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cvd/GitHub/crab_cakes/data/raw/"/>
    </mc:Choice>
  </mc:AlternateContent>
  <xr:revisionPtr revIDLastSave="0" documentId="13_ncr:1_{72309658-0A5E-9B43-8F80-70760C408E5A}" xr6:coauthVersionLast="47" xr6:coauthVersionMax="47" xr10:uidLastSave="{00000000-0000-0000-0000-000000000000}"/>
  <bookViews>
    <workbookView xWindow="0" yWindow="500" windowWidth="30800" windowHeight="16320" activeTab="1" xr2:uid="{00000000-000D-0000-FFFF-FFFF00000000}"/>
  </bookViews>
  <sheets>
    <sheet name="Instrucciones" sheetId="4" r:id="rId1"/>
    <sheet name="Datos" sheetId="1" r:id="rId2"/>
    <sheet name="Validación de datos" sheetId="3" r:id="rId3"/>
    <sheet name="Formulas" sheetId="6" r:id="rId4"/>
    <sheet name="Lista especies" sheetId="2" r:id="rId5"/>
    <sheet name="Convertidor" sheetId="5" r:id="rId6"/>
  </sheets>
  <definedNames>
    <definedName name="_xlnm._FilterDatabase" localSheetId="1" hidden="1">Datos!$A$1:$AK$3662</definedName>
    <definedName name="_xlnm._FilterDatabase" localSheetId="4" hidden="1">'Lista especies'!$A$1:$D$28</definedName>
    <definedName name="Diadema">'Lista especies'!$C$2</definedName>
    <definedName name="Eucidaris">'Lista especies'!$C$3</definedName>
    <definedName name="Holothuroidea">'Lista especies'!$C$4</definedName>
    <definedName name="Octopus">'Lista especies'!$C$5</definedName>
    <definedName name="Otros">'Lista especies'!#REF!</definedName>
    <definedName name="Panulirus">'Lista especies'!$C$6:$F$6</definedName>
    <definedName name="pepino">Datos!$W$25</definedName>
    <definedName name="Pterois">'Lista especies'!$C$7</definedName>
    <definedName name="Stenopus">'Lista especies'!$C$8</definedName>
    <definedName name="Strombus">'Lista especies'!$C$9</definedName>
    <definedName name="Tripneustes">'Lista especies'!$C$10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9" i="1" l="1"/>
  <c r="Y49" i="1"/>
  <c r="X49" i="1"/>
  <c r="L49" i="1"/>
  <c r="K49" i="1"/>
  <c r="J49" i="1"/>
  <c r="A49" i="1"/>
  <c r="Z48" i="1"/>
  <c r="Y48" i="1"/>
  <c r="X48" i="1"/>
  <c r="L48" i="1"/>
  <c r="K48" i="1"/>
  <c r="J48" i="1"/>
  <c r="A48" i="1"/>
  <c r="Z47" i="1"/>
  <c r="Y47" i="1"/>
  <c r="X47" i="1"/>
  <c r="L47" i="1"/>
  <c r="K47" i="1"/>
  <c r="J47" i="1"/>
  <c r="A47" i="1"/>
  <c r="Z46" i="1"/>
  <c r="Y46" i="1"/>
  <c r="X46" i="1"/>
  <c r="L46" i="1"/>
  <c r="K46" i="1"/>
  <c r="J46" i="1"/>
  <c r="A46" i="1"/>
  <c r="Z45" i="1"/>
  <c r="Y45" i="1"/>
  <c r="X45" i="1"/>
  <c r="L45" i="1"/>
  <c r="K45" i="1"/>
  <c r="J45" i="1"/>
  <c r="A45" i="1"/>
  <c r="Z44" i="1"/>
  <c r="Y44" i="1"/>
  <c r="X44" i="1"/>
  <c r="L44" i="1"/>
  <c r="K44" i="1"/>
  <c r="J44" i="1"/>
  <c r="A44" i="1"/>
  <c r="Z43" i="1"/>
  <c r="Y43" i="1"/>
  <c r="X43" i="1"/>
  <c r="L43" i="1"/>
  <c r="K43" i="1"/>
  <c r="J43" i="1"/>
  <c r="A43" i="1"/>
  <c r="Z42" i="1"/>
  <c r="Y42" i="1"/>
  <c r="X42" i="1"/>
  <c r="L42" i="1"/>
  <c r="K42" i="1"/>
  <c r="J42" i="1"/>
  <c r="A42" i="1"/>
  <c r="Z41" i="1"/>
  <c r="Y41" i="1"/>
  <c r="X41" i="1"/>
  <c r="L41" i="1"/>
  <c r="K41" i="1"/>
  <c r="J41" i="1"/>
  <c r="A41" i="1"/>
  <c r="Z40" i="1"/>
  <c r="Y40" i="1"/>
  <c r="X40" i="1"/>
  <c r="L40" i="1"/>
  <c r="K40" i="1"/>
  <c r="J40" i="1"/>
  <c r="A40" i="1"/>
  <c r="F919" i="1"/>
  <c r="E919" i="1"/>
  <c r="F918" i="1"/>
  <c r="E918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J193" i="1" l="1"/>
  <c r="J192" i="1"/>
  <c r="J191" i="1"/>
  <c r="J190" i="1"/>
  <c r="J189" i="1"/>
  <c r="J188" i="1"/>
  <c r="J187" i="1"/>
  <c r="J186" i="1"/>
  <c r="X132" i="1" l="1"/>
  <c r="Y132" i="1"/>
  <c r="Z132" i="1"/>
  <c r="A126" i="1"/>
  <c r="J126" i="1"/>
  <c r="A119" i="1" l="1"/>
  <c r="J14" i="1" l="1"/>
  <c r="K14" i="1"/>
  <c r="L14" i="1"/>
  <c r="J15" i="1"/>
  <c r="K15" i="1"/>
  <c r="L15" i="1"/>
  <c r="J16" i="1"/>
  <c r="K16" i="1"/>
  <c r="L16" i="1"/>
  <c r="J8" i="1" l="1"/>
  <c r="K8" i="1"/>
  <c r="L8" i="1"/>
  <c r="J9" i="1"/>
  <c r="K9" i="1"/>
  <c r="L9" i="1"/>
  <c r="J10" i="1"/>
  <c r="K10" i="1"/>
  <c r="L10" i="1"/>
  <c r="J907" i="1" l="1"/>
  <c r="M907" i="1"/>
  <c r="J908" i="1"/>
  <c r="M908" i="1"/>
  <c r="J909" i="1"/>
  <c r="M909" i="1"/>
  <c r="J900" i="1"/>
  <c r="M900" i="1"/>
  <c r="J901" i="1"/>
  <c r="M901" i="1"/>
  <c r="J902" i="1"/>
  <c r="M902" i="1"/>
  <c r="J903" i="1"/>
  <c r="M903" i="1"/>
  <c r="J904" i="1"/>
  <c r="M904" i="1"/>
  <c r="J905" i="1"/>
  <c r="M905" i="1"/>
  <c r="J890" i="1"/>
  <c r="M890" i="1"/>
  <c r="J891" i="1"/>
  <c r="M891" i="1"/>
  <c r="J892" i="1"/>
  <c r="M892" i="1"/>
  <c r="J893" i="1"/>
  <c r="M893" i="1"/>
  <c r="J894" i="1"/>
  <c r="M894" i="1"/>
  <c r="J895" i="1"/>
  <c r="M895" i="1"/>
  <c r="J896" i="1"/>
  <c r="M896" i="1"/>
  <c r="J897" i="1"/>
  <c r="M897" i="1"/>
  <c r="J898" i="1"/>
  <c r="M898" i="1"/>
  <c r="J882" i="1"/>
  <c r="M882" i="1"/>
  <c r="J883" i="1"/>
  <c r="M883" i="1"/>
  <c r="J884" i="1"/>
  <c r="M884" i="1"/>
  <c r="J885" i="1"/>
  <c r="M885" i="1"/>
  <c r="J886" i="1"/>
  <c r="M886" i="1"/>
  <c r="J887" i="1"/>
  <c r="M887" i="1"/>
  <c r="J888" i="1"/>
  <c r="M888" i="1"/>
  <c r="J875" i="1"/>
  <c r="M875" i="1"/>
  <c r="J876" i="1"/>
  <c r="M876" i="1"/>
  <c r="J877" i="1"/>
  <c r="M877" i="1"/>
  <c r="J878" i="1"/>
  <c r="M878" i="1"/>
  <c r="J879" i="1"/>
  <c r="M879" i="1"/>
  <c r="J880" i="1"/>
  <c r="M880" i="1"/>
  <c r="J868" i="1"/>
  <c r="M868" i="1"/>
  <c r="J869" i="1"/>
  <c r="M869" i="1"/>
  <c r="J870" i="1"/>
  <c r="M870" i="1"/>
  <c r="J871" i="1"/>
  <c r="M871" i="1"/>
  <c r="J872" i="1"/>
  <c r="M872" i="1"/>
  <c r="J873" i="1"/>
  <c r="M873" i="1"/>
  <c r="J861" i="1"/>
  <c r="M861" i="1"/>
  <c r="J862" i="1"/>
  <c r="M862" i="1"/>
  <c r="J863" i="1"/>
  <c r="M863" i="1"/>
  <c r="J864" i="1"/>
  <c r="M864" i="1"/>
  <c r="J865" i="1"/>
  <c r="M865" i="1"/>
  <c r="J866" i="1"/>
  <c r="M866" i="1"/>
  <c r="J858" i="1"/>
  <c r="M858" i="1"/>
  <c r="J859" i="1"/>
  <c r="M859" i="1"/>
  <c r="J854" i="1" l="1"/>
  <c r="M854" i="1"/>
  <c r="J855" i="1"/>
  <c r="M855" i="1"/>
  <c r="J856" i="1"/>
  <c r="M856" i="1"/>
  <c r="J848" i="1"/>
  <c r="M848" i="1"/>
  <c r="J849" i="1"/>
  <c r="M849" i="1"/>
  <c r="J850" i="1"/>
  <c r="M850" i="1"/>
  <c r="J851" i="1"/>
  <c r="M851" i="1"/>
  <c r="J845" i="1"/>
  <c r="M845" i="1"/>
  <c r="J846" i="1"/>
  <c r="M846" i="1"/>
  <c r="J842" i="1"/>
  <c r="M842" i="1"/>
  <c r="J843" i="1"/>
  <c r="M843" i="1"/>
  <c r="J836" i="1"/>
  <c r="M836" i="1"/>
  <c r="J837" i="1"/>
  <c r="M837" i="1"/>
  <c r="J838" i="1"/>
  <c r="M838" i="1"/>
  <c r="J839" i="1"/>
  <c r="M839" i="1"/>
  <c r="J840" i="1"/>
  <c r="M840" i="1"/>
  <c r="J830" i="1"/>
  <c r="M830" i="1"/>
  <c r="J831" i="1"/>
  <c r="M831" i="1"/>
  <c r="J832" i="1"/>
  <c r="M832" i="1"/>
  <c r="J833" i="1"/>
  <c r="M833" i="1"/>
  <c r="J834" i="1"/>
  <c r="M834" i="1"/>
  <c r="J827" i="1"/>
  <c r="M827" i="1"/>
  <c r="J828" i="1"/>
  <c r="M828" i="1"/>
  <c r="J818" i="1" l="1"/>
  <c r="M818" i="1"/>
  <c r="J819" i="1"/>
  <c r="M819" i="1"/>
  <c r="J820" i="1"/>
  <c r="M820" i="1"/>
  <c r="J821" i="1"/>
  <c r="M821" i="1"/>
  <c r="J822" i="1"/>
  <c r="M822" i="1"/>
  <c r="J823" i="1"/>
  <c r="M823" i="1"/>
  <c r="J824" i="1"/>
  <c r="M824" i="1"/>
  <c r="J825" i="1"/>
  <c r="M825" i="1"/>
  <c r="J812" i="1"/>
  <c r="M812" i="1"/>
  <c r="J813" i="1"/>
  <c r="M813" i="1"/>
  <c r="J814" i="1"/>
  <c r="M814" i="1"/>
  <c r="J815" i="1"/>
  <c r="M815" i="1"/>
  <c r="J816" i="1"/>
  <c r="M816" i="1"/>
  <c r="J804" i="1"/>
  <c r="M804" i="1"/>
  <c r="J805" i="1"/>
  <c r="M805" i="1"/>
  <c r="J806" i="1"/>
  <c r="M806" i="1"/>
  <c r="J807" i="1"/>
  <c r="M807" i="1"/>
  <c r="J808" i="1"/>
  <c r="M808" i="1"/>
  <c r="J809" i="1"/>
  <c r="M809" i="1"/>
  <c r="J810" i="1"/>
  <c r="M810" i="1"/>
  <c r="J797" i="1"/>
  <c r="M797" i="1"/>
  <c r="J798" i="1"/>
  <c r="M798" i="1"/>
  <c r="J799" i="1"/>
  <c r="M799" i="1"/>
  <c r="J800" i="1"/>
  <c r="M800" i="1"/>
  <c r="J801" i="1"/>
  <c r="M801" i="1"/>
  <c r="J802" i="1"/>
  <c r="M802" i="1"/>
  <c r="J791" i="1"/>
  <c r="M791" i="1"/>
  <c r="J792" i="1"/>
  <c r="M792" i="1"/>
  <c r="J793" i="1"/>
  <c r="M793" i="1"/>
  <c r="J794" i="1"/>
  <c r="M794" i="1"/>
  <c r="J795" i="1"/>
  <c r="M795" i="1"/>
  <c r="J786" i="1"/>
  <c r="M786" i="1"/>
  <c r="J787" i="1"/>
  <c r="M787" i="1"/>
  <c r="J788" i="1"/>
  <c r="M788" i="1"/>
  <c r="J789" i="1"/>
  <c r="M789" i="1"/>
  <c r="J779" i="1"/>
  <c r="M779" i="1"/>
  <c r="J780" i="1"/>
  <c r="M780" i="1"/>
  <c r="J781" i="1"/>
  <c r="M781" i="1"/>
  <c r="J782" i="1"/>
  <c r="M782" i="1"/>
  <c r="J783" i="1"/>
  <c r="M783" i="1"/>
  <c r="J784" i="1"/>
  <c r="M784" i="1"/>
  <c r="J771" i="1"/>
  <c r="M771" i="1"/>
  <c r="J772" i="1"/>
  <c r="M772" i="1"/>
  <c r="J773" i="1"/>
  <c r="M773" i="1"/>
  <c r="J774" i="1"/>
  <c r="M774" i="1"/>
  <c r="J775" i="1"/>
  <c r="M775" i="1"/>
  <c r="J776" i="1"/>
  <c r="M776" i="1"/>
  <c r="J777" i="1"/>
  <c r="M777" i="1"/>
  <c r="J767" i="1"/>
  <c r="M767" i="1"/>
  <c r="J768" i="1"/>
  <c r="M768" i="1"/>
  <c r="J769" i="1"/>
  <c r="M769" i="1"/>
  <c r="J760" i="1"/>
  <c r="M760" i="1"/>
  <c r="J761" i="1"/>
  <c r="M761" i="1"/>
  <c r="J762" i="1"/>
  <c r="M762" i="1"/>
  <c r="J763" i="1"/>
  <c r="M763" i="1"/>
  <c r="J764" i="1"/>
  <c r="M764" i="1"/>
  <c r="J765" i="1"/>
  <c r="M765" i="1"/>
  <c r="J753" i="1"/>
  <c r="M753" i="1"/>
  <c r="J754" i="1"/>
  <c r="M754" i="1"/>
  <c r="J755" i="1"/>
  <c r="M755" i="1"/>
  <c r="J756" i="1"/>
  <c r="M756" i="1"/>
  <c r="J757" i="1"/>
  <c r="M757" i="1"/>
  <c r="J758" i="1"/>
  <c r="M758" i="1"/>
  <c r="J745" i="1"/>
  <c r="M745" i="1"/>
  <c r="J746" i="1"/>
  <c r="M746" i="1"/>
  <c r="J747" i="1"/>
  <c r="M747" i="1"/>
  <c r="J748" i="1"/>
  <c r="M748" i="1"/>
  <c r="J749" i="1"/>
  <c r="M749" i="1"/>
  <c r="J750" i="1"/>
  <c r="M750" i="1"/>
  <c r="J751" i="1"/>
  <c r="M751" i="1"/>
  <c r="J739" i="1"/>
  <c r="M739" i="1"/>
  <c r="J740" i="1"/>
  <c r="M740" i="1"/>
  <c r="J741" i="1"/>
  <c r="M741" i="1"/>
  <c r="J742" i="1"/>
  <c r="M742" i="1"/>
  <c r="J743" i="1"/>
  <c r="M743" i="1"/>
  <c r="J732" i="1"/>
  <c r="M732" i="1"/>
  <c r="J733" i="1"/>
  <c r="M733" i="1"/>
  <c r="J734" i="1"/>
  <c r="M734" i="1"/>
  <c r="J735" i="1"/>
  <c r="M735" i="1"/>
  <c r="J736" i="1"/>
  <c r="M736" i="1"/>
  <c r="J737" i="1"/>
  <c r="M737" i="1"/>
  <c r="J726" i="1"/>
  <c r="M726" i="1"/>
  <c r="J727" i="1"/>
  <c r="M727" i="1"/>
  <c r="J728" i="1"/>
  <c r="M728" i="1"/>
  <c r="J729" i="1"/>
  <c r="M729" i="1"/>
  <c r="J730" i="1"/>
  <c r="M730" i="1"/>
  <c r="J724" i="1"/>
  <c r="M724" i="1"/>
  <c r="J717" i="1" l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699" i="1"/>
  <c r="M699" i="1"/>
  <c r="J700" i="1"/>
  <c r="M700" i="1"/>
  <c r="J701" i="1"/>
  <c r="M701" i="1"/>
  <c r="J702" i="1"/>
  <c r="M702" i="1"/>
  <c r="J703" i="1"/>
  <c r="M703" i="1"/>
  <c r="J704" i="1"/>
  <c r="M704" i="1"/>
  <c r="J705" i="1"/>
  <c r="M705" i="1"/>
  <c r="J706" i="1"/>
  <c r="M706" i="1"/>
  <c r="J707" i="1"/>
  <c r="M707" i="1"/>
  <c r="J692" i="1"/>
  <c r="M692" i="1"/>
  <c r="J693" i="1"/>
  <c r="M693" i="1"/>
  <c r="J694" i="1"/>
  <c r="M694" i="1"/>
  <c r="J695" i="1"/>
  <c r="M695" i="1"/>
  <c r="J696" i="1"/>
  <c r="M696" i="1"/>
  <c r="J697" i="1"/>
  <c r="M697" i="1"/>
  <c r="J686" i="1"/>
  <c r="M686" i="1"/>
  <c r="J687" i="1"/>
  <c r="M687" i="1"/>
  <c r="J688" i="1"/>
  <c r="M688" i="1"/>
  <c r="J689" i="1"/>
  <c r="M689" i="1"/>
  <c r="J690" i="1"/>
  <c r="M690" i="1"/>
  <c r="J679" i="1"/>
  <c r="M679" i="1"/>
  <c r="J680" i="1"/>
  <c r="M680" i="1"/>
  <c r="J681" i="1"/>
  <c r="M681" i="1"/>
  <c r="J682" i="1"/>
  <c r="M682" i="1"/>
  <c r="J683" i="1"/>
  <c r="M683" i="1"/>
  <c r="J684" i="1"/>
  <c r="M684" i="1"/>
  <c r="J673" i="1" l="1"/>
  <c r="M673" i="1"/>
  <c r="J674" i="1"/>
  <c r="M674" i="1"/>
  <c r="J675" i="1"/>
  <c r="M675" i="1"/>
  <c r="J676" i="1"/>
  <c r="M676" i="1"/>
  <c r="J677" i="1"/>
  <c r="M677" i="1"/>
  <c r="J668" i="1"/>
  <c r="M668" i="1"/>
  <c r="J669" i="1"/>
  <c r="M669" i="1"/>
  <c r="J670" i="1"/>
  <c r="M670" i="1"/>
  <c r="J671" i="1"/>
  <c r="M671" i="1"/>
  <c r="J664" i="1" l="1"/>
  <c r="M664" i="1"/>
  <c r="J665" i="1"/>
  <c r="M665" i="1"/>
  <c r="J666" i="1"/>
  <c r="M666" i="1"/>
  <c r="J658" i="1"/>
  <c r="M658" i="1"/>
  <c r="J659" i="1"/>
  <c r="M659" i="1"/>
  <c r="J660" i="1"/>
  <c r="M660" i="1"/>
  <c r="J661" i="1"/>
  <c r="M661" i="1"/>
  <c r="J662" i="1"/>
  <c r="M662" i="1"/>
  <c r="J653" i="1"/>
  <c r="M653" i="1"/>
  <c r="J654" i="1"/>
  <c r="M654" i="1"/>
  <c r="J655" i="1"/>
  <c r="M655" i="1"/>
  <c r="J656" i="1"/>
  <c r="M656" i="1"/>
  <c r="J645" i="1"/>
  <c r="M645" i="1"/>
  <c r="J646" i="1"/>
  <c r="M646" i="1"/>
  <c r="J647" i="1"/>
  <c r="M647" i="1"/>
  <c r="J648" i="1"/>
  <c r="M648" i="1"/>
  <c r="J649" i="1"/>
  <c r="M649" i="1"/>
  <c r="J650" i="1"/>
  <c r="M650" i="1"/>
  <c r="J651" i="1"/>
  <c r="M651" i="1"/>
  <c r="J639" i="1"/>
  <c r="M639" i="1"/>
  <c r="J640" i="1"/>
  <c r="M640" i="1"/>
  <c r="J641" i="1"/>
  <c r="M641" i="1"/>
  <c r="J642" i="1"/>
  <c r="M642" i="1"/>
  <c r="J643" i="1"/>
  <c r="M643" i="1"/>
  <c r="J632" i="1"/>
  <c r="M632" i="1"/>
  <c r="J633" i="1"/>
  <c r="M633" i="1"/>
  <c r="J634" i="1"/>
  <c r="M634" i="1"/>
  <c r="J635" i="1"/>
  <c r="M635" i="1"/>
  <c r="J636" i="1"/>
  <c r="M636" i="1"/>
  <c r="J637" i="1"/>
  <c r="M637" i="1"/>
  <c r="J628" i="1" l="1"/>
  <c r="M628" i="1"/>
  <c r="J629" i="1"/>
  <c r="M629" i="1"/>
  <c r="J630" i="1"/>
  <c r="M630" i="1"/>
  <c r="J621" i="1"/>
  <c r="M621" i="1"/>
  <c r="J622" i="1"/>
  <c r="M622" i="1"/>
  <c r="J623" i="1"/>
  <c r="M623" i="1"/>
  <c r="J624" i="1"/>
  <c r="M624" i="1"/>
  <c r="J625" i="1"/>
  <c r="M625" i="1"/>
  <c r="J626" i="1"/>
  <c r="M626" i="1"/>
  <c r="J612" i="1" l="1"/>
  <c r="M612" i="1"/>
  <c r="J613" i="1"/>
  <c r="M613" i="1"/>
  <c r="J614" i="1"/>
  <c r="M614" i="1"/>
  <c r="J615" i="1"/>
  <c r="M615" i="1"/>
  <c r="J616" i="1"/>
  <c r="M616" i="1"/>
  <c r="J617" i="1"/>
  <c r="M617" i="1"/>
  <c r="J618" i="1"/>
  <c r="M618" i="1"/>
  <c r="J619" i="1"/>
  <c r="M619" i="1"/>
  <c r="J601" i="1"/>
  <c r="M601" i="1"/>
  <c r="J602" i="1"/>
  <c r="M602" i="1"/>
  <c r="J603" i="1"/>
  <c r="M603" i="1"/>
  <c r="J604" i="1"/>
  <c r="M604" i="1"/>
  <c r="J605" i="1"/>
  <c r="M605" i="1"/>
  <c r="J606" i="1"/>
  <c r="M606" i="1"/>
  <c r="J607" i="1"/>
  <c r="M607" i="1"/>
  <c r="J608" i="1"/>
  <c r="M608" i="1"/>
  <c r="J609" i="1"/>
  <c r="M609" i="1"/>
  <c r="J610" i="1"/>
  <c r="M610" i="1"/>
  <c r="J592" i="1"/>
  <c r="M592" i="1"/>
  <c r="J593" i="1"/>
  <c r="M593" i="1"/>
  <c r="J594" i="1"/>
  <c r="M594" i="1"/>
  <c r="J595" i="1"/>
  <c r="M595" i="1"/>
  <c r="J596" i="1"/>
  <c r="M596" i="1"/>
  <c r="J597" i="1"/>
  <c r="M597" i="1"/>
  <c r="J598" i="1"/>
  <c r="M598" i="1"/>
  <c r="J599" i="1"/>
  <c r="M599" i="1"/>
  <c r="J582" i="1"/>
  <c r="M582" i="1"/>
  <c r="J583" i="1"/>
  <c r="M583" i="1"/>
  <c r="J584" i="1"/>
  <c r="M584" i="1"/>
  <c r="J585" i="1"/>
  <c r="M585" i="1"/>
  <c r="J586" i="1"/>
  <c r="M586" i="1"/>
  <c r="J587" i="1"/>
  <c r="M587" i="1"/>
  <c r="J588" i="1"/>
  <c r="M588" i="1"/>
  <c r="J589" i="1"/>
  <c r="M589" i="1"/>
  <c r="J590" i="1"/>
  <c r="M590" i="1"/>
  <c r="J577" i="1"/>
  <c r="M577" i="1"/>
  <c r="J578" i="1"/>
  <c r="M578" i="1"/>
  <c r="J579" i="1"/>
  <c r="M579" i="1"/>
  <c r="J580" i="1"/>
  <c r="M580" i="1"/>
  <c r="J572" i="1"/>
  <c r="M572" i="1"/>
  <c r="J573" i="1"/>
  <c r="M573" i="1"/>
  <c r="J574" i="1"/>
  <c r="M574" i="1"/>
  <c r="J575" i="1"/>
  <c r="M575" i="1"/>
  <c r="J564" i="1"/>
  <c r="M564" i="1"/>
  <c r="J565" i="1"/>
  <c r="M565" i="1"/>
  <c r="J566" i="1"/>
  <c r="M566" i="1"/>
  <c r="J567" i="1"/>
  <c r="M567" i="1"/>
  <c r="J568" i="1"/>
  <c r="M568" i="1"/>
  <c r="J569" i="1"/>
  <c r="M569" i="1"/>
  <c r="J570" i="1"/>
  <c r="M570" i="1"/>
  <c r="J558" i="1"/>
  <c r="M558" i="1"/>
  <c r="J559" i="1"/>
  <c r="M559" i="1"/>
  <c r="J560" i="1"/>
  <c r="M560" i="1"/>
  <c r="J561" i="1"/>
  <c r="M561" i="1"/>
  <c r="J562" i="1"/>
  <c r="M562" i="1"/>
  <c r="J555" i="1"/>
  <c r="M555" i="1"/>
  <c r="J556" i="1"/>
  <c r="M556" i="1"/>
  <c r="J548" i="1"/>
  <c r="M548" i="1"/>
  <c r="J549" i="1"/>
  <c r="M549" i="1"/>
  <c r="J550" i="1"/>
  <c r="M550" i="1"/>
  <c r="J551" i="1"/>
  <c r="M551" i="1"/>
  <c r="J552" i="1"/>
  <c r="M552" i="1"/>
  <c r="J553" i="1"/>
  <c r="M553" i="1"/>
  <c r="J542" i="1"/>
  <c r="M542" i="1"/>
  <c r="J543" i="1"/>
  <c r="M543" i="1"/>
  <c r="J544" i="1"/>
  <c r="M544" i="1"/>
  <c r="J545" i="1"/>
  <c r="M545" i="1"/>
  <c r="J546" i="1"/>
  <c r="M546" i="1"/>
  <c r="J532" i="1"/>
  <c r="M532" i="1"/>
  <c r="J533" i="1"/>
  <c r="M533" i="1"/>
  <c r="J534" i="1"/>
  <c r="M534" i="1"/>
  <c r="J535" i="1"/>
  <c r="M535" i="1"/>
  <c r="J536" i="1"/>
  <c r="M536" i="1"/>
  <c r="J537" i="1"/>
  <c r="M537" i="1"/>
  <c r="J538" i="1"/>
  <c r="M538" i="1"/>
  <c r="J539" i="1"/>
  <c r="M539" i="1"/>
  <c r="J540" i="1"/>
  <c r="M540" i="1"/>
  <c r="J528" i="1"/>
  <c r="M528" i="1"/>
  <c r="J529" i="1"/>
  <c r="M529" i="1"/>
  <c r="J530" i="1"/>
  <c r="M530" i="1"/>
  <c r="J520" i="1"/>
  <c r="M520" i="1"/>
  <c r="J521" i="1"/>
  <c r="M521" i="1"/>
  <c r="J522" i="1"/>
  <c r="M522" i="1"/>
  <c r="J523" i="1"/>
  <c r="M523" i="1"/>
  <c r="J524" i="1"/>
  <c r="M524" i="1"/>
  <c r="J525" i="1"/>
  <c r="M525" i="1"/>
  <c r="J526" i="1"/>
  <c r="M526" i="1"/>
  <c r="J515" i="1"/>
  <c r="M515" i="1"/>
  <c r="J516" i="1"/>
  <c r="M516" i="1"/>
  <c r="J517" i="1"/>
  <c r="M517" i="1"/>
  <c r="J518" i="1"/>
  <c r="M518" i="1"/>
  <c r="J508" i="1"/>
  <c r="M508" i="1"/>
  <c r="J509" i="1"/>
  <c r="M509" i="1"/>
  <c r="J510" i="1"/>
  <c r="M510" i="1"/>
  <c r="J511" i="1"/>
  <c r="M511" i="1"/>
  <c r="J512" i="1"/>
  <c r="M512" i="1"/>
  <c r="J513" i="1"/>
  <c r="M513" i="1"/>
  <c r="J500" i="1" l="1"/>
  <c r="M500" i="1"/>
  <c r="J501" i="1"/>
  <c r="M501" i="1"/>
  <c r="J502" i="1"/>
  <c r="M502" i="1"/>
  <c r="J503" i="1"/>
  <c r="M503" i="1"/>
  <c r="J504" i="1"/>
  <c r="M504" i="1"/>
  <c r="J505" i="1"/>
  <c r="M505" i="1"/>
  <c r="J506" i="1"/>
  <c r="M506" i="1"/>
  <c r="J493" i="1"/>
  <c r="M493" i="1"/>
  <c r="J494" i="1"/>
  <c r="M494" i="1"/>
  <c r="J495" i="1"/>
  <c r="M495" i="1"/>
  <c r="J496" i="1"/>
  <c r="M496" i="1"/>
  <c r="J497" i="1"/>
  <c r="M497" i="1"/>
  <c r="J498" i="1"/>
  <c r="M498" i="1"/>
  <c r="J484" i="1"/>
  <c r="M484" i="1"/>
  <c r="J485" i="1"/>
  <c r="M485" i="1"/>
  <c r="J486" i="1"/>
  <c r="M486" i="1"/>
  <c r="J487" i="1"/>
  <c r="M487" i="1"/>
  <c r="J488" i="1"/>
  <c r="M488" i="1"/>
  <c r="J489" i="1"/>
  <c r="M489" i="1"/>
  <c r="J490" i="1"/>
  <c r="M490" i="1"/>
  <c r="J491" i="1"/>
  <c r="M491" i="1"/>
  <c r="J478" i="1"/>
  <c r="M478" i="1"/>
  <c r="J479" i="1"/>
  <c r="M479" i="1"/>
  <c r="J480" i="1"/>
  <c r="M480" i="1"/>
  <c r="J481" i="1"/>
  <c r="M481" i="1"/>
  <c r="J482" i="1"/>
  <c r="M482" i="1"/>
  <c r="J471" i="1"/>
  <c r="M471" i="1"/>
  <c r="J472" i="1"/>
  <c r="M472" i="1"/>
  <c r="J473" i="1"/>
  <c r="M473" i="1"/>
  <c r="J474" i="1"/>
  <c r="M474" i="1"/>
  <c r="J475" i="1"/>
  <c r="M475" i="1"/>
  <c r="J476" i="1"/>
  <c r="M476" i="1"/>
  <c r="J463" i="1"/>
  <c r="M463" i="1"/>
  <c r="J464" i="1"/>
  <c r="M464" i="1"/>
  <c r="J465" i="1"/>
  <c r="M465" i="1"/>
  <c r="J466" i="1"/>
  <c r="M466" i="1"/>
  <c r="J467" i="1"/>
  <c r="M467" i="1"/>
  <c r="J468" i="1"/>
  <c r="M468" i="1"/>
  <c r="J469" i="1"/>
  <c r="M469" i="1"/>
  <c r="J456" i="1"/>
  <c r="M456" i="1"/>
  <c r="J457" i="1"/>
  <c r="M457" i="1"/>
  <c r="J458" i="1"/>
  <c r="M458" i="1"/>
  <c r="J459" i="1"/>
  <c r="M459" i="1"/>
  <c r="J460" i="1"/>
  <c r="M460" i="1"/>
  <c r="J461" i="1"/>
  <c r="M461" i="1"/>
  <c r="J450" i="1"/>
  <c r="M450" i="1"/>
  <c r="J451" i="1"/>
  <c r="M451" i="1"/>
  <c r="J452" i="1"/>
  <c r="M452" i="1"/>
  <c r="J453" i="1"/>
  <c r="M453" i="1"/>
  <c r="J454" i="1"/>
  <c r="M454" i="1"/>
  <c r="J443" i="1" l="1"/>
  <c r="M443" i="1"/>
  <c r="J444" i="1"/>
  <c r="M444" i="1"/>
  <c r="J445" i="1"/>
  <c r="M445" i="1"/>
  <c r="J446" i="1"/>
  <c r="M446" i="1"/>
  <c r="J447" i="1"/>
  <c r="M447" i="1"/>
  <c r="J448" i="1"/>
  <c r="M448" i="1"/>
  <c r="J435" i="1"/>
  <c r="M435" i="1"/>
  <c r="J436" i="1"/>
  <c r="M436" i="1"/>
  <c r="J437" i="1"/>
  <c r="M437" i="1"/>
  <c r="J438" i="1"/>
  <c r="M438" i="1"/>
  <c r="J439" i="1"/>
  <c r="M439" i="1"/>
  <c r="J440" i="1"/>
  <c r="M440" i="1"/>
  <c r="J434" i="1"/>
  <c r="M434" i="1"/>
  <c r="J430" i="1"/>
  <c r="M430" i="1"/>
  <c r="J431" i="1"/>
  <c r="M431" i="1"/>
  <c r="J432" i="1"/>
  <c r="M432" i="1"/>
  <c r="J433" i="1"/>
  <c r="M433" i="1"/>
  <c r="J425" i="1"/>
  <c r="M425" i="1"/>
  <c r="J426" i="1"/>
  <c r="M426" i="1"/>
  <c r="J427" i="1"/>
  <c r="M427" i="1"/>
  <c r="J428" i="1"/>
  <c r="M428" i="1"/>
  <c r="J422" i="1"/>
  <c r="M422" i="1"/>
  <c r="J423" i="1"/>
  <c r="M423" i="1"/>
  <c r="J416" i="1"/>
  <c r="M416" i="1"/>
  <c r="J417" i="1"/>
  <c r="M417" i="1"/>
  <c r="J418" i="1"/>
  <c r="M418" i="1"/>
  <c r="J419" i="1"/>
  <c r="M419" i="1"/>
  <c r="J420" i="1"/>
  <c r="M420" i="1"/>
  <c r="J409" i="1"/>
  <c r="M409" i="1"/>
  <c r="J410" i="1"/>
  <c r="M410" i="1"/>
  <c r="J411" i="1"/>
  <c r="M411" i="1"/>
  <c r="J412" i="1"/>
  <c r="M412" i="1"/>
  <c r="J413" i="1"/>
  <c r="M413" i="1"/>
  <c r="J414" i="1"/>
  <c r="M414" i="1"/>
  <c r="J398" i="1" l="1"/>
  <c r="J399" i="1"/>
  <c r="J400" i="1"/>
  <c r="J401" i="1"/>
  <c r="J402" i="1"/>
  <c r="J403" i="1"/>
  <c r="J404" i="1"/>
  <c r="J405" i="1"/>
  <c r="J406" i="1"/>
  <c r="J407" i="1"/>
  <c r="J393" i="1"/>
  <c r="K393" i="1"/>
  <c r="L393" i="1"/>
  <c r="J394" i="1"/>
  <c r="K394" i="1"/>
  <c r="L394" i="1"/>
  <c r="J395" i="1"/>
  <c r="K395" i="1"/>
  <c r="L395" i="1"/>
  <c r="J396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86" i="1"/>
  <c r="K386" i="1"/>
  <c r="L386" i="1"/>
  <c r="J382" i="1"/>
  <c r="K382" i="1"/>
  <c r="L382" i="1"/>
  <c r="J383" i="1"/>
  <c r="K383" i="1"/>
  <c r="L383" i="1"/>
  <c r="J384" i="1"/>
  <c r="K384" i="1"/>
  <c r="L384" i="1"/>
  <c r="J379" i="1"/>
  <c r="K379" i="1"/>
  <c r="L379" i="1"/>
  <c r="J380" i="1"/>
  <c r="K380" i="1"/>
  <c r="L380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66" i="1"/>
  <c r="K366" i="1"/>
  <c r="L366" i="1"/>
  <c r="J367" i="1"/>
  <c r="K367" i="1"/>
  <c r="L367" i="1"/>
  <c r="J368" i="1"/>
  <c r="K368" i="1"/>
  <c r="L368" i="1"/>
  <c r="J362" i="1"/>
  <c r="K362" i="1"/>
  <c r="L362" i="1"/>
  <c r="J363" i="1"/>
  <c r="K363" i="1"/>
  <c r="L363" i="1"/>
  <c r="J364" i="1"/>
  <c r="K364" i="1"/>
  <c r="L364" i="1"/>
  <c r="J358" i="1"/>
  <c r="K358" i="1"/>
  <c r="L358" i="1"/>
  <c r="J359" i="1"/>
  <c r="K359" i="1"/>
  <c r="L359" i="1"/>
  <c r="J360" i="1"/>
  <c r="K360" i="1"/>
  <c r="L360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1" i="1"/>
  <c r="K321" i="1"/>
  <c r="L321" i="1"/>
  <c r="J322" i="1"/>
  <c r="K322" i="1"/>
  <c r="L322" i="1"/>
  <c r="J323" i="1"/>
  <c r="K323" i="1"/>
  <c r="L323" i="1"/>
  <c r="J312" i="1" l="1"/>
  <c r="J313" i="1"/>
  <c r="J314" i="1"/>
  <c r="J315" i="1"/>
  <c r="J316" i="1"/>
  <c r="J317" i="1"/>
  <c r="J318" i="1"/>
  <c r="J319" i="1"/>
  <c r="J305" i="1"/>
  <c r="J306" i="1"/>
  <c r="J307" i="1"/>
  <c r="J308" i="1"/>
  <c r="J309" i="1"/>
  <c r="J310" i="1"/>
  <c r="J303" i="1"/>
  <c r="J294" i="1" l="1"/>
  <c r="J295" i="1"/>
  <c r="J296" i="1"/>
  <c r="J297" i="1"/>
  <c r="J298" i="1"/>
  <c r="J299" i="1"/>
  <c r="J300" i="1"/>
  <c r="J301" i="1"/>
  <c r="J302" i="1"/>
  <c r="J286" i="1"/>
  <c r="J287" i="1"/>
  <c r="J288" i="1"/>
  <c r="J289" i="1"/>
  <c r="J290" i="1"/>
  <c r="J291" i="1"/>
  <c r="J292" i="1"/>
  <c r="J279" i="1"/>
  <c r="J280" i="1"/>
  <c r="J281" i="1"/>
  <c r="J282" i="1"/>
  <c r="J283" i="1"/>
  <c r="J284" i="1"/>
  <c r="J271" i="1"/>
  <c r="J272" i="1"/>
  <c r="J273" i="1"/>
  <c r="J274" i="1"/>
  <c r="J275" i="1"/>
  <c r="J276" i="1"/>
  <c r="J277" i="1"/>
  <c r="J263" i="1"/>
  <c r="J264" i="1"/>
  <c r="J265" i="1"/>
  <c r="J266" i="1"/>
  <c r="J267" i="1"/>
  <c r="J268" i="1"/>
  <c r="J269" i="1"/>
  <c r="J258" i="1"/>
  <c r="J259" i="1"/>
  <c r="J260" i="1"/>
  <c r="J261" i="1"/>
  <c r="J253" i="1"/>
  <c r="J254" i="1"/>
  <c r="J255" i="1"/>
  <c r="J256" i="1"/>
  <c r="J249" i="1"/>
  <c r="J250" i="1"/>
  <c r="J251" i="1"/>
  <c r="J243" i="1"/>
  <c r="J244" i="1"/>
  <c r="J245" i="1"/>
  <c r="J246" i="1"/>
  <c r="J247" i="1"/>
  <c r="J236" i="1"/>
  <c r="J237" i="1"/>
  <c r="J238" i="1"/>
  <c r="J239" i="1"/>
  <c r="J240" i="1"/>
  <c r="J241" i="1"/>
  <c r="J230" i="1"/>
  <c r="J231" i="1"/>
  <c r="J232" i="1"/>
  <c r="J233" i="1"/>
  <c r="J234" i="1"/>
  <c r="J223" i="1"/>
  <c r="J224" i="1"/>
  <c r="J225" i="1"/>
  <c r="J226" i="1"/>
  <c r="J227" i="1"/>
  <c r="J228" i="1"/>
  <c r="J217" i="1" l="1"/>
  <c r="J218" i="1"/>
  <c r="J219" i="1"/>
  <c r="J220" i="1"/>
  <c r="J221" i="1"/>
  <c r="J211" i="1"/>
  <c r="J212" i="1"/>
  <c r="J213" i="1"/>
  <c r="J214" i="1"/>
  <c r="J215" i="1"/>
  <c r="J202" i="1" l="1"/>
  <c r="J203" i="1"/>
  <c r="J204" i="1"/>
  <c r="J205" i="1"/>
  <c r="J206" i="1"/>
  <c r="J207" i="1"/>
  <c r="J208" i="1"/>
  <c r="J209" i="1"/>
  <c r="J194" i="1"/>
  <c r="J195" i="1"/>
  <c r="J196" i="1"/>
  <c r="J197" i="1"/>
  <c r="J198" i="1"/>
  <c r="J199" i="1"/>
  <c r="J200" i="1"/>
  <c r="J185" i="1"/>
  <c r="J184" i="1"/>
  <c r="J183" i="1"/>
  <c r="J182" i="1"/>
  <c r="J181" i="1"/>
  <c r="J201" i="1"/>
  <c r="J180" i="1"/>
  <c r="J173" i="1"/>
  <c r="J174" i="1"/>
  <c r="J175" i="1"/>
  <c r="J176" i="1"/>
  <c r="J177" i="1"/>
  <c r="J178" i="1"/>
  <c r="J154" i="1"/>
  <c r="J155" i="1"/>
  <c r="J156" i="1"/>
  <c r="J157" i="1"/>
  <c r="J158" i="1"/>
  <c r="J148" i="1"/>
  <c r="J149" i="1"/>
  <c r="J150" i="1"/>
  <c r="J151" i="1"/>
  <c r="J152" i="1"/>
  <c r="J141" i="1"/>
  <c r="J142" i="1"/>
  <c r="J143" i="1"/>
  <c r="J144" i="1"/>
  <c r="J145" i="1"/>
  <c r="J146" i="1"/>
  <c r="J134" i="1"/>
  <c r="J135" i="1"/>
  <c r="J136" i="1"/>
  <c r="J137" i="1"/>
  <c r="J138" i="1"/>
  <c r="J139" i="1"/>
  <c r="J125" i="1"/>
  <c r="J127" i="1"/>
  <c r="J128" i="1"/>
  <c r="J129" i="1"/>
  <c r="J130" i="1"/>
  <c r="J131" i="1"/>
  <c r="J132" i="1"/>
  <c r="J116" i="1"/>
  <c r="J117" i="1"/>
  <c r="J118" i="1"/>
  <c r="J119" i="1"/>
  <c r="J120" i="1"/>
  <c r="J121" i="1"/>
  <c r="J122" i="1"/>
  <c r="J123" i="1"/>
  <c r="J108" i="1"/>
  <c r="J109" i="1"/>
  <c r="J110" i="1"/>
  <c r="J111" i="1"/>
  <c r="J112" i="1"/>
  <c r="J113" i="1"/>
  <c r="J114" i="1"/>
  <c r="J101" i="1"/>
  <c r="J102" i="1"/>
  <c r="J103" i="1"/>
  <c r="J104" i="1"/>
  <c r="J105" i="1"/>
  <c r="J106" i="1"/>
  <c r="J96" i="1"/>
  <c r="J97" i="1"/>
  <c r="J98" i="1"/>
  <c r="J99" i="1"/>
  <c r="J87" i="1"/>
  <c r="J88" i="1"/>
  <c r="J89" i="1"/>
  <c r="J90" i="1"/>
  <c r="J91" i="1"/>
  <c r="J92" i="1"/>
  <c r="J93" i="1"/>
  <c r="J94" i="1"/>
  <c r="J83" i="1" l="1"/>
  <c r="J84" i="1"/>
  <c r="J85" i="1"/>
  <c r="J78" i="1"/>
  <c r="J79" i="1"/>
  <c r="J80" i="1"/>
  <c r="J81" i="1"/>
  <c r="J75" i="1"/>
  <c r="J76" i="1"/>
  <c r="J71" i="1"/>
  <c r="J72" i="1"/>
  <c r="J73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J61" i="1"/>
  <c r="K61" i="1"/>
  <c r="L61" i="1"/>
  <c r="J59" i="1"/>
  <c r="K59" i="1"/>
  <c r="L59" i="1"/>
  <c r="J60" i="1"/>
  <c r="K60" i="1"/>
  <c r="L60" i="1"/>
  <c r="J58" i="1"/>
  <c r="K58" i="1"/>
  <c r="L58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50" i="1"/>
  <c r="K50" i="1"/>
  <c r="L50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21" i="1"/>
  <c r="K21" i="1"/>
  <c r="L21" i="1"/>
  <c r="J22" i="1"/>
  <c r="K22" i="1"/>
  <c r="L22" i="1"/>
  <c r="J23" i="1"/>
  <c r="K23" i="1"/>
  <c r="L23" i="1"/>
  <c r="J24" i="1"/>
  <c r="K24" i="1"/>
  <c r="L24" i="1"/>
  <c r="J18" i="1"/>
  <c r="K18" i="1"/>
  <c r="L18" i="1"/>
  <c r="J19" i="1"/>
  <c r="K19" i="1"/>
  <c r="L19" i="1"/>
  <c r="J13" i="1"/>
  <c r="K13" i="1"/>
  <c r="L13" i="1"/>
  <c r="J11" i="1"/>
  <c r="K11" i="1"/>
  <c r="L11" i="1"/>
  <c r="J6" i="1"/>
  <c r="K6" i="1"/>
  <c r="L6" i="1"/>
  <c r="J7" i="1"/>
  <c r="K7" i="1"/>
  <c r="L7" i="1"/>
  <c r="J3" i="1"/>
  <c r="K3" i="1"/>
  <c r="L3" i="1"/>
  <c r="J4" i="1"/>
  <c r="K4" i="1"/>
  <c r="L4" i="1"/>
  <c r="X2" i="1" l="1"/>
  <c r="Y2" i="1"/>
  <c r="Z2" i="1"/>
  <c r="J2" i="1" l="1"/>
  <c r="K2" i="1"/>
  <c r="L2" i="1"/>
  <c r="A3" i="1" l="1"/>
  <c r="A4" i="1"/>
  <c r="A5" i="1"/>
  <c r="A6" i="1"/>
  <c r="A7" i="1"/>
  <c r="A8" i="1"/>
  <c r="A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20" i="1"/>
  <c r="A121" i="1"/>
  <c r="A122" i="1"/>
  <c r="A123" i="1"/>
  <c r="A124" i="1"/>
  <c r="A125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X3" i="1" l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X448" i="1"/>
  <c r="Y448" i="1"/>
  <c r="Z448" i="1"/>
  <c r="X449" i="1"/>
  <c r="Y449" i="1"/>
  <c r="Z449" i="1"/>
  <c r="X450" i="1"/>
  <c r="Y450" i="1"/>
  <c r="Z450" i="1"/>
  <c r="X451" i="1"/>
  <c r="Y451" i="1"/>
  <c r="Z451" i="1"/>
  <c r="X452" i="1"/>
  <c r="Y452" i="1"/>
  <c r="Z452" i="1"/>
  <c r="X453" i="1"/>
  <c r="Y453" i="1"/>
  <c r="Z453" i="1"/>
  <c r="X454" i="1"/>
  <c r="Y454" i="1"/>
  <c r="Z454" i="1"/>
  <c r="X455" i="1"/>
  <c r="Y455" i="1"/>
  <c r="Z455" i="1"/>
  <c r="X456" i="1"/>
  <c r="Y456" i="1"/>
  <c r="Z456" i="1"/>
  <c r="X457" i="1"/>
  <c r="Y457" i="1"/>
  <c r="Z457" i="1"/>
  <c r="X458" i="1"/>
  <c r="Y458" i="1"/>
  <c r="Z458" i="1"/>
  <c r="X459" i="1"/>
  <c r="Y459" i="1"/>
  <c r="Z459" i="1"/>
  <c r="X460" i="1"/>
  <c r="Y460" i="1"/>
  <c r="Z460" i="1"/>
  <c r="X461" i="1"/>
  <c r="Y461" i="1"/>
  <c r="Z461" i="1"/>
  <c r="X462" i="1"/>
  <c r="Y462" i="1"/>
  <c r="Z462" i="1"/>
  <c r="X463" i="1"/>
  <c r="Y463" i="1"/>
  <c r="Z463" i="1"/>
  <c r="X464" i="1"/>
  <c r="Y464" i="1"/>
  <c r="Z464" i="1"/>
  <c r="X465" i="1"/>
  <c r="Y465" i="1"/>
  <c r="Z465" i="1"/>
  <c r="X466" i="1"/>
  <c r="Y466" i="1"/>
  <c r="Z466" i="1"/>
  <c r="X467" i="1"/>
  <c r="Y467" i="1"/>
  <c r="Z467" i="1"/>
  <c r="X468" i="1"/>
  <c r="Y468" i="1"/>
  <c r="Z468" i="1"/>
  <c r="X469" i="1"/>
  <c r="Y469" i="1"/>
  <c r="Z469" i="1"/>
  <c r="X470" i="1"/>
  <c r="Y470" i="1"/>
  <c r="Z470" i="1"/>
  <c r="X471" i="1"/>
  <c r="Y471" i="1"/>
  <c r="Z471" i="1"/>
  <c r="Y472" i="1"/>
  <c r="Z472" i="1"/>
  <c r="X473" i="1"/>
  <c r="Y473" i="1"/>
  <c r="Z473" i="1"/>
  <c r="X474" i="1"/>
  <c r="Y474" i="1"/>
  <c r="Z474" i="1"/>
  <c r="X475" i="1"/>
  <c r="Y475" i="1"/>
  <c r="Z475" i="1"/>
  <c r="X476" i="1"/>
  <c r="Y476" i="1"/>
  <c r="Z476" i="1"/>
  <c r="X477" i="1"/>
  <c r="Y477" i="1"/>
  <c r="Z477" i="1"/>
  <c r="X478" i="1"/>
  <c r="Y478" i="1"/>
  <c r="Z478" i="1"/>
  <c r="X479" i="1"/>
  <c r="Y479" i="1"/>
  <c r="Z479" i="1"/>
  <c r="X480" i="1"/>
  <c r="Y480" i="1"/>
  <c r="Z480" i="1"/>
  <c r="X481" i="1"/>
  <c r="Y481" i="1"/>
  <c r="Z481" i="1"/>
  <c r="X482" i="1"/>
  <c r="Y482" i="1"/>
  <c r="Z482" i="1"/>
  <c r="X483" i="1"/>
  <c r="Y483" i="1"/>
  <c r="Z483" i="1"/>
  <c r="X484" i="1"/>
  <c r="Y484" i="1"/>
  <c r="Z484" i="1"/>
  <c r="X485" i="1"/>
  <c r="Y485" i="1"/>
  <c r="Z485" i="1"/>
  <c r="X486" i="1"/>
  <c r="Y486" i="1"/>
  <c r="Z486" i="1"/>
  <c r="X487" i="1"/>
  <c r="Y487" i="1"/>
  <c r="Z487" i="1"/>
  <c r="X488" i="1"/>
  <c r="Y488" i="1"/>
  <c r="Z488" i="1"/>
  <c r="X489" i="1"/>
  <c r="Y489" i="1"/>
  <c r="Z489" i="1"/>
  <c r="X490" i="1"/>
  <c r="Y490" i="1"/>
  <c r="Z490" i="1"/>
  <c r="X491" i="1"/>
  <c r="Y491" i="1"/>
  <c r="Z491" i="1"/>
  <c r="X492" i="1"/>
  <c r="Y492" i="1"/>
  <c r="Z492" i="1"/>
  <c r="X493" i="1"/>
  <c r="Y493" i="1"/>
  <c r="Z493" i="1"/>
  <c r="X494" i="1"/>
  <c r="Y494" i="1"/>
  <c r="Z494" i="1"/>
  <c r="X495" i="1"/>
  <c r="Y495" i="1"/>
  <c r="Z495" i="1"/>
  <c r="X496" i="1"/>
  <c r="Y496" i="1"/>
  <c r="Z496" i="1"/>
  <c r="X497" i="1"/>
  <c r="Y497" i="1"/>
  <c r="Z497" i="1"/>
  <c r="X498" i="1"/>
  <c r="Y498" i="1"/>
  <c r="Z498" i="1"/>
  <c r="X499" i="1"/>
  <c r="Y499" i="1"/>
  <c r="Z499" i="1"/>
  <c r="X500" i="1"/>
  <c r="Y500" i="1"/>
  <c r="Z500" i="1"/>
  <c r="X501" i="1"/>
  <c r="Y501" i="1"/>
  <c r="Z501" i="1"/>
  <c r="X502" i="1"/>
  <c r="Y502" i="1"/>
  <c r="Z502" i="1"/>
  <c r="X503" i="1"/>
  <c r="Y503" i="1"/>
  <c r="Z503" i="1"/>
  <c r="X504" i="1"/>
  <c r="Y504" i="1"/>
  <c r="Z504" i="1"/>
  <c r="X505" i="1"/>
  <c r="Y505" i="1"/>
  <c r="Z505" i="1"/>
  <c r="X506" i="1"/>
  <c r="Y506" i="1"/>
  <c r="Z506" i="1"/>
  <c r="X507" i="1"/>
  <c r="Y507" i="1"/>
  <c r="Z507" i="1"/>
  <c r="X508" i="1"/>
  <c r="Y508" i="1"/>
  <c r="Z508" i="1"/>
  <c r="X509" i="1"/>
  <c r="Y509" i="1"/>
  <c r="Z509" i="1"/>
  <c r="X510" i="1"/>
  <c r="Y510" i="1"/>
  <c r="Z510" i="1"/>
  <c r="X511" i="1"/>
  <c r="Y511" i="1"/>
  <c r="Z511" i="1"/>
  <c r="X512" i="1"/>
  <c r="Y512" i="1"/>
  <c r="Z512" i="1"/>
  <c r="X513" i="1"/>
  <c r="Y513" i="1"/>
  <c r="Z513" i="1"/>
  <c r="X514" i="1"/>
  <c r="Y514" i="1"/>
  <c r="Z514" i="1"/>
  <c r="X515" i="1"/>
  <c r="Y515" i="1"/>
  <c r="Z515" i="1"/>
  <c r="X516" i="1"/>
  <c r="Y516" i="1"/>
  <c r="Z516" i="1"/>
  <c r="X517" i="1"/>
  <c r="Y517" i="1"/>
  <c r="Z517" i="1"/>
  <c r="X518" i="1"/>
  <c r="Y518" i="1"/>
  <c r="Z518" i="1"/>
  <c r="X519" i="1"/>
  <c r="Y519" i="1"/>
  <c r="Z519" i="1"/>
  <c r="X520" i="1"/>
  <c r="Y520" i="1"/>
  <c r="Z520" i="1"/>
  <c r="X521" i="1"/>
  <c r="Y521" i="1"/>
  <c r="Z521" i="1"/>
  <c r="X522" i="1"/>
  <c r="Y522" i="1"/>
  <c r="Z522" i="1"/>
  <c r="X523" i="1"/>
  <c r="Y523" i="1"/>
  <c r="Z523" i="1"/>
  <c r="X524" i="1"/>
  <c r="Y524" i="1"/>
  <c r="Z524" i="1"/>
  <c r="X525" i="1"/>
  <c r="Y525" i="1"/>
  <c r="Z525" i="1"/>
  <c r="X526" i="1"/>
  <c r="Y526" i="1"/>
  <c r="Z526" i="1"/>
  <c r="X527" i="1"/>
  <c r="Y527" i="1"/>
  <c r="Z527" i="1"/>
  <c r="X528" i="1"/>
  <c r="Y528" i="1"/>
  <c r="Z528" i="1"/>
  <c r="X529" i="1"/>
  <c r="Y529" i="1"/>
  <c r="Z529" i="1"/>
  <c r="X530" i="1"/>
  <c r="Y530" i="1"/>
  <c r="Z530" i="1"/>
  <c r="X531" i="1"/>
  <c r="Y531" i="1"/>
  <c r="Z531" i="1"/>
  <c r="X532" i="1"/>
  <c r="Y532" i="1"/>
  <c r="Z532" i="1"/>
  <c r="X533" i="1"/>
  <c r="Y533" i="1"/>
  <c r="Z533" i="1"/>
  <c r="X534" i="1"/>
  <c r="Y534" i="1"/>
  <c r="Z534" i="1"/>
  <c r="X535" i="1"/>
  <c r="Y535" i="1"/>
  <c r="Z535" i="1"/>
  <c r="X536" i="1"/>
  <c r="Y536" i="1"/>
  <c r="Z536" i="1"/>
  <c r="X537" i="1"/>
  <c r="Y537" i="1"/>
  <c r="Z537" i="1"/>
  <c r="X538" i="1"/>
  <c r="Y538" i="1"/>
  <c r="Z538" i="1"/>
  <c r="X539" i="1"/>
  <c r="Y539" i="1"/>
  <c r="Z539" i="1"/>
  <c r="X540" i="1"/>
  <c r="Y540" i="1"/>
  <c r="Z540" i="1"/>
  <c r="X541" i="1"/>
  <c r="Y541" i="1"/>
  <c r="Z541" i="1"/>
  <c r="X542" i="1"/>
  <c r="Y542" i="1"/>
  <c r="Z542" i="1"/>
  <c r="X543" i="1"/>
  <c r="Y543" i="1"/>
  <c r="Z543" i="1"/>
  <c r="X544" i="1"/>
  <c r="Y544" i="1"/>
  <c r="Z544" i="1"/>
  <c r="X545" i="1"/>
  <c r="Y545" i="1"/>
  <c r="Z545" i="1"/>
  <c r="X546" i="1"/>
  <c r="Y546" i="1"/>
  <c r="Z546" i="1"/>
  <c r="X547" i="1"/>
  <c r="Y547" i="1"/>
  <c r="Z547" i="1"/>
  <c r="X548" i="1"/>
  <c r="Y548" i="1"/>
  <c r="Z548" i="1"/>
  <c r="X549" i="1"/>
  <c r="Y549" i="1"/>
  <c r="Z549" i="1"/>
  <c r="X550" i="1"/>
  <c r="Y550" i="1"/>
  <c r="Z550" i="1"/>
  <c r="X551" i="1"/>
  <c r="Y551" i="1"/>
  <c r="Z551" i="1"/>
  <c r="X552" i="1"/>
  <c r="Y552" i="1"/>
  <c r="Z552" i="1"/>
  <c r="X553" i="1"/>
  <c r="Y553" i="1"/>
  <c r="Z553" i="1"/>
  <c r="X554" i="1"/>
  <c r="Y554" i="1"/>
  <c r="Z554" i="1"/>
  <c r="X555" i="1"/>
  <c r="Y555" i="1"/>
  <c r="Z555" i="1"/>
  <c r="X556" i="1"/>
  <c r="Y556" i="1"/>
  <c r="Z556" i="1"/>
  <c r="X557" i="1"/>
  <c r="Y557" i="1"/>
  <c r="Z557" i="1"/>
  <c r="X558" i="1"/>
  <c r="Y558" i="1"/>
  <c r="Z558" i="1"/>
  <c r="X559" i="1"/>
  <c r="Y559" i="1"/>
  <c r="Z559" i="1"/>
  <c r="X560" i="1"/>
  <c r="Y560" i="1"/>
  <c r="Z560" i="1"/>
  <c r="X561" i="1"/>
  <c r="Y561" i="1"/>
  <c r="Z561" i="1"/>
  <c r="X562" i="1"/>
  <c r="Y562" i="1"/>
  <c r="Z562" i="1"/>
  <c r="X563" i="1"/>
  <c r="Y563" i="1"/>
  <c r="Z563" i="1"/>
  <c r="X564" i="1"/>
  <c r="Y564" i="1"/>
  <c r="Z564" i="1"/>
  <c r="X565" i="1"/>
  <c r="Y565" i="1"/>
  <c r="Z565" i="1"/>
  <c r="X566" i="1"/>
  <c r="Y566" i="1"/>
  <c r="Z566" i="1"/>
  <c r="X567" i="1"/>
  <c r="Y567" i="1"/>
  <c r="Z567" i="1"/>
  <c r="X568" i="1"/>
  <c r="Y568" i="1"/>
  <c r="Z568" i="1"/>
  <c r="X569" i="1"/>
  <c r="Y569" i="1"/>
  <c r="Z569" i="1"/>
  <c r="X570" i="1"/>
  <c r="Y570" i="1"/>
  <c r="Z570" i="1"/>
  <c r="X571" i="1"/>
  <c r="Y571" i="1"/>
  <c r="Z571" i="1"/>
  <c r="X572" i="1"/>
  <c r="Y572" i="1"/>
  <c r="Z572" i="1"/>
  <c r="X573" i="1"/>
  <c r="Y573" i="1"/>
  <c r="Z573" i="1"/>
  <c r="X574" i="1"/>
  <c r="Y574" i="1"/>
  <c r="Z574" i="1"/>
  <c r="X575" i="1"/>
  <c r="Y575" i="1"/>
  <c r="Z575" i="1"/>
  <c r="X576" i="1"/>
  <c r="Y576" i="1"/>
  <c r="Z576" i="1"/>
  <c r="X577" i="1"/>
  <c r="Y577" i="1"/>
  <c r="Z577" i="1"/>
  <c r="X578" i="1"/>
  <c r="Y578" i="1"/>
  <c r="Z578" i="1"/>
  <c r="X579" i="1"/>
  <c r="Y579" i="1"/>
  <c r="Z579" i="1"/>
  <c r="X580" i="1"/>
  <c r="Y580" i="1"/>
  <c r="Z580" i="1"/>
  <c r="X581" i="1"/>
  <c r="Y581" i="1"/>
  <c r="Z581" i="1"/>
  <c r="X582" i="1"/>
  <c r="Y582" i="1"/>
  <c r="Z582" i="1"/>
  <c r="X583" i="1"/>
  <c r="Y583" i="1"/>
  <c r="Z583" i="1"/>
  <c r="X584" i="1"/>
  <c r="Y584" i="1"/>
  <c r="Z584" i="1"/>
  <c r="X585" i="1"/>
  <c r="Y585" i="1"/>
  <c r="Z585" i="1"/>
  <c r="X586" i="1"/>
  <c r="Y586" i="1"/>
  <c r="Z586" i="1"/>
  <c r="X587" i="1"/>
  <c r="Y587" i="1"/>
  <c r="Z587" i="1"/>
  <c r="X588" i="1"/>
  <c r="Y588" i="1"/>
  <c r="Z588" i="1"/>
  <c r="X589" i="1"/>
  <c r="Y589" i="1"/>
  <c r="Z589" i="1"/>
  <c r="X590" i="1"/>
  <c r="Y590" i="1"/>
  <c r="Z590" i="1"/>
  <c r="X591" i="1"/>
  <c r="Y591" i="1"/>
  <c r="Z591" i="1"/>
  <c r="X592" i="1"/>
  <c r="Y592" i="1"/>
  <c r="Z592" i="1"/>
  <c r="X593" i="1"/>
  <c r="Y593" i="1"/>
  <c r="Z593" i="1"/>
  <c r="X594" i="1"/>
  <c r="Y594" i="1"/>
  <c r="Z594" i="1"/>
  <c r="X595" i="1"/>
  <c r="Y595" i="1"/>
  <c r="Z595" i="1"/>
  <c r="X596" i="1"/>
  <c r="Y596" i="1"/>
  <c r="Z596" i="1"/>
  <c r="X597" i="1"/>
  <c r="Y597" i="1"/>
  <c r="Z597" i="1"/>
  <c r="X598" i="1"/>
  <c r="Y598" i="1"/>
  <c r="Z598" i="1"/>
  <c r="X599" i="1"/>
  <c r="Y599" i="1"/>
  <c r="Z599" i="1"/>
  <c r="X600" i="1"/>
  <c r="Y600" i="1"/>
  <c r="Z600" i="1"/>
  <c r="X601" i="1"/>
  <c r="Y601" i="1"/>
  <c r="Z601" i="1"/>
  <c r="X602" i="1"/>
  <c r="Y602" i="1"/>
  <c r="Z602" i="1"/>
  <c r="X603" i="1"/>
  <c r="Y603" i="1"/>
  <c r="Z603" i="1"/>
  <c r="X604" i="1"/>
  <c r="Y604" i="1"/>
  <c r="Z604" i="1"/>
  <c r="X605" i="1"/>
  <c r="Y605" i="1"/>
  <c r="Z605" i="1"/>
  <c r="X606" i="1"/>
  <c r="Y606" i="1"/>
  <c r="Z606" i="1"/>
  <c r="X607" i="1"/>
  <c r="Y607" i="1"/>
  <c r="Z607" i="1"/>
  <c r="X608" i="1"/>
  <c r="Y608" i="1"/>
  <c r="Z608" i="1"/>
  <c r="X609" i="1"/>
  <c r="Y609" i="1"/>
  <c r="Z609" i="1"/>
  <c r="X610" i="1"/>
  <c r="Y610" i="1"/>
  <c r="Z610" i="1"/>
  <c r="X611" i="1"/>
  <c r="Y611" i="1"/>
  <c r="Z611" i="1"/>
  <c r="X612" i="1"/>
  <c r="Y612" i="1"/>
  <c r="Z612" i="1"/>
  <c r="X613" i="1"/>
  <c r="Y613" i="1"/>
  <c r="Z613" i="1"/>
  <c r="X614" i="1"/>
  <c r="Y614" i="1"/>
  <c r="Z614" i="1"/>
  <c r="X615" i="1"/>
  <c r="Y615" i="1"/>
  <c r="Z615" i="1"/>
  <c r="X616" i="1"/>
  <c r="Y616" i="1"/>
  <c r="Z616" i="1"/>
  <c r="X617" i="1"/>
  <c r="Y617" i="1"/>
  <c r="Z617" i="1"/>
  <c r="X618" i="1"/>
  <c r="Y618" i="1"/>
  <c r="Z618" i="1"/>
  <c r="X619" i="1"/>
  <c r="Y619" i="1"/>
  <c r="Z619" i="1"/>
  <c r="X620" i="1"/>
  <c r="Y620" i="1"/>
  <c r="Z620" i="1"/>
  <c r="X621" i="1"/>
  <c r="Y621" i="1"/>
  <c r="Z621" i="1"/>
  <c r="X622" i="1"/>
  <c r="Y622" i="1"/>
  <c r="Z622" i="1"/>
  <c r="X623" i="1"/>
  <c r="Y623" i="1"/>
  <c r="Z623" i="1"/>
  <c r="X624" i="1"/>
  <c r="Y624" i="1"/>
  <c r="Z624" i="1"/>
  <c r="X625" i="1"/>
  <c r="Y625" i="1"/>
  <c r="Z625" i="1"/>
  <c r="X626" i="1"/>
  <c r="Y626" i="1"/>
  <c r="Z626" i="1"/>
  <c r="X627" i="1"/>
  <c r="Y627" i="1"/>
  <c r="Z627" i="1"/>
  <c r="X628" i="1"/>
  <c r="Y628" i="1"/>
  <c r="Z628" i="1"/>
  <c r="X629" i="1"/>
  <c r="Y629" i="1"/>
  <c r="Z629" i="1"/>
  <c r="X630" i="1"/>
  <c r="Y630" i="1"/>
  <c r="Z630" i="1"/>
  <c r="X631" i="1"/>
  <c r="Y631" i="1"/>
  <c r="Z631" i="1"/>
  <c r="X632" i="1"/>
  <c r="Y632" i="1"/>
  <c r="Z632" i="1"/>
  <c r="X633" i="1"/>
  <c r="Y633" i="1"/>
  <c r="Z633" i="1"/>
  <c r="X634" i="1"/>
  <c r="Y634" i="1"/>
  <c r="Z634" i="1"/>
  <c r="X635" i="1"/>
  <c r="Y635" i="1"/>
  <c r="Z635" i="1"/>
  <c r="X636" i="1"/>
  <c r="Y636" i="1"/>
  <c r="Z636" i="1"/>
  <c r="X637" i="1"/>
  <c r="Y637" i="1"/>
  <c r="Z637" i="1"/>
  <c r="X638" i="1"/>
  <c r="Y638" i="1"/>
  <c r="Z638" i="1"/>
  <c r="X639" i="1"/>
  <c r="Y639" i="1"/>
  <c r="Z639" i="1"/>
  <c r="X640" i="1"/>
  <c r="Y640" i="1"/>
  <c r="Z640" i="1"/>
  <c r="X641" i="1"/>
  <c r="Y641" i="1"/>
  <c r="Z641" i="1"/>
  <c r="X642" i="1"/>
  <c r="Y642" i="1"/>
  <c r="Z642" i="1"/>
  <c r="X643" i="1"/>
  <c r="Y643" i="1"/>
  <c r="Z643" i="1"/>
  <c r="X644" i="1"/>
  <c r="Y644" i="1"/>
  <c r="Z644" i="1"/>
  <c r="X645" i="1"/>
  <c r="Y645" i="1"/>
  <c r="Z645" i="1"/>
  <c r="X646" i="1"/>
  <c r="Y646" i="1"/>
  <c r="Z646" i="1"/>
  <c r="X647" i="1"/>
  <c r="Y647" i="1"/>
  <c r="Z647" i="1"/>
  <c r="X648" i="1"/>
  <c r="Y648" i="1"/>
  <c r="Z648" i="1"/>
  <c r="X649" i="1"/>
  <c r="Y649" i="1"/>
  <c r="Z649" i="1"/>
  <c r="X650" i="1"/>
  <c r="Y650" i="1"/>
  <c r="Z650" i="1"/>
  <c r="X651" i="1"/>
  <c r="Y651" i="1"/>
  <c r="Z651" i="1"/>
  <c r="X652" i="1"/>
  <c r="Y652" i="1"/>
  <c r="Z652" i="1"/>
  <c r="X653" i="1"/>
  <c r="Y653" i="1"/>
  <c r="Z653" i="1"/>
  <c r="X654" i="1"/>
  <c r="Y654" i="1"/>
  <c r="Z654" i="1"/>
  <c r="X655" i="1"/>
  <c r="Y655" i="1"/>
  <c r="Z655" i="1"/>
  <c r="X656" i="1"/>
  <c r="Y656" i="1"/>
  <c r="Z656" i="1"/>
  <c r="X657" i="1"/>
  <c r="Y657" i="1"/>
  <c r="Z657" i="1"/>
  <c r="X658" i="1"/>
  <c r="Y658" i="1"/>
  <c r="Z658" i="1"/>
  <c r="X659" i="1"/>
  <c r="Y659" i="1"/>
  <c r="Z659" i="1"/>
  <c r="X660" i="1"/>
  <c r="Y660" i="1"/>
  <c r="Z660" i="1"/>
  <c r="X661" i="1"/>
  <c r="Y661" i="1"/>
  <c r="Z661" i="1"/>
  <c r="X662" i="1"/>
  <c r="Y662" i="1"/>
  <c r="Z662" i="1"/>
  <c r="X663" i="1"/>
  <c r="Y663" i="1"/>
  <c r="Z663" i="1"/>
  <c r="X664" i="1"/>
  <c r="Y664" i="1"/>
  <c r="Z664" i="1"/>
  <c r="X665" i="1"/>
  <c r="Y665" i="1"/>
  <c r="Z665" i="1"/>
  <c r="X666" i="1"/>
  <c r="Y666" i="1"/>
  <c r="Z666" i="1"/>
  <c r="X667" i="1"/>
  <c r="Y667" i="1"/>
  <c r="Z667" i="1"/>
  <c r="X668" i="1"/>
  <c r="Y668" i="1"/>
  <c r="Z668" i="1"/>
  <c r="X669" i="1"/>
  <c r="Y669" i="1"/>
  <c r="Z669" i="1"/>
  <c r="X670" i="1"/>
  <c r="Y670" i="1"/>
  <c r="Z670" i="1"/>
  <c r="X671" i="1"/>
  <c r="Y671" i="1"/>
  <c r="Z671" i="1"/>
  <c r="X672" i="1"/>
  <c r="Y672" i="1"/>
  <c r="Z672" i="1"/>
  <c r="X673" i="1"/>
  <c r="Y673" i="1"/>
  <c r="Z673" i="1"/>
  <c r="X674" i="1"/>
  <c r="Y674" i="1"/>
  <c r="Z674" i="1"/>
  <c r="X675" i="1"/>
  <c r="Y675" i="1"/>
  <c r="Z675" i="1"/>
  <c r="X676" i="1"/>
  <c r="Y676" i="1"/>
  <c r="Z676" i="1"/>
  <c r="X677" i="1"/>
  <c r="Y677" i="1"/>
  <c r="Z677" i="1"/>
  <c r="X678" i="1"/>
  <c r="Y678" i="1"/>
  <c r="Z678" i="1"/>
  <c r="X679" i="1"/>
  <c r="Y679" i="1"/>
  <c r="Z679" i="1"/>
  <c r="X680" i="1"/>
  <c r="Y680" i="1"/>
  <c r="Z680" i="1"/>
  <c r="X681" i="1"/>
  <c r="Y681" i="1"/>
  <c r="Z681" i="1"/>
  <c r="X682" i="1"/>
  <c r="Y682" i="1"/>
  <c r="Z682" i="1"/>
  <c r="X683" i="1"/>
  <c r="Y683" i="1"/>
  <c r="Z683" i="1"/>
  <c r="X684" i="1"/>
  <c r="Y684" i="1"/>
  <c r="Z684" i="1"/>
  <c r="X685" i="1"/>
  <c r="Y685" i="1"/>
  <c r="Z685" i="1"/>
  <c r="X686" i="1"/>
  <c r="Y686" i="1"/>
  <c r="Z686" i="1"/>
  <c r="X687" i="1"/>
  <c r="Y687" i="1"/>
  <c r="Z687" i="1"/>
  <c r="X688" i="1"/>
  <c r="Y688" i="1"/>
  <c r="Z688" i="1"/>
  <c r="X689" i="1"/>
  <c r="Y689" i="1"/>
  <c r="Z689" i="1"/>
  <c r="X690" i="1"/>
  <c r="Y690" i="1"/>
  <c r="Z690" i="1"/>
  <c r="X691" i="1"/>
  <c r="Y691" i="1"/>
  <c r="Z691" i="1"/>
  <c r="X692" i="1"/>
  <c r="Y692" i="1"/>
  <c r="Z692" i="1"/>
  <c r="X693" i="1"/>
  <c r="Y693" i="1"/>
  <c r="Z693" i="1"/>
  <c r="X694" i="1"/>
  <c r="Y694" i="1"/>
  <c r="Z694" i="1"/>
  <c r="X695" i="1"/>
  <c r="Y695" i="1"/>
  <c r="Z695" i="1"/>
  <c r="X696" i="1"/>
  <c r="Y696" i="1"/>
  <c r="Z696" i="1"/>
  <c r="X697" i="1"/>
  <c r="Y697" i="1"/>
  <c r="Z697" i="1"/>
  <c r="X698" i="1"/>
  <c r="Y698" i="1"/>
  <c r="Z698" i="1"/>
  <c r="X699" i="1"/>
  <c r="Y699" i="1"/>
  <c r="Z699" i="1"/>
  <c r="X700" i="1"/>
  <c r="Y700" i="1"/>
  <c r="Z700" i="1"/>
  <c r="X701" i="1"/>
  <c r="Y701" i="1"/>
  <c r="Z701" i="1"/>
  <c r="X702" i="1"/>
  <c r="Y702" i="1"/>
  <c r="Z702" i="1"/>
  <c r="X703" i="1"/>
  <c r="Y703" i="1"/>
  <c r="Z703" i="1"/>
  <c r="X704" i="1"/>
  <c r="Y704" i="1"/>
  <c r="Z704" i="1"/>
  <c r="X705" i="1"/>
  <c r="Y705" i="1"/>
  <c r="Z705" i="1"/>
  <c r="X706" i="1"/>
  <c r="Y706" i="1"/>
  <c r="Z706" i="1"/>
  <c r="X707" i="1"/>
  <c r="Y707" i="1"/>
  <c r="Z707" i="1"/>
  <c r="X708" i="1"/>
  <c r="Y708" i="1"/>
  <c r="Z708" i="1"/>
  <c r="X709" i="1"/>
  <c r="Y709" i="1"/>
  <c r="Z709" i="1"/>
  <c r="X710" i="1"/>
  <c r="Y710" i="1"/>
  <c r="Z710" i="1"/>
  <c r="X711" i="1"/>
  <c r="Y711" i="1"/>
  <c r="Z711" i="1"/>
  <c r="X712" i="1"/>
  <c r="Y712" i="1"/>
  <c r="Z712" i="1"/>
  <c r="X713" i="1"/>
  <c r="Y713" i="1"/>
  <c r="Z713" i="1"/>
  <c r="X714" i="1"/>
  <c r="Y714" i="1"/>
  <c r="Z714" i="1"/>
  <c r="X715" i="1"/>
  <c r="Y715" i="1"/>
  <c r="Z715" i="1"/>
  <c r="X716" i="1"/>
  <c r="Y716" i="1"/>
  <c r="Z716" i="1"/>
  <c r="X717" i="1"/>
  <c r="Y717" i="1"/>
  <c r="Z717" i="1"/>
  <c r="X718" i="1"/>
  <c r="Y718" i="1"/>
  <c r="Z718" i="1"/>
  <c r="X719" i="1"/>
  <c r="Y719" i="1"/>
  <c r="Z719" i="1"/>
  <c r="X720" i="1"/>
  <c r="Y720" i="1"/>
  <c r="Z720" i="1"/>
  <c r="X721" i="1"/>
  <c r="Y721" i="1"/>
  <c r="Z721" i="1"/>
  <c r="X722" i="1"/>
  <c r="Y722" i="1"/>
  <c r="Z722" i="1"/>
  <c r="X723" i="1"/>
  <c r="Y723" i="1"/>
  <c r="Z723" i="1"/>
  <c r="X724" i="1"/>
  <c r="Y724" i="1"/>
  <c r="Z724" i="1"/>
  <c r="X725" i="1"/>
  <c r="Y725" i="1"/>
  <c r="Z725" i="1"/>
  <c r="X726" i="1"/>
  <c r="Y726" i="1"/>
  <c r="Z726" i="1"/>
  <c r="X727" i="1"/>
  <c r="Y727" i="1"/>
  <c r="Z727" i="1"/>
  <c r="X728" i="1"/>
  <c r="Y728" i="1"/>
  <c r="Z728" i="1"/>
  <c r="X729" i="1"/>
  <c r="Y729" i="1"/>
  <c r="Z729" i="1"/>
  <c r="X730" i="1"/>
  <c r="Y730" i="1"/>
  <c r="Z730" i="1"/>
  <c r="X731" i="1"/>
  <c r="Y731" i="1"/>
  <c r="Z731" i="1"/>
  <c r="X732" i="1"/>
  <c r="Y732" i="1"/>
  <c r="Z732" i="1"/>
  <c r="X733" i="1"/>
  <c r="Y733" i="1"/>
  <c r="Z733" i="1"/>
  <c r="X734" i="1"/>
  <c r="Y734" i="1"/>
  <c r="Z734" i="1"/>
  <c r="X735" i="1"/>
  <c r="Y735" i="1"/>
  <c r="Z735" i="1"/>
  <c r="X736" i="1"/>
  <c r="Y736" i="1"/>
  <c r="Z736" i="1"/>
  <c r="X737" i="1"/>
  <c r="Y737" i="1"/>
  <c r="Z737" i="1"/>
  <c r="X738" i="1"/>
  <c r="Y738" i="1"/>
  <c r="Z738" i="1"/>
  <c r="X739" i="1"/>
  <c r="Y739" i="1"/>
  <c r="Z739" i="1"/>
  <c r="X740" i="1"/>
  <c r="Y740" i="1"/>
  <c r="Z740" i="1"/>
  <c r="X741" i="1"/>
  <c r="Y741" i="1"/>
  <c r="Z741" i="1"/>
  <c r="X742" i="1"/>
  <c r="Y742" i="1"/>
  <c r="Z742" i="1"/>
  <c r="X743" i="1"/>
  <c r="Y743" i="1"/>
  <c r="Z743" i="1"/>
  <c r="X744" i="1"/>
  <c r="Y744" i="1"/>
  <c r="Z744" i="1"/>
  <c r="X745" i="1"/>
  <c r="Y745" i="1"/>
  <c r="Z745" i="1"/>
  <c r="X746" i="1"/>
  <c r="Y746" i="1"/>
  <c r="Z746" i="1"/>
  <c r="X747" i="1"/>
  <c r="Y747" i="1"/>
  <c r="Z747" i="1"/>
  <c r="X748" i="1"/>
  <c r="Y748" i="1"/>
  <c r="Z748" i="1"/>
  <c r="X749" i="1"/>
  <c r="Y749" i="1"/>
  <c r="Z749" i="1"/>
  <c r="X750" i="1"/>
  <c r="Y750" i="1"/>
  <c r="Z750" i="1"/>
  <c r="X751" i="1"/>
  <c r="Y751" i="1"/>
  <c r="Z751" i="1"/>
  <c r="X752" i="1"/>
  <c r="Y752" i="1"/>
  <c r="Z752" i="1"/>
  <c r="X753" i="1"/>
  <c r="Y753" i="1"/>
  <c r="Z753" i="1"/>
  <c r="X754" i="1"/>
  <c r="Y754" i="1"/>
  <c r="Z754" i="1"/>
  <c r="X755" i="1"/>
  <c r="Y755" i="1"/>
  <c r="Z755" i="1"/>
  <c r="X756" i="1"/>
  <c r="Y756" i="1"/>
  <c r="Z756" i="1"/>
  <c r="X757" i="1"/>
  <c r="Y757" i="1"/>
  <c r="Z757" i="1"/>
  <c r="X758" i="1"/>
  <c r="Y758" i="1"/>
  <c r="Z758" i="1"/>
  <c r="X759" i="1"/>
  <c r="Y759" i="1"/>
  <c r="Z759" i="1"/>
  <c r="X760" i="1"/>
  <c r="Y760" i="1"/>
  <c r="Z760" i="1"/>
  <c r="X761" i="1"/>
  <c r="Y761" i="1"/>
  <c r="Z761" i="1"/>
  <c r="X762" i="1"/>
  <c r="Y762" i="1"/>
  <c r="Z762" i="1"/>
  <c r="X763" i="1"/>
  <c r="Y763" i="1"/>
  <c r="Z763" i="1"/>
  <c r="X764" i="1"/>
  <c r="Y764" i="1"/>
  <c r="Z764" i="1"/>
  <c r="X765" i="1"/>
  <c r="Y765" i="1"/>
  <c r="Z765" i="1"/>
  <c r="X766" i="1"/>
  <c r="Y766" i="1"/>
  <c r="Z766" i="1"/>
  <c r="X767" i="1"/>
  <c r="Y767" i="1"/>
  <c r="Z767" i="1"/>
  <c r="X768" i="1"/>
  <c r="Y768" i="1"/>
  <c r="Z768" i="1"/>
  <c r="X769" i="1"/>
  <c r="Y769" i="1"/>
  <c r="Z769" i="1"/>
  <c r="X770" i="1"/>
  <c r="Y770" i="1"/>
  <c r="Z770" i="1"/>
  <c r="X771" i="1"/>
  <c r="Y771" i="1"/>
  <c r="Z771" i="1"/>
  <c r="X772" i="1"/>
  <c r="Y772" i="1"/>
  <c r="Z772" i="1"/>
  <c r="X773" i="1"/>
  <c r="Y773" i="1"/>
  <c r="Z773" i="1"/>
  <c r="X774" i="1"/>
  <c r="Y774" i="1"/>
  <c r="Z774" i="1"/>
  <c r="X775" i="1"/>
  <c r="Y775" i="1"/>
  <c r="Z775" i="1"/>
  <c r="X776" i="1"/>
  <c r="Y776" i="1"/>
  <c r="Z776" i="1"/>
  <c r="X777" i="1"/>
  <c r="Y777" i="1"/>
  <c r="Z777" i="1"/>
  <c r="X778" i="1"/>
  <c r="Y778" i="1"/>
  <c r="Z778" i="1"/>
  <c r="X779" i="1"/>
  <c r="Y779" i="1"/>
  <c r="Z779" i="1"/>
  <c r="X780" i="1"/>
  <c r="Y780" i="1"/>
  <c r="Z780" i="1"/>
  <c r="X781" i="1"/>
  <c r="Y781" i="1"/>
  <c r="Z781" i="1"/>
  <c r="X782" i="1"/>
  <c r="Y782" i="1"/>
  <c r="Z782" i="1"/>
  <c r="X783" i="1"/>
  <c r="Y783" i="1"/>
  <c r="Z783" i="1"/>
  <c r="X784" i="1"/>
  <c r="Y784" i="1"/>
  <c r="Z784" i="1"/>
  <c r="X785" i="1"/>
  <c r="Y785" i="1"/>
  <c r="Z785" i="1"/>
  <c r="X786" i="1"/>
  <c r="Y786" i="1"/>
  <c r="Z786" i="1"/>
  <c r="X787" i="1"/>
  <c r="Y787" i="1"/>
  <c r="Z787" i="1"/>
  <c r="X788" i="1"/>
  <c r="Y788" i="1"/>
  <c r="Z788" i="1"/>
  <c r="X789" i="1"/>
  <c r="Y789" i="1"/>
  <c r="Z789" i="1"/>
  <c r="X790" i="1"/>
  <c r="Y790" i="1"/>
  <c r="Z790" i="1"/>
  <c r="X791" i="1"/>
  <c r="Y791" i="1"/>
  <c r="Z791" i="1"/>
  <c r="X792" i="1"/>
  <c r="Y792" i="1"/>
  <c r="Z792" i="1"/>
  <c r="X793" i="1"/>
  <c r="Y793" i="1"/>
  <c r="Z793" i="1"/>
  <c r="X794" i="1"/>
  <c r="Y794" i="1"/>
  <c r="Z794" i="1"/>
  <c r="X795" i="1"/>
  <c r="Y795" i="1"/>
  <c r="Z795" i="1"/>
  <c r="X796" i="1"/>
  <c r="Y796" i="1"/>
  <c r="Z796" i="1"/>
  <c r="X797" i="1"/>
  <c r="Y797" i="1"/>
  <c r="Z797" i="1"/>
  <c r="X798" i="1"/>
  <c r="Y798" i="1"/>
  <c r="Z798" i="1"/>
  <c r="X799" i="1"/>
  <c r="Y799" i="1"/>
  <c r="Z799" i="1"/>
  <c r="X800" i="1"/>
  <c r="Y800" i="1"/>
  <c r="Z800" i="1"/>
  <c r="X801" i="1"/>
  <c r="Y801" i="1"/>
  <c r="Z801" i="1"/>
  <c r="X802" i="1"/>
  <c r="Y802" i="1"/>
  <c r="Z802" i="1"/>
  <c r="X803" i="1"/>
  <c r="Y803" i="1"/>
  <c r="Z803" i="1"/>
  <c r="X804" i="1"/>
  <c r="Y804" i="1"/>
  <c r="Z804" i="1"/>
  <c r="X805" i="1"/>
  <c r="Y805" i="1"/>
  <c r="Z805" i="1"/>
  <c r="X806" i="1"/>
  <c r="Y806" i="1"/>
  <c r="Z806" i="1"/>
  <c r="X807" i="1"/>
  <c r="Y807" i="1"/>
  <c r="Z807" i="1"/>
  <c r="X808" i="1"/>
  <c r="Y808" i="1"/>
  <c r="Z808" i="1"/>
  <c r="X809" i="1"/>
  <c r="Y809" i="1"/>
  <c r="Z809" i="1"/>
  <c r="X810" i="1"/>
  <c r="Y810" i="1"/>
  <c r="Z810" i="1"/>
  <c r="X811" i="1"/>
  <c r="Y811" i="1"/>
  <c r="Z811" i="1"/>
  <c r="X812" i="1"/>
  <c r="Y812" i="1"/>
  <c r="Z812" i="1"/>
  <c r="X813" i="1"/>
  <c r="Y813" i="1"/>
  <c r="Z813" i="1"/>
  <c r="X814" i="1"/>
  <c r="Y814" i="1"/>
  <c r="Z814" i="1"/>
  <c r="X815" i="1"/>
  <c r="Y815" i="1"/>
  <c r="Z815" i="1"/>
  <c r="X816" i="1"/>
  <c r="Y816" i="1"/>
  <c r="Z816" i="1"/>
  <c r="X817" i="1"/>
  <c r="Y817" i="1"/>
  <c r="Z817" i="1"/>
  <c r="X818" i="1"/>
  <c r="Y818" i="1"/>
  <c r="Z818" i="1"/>
  <c r="X819" i="1"/>
  <c r="Y819" i="1"/>
  <c r="Z819" i="1"/>
  <c r="X820" i="1"/>
  <c r="Y820" i="1"/>
  <c r="Z820" i="1"/>
  <c r="X821" i="1"/>
  <c r="Y821" i="1"/>
  <c r="Z821" i="1"/>
  <c r="X822" i="1"/>
  <c r="Y822" i="1"/>
  <c r="Z822" i="1"/>
  <c r="X823" i="1"/>
  <c r="Y823" i="1"/>
  <c r="Z823" i="1"/>
  <c r="X824" i="1"/>
  <c r="Y824" i="1"/>
  <c r="Z824" i="1"/>
  <c r="X825" i="1"/>
  <c r="Y825" i="1"/>
  <c r="Z825" i="1"/>
  <c r="X826" i="1"/>
  <c r="Y826" i="1"/>
  <c r="Z826" i="1"/>
  <c r="X827" i="1"/>
  <c r="Y827" i="1"/>
  <c r="Z827" i="1"/>
  <c r="X828" i="1"/>
  <c r="Y828" i="1"/>
  <c r="Z828" i="1"/>
  <c r="X829" i="1"/>
  <c r="Y829" i="1"/>
  <c r="Z829" i="1"/>
  <c r="X830" i="1"/>
  <c r="Y830" i="1"/>
  <c r="Z830" i="1"/>
  <c r="X831" i="1"/>
  <c r="Y831" i="1"/>
  <c r="Z831" i="1"/>
  <c r="X832" i="1"/>
  <c r="Y832" i="1"/>
  <c r="Z832" i="1"/>
  <c r="X833" i="1"/>
  <c r="Y833" i="1"/>
  <c r="Z833" i="1"/>
  <c r="X834" i="1"/>
  <c r="Y834" i="1"/>
  <c r="Z834" i="1"/>
  <c r="X835" i="1"/>
  <c r="Y835" i="1"/>
  <c r="Z835" i="1"/>
  <c r="X836" i="1"/>
  <c r="Y836" i="1"/>
  <c r="Z836" i="1"/>
  <c r="X837" i="1"/>
  <c r="Y837" i="1"/>
  <c r="Z837" i="1"/>
  <c r="X838" i="1"/>
  <c r="Y838" i="1"/>
  <c r="Z838" i="1"/>
  <c r="X839" i="1"/>
  <c r="Y839" i="1"/>
  <c r="Z839" i="1"/>
  <c r="X840" i="1"/>
  <c r="Y840" i="1"/>
  <c r="Z840" i="1"/>
  <c r="X841" i="1"/>
  <c r="Y841" i="1"/>
  <c r="Z841" i="1"/>
  <c r="X842" i="1"/>
  <c r="Y842" i="1"/>
  <c r="Z842" i="1"/>
  <c r="X843" i="1"/>
  <c r="Y843" i="1"/>
  <c r="Z843" i="1"/>
  <c r="X844" i="1"/>
  <c r="Y844" i="1"/>
  <c r="Z844" i="1"/>
  <c r="X845" i="1"/>
  <c r="Y845" i="1"/>
  <c r="Z845" i="1"/>
  <c r="X846" i="1"/>
  <c r="Y846" i="1"/>
  <c r="Z846" i="1"/>
  <c r="X847" i="1"/>
  <c r="Y847" i="1"/>
  <c r="Z847" i="1"/>
  <c r="X848" i="1"/>
  <c r="Y848" i="1"/>
  <c r="Z848" i="1"/>
  <c r="X849" i="1"/>
  <c r="Y849" i="1"/>
  <c r="Z849" i="1"/>
  <c r="X850" i="1"/>
  <c r="Y850" i="1"/>
  <c r="Z850" i="1"/>
  <c r="X851" i="1"/>
  <c r="Y851" i="1"/>
  <c r="Z851" i="1"/>
  <c r="X852" i="1"/>
  <c r="Y852" i="1"/>
  <c r="Z852" i="1"/>
  <c r="X853" i="1"/>
  <c r="Y853" i="1"/>
  <c r="Z853" i="1"/>
  <c r="X854" i="1"/>
  <c r="Y854" i="1"/>
  <c r="Z854" i="1"/>
  <c r="X855" i="1"/>
  <c r="Y855" i="1"/>
  <c r="Z855" i="1"/>
  <c r="X856" i="1"/>
  <c r="Y856" i="1"/>
  <c r="Z856" i="1"/>
  <c r="X857" i="1"/>
  <c r="Y857" i="1"/>
  <c r="Z857" i="1"/>
  <c r="X858" i="1"/>
  <c r="Y858" i="1"/>
  <c r="Z858" i="1"/>
  <c r="X859" i="1"/>
  <c r="Y859" i="1"/>
  <c r="Z859" i="1"/>
  <c r="X860" i="1"/>
  <c r="Y860" i="1"/>
  <c r="Z860" i="1"/>
  <c r="X861" i="1"/>
  <c r="Y861" i="1"/>
  <c r="Z861" i="1"/>
  <c r="X862" i="1"/>
  <c r="Y862" i="1"/>
  <c r="Z862" i="1"/>
  <c r="X863" i="1"/>
  <c r="Y863" i="1"/>
  <c r="Z863" i="1"/>
  <c r="X864" i="1"/>
  <c r="Y864" i="1"/>
  <c r="Z864" i="1"/>
  <c r="X865" i="1"/>
  <c r="Y865" i="1"/>
  <c r="Z865" i="1"/>
  <c r="X866" i="1"/>
  <c r="Y866" i="1"/>
  <c r="Z866" i="1"/>
  <c r="X867" i="1"/>
  <c r="Y867" i="1"/>
  <c r="Z867" i="1"/>
  <c r="X868" i="1"/>
  <c r="Y868" i="1"/>
  <c r="Z868" i="1"/>
  <c r="X869" i="1"/>
  <c r="Y869" i="1"/>
  <c r="Z869" i="1"/>
  <c r="X870" i="1"/>
  <c r="Y870" i="1"/>
  <c r="Z870" i="1"/>
  <c r="X871" i="1"/>
  <c r="Y871" i="1"/>
  <c r="Z871" i="1"/>
  <c r="X872" i="1"/>
  <c r="Y872" i="1"/>
  <c r="Z872" i="1"/>
  <c r="X873" i="1"/>
  <c r="Y873" i="1"/>
  <c r="Z873" i="1"/>
  <c r="X874" i="1"/>
  <c r="Y874" i="1"/>
  <c r="Z874" i="1"/>
  <c r="X875" i="1"/>
  <c r="Y875" i="1"/>
  <c r="Z875" i="1"/>
  <c r="X876" i="1"/>
  <c r="Y876" i="1"/>
  <c r="Z876" i="1"/>
  <c r="X877" i="1"/>
  <c r="Y877" i="1"/>
  <c r="Z877" i="1"/>
  <c r="X878" i="1"/>
  <c r="Y878" i="1"/>
  <c r="Z878" i="1"/>
  <c r="X879" i="1"/>
  <c r="Y879" i="1"/>
  <c r="Z879" i="1"/>
  <c r="X880" i="1"/>
  <c r="Y880" i="1"/>
  <c r="Z880" i="1"/>
  <c r="X881" i="1"/>
  <c r="Y881" i="1"/>
  <c r="Z881" i="1"/>
  <c r="X882" i="1"/>
  <c r="Y882" i="1"/>
  <c r="Z882" i="1"/>
  <c r="X883" i="1"/>
  <c r="Y883" i="1"/>
  <c r="Z883" i="1"/>
  <c r="X884" i="1"/>
  <c r="Y884" i="1"/>
  <c r="Z884" i="1"/>
  <c r="X885" i="1"/>
  <c r="Y885" i="1"/>
  <c r="Z885" i="1"/>
  <c r="X886" i="1"/>
  <c r="Y886" i="1"/>
  <c r="Z886" i="1"/>
  <c r="X887" i="1"/>
  <c r="Y887" i="1"/>
  <c r="Z887" i="1"/>
  <c r="X888" i="1"/>
  <c r="Y888" i="1"/>
  <c r="Z888" i="1"/>
  <c r="X889" i="1"/>
  <c r="Y889" i="1"/>
  <c r="Z889" i="1"/>
  <c r="X890" i="1"/>
  <c r="Y890" i="1"/>
  <c r="Z890" i="1"/>
  <c r="X891" i="1"/>
  <c r="Y891" i="1"/>
  <c r="Z891" i="1"/>
  <c r="X892" i="1"/>
  <c r="Y892" i="1"/>
  <c r="Z892" i="1"/>
  <c r="X893" i="1"/>
  <c r="Y893" i="1"/>
  <c r="Z893" i="1"/>
  <c r="X894" i="1"/>
  <c r="Y894" i="1"/>
  <c r="Z894" i="1"/>
  <c r="X895" i="1"/>
  <c r="Y895" i="1"/>
  <c r="Z895" i="1"/>
  <c r="X896" i="1"/>
  <c r="Y896" i="1"/>
  <c r="Z896" i="1"/>
  <c r="X897" i="1"/>
  <c r="Y897" i="1"/>
  <c r="Z897" i="1"/>
  <c r="X898" i="1"/>
  <c r="Y898" i="1"/>
  <c r="Z898" i="1"/>
  <c r="X899" i="1"/>
  <c r="Y899" i="1"/>
  <c r="Z899" i="1"/>
  <c r="X900" i="1"/>
  <c r="Y900" i="1"/>
  <c r="Z900" i="1"/>
  <c r="X901" i="1"/>
  <c r="Y901" i="1"/>
  <c r="Z901" i="1"/>
  <c r="X902" i="1"/>
  <c r="Y902" i="1"/>
  <c r="Z902" i="1"/>
  <c r="X903" i="1"/>
  <c r="Y903" i="1"/>
  <c r="Z903" i="1"/>
  <c r="X904" i="1"/>
  <c r="Y904" i="1"/>
  <c r="Z904" i="1"/>
  <c r="X905" i="1"/>
  <c r="Y905" i="1"/>
  <c r="Z905" i="1"/>
  <c r="X906" i="1"/>
  <c r="Y906" i="1"/>
  <c r="Z906" i="1"/>
  <c r="X907" i="1"/>
  <c r="Y907" i="1"/>
  <c r="Z907" i="1"/>
  <c r="X908" i="1"/>
  <c r="Y908" i="1"/>
  <c r="Z908" i="1"/>
  <c r="X909" i="1"/>
  <c r="Y909" i="1"/>
  <c r="X910" i="1"/>
  <c r="Y910" i="1"/>
  <c r="Z910" i="1"/>
  <c r="X911" i="1"/>
  <c r="Y911" i="1"/>
  <c r="Z911" i="1"/>
  <c r="X912" i="1"/>
  <c r="Y912" i="1"/>
  <c r="Z912" i="1"/>
  <c r="X913" i="1"/>
  <c r="Y913" i="1"/>
  <c r="Z913" i="1"/>
  <c r="X914" i="1"/>
  <c r="Y914" i="1"/>
  <c r="Z914" i="1"/>
  <c r="X915" i="1"/>
  <c r="Y915" i="1"/>
  <c r="Z915" i="1"/>
  <c r="X916" i="1"/>
  <c r="Y916" i="1"/>
  <c r="Z916" i="1"/>
  <c r="X917" i="1"/>
  <c r="Y917" i="1"/>
  <c r="Z917" i="1"/>
  <c r="X918" i="1"/>
  <c r="Y918" i="1"/>
  <c r="Z918" i="1"/>
  <c r="X919" i="1"/>
  <c r="Y919" i="1"/>
  <c r="Z919" i="1"/>
  <c r="X920" i="1"/>
  <c r="Y920" i="1"/>
  <c r="Z920" i="1"/>
  <c r="X921" i="1"/>
  <c r="Y921" i="1"/>
  <c r="Z921" i="1"/>
  <c r="X922" i="1"/>
  <c r="Y922" i="1"/>
  <c r="Z922" i="1"/>
  <c r="X923" i="1"/>
  <c r="Y923" i="1"/>
  <c r="Z923" i="1"/>
  <c r="X924" i="1"/>
  <c r="Y924" i="1"/>
  <c r="Z924" i="1"/>
  <c r="X925" i="1"/>
  <c r="Y925" i="1"/>
  <c r="Z925" i="1"/>
  <c r="X926" i="1"/>
  <c r="Y926" i="1"/>
  <c r="Z926" i="1"/>
  <c r="X927" i="1"/>
  <c r="Y927" i="1"/>
  <c r="Z927" i="1"/>
  <c r="X928" i="1"/>
  <c r="Y928" i="1"/>
  <c r="Z928" i="1"/>
  <c r="X929" i="1"/>
  <c r="Y929" i="1"/>
  <c r="Z929" i="1"/>
  <c r="X930" i="1"/>
  <c r="Y930" i="1"/>
  <c r="Z930" i="1"/>
  <c r="X931" i="1"/>
  <c r="Y931" i="1"/>
  <c r="Z931" i="1"/>
  <c r="X932" i="1"/>
  <c r="Y932" i="1"/>
  <c r="Z932" i="1"/>
  <c r="X933" i="1"/>
  <c r="Y933" i="1"/>
  <c r="Z933" i="1"/>
  <c r="X934" i="1"/>
  <c r="Y934" i="1"/>
  <c r="Z934" i="1"/>
  <c r="X935" i="1"/>
  <c r="Y935" i="1"/>
  <c r="Z935" i="1"/>
  <c r="X936" i="1"/>
  <c r="Y936" i="1"/>
  <c r="Z936" i="1"/>
  <c r="X937" i="1"/>
  <c r="Y937" i="1"/>
  <c r="Z937" i="1"/>
  <c r="X938" i="1"/>
  <c r="Y938" i="1"/>
  <c r="Z938" i="1"/>
  <c r="X939" i="1"/>
  <c r="Y939" i="1"/>
  <c r="Z939" i="1"/>
  <c r="X940" i="1"/>
  <c r="Y940" i="1"/>
  <c r="Z940" i="1"/>
  <c r="X941" i="1"/>
  <c r="Y941" i="1"/>
  <c r="Z941" i="1"/>
  <c r="X942" i="1"/>
  <c r="Y942" i="1"/>
  <c r="Z942" i="1"/>
  <c r="X943" i="1"/>
  <c r="Y943" i="1"/>
  <c r="Z943" i="1"/>
  <c r="X944" i="1"/>
  <c r="Y944" i="1"/>
  <c r="Z944" i="1"/>
  <c r="X945" i="1"/>
  <c r="Y945" i="1"/>
  <c r="Z945" i="1"/>
  <c r="X946" i="1"/>
  <c r="Y946" i="1"/>
  <c r="Z946" i="1"/>
  <c r="X947" i="1"/>
  <c r="Y947" i="1"/>
  <c r="Z947" i="1"/>
  <c r="X948" i="1"/>
  <c r="Y948" i="1"/>
  <c r="Z948" i="1"/>
  <c r="X949" i="1"/>
  <c r="Y949" i="1"/>
  <c r="Z949" i="1"/>
  <c r="X950" i="1"/>
  <c r="Y950" i="1"/>
  <c r="Z950" i="1"/>
  <c r="X951" i="1"/>
  <c r="Y951" i="1"/>
  <c r="Z951" i="1"/>
  <c r="X952" i="1"/>
  <c r="Y952" i="1"/>
  <c r="Z952" i="1"/>
  <c r="X953" i="1"/>
  <c r="Y953" i="1"/>
  <c r="Z953" i="1"/>
  <c r="X954" i="1"/>
  <c r="Y954" i="1"/>
  <c r="Z954" i="1"/>
  <c r="X955" i="1"/>
  <c r="Y955" i="1"/>
  <c r="Z955" i="1"/>
  <c r="X956" i="1"/>
  <c r="Y956" i="1"/>
  <c r="Z956" i="1"/>
  <c r="X957" i="1"/>
  <c r="Y957" i="1"/>
  <c r="Z957" i="1"/>
  <c r="X958" i="1"/>
  <c r="Y958" i="1"/>
  <c r="Z958" i="1"/>
  <c r="X959" i="1"/>
  <c r="Y959" i="1"/>
  <c r="Z959" i="1"/>
  <c r="X960" i="1"/>
  <c r="Y960" i="1"/>
  <c r="Z960" i="1"/>
  <c r="X961" i="1"/>
  <c r="Y961" i="1"/>
  <c r="Z961" i="1"/>
  <c r="X962" i="1"/>
  <c r="Y962" i="1"/>
  <c r="Z962" i="1"/>
  <c r="X963" i="1"/>
  <c r="Y963" i="1"/>
  <c r="Z963" i="1"/>
  <c r="X964" i="1"/>
  <c r="Y964" i="1"/>
  <c r="Z964" i="1"/>
  <c r="X965" i="1"/>
  <c r="Y965" i="1"/>
  <c r="Z965" i="1"/>
  <c r="X966" i="1"/>
  <c r="Y966" i="1"/>
  <c r="Z966" i="1"/>
  <c r="X967" i="1"/>
  <c r="Y967" i="1"/>
  <c r="Z967" i="1"/>
  <c r="X968" i="1"/>
  <c r="Y968" i="1"/>
  <c r="Z968" i="1"/>
  <c r="X969" i="1"/>
  <c r="Y969" i="1"/>
  <c r="Z969" i="1"/>
  <c r="X970" i="1"/>
  <c r="Y970" i="1"/>
  <c r="Z970" i="1"/>
  <c r="X971" i="1"/>
  <c r="Y971" i="1"/>
  <c r="Z971" i="1"/>
  <c r="X972" i="1"/>
  <c r="Y972" i="1"/>
  <c r="Z972" i="1"/>
  <c r="X973" i="1"/>
  <c r="Y973" i="1"/>
  <c r="Z973" i="1"/>
  <c r="X974" i="1"/>
  <c r="Y974" i="1"/>
  <c r="Z974" i="1"/>
  <c r="X975" i="1"/>
  <c r="Y975" i="1"/>
  <c r="Z975" i="1"/>
  <c r="X976" i="1"/>
  <c r="Y976" i="1"/>
  <c r="Z976" i="1"/>
  <c r="X977" i="1"/>
  <c r="Y977" i="1"/>
  <c r="Z977" i="1"/>
  <c r="X978" i="1"/>
  <c r="Y978" i="1"/>
  <c r="Z978" i="1"/>
  <c r="X979" i="1"/>
  <c r="Y979" i="1"/>
  <c r="Z979" i="1"/>
  <c r="X980" i="1"/>
  <c r="Y980" i="1"/>
  <c r="Z980" i="1"/>
  <c r="X981" i="1"/>
  <c r="Y981" i="1"/>
  <c r="Z981" i="1"/>
  <c r="X982" i="1"/>
  <c r="Y982" i="1"/>
  <c r="Z982" i="1"/>
  <c r="X983" i="1"/>
  <c r="Y983" i="1"/>
  <c r="Z983" i="1"/>
  <c r="X984" i="1"/>
  <c r="Y984" i="1"/>
  <c r="Z984" i="1"/>
  <c r="X985" i="1"/>
  <c r="Y985" i="1"/>
  <c r="Z985" i="1"/>
  <c r="X986" i="1"/>
  <c r="Y986" i="1"/>
  <c r="Z986" i="1"/>
  <c r="X987" i="1"/>
  <c r="Y987" i="1"/>
  <c r="Z987" i="1"/>
  <c r="X988" i="1"/>
  <c r="Y988" i="1"/>
  <c r="Z988" i="1"/>
  <c r="X989" i="1"/>
  <c r="Y989" i="1"/>
  <c r="Z989" i="1"/>
  <c r="X990" i="1"/>
  <c r="Y990" i="1"/>
  <c r="Z990" i="1"/>
  <c r="X991" i="1"/>
  <c r="Y991" i="1"/>
  <c r="Z991" i="1"/>
  <c r="X992" i="1"/>
  <c r="Y992" i="1"/>
  <c r="Z992" i="1"/>
  <c r="X993" i="1"/>
  <c r="Y993" i="1"/>
  <c r="Z993" i="1"/>
  <c r="X994" i="1"/>
  <c r="Y994" i="1"/>
  <c r="Z994" i="1"/>
  <c r="X995" i="1"/>
  <c r="Y995" i="1"/>
  <c r="Z995" i="1"/>
  <c r="X996" i="1"/>
  <c r="Y996" i="1"/>
  <c r="Z996" i="1"/>
  <c r="X997" i="1"/>
  <c r="Y997" i="1"/>
  <c r="Z997" i="1"/>
  <c r="X998" i="1"/>
  <c r="Y998" i="1"/>
  <c r="Z998" i="1"/>
  <c r="X999" i="1"/>
  <c r="Y999" i="1"/>
  <c r="Z999" i="1"/>
  <c r="X1000" i="1"/>
  <c r="Y1000" i="1"/>
  <c r="Z1000" i="1"/>
  <c r="X1001" i="1"/>
  <c r="Y1001" i="1"/>
  <c r="Z1001" i="1"/>
  <c r="X1002" i="1"/>
  <c r="Y1002" i="1"/>
  <c r="Z1002" i="1"/>
  <c r="X1003" i="1"/>
  <c r="Y1003" i="1"/>
  <c r="Z1003" i="1"/>
  <c r="X1004" i="1"/>
  <c r="Y1004" i="1"/>
  <c r="Z1004" i="1"/>
  <c r="X1005" i="1"/>
  <c r="Y1005" i="1"/>
  <c r="Z1005" i="1"/>
  <c r="X1006" i="1"/>
  <c r="Y1006" i="1"/>
  <c r="Z1006" i="1"/>
  <c r="X1007" i="1"/>
  <c r="Y1007" i="1"/>
  <c r="Z1007" i="1"/>
  <c r="X1008" i="1"/>
  <c r="Y1008" i="1"/>
  <c r="Z1008" i="1"/>
  <c r="X1009" i="1"/>
  <c r="Y1009" i="1"/>
  <c r="Z1009" i="1"/>
  <c r="X1010" i="1"/>
  <c r="Y1010" i="1"/>
  <c r="Z1010" i="1"/>
  <c r="X1011" i="1"/>
  <c r="Y1011" i="1"/>
  <c r="Z1011" i="1"/>
  <c r="X1012" i="1"/>
  <c r="Y1012" i="1"/>
  <c r="Z1012" i="1"/>
  <c r="X1013" i="1"/>
  <c r="Y1013" i="1"/>
  <c r="Z1013" i="1"/>
  <c r="X1014" i="1"/>
  <c r="Y1014" i="1"/>
  <c r="Z1014" i="1"/>
  <c r="X1015" i="1"/>
  <c r="Y1015" i="1"/>
  <c r="Z1015" i="1"/>
  <c r="X1016" i="1"/>
  <c r="Y1016" i="1"/>
  <c r="Z1016" i="1"/>
  <c r="X1017" i="1"/>
  <c r="Y1017" i="1"/>
  <c r="Z1017" i="1"/>
  <c r="X1018" i="1"/>
  <c r="Y1018" i="1"/>
  <c r="Z1018" i="1"/>
  <c r="X1019" i="1"/>
  <c r="Y1019" i="1"/>
  <c r="Z1019" i="1"/>
  <c r="X1020" i="1"/>
  <c r="Y1020" i="1"/>
  <c r="Z1020" i="1"/>
  <c r="X1021" i="1"/>
  <c r="Y1021" i="1"/>
  <c r="Z1021" i="1"/>
  <c r="X1022" i="1"/>
  <c r="Y1022" i="1"/>
  <c r="Z1022" i="1"/>
  <c r="X1023" i="1"/>
  <c r="Y1023" i="1"/>
  <c r="Z1023" i="1"/>
  <c r="X1024" i="1"/>
  <c r="Y1024" i="1"/>
  <c r="Z1024" i="1"/>
  <c r="X1025" i="1"/>
  <c r="Y1025" i="1"/>
  <c r="Z1025" i="1"/>
  <c r="X1026" i="1"/>
  <c r="Y1026" i="1"/>
  <c r="Z1026" i="1"/>
  <c r="X1027" i="1"/>
  <c r="Y1027" i="1"/>
  <c r="Z1027" i="1"/>
  <c r="X1028" i="1"/>
  <c r="Y1028" i="1"/>
  <c r="Z1028" i="1"/>
  <c r="X1029" i="1"/>
  <c r="Y1029" i="1"/>
  <c r="Z1029" i="1"/>
  <c r="X1030" i="1"/>
  <c r="Y1030" i="1"/>
  <c r="Z1030" i="1"/>
  <c r="X1031" i="1"/>
  <c r="Y1031" i="1"/>
  <c r="Z1031" i="1"/>
  <c r="X1032" i="1"/>
  <c r="Y1032" i="1"/>
  <c r="Z1032" i="1"/>
  <c r="X1033" i="1"/>
  <c r="Y1033" i="1"/>
  <c r="Z1033" i="1"/>
  <c r="X1034" i="1"/>
  <c r="Y1034" i="1"/>
  <c r="Z1034" i="1"/>
  <c r="X1035" i="1"/>
  <c r="Y1035" i="1"/>
  <c r="Z1035" i="1"/>
  <c r="X1036" i="1"/>
  <c r="Y1036" i="1"/>
  <c r="Z1036" i="1"/>
  <c r="X1037" i="1"/>
  <c r="Y1037" i="1"/>
  <c r="Z1037" i="1"/>
  <c r="X1038" i="1"/>
  <c r="Y1038" i="1"/>
  <c r="Z1038" i="1"/>
  <c r="X1039" i="1"/>
  <c r="Y1039" i="1"/>
  <c r="Z1039" i="1"/>
  <c r="X1040" i="1"/>
  <c r="Y1040" i="1"/>
  <c r="Z1040" i="1"/>
  <c r="X1041" i="1"/>
  <c r="Y1041" i="1"/>
  <c r="Z1041" i="1"/>
  <c r="X1042" i="1"/>
  <c r="Y1042" i="1"/>
  <c r="Z1042" i="1"/>
  <c r="X1043" i="1"/>
  <c r="Y1043" i="1"/>
  <c r="Z1043" i="1"/>
  <c r="X1044" i="1"/>
  <c r="Y1044" i="1"/>
  <c r="Z1044" i="1"/>
  <c r="X1045" i="1"/>
  <c r="Y1045" i="1"/>
  <c r="Z1045" i="1"/>
  <c r="X1046" i="1"/>
  <c r="Y1046" i="1"/>
  <c r="Z1046" i="1"/>
  <c r="X1047" i="1"/>
  <c r="Y1047" i="1"/>
  <c r="Z1047" i="1"/>
  <c r="X1048" i="1"/>
  <c r="Y1048" i="1"/>
  <c r="Z1048" i="1"/>
  <c r="X1049" i="1"/>
  <c r="Y1049" i="1"/>
  <c r="Z1049" i="1"/>
  <c r="X1050" i="1"/>
  <c r="Y1050" i="1"/>
  <c r="Z1050" i="1"/>
  <c r="X1051" i="1"/>
  <c r="Y1051" i="1"/>
  <c r="Z1051" i="1"/>
  <c r="X1052" i="1"/>
  <c r="Y1052" i="1"/>
  <c r="Z1052" i="1"/>
  <c r="X1053" i="1"/>
  <c r="Y1053" i="1"/>
  <c r="Z1053" i="1"/>
  <c r="X1054" i="1"/>
  <c r="Y1054" i="1"/>
  <c r="Z1054" i="1"/>
  <c r="X1055" i="1"/>
  <c r="Y1055" i="1"/>
  <c r="Z1055" i="1"/>
  <c r="X1056" i="1"/>
  <c r="Y1056" i="1"/>
  <c r="Z1056" i="1"/>
  <c r="X1057" i="1"/>
  <c r="Y1057" i="1"/>
  <c r="Z1057" i="1"/>
  <c r="X1058" i="1"/>
  <c r="Y1058" i="1"/>
  <c r="Z1058" i="1"/>
  <c r="X1059" i="1"/>
  <c r="Y1059" i="1"/>
  <c r="Z1059" i="1"/>
  <c r="X1060" i="1"/>
  <c r="Y1060" i="1"/>
  <c r="Z1060" i="1"/>
  <c r="X1061" i="1"/>
  <c r="Y1061" i="1"/>
  <c r="Z1061" i="1"/>
  <c r="X1062" i="1"/>
  <c r="Y1062" i="1"/>
  <c r="Z1062" i="1"/>
  <c r="X1063" i="1"/>
  <c r="Y1063" i="1"/>
  <c r="Z1063" i="1"/>
  <c r="X1064" i="1"/>
  <c r="Y1064" i="1"/>
  <c r="Z1064" i="1"/>
  <c r="X1065" i="1"/>
  <c r="Y1065" i="1"/>
  <c r="Z1065" i="1"/>
  <c r="X1066" i="1"/>
  <c r="Y1066" i="1"/>
  <c r="Z1066" i="1"/>
  <c r="X1067" i="1"/>
  <c r="Y1067" i="1"/>
  <c r="Z1067" i="1"/>
  <c r="X1068" i="1"/>
  <c r="Y1068" i="1"/>
  <c r="Z1068" i="1"/>
  <c r="X1069" i="1"/>
  <c r="Y1069" i="1"/>
  <c r="Z1069" i="1"/>
  <c r="X1070" i="1"/>
  <c r="Y1070" i="1"/>
  <c r="Z1070" i="1"/>
  <c r="X1071" i="1"/>
  <c r="Y1071" i="1"/>
  <c r="Z1071" i="1"/>
  <c r="X1072" i="1"/>
  <c r="Y1072" i="1"/>
  <c r="Z1072" i="1"/>
  <c r="X1073" i="1"/>
  <c r="Y1073" i="1"/>
  <c r="Z1073" i="1"/>
  <c r="X1074" i="1"/>
  <c r="Y1074" i="1"/>
  <c r="Z1074" i="1"/>
  <c r="X1075" i="1"/>
  <c r="Y1075" i="1"/>
  <c r="Z1075" i="1"/>
  <c r="X1076" i="1"/>
  <c r="Y1076" i="1"/>
  <c r="Z1076" i="1"/>
  <c r="X1077" i="1"/>
  <c r="Y1077" i="1"/>
  <c r="Z1077" i="1"/>
  <c r="X1078" i="1"/>
  <c r="Y1078" i="1"/>
  <c r="Z1078" i="1"/>
  <c r="X1079" i="1"/>
  <c r="Y1079" i="1"/>
  <c r="Z1079" i="1"/>
  <c r="X1080" i="1"/>
  <c r="Y1080" i="1"/>
  <c r="Z1080" i="1"/>
  <c r="X1081" i="1"/>
  <c r="Y1081" i="1"/>
  <c r="Z1081" i="1"/>
  <c r="X1082" i="1"/>
  <c r="Y1082" i="1"/>
  <c r="Z1082" i="1"/>
  <c r="X1083" i="1"/>
  <c r="Y1083" i="1"/>
  <c r="Z1083" i="1"/>
  <c r="X1084" i="1"/>
  <c r="Y1084" i="1"/>
  <c r="Z1084" i="1"/>
  <c r="X1085" i="1"/>
  <c r="Y1085" i="1"/>
  <c r="Z1085" i="1"/>
  <c r="X1086" i="1"/>
  <c r="Y1086" i="1"/>
  <c r="Z1086" i="1"/>
  <c r="X1087" i="1"/>
  <c r="Y1087" i="1"/>
  <c r="Z1087" i="1"/>
  <c r="X1088" i="1"/>
  <c r="Y1088" i="1"/>
  <c r="Z1088" i="1"/>
  <c r="X1089" i="1"/>
  <c r="Y1089" i="1"/>
  <c r="Z1089" i="1"/>
  <c r="X1090" i="1"/>
  <c r="Y1090" i="1"/>
  <c r="Z1090" i="1"/>
  <c r="X1091" i="1"/>
  <c r="Y1091" i="1"/>
  <c r="Z1091" i="1"/>
  <c r="X1092" i="1"/>
  <c r="Y1092" i="1"/>
  <c r="Z1092" i="1"/>
  <c r="X1093" i="1"/>
  <c r="Y1093" i="1"/>
  <c r="Z1093" i="1"/>
  <c r="X1094" i="1"/>
  <c r="Y1094" i="1"/>
  <c r="Z1094" i="1"/>
  <c r="X1095" i="1"/>
  <c r="Y1095" i="1"/>
  <c r="Z1095" i="1"/>
  <c r="X1096" i="1"/>
  <c r="Y1096" i="1"/>
  <c r="Z1096" i="1"/>
  <c r="X1097" i="1"/>
  <c r="Y1097" i="1"/>
  <c r="Z1097" i="1"/>
  <c r="X1098" i="1"/>
  <c r="Y1098" i="1"/>
  <c r="Z1098" i="1"/>
  <c r="X1099" i="1"/>
  <c r="Y1099" i="1"/>
  <c r="Z1099" i="1"/>
  <c r="X1100" i="1"/>
  <c r="Y1100" i="1"/>
  <c r="Z1100" i="1"/>
  <c r="X1101" i="1"/>
  <c r="Y1101" i="1"/>
  <c r="Z1101" i="1"/>
  <c r="X1102" i="1"/>
  <c r="Y1102" i="1"/>
  <c r="Z1102" i="1"/>
  <c r="X1103" i="1"/>
  <c r="Y1103" i="1"/>
  <c r="Z1103" i="1"/>
  <c r="X1104" i="1"/>
  <c r="Y1104" i="1"/>
  <c r="Z1104" i="1"/>
  <c r="X1105" i="1"/>
  <c r="Y1105" i="1"/>
  <c r="Z1105" i="1"/>
  <c r="X1106" i="1"/>
  <c r="Y1106" i="1"/>
  <c r="Z1106" i="1"/>
  <c r="X1107" i="1"/>
  <c r="Y1107" i="1"/>
  <c r="Z1107" i="1"/>
  <c r="X1108" i="1"/>
  <c r="Y1108" i="1"/>
  <c r="Z1108" i="1"/>
  <c r="X1109" i="1"/>
  <c r="Y1109" i="1"/>
  <c r="Z1109" i="1"/>
  <c r="X1110" i="1"/>
  <c r="Y1110" i="1"/>
  <c r="Z1110" i="1"/>
  <c r="X1111" i="1"/>
  <c r="Y1111" i="1"/>
  <c r="Z1111" i="1"/>
  <c r="X1112" i="1"/>
  <c r="Y1112" i="1"/>
  <c r="Z1112" i="1"/>
  <c r="X1113" i="1"/>
  <c r="Y1113" i="1"/>
  <c r="Z1113" i="1"/>
  <c r="X1114" i="1"/>
  <c r="Y1114" i="1"/>
  <c r="Z1114" i="1"/>
  <c r="X1115" i="1"/>
  <c r="Y1115" i="1"/>
  <c r="Z1115" i="1"/>
  <c r="X1116" i="1"/>
  <c r="Y1116" i="1"/>
  <c r="Z1116" i="1"/>
  <c r="X1117" i="1"/>
  <c r="Y1117" i="1"/>
  <c r="Z1117" i="1"/>
  <c r="X1118" i="1"/>
  <c r="Y1118" i="1"/>
  <c r="Z1118" i="1"/>
  <c r="X1119" i="1"/>
  <c r="Y1119" i="1"/>
  <c r="Z1119" i="1"/>
  <c r="X1120" i="1"/>
  <c r="Y1120" i="1"/>
  <c r="Z1120" i="1"/>
  <c r="X1121" i="1"/>
  <c r="Y1121" i="1"/>
  <c r="Z1121" i="1"/>
  <c r="X1122" i="1"/>
  <c r="Y1122" i="1"/>
  <c r="Z1122" i="1"/>
  <c r="X1123" i="1"/>
  <c r="Y1123" i="1"/>
  <c r="Z1123" i="1"/>
  <c r="X1124" i="1"/>
  <c r="Y1124" i="1"/>
  <c r="Z1124" i="1"/>
  <c r="X1125" i="1"/>
  <c r="Y1125" i="1"/>
  <c r="Z1125" i="1"/>
  <c r="X1126" i="1"/>
  <c r="Y1126" i="1"/>
  <c r="Z1126" i="1"/>
  <c r="X1127" i="1"/>
  <c r="Y1127" i="1"/>
  <c r="Z1127" i="1"/>
  <c r="X1128" i="1"/>
  <c r="Y1128" i="1"/>
  <c r="Z1128" i="1"/>
  <c r="X1129" i="1"/>
  <c r="Y1129" i="1"/>
  <c r="Z1129" i="1"/>
  <c r="X1130" i="1"/>
  <c r="Y1130" i="1"/>
  <c r="Z1130" i="1"/>
  <c r="X1131" i="1"/>
  <c r="Y1131" i="1"/>
  <c r="Z1131" i="1"/>
  <c r="X1132" i="1"/>
  <c r="Y1132" i="1"/>
  <c r="Z1132" i="1"/>
  <c r="X1133" i="1"/>
  <c r="Y1133" i="1"/>
  <c r="Z1133" i="1"/>
  <c r="X1134" i="1"/>
  <c r="Y1134" i="1"/>
  <c r="Z1134" i="1"/>
  <c r="X1135" i="1"/>
  <c r="Y1135" i="1"/>
  <c r="Z1135" i="1"/>
  <c r="X1136" i="1"/>
  <c r="Y1136" i="1"/>
  <c r="Z1136" i="1"/>
  <c r="X1137" i="1"/>
  <c r="Y1137" i="1"/>
  <c r="Z1137" i="1"/>
  <c r="X1138" i="1"/>
  <c r="Y1138" i="1"/>
  <c r="Z1138" i="1"/>
  <c r="X1139" i="1"/>
  <c r="Y1139" i="1"/>
  <c r="Z1139" i="1"/>
  <c r="X1140" i="1"/>
  <c r="Y1140" i="1"/>
  <c r="Z1140" i="1"/>
  <c r="X1141" i="1"/>
  <c r="Y1141" i="1"/>
  <c r="Z1141" i="1"/>
  <c r="X1142" i="1"/>
  <c r="Y1142" i="1"/>
  <c r="Z1142" i="1"/>
  <c r="X1143" i="1"/>
  <c r="Y1143" i="1"/>
  <c r="Z1143" i="1"/>
  <c r="J5" i="1"/>
  <c r="K5" i="1"/>
  <c r="L5" i="1"/>
  <c r="J12" i="1"/>
  <c r="K12" i="1"/>
  <c r="L12" i="1"/>
  <c r="J17" i="1"/>
  <c r="K17" i="1"/>
  <c r="L17" i="1"/>
  <c r="J20" i="1"/>
  <c r="K20" i="1"/>
  <c r="L20" i="1"/>
  <c r="J25" i="1"/>
  <c r="K25" i="1"/>
  <c r="L25" i="1"/>
  <c r="J33" i="1"/>
  <c r="K33" i="1"/>
  <c r="L33" i="1"/>
  <c r="J51" i="1"/>
  <c r="K51" i="1"/>
  <c r="L51" i="1"/>
  <c r="J57" i="1"/>
  <c r="K57" i="1"/>
  <c r="L57" i="1"/>
  <c r="J62" i="1"/>
  <c r="K62" i="1"/>
  <c r="L62" i="1"/>
  <c r="J70" i="1"/>
  <c r="J74" i="1"/>
  <c r="J77" i="1"/>
  <c r="J82" i="1"/>
  <c r="J86" i="1"/>
  <c r="J95" i="1"/>
  <c r="J100" i="1"/>
  <c r="J107" i="1"/>
  <c r="J115" i="1"/>
  <c r="J124" i="1"/>
  <c r="J133" i="1"/>
  <c r="J140" i="1"/>
  <c r="J147" i="1"/>
  <c r="J153" i="1"/>
  <c r="J172" i="1"/>
  <c r="J179" i="1"/>
  <c r="J210" i="1"/>
  <c r="J216" i="1"/>
  <c r="J222" i="1"/>
  <c r="J229" i="1"/>
  <c r="J235" i="1"/>
  <c r="J242" i="1"/>
  <c r="J248" i="1"/>
  <c r="J252" i="1"/>
  <c r="J257" i="1"/>
  <c r="J262" i="1"/>
  <c r="J270" i="1"/>
  <c r="J278" i="1"/>
  <c r="J285" i="1"/>
  <c r="J293" i="1"/>
  <c r="J304" i="1"/>
  <c r="J311" i="1"/>
  <c r="J320" i="1"/>
  <c r="K320" i="1"/>
  <c r="L320" i="1"/>
  <c r="J324" i="1"/>
  <c r="K324" i="1"/>
  <c r="L324" i="1"/>
  <c r="J329" i="1"/>
  <c r="K329" i="1"/>
  <c r="L329" i="1"/>
  <c r="J335" i="1"/>
  <c r="K335" i="1"/>
  <c r="L335" i="1"/>
  <c r="J342" i="1"/>
  <c r="K342" i="1"/>
  <c r="L342" i="1"/>
  <c r="J348" i="1"/>
  <c r="K348" i="1"/>
  <c r="L348" i="1"/>
  <c r="J357" i="1"/>
  <c r="K357" i="1"/>
  <c r="L357" i="1"/>
  <c r="J361" i="1"/>
  <c r="K361" i="1"/>
  <c r="L361" i="1"/>
  <c r="J365" i="1"/>
  <c r="K365" i="1"/>
  <c r="L365" i="1"/>
  <c r="J369" i="1"/>
  <c r="K369" i="1"/>
  <c r="L369" i="1"/>
  <c r="J378" i="1"/>
  <c r="K378" i="1"/>
  <c r="L378" i="1"/>
  <c r="J381" i="1"/>
  <c r="K381" i="1"/>
  <c r="L381" i="1"/>
  <c r="J385" i="1"/>
  <c r="K385" i="1"/>
  <c r="L385" i="1"/>
  <c r="J387" i="1"/>
  <c r="K387" i="1"/>
  <c r="L387" i="1"/>
  <c r="J392" i="1"/>
  <c r="K392" i="1"/>
  <c r="L392" i="1"/>
  <c r="J397" i="1"/>
  <c r="J408" i="1"/>
  <c r="M408" i="1"/>
  <c r="J415" i="1"/>
  <c r="M415" i="1"/>
  <c r="J421" i="1"/>
  <c r="M421" i="1"/>
  <c r="J424" i="1"/>
  <c r="M424" i="1"/>
  <c r="J429" i="1"/>
  <c r="M429" i="1"/>
  <c r="J441" i="1"/>
  <c r="M441" i="1"/>
  <c r="J442" i="1"/>
  <c r="M442" i="1"/>
  <c r="J449" i="1"/>
  <c r="M449" i="1"/>
  <c r="J455" i="1"/>
  <c r="M455" i="1"/>
  <c r="J462" i="1"/>
  <c r="M462" i="1"/>
  <c r="J470" i="1"/>
  <c r="M470" i="1"/>
  <c r="J477" i="1"/>
  <c r="M477" i="1"/>
  <c r="J483" i="1"/>
  <c r="M483" i="1"/>
  <c r="J492" i="1"/>
  <c r="M492" i="1"/>
  <c r="J499" i="1"/>
  <c r="M499" i="1"/>
  <c r="J507" i="1"/>
  <c r="M507" i="1"/>
  <c r="J514" i="1"/>
  <c r="M514" i="1"/>
  <c r="J519" i="1"/>
  <c r="M519" i="1"/>
  <c r="J527" i="1"/>
  <c r="M527" i="1"/>
  <c r="J531" i="1"/>
  <c r="M531" i="1"/>
  <c r="J541" i="1"/>
  <c r="M541" i="1"/>
  <c r="J547" i="1"/>
  <c r="M547" i="1"/>
  <c r="J554" i="1"/>
  <c r="M554" i="1"/>
  <c r="J557" i="1"/>
  <c r="M557" i="1"/>
  <c r="J563" i="1"/>
  <c r="M563" i="1"/>
  <c r="J571" i="1"/>
  <c r="M571" i="1"/>
  <c r="J576" i="1"/>
  <c r="M576" i="1"/>
  <c r="J581" i="1"/>
  <c r="M581" i="1"/>
  <c r="J591" i="1"/>
  <c r="M591" i="1"/>
  <c r="J600" i="1"/>
  <c r="M600" i="1"/>
  <c r="J611" i="1"/>
  <c r="M611" i="1"/>
  <c r="J620" i="1"/>
  <c r="M620" i="1"/>
  <c r="J627" i="1"/>
  <c r="M627" i="1"/>
  <c r="J631" i="1"/>
  <c r="M631" i="1"/>
  <c r="J638" i="1"/>
  <c r="M638" i="1"/>
  <c r="J644" i="1"/>
  <c r="M644" i="1"/>
  <c r="J652" i="1"/>
  <c r="M652" i="1"/>
  <c r="J657" i="1"/>
  <c r="M657" i="1"/>
  <c r="J663" i="1"/>
  <c r="M663" i="1"/>
  <c r="J667" i="1"/>
  <c r="M667" i="1"/>
  <c r="J672" i="1"/>
  <c r="M672" i="1"/>
  <c r="J678" i="1"/>
  <c r="M678" i="1"/>
  <c r="J685" i="1"/>
  <c r="M685" i="1"/>
  <c r="J691" i="1"/>
  <c r="M691" i="1"/>
  <c r="J698" i="1"/>
  <c r="M698" i="1"/>
  <c r="J708" i="1"/>
  <c r="K708" i="1"/>
  <c r="L708" i="1"/>
  <c r="M708" i="1"/>
  <c r="J716" i="1"/>
  <c r="K716" i="1"/>
  <c r="L716" i="1"/>
  <c r="M716" i="1"/>
  <c r="J723" i="1"/>
  <c r="M723" i="1"/>
  <c r="J725" i="1"/>
  <c r="M725" i="1"/>
  <c r="J731" i="1"/>
  <c r="M731" i="1"/>
  <c r="J738" i="1"/>
  <c r="M738" i="1"/>
  <c r="J744" i="1"/>
  <c r="M744" i="1"/>
  <c r="J752" i="1"/>
  <c r="M752" i="1"/>
  <c r="J759" i="1"/>
  <c r="M759" i="1"/>
  <c r="J766" i="1"/>
  <c r="M766" i="1"/>
  <c r="J770" i="1"/>
  <c r="M770" i="1"/>
  <c r="J778" i="1"/>
  <c r="M778" i="1"/>
  <c r="J785" i="1"/>
  <c r="M785" i="1"/>
  <c r="J790" i="1"/>
  <c r="M790" i="1"/>
  <c r="J796" i="1"/>
  <c r="M796" i="1"/>
  <c r="J803" i="1"/>
  <c r="M803" i="1"/>
  <c r="J811" i="1"/>
  <c r="M811" i="1"/>
  <c r="J817" i="1"/>
  <c r="M817" i="1"/>
  <c r="J826" i="1"/>
  <c r="M826" i="1"/>
  <c r="J829" i="1"/>
  <c r="M829" i="1"/>
  <c r="J835" i="1"/>
  <c r="M835" i="1"/>
  <c r="J841" i="1"/>
  <c r="M841" i="1"/>
  <c r="J844" i="1"/>
  <c r="M844" i="1"/>
  <c r="J847" i="1"/>
  <c r="M847" i="1"/>
  <c r="J852" i="1"/>
  <c r="M852" i="1"/>
  <c r="J853" i="1"/>
  <c r="M853" i="1"/>
  <c r="J857" i="1"/>
  <c r="M857" i="1"/>
  <c r="J860" i="1"/>
  <c r="M860" i="1"/>
  <c r="J867" i="1"/>
  <c r="M867" i="1"/>
  <c r="J874" i="1"/>
  <c r="M874" i="1"/>
  <c r="J881" i="1"/>
  <c r="M881" i="1"/>
  <c r="J889" i="1"/>
  <c r="M889" i="1"/>
  <c r="J899" i="1"/>
  <c r="M899" i="1"/>
  <c r="J906" i="1"/>
  <c r="M906" i="1"/>
  <c r="J910" i="1"/>
  <c r="M910" i="1"/>
  <c r="J911" i="1"/>
  <c r="M911" i="1"/>
  <c r="J912" i="1"/>
  <c r="M912" i="1"/>
  <c r="J913" i="1"/>
  <c r="M913" i="1"/>
  <c r="J914" i="1"/>
  <c r="M914" i="1"/>
  <c r="J915" i="1"/>
  <c r="M915" i="1"/>
  <c r="J916" i="1"/>
  <c r="M916" i="1"/>
  <c r="J917" i="1"/>
  <c r="M917" i="1"/>
  <c r="J918" i="1"/>
  <c r="M918" i="1"/>
  <c r="J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E910" i="1"/>
  <c r="F910" i="1"/>
  <c r="E917" i="1"/>
  <c r="F917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F4" i="5" l="1"/>
  <c r="F3" i="5"/>
  <c r="F2" i="5"/>
  <c r="W1570" i="1" l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</calcChain>
</file>

<file path=xl/sharedStrings.xml><?xml version="1.0" encoding="utf-8"?>
<sst xmlns="http://schemas.openxmlformats.org/spreadsheetml/2006/main" count="6846" uniqueCount="221">
  <si>
    <t>Día</t>
  </si>
  <si>
    <t>Mes</t>
  </si>
  <si>
    <t>Año</t>
  </si>
  <si>
    <t>Sitio</t>
  </si>
  <si>
    <t>Comunidad</t>
  </si>
  <si>
    <t>Estado</t>
  </si>
  <si>
    <t>Temperatura (°C)</t>
  </si>
  <si>
    <t>Buzo Monitor</t>
  </si>
  <si>
    <t>Transecto</t>
  </si>
  <si>
    <t>Género</t>
  </si>
  <si>
    <t>Especie</t>
  </si>
  <si>
    <t>Latitud</t>
  </si>
  <si>
    <t>Longitud</t>
  </si>
  <si>
    <t>Hábitat</t>
  </si>
  <si>
    <t>Tipo de protección</t>
  </si>
  <si>
    <t>ANP</t>
  </si>
  <si>
    <t>Hora inicial buceo</t>
  </si>
  <si>
    <t>Hora final buceo</t>
  </si>
  <si>
    <t>Profundidad inicial (m)</t>
  </si>
  <si>
    <t>Profundidad final (m)</t>
  </si>
  <si>
    <t>Visibilidad (m)</t>
  </si>
  <si>
    <t>Abundancia</t>
  </si>
  <si>
    <t>Género + Especie</t>
  </si>
  <si>
    <t xml:space="preserve">  Descripción</t>
  </si>
  <si>
    <t>Nombre de campo</t>
  </si>
  <si>
    <t xml:space="preserve">                                                                                     Datos en todas las hojas</t>
  </si>
  <si>
    <t>Profundidad inicial del transecto en metros.</t>
  </si>
  <si>
    <t>Profundidad final del transecto en metros.</t>
  </si>
  <si>
    <t xml:space="preserve">Base de Datos de Monitoreo por Transecto </t>
  </si>
  <si>
    <t>NOTAS IMPORTANTES</t>
  </si>
  <si>
    <r>
      <t>* En cada archivo Excel debe haber cuatro pestañas: 1) Instrucciones, 2) Datos, 3) Lista especies y 4) Validación de datos. La fuente de letra será</t>
    </r>
    <r>
      <rPr>
        <b/>
        <sz val="10"/>
        <rFont val="Arial"/>
        <family val="2"/>
      </rPr>
      <t xml:space="preserve"> Colibri 11, </t>
    </r>
    <r>
      <rPr>
        <sz val="10"/>
        <rFont val="Arial"/>
        <family val="2"/>
      </rPr>
      <t xml:space="preserve">el texto de las columnas tiene que estar </t>
    </r>
    <r>
      <rPr>
        <b/>
        <sz val="10"/>
        <rFont val="Arial"/>
        <family val="2"/>
      </rPr>
      <t>centrado</t>
    </r>
    <r>
      <rPr>
        <sz val="10"/>
        <rFont val="Arial"/>
        <family val="2"/>
      </rPr>
      <t xml:space="preserve">, excepto las columnas de </t>
    </r>
    <r>
      <rPr>
        <b/>
        <sz val="10"/>
        <rFont val="Arial"/>
        <family val="2"/>
      </rPr>
      <t>Género, Especie y Género + Especie</t>
    </r>
    <r>
      <rPr>
        <sz val="10"/>
        <rFont val="Arial"/>
        <family val="2"/>
      </rPr>
      <t xml:space="preserve"> donde el texto tendrá que estar</t>
    </r>
    <r>
      <rPr>
        <b/>
        <sz val="10"/>
        <rFont val="Arial"/>
        <family val="2"/>
      </rPr>
      <t xml:space="preserve"> alineado a la izquierda</t>
    </r>
    <r>
      <rPr>
        <sz val="10"/>
        <rFont val="Arial"/>
        <family val="2"/>
      </rPr>
      <t>.</t>
    </r>
  </si>
  <si>
    <r>
      <t xml:space="preserve">* Validaciones: </t>
    </r>
    <r>
      <rPr>
        <sz val="10"/>
        <rFont val="Arial"/>
        <family val="2"/>
      </rPr>
      <t>Hay que mantener actualizadas las validaciones de datos y asegurarse que no se registren datos diferentes a los establecidos cada vez que se introduzca nueva información.</t>
    </r>
  </si>
  <si>
    <t>Día que se realizó el transecto, tiene que ser un número del 1 al 31.</t>
  </si>
  <si>
    <t>Mes que se realizó el transecto, tiene que ser un número del 1 al 12.</t>
  </si>
  <si>
    <t>Año que se realizó el transecto, tiene que ser el año completo, no abreviado. Por ejemplo: 2016.</t>
  </si>
  <si>
    <t>Nombre completo del Estado donde se están realizando los monitoreos. Por ejemplo: Baja California, Baja California Sur, Sonora ó Quintana Roo. No usar diminutivos.</t>
  </si>
  <si>
    <t>La comunidad es el lugar base de donde se está monitoreando. Por ejemplo: Punta Herrero, Cabo Pulmo ó Puerto Libertad. No usar diminutivos.</t>
  </si>
  <si>
    <t>Sitio exacto de buceo donde se realizó el transecto. Por ejemplo: El Faro. No usar diminutivos.</t>
  </si>
  <si>
    <t>Latitud (N) en grados decimales. Por ejemplo: 27.56789</t>
  </si>
  <si>
    <t>Longitud (W) en grados decimales. Por ejemplo: 115.56778</t>
  </si>
  <si>
    <t>Hábitat del sitio de buceo donde se realizó el transecto, las opciones se restringen a los siguientes hábitats: Arrecife coralino, Arrecife rocoso, Bosque de sargasso, Bosque de kelp ó Mantos de rodolitos.</t>
  </si>
  <si>
    <t xml:space="preserve">Zonificación </t>
  </si>
  <si>
    <t xml:space="preserve">Tipo de zonificación del sitio donde se realizó el transecto, para esto nos basamos en si el sitio tiene algún tipo de protección: Pesca ó No Pesca. </t>
  </si>
  <si>
    <t>Tipo de protección del sitio donde se realiza el transecto: Ninguna, Refugio Pesquero, Reserva Comunitaria ó Zona núcleo</t>
  </si>
  <si>
    <t>Si el sitio de monitoreo se encuentra dentro de un Área Natural Protegida (ANP), especificar el nombre de la ANP.</t>
  </si>
  <si>
    <t>Nombre completo de la persona que toma los datos durante el transecto. Por ejemplo: Jacobo Caamal, Arturo Hernández.</t>
  </si>
  <si>
    <t>Hora inicial del transecto usando formato de 24 horas. Por ejemplo: 13:50.</t>
  </si>
  <si>
    <t>Hora final del transecto usando formato de 24 horas. Por ejemplo: 15:10.</t>
  </si>
  <si>
    <t>Temperatura del agua durante el transecto en grados centigrados.</t>
  </si>
  <si>
    <t>Visibilidad durante el transecto, en metros.</t>
  </si>
  <si>
    <t>Número de transecto.</t>
  </si>
  <si>
    <t>Invertebrados</t>
  </si>
  <si>
    <r>
      <t xml:space="preserve">* </t>
    </r>
    <r>
      <rPr>
        <b/>
        <sz val="10"/>
        <rFont val="Arial"/>
        <family val="2"/>
      </rPr>
      <t xml:space="preserve">Diminutivos: </t>
    </r>
    <r>
      <rPr>
        <sz val="10"/>
        <rFont val="Arial"/>
        <family val="2"/>
      </rPr>
      <t xml:space="preserve">Cuando no exista el dato para ser introducido a la base de datos usar las opciones </t>
    </r>
    <r>
      <rPr>
        <b/>
        <sz val="10"/>
        <rFont val="Arial"/>
        <family val="2"/>
      </rPr>
      <t>ND</t>
    </r>
    <r>
      <rPr>
        <sz val="10"/>
        <rFont val="Arial"/>
        <family val="2"/>
      </rPr>
      <t xml:space="preserve"> (no se tomó el dato) ó </t>
    </r>
    <r>
      <rPr>
        <b/>
        <sz val="10"/>
        <rFont val="Arial"/>
        <family val="2"/>
      </rPr>
      <t>NA</t>
    </r>
    <r>
      <rPr>
        <sz val="10"/>
        <rFont val="Arial"/>
        <family val="2"/>
      </rPr>
      <t xml:space="preserve"> (no aplica). Por ejemplo, sino se tomó el dato de temperatura se escribe ND. Si falta información nunca usar ceros (0). </t>
    </r>
  </si>
  <si>
    <r>
      <t xml:space="preserve">* Cada individuo observado se debe identificar por lo menos al nivel de "Género", en el caso de que no se pueda indentificar la especie se escribirá el diminutivo </t>
    </r>
    <r>
      <rPr>
        <b/>
        <i/>
        <sz val="10"/>
        <rFont val="Arial"/>
        <family val="2"/>
      </rPr>
      <t>sp.</t>
    </r>
    <r>
      <rPr>
        <sz val="10"/>
        <rFont val="Arial"/>
        <family val="2"/>
      </rPr>
      <t xml:space="preserve"> en la columna de Especie.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Por ejemplo: </t>
    </r>
    <r>
      <rPr>
        <i/>
        <sz val="10"/>
        <rFont val="Arial"/>
        <family val="2"/>
      </rPr>
      <t>Panulirus sp.</t>
    </r>
  </si>
  <si>
    <r>
      <t xml:space="preserve">* </t>
    </r>
    <r>
      <rPr>
        <b/>
        <sz val="10"/>
        <rFont val="Arial"/>
        <family val="2"/>
      </rPr>
      <t>Archivos:</t>
    </r>
    <r>
      <rPr>
        <sz val="10"/>
        <rFont val="Arial"/>
        <family val="2"/>
      </rPr>
      <t xml:space="preserve"> Cuando se guarde una nueva actualización de la base de datos siempre escribir en el nombre del archivo la región y la fecha. Por ejemplo: Invertebrados_Transecto_SAM(26may16).</t>
    </r>
  </si>
  <si>
    <r>
      <t xml:space="preserve">Este tiene que escribirse en cursiva con la primera letra en mayúscula. Por ejemplo: </t>
    </r>
    <r>
      <rPr>
        <i/>
        <sz val="10"/>
        <rFont val="Arial"/>
        <family val="2"/>
      </rPr>
      <t>Panulirus.</t>
    </r>
  </si>
  <si>
    <r>
      <t xml:space="preserve">La especie tiene que estar en cursiva y todo en minúscula. Por ejemplo: </t>
    </r>
    <r>
      <rPr>
        <i/>
        <sz val="10"/>
        <rFont val="Arial"/>
        <family val="2"/>
      </rPr>
      <t>argus.</t>
    </r>
  </si>
  <si>
    <r>
      <t xml:space="preserve">Es el nombre cientifico completo del individuo observado en el transecto, este tiene que ir en cursiva. Por ejemplo: </t>
    </r>
    <r>
      <rPr>
        <i/>
        <sz val="10"/>
        <rFont val="Arial"/>
        <family val="2"/>
      </rPr>
      <t>Panulirus argus.</t>
    </r>
  </si>
  <si>
    <r>
      <t>*</t>
    </r>
    <r>
      <rPr>
        <b/>
        <sz val="10"/>
        <rFont val="Arial"/>
        <family val="2"/>
      </rPr>
      <t xml:space="preserve"> Características del transecto:</t>
    </r>
    <r>
      <rPr>
        <sz val="10"/>
        <rFont val="Arial"/>
        <family val="2"/>
      </rPr>
      <t xml:space="preserve"> El transecto de invertebrados es de 30 m de largo por 2 m de ancho. Tiene una duración de entre 6 y 10 minutos.</t>
    </r>
  </si>
  <si>
    <t xml:space="preserve">Se escribe la abundancia total observada en el transecto de cada especie. Si no se observa ningún individuo en el transecto se coloca cero (0) y en las columnas de Género, Especie y Género + Especie se pondrá ND. OJO esto solo es en caso excepcional de que en dicho transecto no se vea ninguna especie, sin embargo será importante registrar los datos del transecto. </t>
  </si>
  <si>
    <t>Bosque de kelp</t>
  </si>
  <si>
    <t>Ninguna</t>
  </si>
  <si>
    <t>Reserva Comunitaria</t>
  </si>
  <si>
    <t>GeneroEspecie</t>
  </si>
  <si>
    <t>Genero</t>
  </si>
  <si>
    <t>Nombre_Común</t>
  </si>
  <si>
    <t>Anémona gigante</t>
  </si>
  <si>
    <t>Almeja de roca</t>
  </si>
  <si>
    <t>Caracol porcelana</t>
  </si>
  <si>
    <t>Caracol</t>
  </si>
  <si>
    <t>Abulón amarillo</t>
  </si>
  <si>
    <t>Abulón negro</t>
  </si>
  <si>
    <t>Abulón azul</t>
  </si>
  <si>
    <t>Abulón rojo</t>
  </si>
  <si>
    <t>Abulón chino</t>
  </si>
  <si>
    <t>Caracol tornillo</t>
  </si>
  <si>
    <t>Caracol undosa</t>
  </si>
  <si>
    <t>Cangrejo araña</t>
  </si>
  <si>
    <t>Lapa china</t>
  </si>
  <si>
    <t>Erizo rojo</t>
  </si>
  <si>
    <t>Pulpo</t>
  </si>
  <si>
    <t xml:space="preserve">Pepino </t>
  </si>
  <si>
    <t>Estrella muriciélago</t>
  </si>
  <si>
    <t>Estrella gigante</t>
  </si>
  <si>
    <t>Estrella sol</t>
  </si>
  <si>
    <t>Erizo morado</t>
  </si>
  <si>
    <t>Anthopleura</t>
  </si>
  <si>
    <t>Cancer</t>
  </si>
  <si>
    <t xml:space="preserve">Centrostephanus </t>
  </si>
  <si>
    <t>Crassedoma</t>
  </si>
  <si>
    <t>Neobernaya</t>
  </si>
  <si>
    <t>Cypraea</t>
  </si>
  <si>
    <t>Muricea</t>
  </si>
  <si>
    <t>Haliotis</t>
  </si>
  <si>
    <t>Kelletia</t>
  </si>
  <si>
    <t>Leptogorgia</t>
  </si>
  <si>
    <t>Megastraea</t>
  </si>
  <si>
    <t>Loxorhynchus</t>
  </si>
  <si>
    <t>Megathura</t>
  </si>
  <si>
    <t>Mesocentrotus</t>
  </si>
  <si>
    <t>Octopus</t>
  </si>
  <si>
    <t>Panulirus</t>
  </si>
  <si>
    <t>Parastichopus</t>
  </si>
  <si>
    <t>Patiria</t>
  </si>
  <si>
    <t>Pisaster</t>
  </si>
  <si>
    <t>Pycnopodia</t>
  </si>
  <si>
    <t>Strongylocentrotus</t>
  </si>
  <si>
    <t>sp.</t>
  </si>
  <si>
    <t>coronatus</t>
  </si>
  <si>
    <t>gigantea</t>
  </si>
  <si>
    <t>spadicea</t>
  </si>
  <si>
    <t xml:space="preserve">sp. </t>
  </si>
  <si>
    <t>corrugata</t>
  </si>
  <si>
    <t>cracherodii</t>
  </si>
  <si>
    <t>fulgens</t>
  </si>
  <si>
    <t>rufescens</t>
  </si>
  <si>
    <t>sorenseni</t>
  </si>
  <si>
    <t>kelletii</t>
  </si>
  <si>
    <t>chilensis</t>
  </si>
  <si>
    <t>turbanica</t>
  </si>
  <si>
    <t>undosa</t>
  </si>
  <si>
    <t>grandis</t>
  </si>
  <si>
    <t>crenulata</t>
  </si>
  <si>
    <t>franciscanus</t>
  </si>
  <si>
    <t>californica</t>
  </si>
  <si>
    <t>interruptus</t>
  </si>
  <si>
    <t>parvimensis</t>
  </si>
  <si>
    <t>miniata</t>
  </si>
  <si>
    <t>giganteus</t>
  </si>
  <si>
    <t>helianthoides</t>
  </si>
  <si>
    <t>purpuratus</t>
  </si>
  <si>
    <t xml:space="preserve">Anthopleura sp. </t>
  </si>
  <si>
    <t>Cancer sp.</t>
  </si>
  <si>
    <t>Centrostephanus coronatus</t>
  </si>
  <si>
    <t>Crassedoma gigantea</t>
  </si>
  <si>
    <t>Neobernaya spadicea</t>
  </si>
  <si>
    <t>Cypraea sp.</t>
  </si>
  <si>
    <t>Muricea sp.</t>
  </si>
  <si>
    <t>Haliotis corrugata</t>
  </si>
  <si>
    <t>Haliotis cracherodii</t>
  </si>
  <si>
    <t>Haliotis fulgens</t>
  </si>
  <si>
    <t>Haliotis rufescens</t>
  </si>
  <si>
    <t>Haliotis sorenseni</t>
  </si>
  <si>
    <t>Kelletia kelletii</t>
  </si>
  <si>
    <t>Leptogorgia chilensis</t>
  </si>
  <si>
    <t>Megastraea turbanica</t>
  </si>
  <si>
    <t>Megastraea undosa</t>
  </si>
  <si>
    <t>Loxorhynchus grandis</t>
  </si>
  <si>
    <t>Megathura crenulata</t>
  </si>
  <si>
    <t>Mesocentrotus franciscanus</t>
  </si>
  <si>
    <t>Muricea californica</t>
  </si>
  <si>
    <t>Octopus sp.</t>
  </si>
  <si>
    <t>Panulirus interruptus</t>
  </si>
  <si>
    <t>Parastichopus parvimensis</t>
  </si>
  <si>
    <t>Patiria miniata</t>
  </si>
  <si>
    <t>Pisaster giganteus</t>
  </si>
  <si>
    <t>Pycnopodia helianthoides</t>
  </si>
  <si>
    <t>Strongylocentrotus purpuratus</t>
  </si>
  <si>
    <t>Corriente</t>
  </si>
  <si>
    <t>Dia</t>
  </si>
  <si>
    <t>Anio</t>
  </si>
  <si>
    <t>Control</t>
  </si>
  <si>
    <t>NA</t>
  </si>
  <si>
    <t>Reserva</t>
  </si>
  <si>
    <t>pies</t>
  </si>
  <si>
    <t>=</t>
  </si>
  <si>
    <t>metros</t>
  </si>
  <si>
    <t>°F</t>
  </si>
  <si>
    <t>°C</t>
  </si>
  <si>
    <t>Grados</t>
  </si>
  <si>
    <t>Minutos</t>
  </si>
  <si>
    <t>Segundos</t>
  </si>
  <si>
    <t>Habitat</t>
  </si>
  <si>
    <t>Nombre común</t>
  </si>
  <si>
    <t>V</t>
  </si>
  <si>
    <t>Langosta</t>
  </si>
  <si>
    <t>Caracol turbanica</t>
  </si>
  <si>
    <t>Arbolitos</t>
  </si>
  <si>
    <t>Arbolito café dorado</t>
  </si>
  <si>
    <t>Arbolito rojo</t>
  </si>
  <si>
    <t>Erizo espinudo</t>
  </si>
  <si>
    <t>Cangrejo</t>
  </si>
  <si>
    <t>Zona</t>
  </si>
  <si>
    <t>TipoProteccion</t>
  </si>
  <si>
    <t>Reserva de La Biosfera El Vizcaino</t>
  </si>
  <si>
    <t>BuzoMonitor</t>
  </si>
  <si>
    <t>Visibilidad</t>
  </si>
  <si>
    <t>Profundidad</t>
  </si>
  <si>
    <t>ND</t>
  </si>
  <si>
    <t>Profundidad Inicial (m)</t>
  </si>
  <si>
    <t>Profundidad Final (m)</t>
  </si>
  <si>
    <t>Baja California</t>
  </si>
  <si>
    <t>El Rosario</t>
  </si>
  <si>
    <t>Caracolera</t>
  </si>
  <si>
    <t>Chinatown</t>
  </si>
  <si>
    <t>La Lobera</t>
  </si>
  <si>
    <t>Lazaro</t>
  </si>
  <si>
    <t>Jhonatan Espinoza</t>
  </si>
  <si>
    <t>Picacho</t>
  </si>
  <si>
    <t>Piedra Vidal</t>
  </si>
  <si>
    <t>Juan Martinez</t>
  </si>
  <si>
    <t>Punta Baja</t>
  </si>
  <si>
    <t>Miguel Bracamontes</t>
  </si>
  <si>
    <t>Punta Patos</t>
  </si>
  <si>
    <t>Nieves Quinones</t>
  </si>
  <si>
    <t>Sportfish</t>
  </si>
  <si>
    <t>Prudencio Quinones</t>
  </si>
  <si>
    <t>Rodrigo Acevedo</t>
  </si>
  <si>
    <t>Miguel Bracamontes Jr</t>
  </si>
  <si>
    <t>Distancia</t>
  </si>
  <si>
    <t>HoraInicial</t>
  </si>
  <si>
    <t>HoraFinal</t>
  </si>
  <si>
    <t>Temperatura °C</t>
  </si>
  <si>
    <t xml:space="preserve">Reserva de la Biosfera Islas del Pacifico de la Peninsula de Baja California </t>
  </si>
  <si>
    <t>ID</t>
  </si>
  <si>
    <t>Oriana  Arauz</t>
  </si>
  <si>
    <t>Gregorio Tambo</t>
  </si>
  <si>
    <t>Reserva de la biosfera Islas del Pacifico de la Peninsula de Baja California</t>
  </si>
  <si>
    <t>miguel bracamontes</t>
  </si>
  <si>
    <t>Reventadora</t>
  </si>
  <si>
    <t>lazaro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</si>
</sst>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"/>
    <numFmt numFmtId="165" formatCode="mm"/>
    <numFmt numFmtId="166" formatCode="yyyy"/>
    <numFmt numFmtId="167" formatCode="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i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167" fontId="2" fillId="0" borderId="0" xfId="0" applyNumberFormat="1" applyFont="1" applyAlignment="1">
      <alignment horizontal="left" wrapText="1"/>
    </xf>
    <xf numFmtId="0" fontId="2" fillId="0" borderId="0" xfId="0" applyFont="1" applyAlignment="1">
      <alignment vertical="top" wrapText="1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5" borderId="1" xfId="0" applyFill="1" applyBorder="1"/>
    <xf numFmtId="0" fontId="0" fillId="6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6" xfId="0" applyFill="1" applyBorder="1"/>
    <xf numFmtId="0" fontId="0" fillId="5" borderId="0" xfId="0" applyFill="1"/>
    <xf numFmtId="0" fontId="0" fillId="5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20" fontId="4" fillId="0" borderId="0" xfId="0" applyNumberFormat="1" applyFont="1" applyAlignment="1" applyProtection="1">
      <alignment horizontal="center"/>
      <protection locked="0"/>
    </xf>
    <xf numFmtId="0" fontId="1" fillId="2" borderId="0" xfId="0" applyFont="1" applyFill="1"/>
    <xf numFmtId="0" fontId="3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1" fillId="10" borderId="0" xfId="0" applyFont="1" applyFill="1" applyAlignment="1" applyProtection="1">
      <alignment horizontal="left"/>
      <protection locked="0"/>
    </xf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10" borderId="0" xfId="0" applyFont="1" applyFill="1" applyProtection="1">
      <protection locked="0"/>
    </xf>
    <xf numFmtId="0" fontId="0" fillId="9" borderId="0" xfId="0" applyFill="1" applyProtection="1">
      <protection locked="0"/>
    </xf>
    <xf numFmtId="20" fontId="4" fillId="9" borderId="0" xfId="0" applyNumberFormat="1" applyFont="1" applyFill="1" applyProtection="1">
      <protection locked="0"/>
    </xf>
    <xf numFmtId="0" fontId="1" fillId="10" borderId="0" xfId="0" applyFont="1" applyFill="1"/>
    <xf numFmtId="0" fontId="12" fillId="10" borderId="0" xfId="0" applyFont="1" applyFill="1" applyProtection="1">
      <protection locked="0"/>
    </xf>
    <xf numFmtId="0" fontId="1" fillId="8" borderId="0" xfId="0" applyFont="1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zoomScale="90" zoomScaleNormal="90" workbookViewId="0">
      <selection activeCell="B15" sqref="B15"/>
    </sheetView>
  </sheetViews>
  <sheetFormatPr baseColWidth="10" defaultRowHeight="13" x14ac:dyDescent="0.15"/>
  <cols>
    <col min="1" max="1" width="32.5" style="12" customWidth="1"/>
    <col min="2" max="2" width="80.6640625" style="11" customWidth="1"/>
    <col min="3" max="3" width="0.5" style="12" hidden="1" customWidth="1"/>
    <col min="4" max="256" width="11.5" style="12"/>
    <col min="257" max="257" width="32.5" style="12" customWidth="1"/>
    <col min="258" max="258" width="80.6640625" style="12" customWidth="1"/>
    <col min="259" max="259" width="0" style="12" hidden="1" customWidth="1"/>
    <col min="260" max="512" width="11.5" style="12"/>
    <col min="513" max="513" width="32.5" style="12" customWidth="1"/>
    <col min="514" max="514" width="80.6640625" style="12" customWidth="1"/>
    <col min="515" max="515" width="0" style="12" hidden="1" customWidth="1"/>
    <col min="516" max="768" width="11.5" style="12"/>
    <col min="769" max="769" width="32.5" style="12" customWidth="1"/>
    <col min="770" max="770" width="80.6640625" style="12" customWidth="1"/>
    <col min="771" max="771" width="0" style="12" hidden="1" customWidth="1"/>
    <col min="772" max="1024" width="11.5" style="12"/>
    <col min="1025" max="1025" width="32.5" style="12" customWidth="1"/>
    <col min="1026" max="1026" width="80.6640625" style="12" customWidth="1"/>
    <col min="1027" max="1027" width="0" style="12" hidden="1" customWidth="1"/>
    <col min="1028" max="1280" width="11.5" style="12"/>
    <col min="1281" max="1281" width="32.5" style="12" customWidth="1"/>
    <col min="1282" max="1282" width="80.6640625" style="12" customWidth="1"/>
    <col min="1283" max="1283" width="0" style="12" hidden="1" customWidth="1"/>
    <col min="1284" max="1536" width="11.5" style="12"/>
    <col min="1537" max="1537" width="32.5" style="12" customWidth="1"/>
    <col min="1538" max="1538" width="80.6640625" style="12" customWidth="1"/>
    <col min="1539" max="1539" width="0" style="12" hidden="1" customWidth="1"/>
    <col min="1540" max="1792" width="11.5" style="12"/>
    <col min="1793" max="1793" width="32.5" style="12" customWidth="1"/>
    <col min="1794" max="1794" width="80.6640625" style="12" customWidth="1"/>
    <col min="1795" max="1795" width="0" style="12" hidden="1" customWidth="1"/>
    <col min="1796" max="2048" width="11.5" style="12"/>
    <col min="2049" max="2049" width="32.5" style="12" customWidth="1"/>
    <col min="2050" max="2050" width="80.6640625" style="12" customWidth="1"/>
    <col min="2051" max="2051" width="0" style="12" hidden="1" customWidth="1"/>
    <col min="2052" max="2304" width="11.5" style="12"/>
    <col min="2305" max="2305" width="32.5" style="12" customWidth="1"/>
    <col min="2306" max="2306" width="80.6640625" style="12" customWidth="1"/>
    <col min="2307" max="2307" width="0" style="12" hidden="1" customWidth="1"/>
    <col min="2308" max="2560" width="11.5" style="12"/>
    <col min="2561" max="2561" width="32.5" style="12" customWidth="1"/>
    <col min="2562" max="2562" width="80.6640625" style="12" customWidth="1"/>
    <col min="2563" max="2563" width="0" style="12" hidden="1" customWidth="1"/>
    <col min="2564" max="2816" width="11.5" style="12"/>
    <col min="2817" max="2817" width="32.5" style="12" customWidth="1"/>
    <col min="2818" max="2818" width="80.6640625" style="12" customWidth="1"/>
    <col min="2819" max="2819" width="0" style="12" hidden="1" customWidth="1"/>
    <col min="2820" max="3072" width="11.5" style="12"/>
    <col min="3073" max="3073" width="32.5" style="12" customWidth="1"/>
    <col min="3074" max="3074" width="80.6640625" style="12" customWidth="1"/>
    <col min="3075" max="3075" width="0" style="12" hidden="1" customWidth="1"/>
    <col min="3076" max="3328" width="11.5" style="12"/>
    <col min="3329" max="3329" width="32.5" style="12" customWidth="1"/>
    <col min="3330" max="3330" width="80.6640625" style="12" customWidth="1"/>
    <col min="3331" max="3331" width="0" style="12" hidden="1" customWidth="1"/>
    <col min="3332" max="3584" width="11.5" style="12"/>
    <col min="3585" max="3585" width="32.5" style="12" customWidth="1"/>
    <col min="3586" max="3586" width="80.6640625" style="12" customWidth="1"/>
    <col min="3587" max="3587" width="0" style="12" hidden="1" customWidth="1"/>
    <col min="3588" max="3840" width="11.5" style="12"/>
    <col min="3841" max="3841" width="32.5" style="12" customWidth="1"/>
    <col min="3842" max="3842" width="80.6640625" style="12" customWidth="1"/>
    <col min="3843" max="3843" width="0" style="12" hidden="1" customWidth="1"/>
    <col min="3844" max="4096" width="11.5" style="12"/>
    <col min="4097" max="4097" width="32.5" style="12" customWidth="1"/>
    <col min="4098" max="4098" width="80.6640625" style="12" customWidth="1"/>
    <col min="4099" max="4099" width="0" style="12" hidden="1" customWidth="1"/>
    <col min="4100" max="4352" width="11.5" style="12"/>
    <col min="4353" max="4353" width="32.5" style="12" customWidth="1"/>
    <col min="4354" max="4354" width="80.6640625" style="12" customWidth="1"/>
    <col min="4355" max="4355" width="0" style="12" hidden="1" customWidth="1"/>
    <col min="4356" max="4608" width="11.5" style="12"/>
    <col min="4609" max="4609" width="32.5" style="12" customWidth="1"/>
    <col min="4610" max="4610" width="80.6640625" style="12" customWidth="1"/>
    <col min="4611" max="4611" width="0" style="12" hidden="1" customWidth="1"/>
    <col min="4612" max="4864" width="11.5" style="12"/>
    <col min="4865" max="4865" width="32.5" style="12" customWidth="1"/>
    <col min="4866" max="4866" width="80.6640625" style="12" customWidth="1"/>
    <col min="4867" max="4867" width="0" style="12" hidden="1" customWidth="1"/>
    <col min="4868" max="5120" width="11.5" style="12"/>
    <col min="5121" max="5121" width="32.5" style="12" customWidth="1"/>
    <col min="5122" max="5122" width="80.6640625" style="12" customWidth="1"/>
    <col min="5123" max="5123" width="0" style="12" hidden="1" customWidth="1"/>
    <col min="5124" max="5376" width="11.5" style="12"/>
    <col min="5377" max="5377" width="32.5" style="12" customWidth="1"/>
    <col min="5378" max="5378" width="80.6640625" style="12" customWidth="1"/>
    <col min="5379" max="5379" width="0" style="12" hidden="1" customWidth="1"/>
    <col min="5380" max="5632" width="11.5" style="12"/>
    <col min="5633" max="5633" width="32.5" style="12" customWidth="1"/>
    <col min="5634" max="5634" width="80.6640625" style="12" customWidth="1"/>
    <col min="5635" max="5635" width="0" style="12" hidden="1" customWidth="1"/>
    <col min="5636" max="5888" width="11.5" style="12"/>
    <col min="5889" max="5889" width="32.5" style="12" customWidth="1"/>
    <col min="5890" max="5890" width="80.6640625" style="12" customWidth="1"/>
    <col min="5891" max="5891" width="0" style="12" hidden="1" customWidth="1"/>
    <col min="5892" max="6144" width="11.5" style="12"/>
    <col min="6145" max="6145" width="32.5" style="12" customWidth="1"/>
    <col min="6146" max="6146" width="80.6640625" style="12" customWidth="1"/>
    <col min="6147" max="6147" width="0" style="12" hidden="1" customWidth="1"/>
    <col min="6148" max="6400" width="11.5" style="12"/>
    <col min="6401" max="6401" width="32.5" style="12" customWidth="1"/>
    <col min="6402" max="6402" width="80.6640625" style="12" customWidth="1"/>
    <col min="6403" max="6403" width="0" style="12" hidden="1" customWidth="1"/>
    <col min="6404" max="6656" width="11.5" style="12"/>
    <col min="6657" max="6657" width="32.5" style="12" customWidth="1"/>
    <col min="6658" max="6658" width="80.6640625" style="12" customWidth="1"/>
    <col min="6659" max="6659" width="0" style="12" hidden="1" customWidth="1"/>
    <col min="6660" max="6912" width="11.5" style="12"/>
    <col min="6913" max="6913" width="32.5" style="12" customWidth="1"/>
    <col min="6914" max="6914" width="80.6640625" style="12" customWidth="1"/>
    <col min="6915" max="6915" width="0" style="12" hidden="1" customWidth="1"/>
    <col min="6916" max="7168" width="11.5" style="12"/>
    <col min="7169" max="7169" width="32.5" style="12" customWidth="1"/>
    <col min="7170" max="7170" width="80.6640625" style="12" customWidth="1"/>
    <col min="7171" max="7171" width="0" style="12" hidden="1" customWidth="1"/>
    <col min="7172" max="7424" width="11.5" style="12"/>
    <col min="7425" max="7425" width="32.5" style="12" customWidth="1"/>
    <col min="7426" max="7426" width="80.6640625" style="12" customWidth="1"/>
    <col min="7427" max="7427" width="0" style="12" hidden="1" customWidth="1"/>
    <col min="7428" max="7680" width="11.5" style="12"/>
    <col min="7681" max="7681" width="32.5" style="12" customWidth="1"/>
    <col min="7682" max="7682" width="80.6640625" style="12" customWidth="1"/>
    <col min="7683" max="7683" width="0" style="12" hidden="1" customWidth="1"/>
    <col min="7684" max="7936" width="11.5" style="12"/>
    <col min="7937" max="7937" width="32.5" style="12" customWidth="1"/>
    <col min="7938" max="7938" width="80.6640625" style="12" customWidth="1"/>
    <col min="7939" max="7939" width="0" style="12" hidden="1" customWidth="1"/>
    <col min="7940" max="8192" width="11.5" style="12"/>
    <col min="8193" max="8193" width="32.5" style="12" customWidth="1"/>
    <col min="8194" max="8194" width="80.6640625" style="12" customWidth="1"/>
    <col min="8195" max="8195" width="0" style="12" hidden="1" customWidth="1"/>
    <col min="8196" max="8448" width="11.5" style="12"/>
    <col min="8449" max="8449" width="32.5" style="12" customWidth="1"/>
    <col min="8450" max="8450" width="80.6640625" style="12" customWidth="1"/>
    <col min="8451" max="8451" width="0" style="12" hidden="1" customWidth="1"/>
    <col min="8452" max="8704" width="11.5" style="12"/>
    <col min="8705" max="8705" width="32.5" style="12" customWidth="1"/>
    <col min="8706" max="8706" width="80.6640625" style="12" customWidth="1"/>
    <col min="8707" max="8707" width="0" style="12" hidden="1" customWidth="1"/>
    <col min="8708" max="8960" width="11.5" style="12"/>
    <col min="8961" max="8961" width="32.5" style="12" customWidth="1"/>
    <col min="8962" max="8962" width="80.6640625" style="12" customWidth="1"/>
    <col min="8963" max="8963" width="0" style="12" hidden="1" customWidth="1"/>
    <col min="8964" max="9216" width="11.5" style="12"/>
    <col min="9217" max="9217" width="32.5" style="12" customWidth="1"/>
    <col min="9218" max="9218" width="80.6640625" style="12" customWidth="1"/>
    <col min="9219" max="9219" width="0" style="12" hidden="1" customWidth="1"/>
    <col min="9220" max="9472" width="11.5" style="12"/>
    <col min="9473" max="9473" width="32.5" style="12" customWidth="1"/>
    <col min="9474" max="9474" width="80.6640625" style="12" customWidth="1"/>
    <col min="9475" max="9475" width="0" style="12" hidden="1" customWidth="1"/>
    <col min="9476" max="9728" width="11.5" style="12"/>
    <col min="9729" max="9729" width="32.5" style="12" customWidth="1"/>
    <col min="9730" max="9730" width="80.6640625" style="12" customWidth="1"/>
    <col min="9731" max="9731" width="0" style="12" hidden="1" customWidth="1"/>
    <col min="9732" max="9984" width="11.5" style="12"/>
    <col min="9985" max="9985" width="32.5" style="12" customWidth="1"/>
    <col min="9986" max="9986" width="80.6640625" style="12" customWidth="1"/>
    <col min="9987" max="9987" width="0" style="12" hidden="1" customWidth="1"/>
    <col min="9988" max="10240" width="11.5" style="12"/>
    <col min="10241" max="10241" width="32.5" style="12" customWidth="1"/>
    <col min="10242" max="10242" width="80.6640625" style="12" customWidth="1"/>
    <col min="10243" max="10243" width="0" style="12" hidden="1" customWidth="1"/>
    <col min="10244" max="10496" width="11.5" style="12"/>
    <col min="10497" max="10497" width="32.5" style="12" customWidth="1"/>
    <col min="10498" max="10498" width="80.6640625" style="12" customWidth="1"/>
    <col min="10499" max="10499" width="0" style="12" hidden="1" customWidth="1"/>
    <col min="10500" max="10752" width="11.5" style="12"/>
    <col min="10753" max="10753" width="32.5" style="12" customWidth="1"/>
    <col min="10754" max="10754" width="80.6640625" style="12" customWidth="1"/>
    <col min="10755" max="10755" width="0" style="12" hidden="1" customWidth="1"/>
    <col min="10756" max="11008" width="11.5" style="12"/>
    <col min="11009" max="11009" width="32.5" style="12" customWidth="1"/>
    <col min="11010" max="11010" width="80.6640625" style="12" customWidth="1"/>
    <col min="11011" max="11011" width="0" style="12" hidden="1" customWidth="1"/>
    <col min="11012" max="11264" width="11.5" style="12"/>
    <col min="11265" max="11265" width="32.5" style="12" customWidth="1"/>
    <col min="11266" max="11266" width="80.6640625" style="12" customWidth="1"/>
    <col min="11267" max="11267" width="0" style="12" hidden="1" customWidth="1"/>
    <col min="11268" max="11520" width="11.5" style="12"/>
    <col min="11521" max="11521" width="32.5" style="12" customWidth="1"/>
    <col min="11522" max="11522" width="80.6640625" style="12" customWidth="1"/>
    <col min="11523" max="11523" width="0" style="12" hidden="1" customWidth="1"/>
    <col min="11524" max="11776" width="11.5" style="12"/>
    <col min="11777" max="11777" width="32.5" style="12" customWidth="1"/>
    <col min="11778" max="11778" width="80.6640625" style="12" customWidth="1"/>
    <col min="11779" max="11779" width="0" style="12" hidden="1" customWidth="1"/>
    <col min="11780" max="12032" width="11.5" style="12"/>
    <col min="12033" max="12033" width="32.5" style="12" customWidth="1"/>
    <col min="12034" max="12034" width="80.6640625" style="12" customWidth="1"/>
    <col min="12035" max="12035" width="0" style="12" hidden="1" customWidth="1"/>
    <col min="12036" max="12288" width="11.5" style="12"/>
    <col min="12289" max="12289" width="32.5" style="12" customWidth="1"/>
    <col min="12290" max="12290" width="80.6640625" style="12" customWidth="1"/>
    <col min="12291" max="12291" width="0" style="12" hidden="1" customWidth="1"/>
    <col min="12292" max="12544" width="11.5" style="12"/>
    <col min="12545" max="12545" width="32.5" style="12" customWidth="1"/>
    <col min="12546" max="12546" width="80.6640625" style="12" customWidth="1"/>
    <col min="12547" max="12547" width="0" style="12" hidden="1" customWidth="1"/>
    <col min="12548" max="12800" width="11.5" style="12"/>
    <col min="12801" max="12801" width="32.5" style="12" customWidth="1"/>
    <col min="12802" max="12802" width="80.6640625" style="12" customWidth="1"/>
    <col min="12803" max="12803" width="0" style="12" hidden="1" customWidth="1"/>
    <col min="12804" max="13056" width="11.5" style="12"/>
    <col min="13057" max="13057" width="32.5" style="12" customWidth="1"/>
    <col min="13058" max="13058" width="80.6640625" style="12" customWidth="1"/>
    <col min="13059" max="13059" width="0" style="12" hidden="1" customWidth="1"/>
    <col min="13060" max="13312" width="11.5" style="12"/>
    <col min="13313" max="13313" width="32.5" style="12" customWidth="1"/>
    <col min="13314" max="13314" width="80.6640625" style="12" customWidth="1"/>
    <col min="13315" max="13315" width="0" style="12" hidden="1" customWidth="1"/>
    <col min="13316" max="13568" width="11.5" style="12"/>
    <col min="13569" max="13569" width="32.5" style="12" customWidth="1"/>
    <col min="13570" max="13570" width="80.6640625" style="12" customWidth="1"/>
    <col min="13571" max="13571" width="0" style="12" hidden="1" customWidth="1"/>
    <col min="13572" max="13824" width="11.5" style="12"/>
    <col min="13825" max="13825" width="32.5" style="12" customWidth="1"/>
    <col min="13826" max="13826" width="80.6640625" style="12" customWidth="1"/>
    <col min="13827" max="13827" width="0" style="12" hidden="1" customWidth="1"/>
    <col min="13828" max="14080" width="11.5" style="12"/>
    <col min="14081" max="14081" width="32.5" style="12" customWidth="1"/>
    <col min="14082" max="14082" width="80.6640625" style="12" customWidth="1"/>
    <col min="14083" max="14083" width="0" style="12" hidden="1" customWidth="1"/>
    <col min="14084" max="14336" width="11.5" style="12"/>
    <col min="14337" max="14337" width="32.5" style="12" customWidth="1"/>
    <col min="14338" max="14338" width="80.6640625" style="12" customWidth="1"/>
    <col min="14339" max="14339" width="0" style="12" hidden="1" customWidth="1"/>
    <col min="14340" max="14592" width="11.5" style="12"/>
    <col min="14593" max="14593" width="32.5" style="12" customWidth="1"/>
    <col min="14594" max="14594" width="80.6640625" style="12" customWidth="1"/>
    <col min="14595" max="14595" width="0" style="12" hidden="1" customWidth="1"/>
    <col min="14596" max="14848" width="11.5" style="12"/>
    <col min="14849" max="14849" width="32.5" style="12" customWidth="1"/>
    <col min="14850" max="14850" width="80.6640625" style="12" customWidth="1"/>
    <col min="14851" max="14851" width="0" style="12" hidden="1" customWidth="1"/>
    <col min="14852" max="15104" width="11.5" style="12"/>
    <col min="15105" max="15105" width="32.5" style="12" customWidth="1"/>
    <col min="15106" max="15106" width="80.6640625" style="12" customWidth="1"/>
    <col min="15107" max="15107" width="0" style="12" hidden="1" customWidth="1"/>
    <col min="15108" max="15360" width="11.5" style="12"/>
    <col min="15361" max="15361" width="32.5" style="12" customWidth="1"/>
    <col min="15362" max="15362" width="80.6640625" style="12" customWidth="1"/>
    <col min="15363" max="15363" width="0" style="12" hidden="1" customWidth="1"/>
    <col min="15364" max="15616" width="11.5" style="12"/>
    <col min="15617" max="15617" width="32.5" style="12" customWidth="1"/>
    <col min="15618" max="15618" width="80.6640625" style="12" customWidth="1"/>
    <col min="15619" max="15619" width="0" style="12" hidden="1" customWidth="1"/>
    <col min="15620" max="15872" width="11.5" style="12"/>
    <col min="15873" max="15873" width="32.5" style="12" customWidth="1"/>
    <col min="15874" max="15874" width="80.6640625" style="12" customWidth="1"/>
    <col min="15875" max="15875" width="0" style="12" hidden="1" customWidth="1"/>
    <col min="15876" max="16128" width="11.5" style="12"/>
    <col min="16129" max="16129" width="32.5" style="12" customWidth="1"/>
    <col min="16130" max="16130" width="80.6640625" style="12" customWidth="1"/>
    <col min="16131" max="16131" width="0" style="12" hidden="1" customWidth="1"/>
    <col min="16132" max="16384" width="11.5" style="12"/>
  </cols>
  <sheetData>
    <row r="1" spans="1:3" s="11" customFormat="1" x14ac:dyDescent="0.15">
      <c r="A1" s="59" t="s">
        <v>28</v>
      </c>
      <c r="B1" s="59"/>
    </row>
    <row r="2" spans="1:3" ht="12.75" customHeight="1" x14ac:dyDescent="0.15">
      <c r="A2" s="59" t="s">
        <v>51</v>
      </c>
      <c r="B2" s="59"/>
    </row>
    <row r="3" spans="1:3" ht="17.25" customHeight="1" x14ac:dyDescent="0.15">
      <c r="A3" s="60" t="s">
        <v>29</v>
      </c>
      <c r="B3" s="61"/>
    </row>
    <row r="4" spans="1:3" ht="30" customHeight="1" x14ac:dyDescent="0.15">
      <c r="A4" s="56" t="s">
        <v>58</v>
      </c>
      <c r="B4" s="57"/>
    </row>
    <row r="5" spans="1:3" ht="45" customHeight="1" x14ac:dyDescent="0.15">
      <c r="A5" s="56" t="s">
        <v>30</v>
      </c>
      <c r="B5" s="56"/>
      <c r="C5" s="56"/>
    </row>
    <row r="6" spans="1:3" ht="30" customHeight="1" x14ac:dyDescent="0.15">
      <c r="A6" s="56" t="s">
        <v>52</v>
      </c>
      <c r="B6" s="56"/>
      <c r="C6" s="56"/>
    </row>
    <row r="7" spans="1:3" ht="30.75" customHeight="1" x14ac:dyDescent="0.15">
      <c r="A7" s="56" t="s">
        <v>53</v>
      </c>
      <c r="B7" s="56"/>
      <c r="C7" s="13"/>
    </row>
    <row r="8" spans="1:3" ht="30" customHeight="1" x14ac:dyDescent="0.15">
      <c r="A8" s="62" t="s">
        <v>31</v>
      </c>
      <c r="B8" s="62"/>
      <c r="C8" s="62"/>
    </row>
    <row r="9" spans="1:3" ht="32.25" customHeight="1" x14ac:dyDescent="0.15">
      <c r="A9" s="56" t="s">
        <v>54</v>
      </c>
      <c r="B9" s="56"/>
      <c r="C9" s="56"/>
    </row>
    <row r="10" spans="1:3" ht="24.75" customHeight="1" x14ac:dyDescent="0.15">
      <c r="A10" s="58" t="s">
        <v>23</v>
      </c>
      <c r="B10" s="58"/>
    </row>
    <row r="11" spans="1:3" ht="21" customHeight="1" x14ac:dyDescent="0.15">
      <c r="A11" s="17" t="s">
        <v>24</v>
      </c>
      <c r="B11" s="18" t="s">
        <v>25</v>
      </c>
    </row>
    <row r="12" spans="1:3" ht="14" x14ac:dyDescent="0.15">
      <c r="A12" s="14" t="s">
        <v>0</v>
      </c>
      <c r="B12" s="19" t="s">
        <v>32</v>
      </c>
    </row>
    <row r="13" spans="1:3" ht="14" x14ac:dyDescent="0.15">
      <c r="A13" s="14" t="s">
        <v>1</v>
      </c>
      <c r="B13" s="19" t="s">
        <v>33</v>
      </c>
    </row>
    <row r="14" spans="1:3" ht="14" x14ac:dyDescent="0.15">
      <c r="A14" s="14" t="s">
        <v>2</v>
      </c>
      <c r="B14" s="19" t="s">
        <v>34</v>
      </c>
    </row>
    <row r="15" spans="1:3" ht="28" x14ac:dyDescent="0.15">
      <c r="A15" s="14" t="s">
        <v>5</v>
      </c>
      <c r="B15" s="16" t="s">
        <v>35</v>
      </c>
    </row>
    <row r="16" spans="1:3" ht="28" x14ac:dyDescent="0.15">
      <c r="A16" s="14" t="s">
        <v>4</v>
      </c>
      <c r="B16" s="16" t="s">
        <v>36</v>
      </c>
    </row>
    <row r="17" spans="1:4" ht="14" x14ac:dyDescent="0.15">
      <c r="A17" s="14" t="s">
        <v>3</v>
      </c>
      <c r="B17" s="16" t="s">
        <v>37</v>
      </c>
      <c r="D17" s="15"/>
    </row>
    <row r="18" spans="1:4" ht="14" x14ac:dyDescent="0.15">
      <c r="A18" s="14" t="s">
        <v>11</v>
      </c>
      <c r="B18" s="16" t="s">
        <v>38</v>
      </c>
      <c r="D18" s="15"/>
    </row>
    <row r="19" spans="1:4" ht="14" x14ac:dyDescent="0.15">
      <c r="A19" s="14" t="s">
        <v>12</v>
      </c>
      <c r="B19" s="16" t="s">
        <v>39</v>
      </c>
      <c r="D19" s="15"/>
    </row>
    <row r="20" spans="1:4" ht="42" x14ac:dyDescent="0.15">
      <c r="A20" s="14" t="s">
        <v>13</v>
      </c>
      <c r="B20" s="16" t="s">
        <v>40</v>
      </c>
      <c r="D20" s="15"/>
    </row>
    <row r="21" spans="1:4" ht="28" x14ac:dyDescent="0.15">
      <c r="A21" s="14" t="s">
        <v>41</v>
      </c>
      <c r="B21" s="16" t="s">
        <v>42</v>
      </c>
      <c r="D21" s="15"/>
    </row>
    <row r="22" spans="1:4" ht="28" x14ac:dyDescent="0.15">
      <c r="A22" s="14" t="s">
        <v>14</v>
      </c>
      <c r="B22" s="16" t="s">
        <v>43</v>
      </c>
      <c r="D22" s="15"/>
    </row>
    <row r="23" spans="1:4" ht="28" x14ac:dyDescent="0.15">
      <c r="A23" s="14" t="s">
        <v>15</v>
      </c>
      <c r="B23" s="16" t="s">
        <v>44</v>
      </c>
      <c r="D23" s="15"/>
    </row>
    <row r="24" spans="1:4" ht="28" x14ac:dyDescent="0.15">
      <c r="A24" s="14" t="s">
        <v>7</v>
      </c>
      <c r="B24" s="16" t="s">
        <v>45</v>
      </c>
      <c r="D24" s="15"/>
    </row>
    <row r="25" spans="1:4" ht="14" x14ac:dyDescent="0.15">
      <c r="A25" s="14" t="s">
        <v>16</v>
      </c>
      <c r="B25" s="16" t="s">
        <v>46</v>
      </c>
      <c r="D25" s="15"/>
    </row>
    <row r="26" spans="1:4" ht="14" x14ac:dyDescent="0.15">
      <c r="A26" s="14" t="s">
        <v>17</v>
      </c>
      <c r="B26" s="16" t="s">
        <v>47</v>
      </c>
      <c r="D26" s="15"/>
    </row>
    <row r="27" spans="1:4" ht="14" x14ac:dyDescent="0.15">
      <c r="A27" s="14" t="s">
        <v>18</v>
      </c>
      <c r="B27" s="16" t="s">
        <v>26</v>
      </c>
      <c r="D27" s="15"/>
    </row>
    <row r="28" spans="1:4" ht="14" x14ac:dyDescent="0.15">
      <c r="A28" s="14" t="s">
        <v>19</v>
      </c>
      <c r="B28" s="16" t="s">
        <v>27</v>
      </c>
      <c r="D28" s="15"/>
    </row>
    <row r="29" spans="1:4" ht="14" x14ac:dyDescent="0.15">
      <c r="A29" s="14" t="s">
        <v>6</v>
      </c>
      <c r="B29" s="16" t="s">
        <v>48</v>
      </c>
      <c r="D29" s="15"/>
    </row>
    <row r="30" spans="1:4" ht="14" x14ac:dyDescent="0.15">
      <c r="A30" s="14" t="s">
        <v>20</v>
      </c>
      <c r="B30" s="16" t="s">
        <v>49</v>
      </c>
      <c r="D30" s="15"/>
    </row>
    <row r="31" spans="1:4" ht="14" x14ac:dyDescent="0.15">
      <c r="A31" s="14" t="s">
        <v>8</v>
      </c>
      <c r="B31" s="16" t="s">
        <v>50</v>
      </c>
      <c r="D31" s="15"/>
    </row>
    <row r="32" spans="1:4" ht="14" x14ac:dyDescent="0.15">
      <c r="A32" s="14" t="s">
        <v>9</v>
      </c>
      <c r="B32" s="16" t="s">
        <v>55</v>
      </c>
      <c r="D32" s="15"/>
    </row>
    <row r="33" spans="1:4" ht="14" x14ac:dyDescent="0.15">
      <c r="A33" s="14" t="s">
        <v>10</v>
      </c>
      <c r="B33" s="16" t="s">
        <v>56</v>
      </c>
      <c r="D33" s="15"/>
    </row>
    <row r="34" spans="1:4" ht="28" x14ac:dyDescent="0.15">
      <c r="A34" s="14" t="s">
        <v>22</v>
      </c>
      <c r="B34" s="16" t="s">
        <v>57</v>
      </c>
      <c r="D34" s="15"/>
    </row>
    <row r="35" spans="1:4" ht="56" x14ac:dyDescent="0.15">
      <c r="A35" s="14" t="s">
        <v>21</v>
      </c>
      <c r="B35" s="16" t="s">
        <v>59</v>
      </c>
      <c r="D35" s="15"/>
    </row>
    <row r="36" spans="1:4" ht="15.75" customHeight="1" x14ac:dyDescent="0.15">
      <c r="A36" s="14"/>
      <c r="B36" s="16"/>
      <c r="D36" s="15"/>
    </row>
    <row r="37" spans="1:4" ht="15" customHeight="1" x14ac:dyDescent="0.15"/>
    <row r="39" spans="1:4" ht="13.5" customHeight="1" x14ac:dyDescent="0.15"/>
    <row r="45" spans="1:4" x14ac:dyDescent="0.15">
      <c r="B45" s="12"/>
    </row>
    <row r="46" spans="1:4" x14ac:dyDescent="0.15">
      <c r="B46" s="12"/>
    </row>
  </sheetData>
  <mergeCells count="10">
    <mergeCell ref="A6:C6"/>
    <mergeCell ref="A4:B4"/>
    <mergeCell ref="A10:B10"/>
    <mergeCell ref="A1:B1"/>
    <mergeCell ref="A2:B2"/>
    <mergeCell ref="A3:B3"/>
    <mergeCell ref="A5:C5"/>
    <mergeCell ref="A7:B7"/>
    <mergeCell ref="A8:C8"/>
    <mergeCell ref="A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662"/>
  <sheetViews>
    <sheetView tabSelected="1" zoomScale="90" zoomScaleNormal="90" workbookViewId="0">
      <pane ySplit="1" topLeftCell="A2" activePane="bottomLeft" state="frozen"/>
      <selection pane="bottomLeft" activeCell="L15" sqref="L15"/>
    </sheetView>
  </sheetViews>
  <sheetFormatPr baseColWidth="10" defaultColWidth="11.5" defaultRowHeight="15" x14ac:dyDescent="0.2"/>
  <cols>
    <col min="1" max="1" width="22.33203125" style="34" customWidth="1"/>
    <col min="2" max="2" width="7.33203125" style="6" customWidth="1"/>
    <col min="3" max="3" width="7" style="7" customWidth="1"/>
    <col min="4" max="4" width="8.33203125" style="36" customWidth="1"/>
    <col min="5" max="5" width="14.5" style="50" customWidth="1"/>
    <col min="6" max="6" width="11.83203125" style="50" customWidth="1"/>
    <col min="7" max="7" width="15.1640625" style="39" customWidth="1"/>
    <col min="8" max="8" width="13.5" style="36" customWidth="1"/>
    <col min="9" max="9" width="14.1640625" style="36" customWidth="1"/>
    <col min="10" max="10" width="15.1640625" style="45" customWidth="1"/>
    <col min="11" max="11" width="10.83203125" style="45" customWidth="1"/>
    <col min="12" max="12" width="19.33203125" style="45" customWidth="1"/>
    <col min="13" max="13" width="64.1640625" style="45" customWidth="1"/>
    <col min="14" max="14" width="20.5" style="36" customWidth="1"/>
    <col min="15" max="15" width="10.5" style="36" bestFit="1" customWidth="1"/>
    <col min="16" max="16" width="9.5" style="36" bestFit="1" customWidth="1"/>
    <col min="17" max="17" width="21.5" style="36" bestFit="1" customWidth="1"/>
    <col min="18" max="18" width="20.5" style="36" bestFit="1" customWidth="1"/>
    <col min="19" max="19" width="14.6640625" style="36" bestFit="1" customWidth="1"/>
    <col min="20" max="20" width="14" style="36" bestFit="1" customWidth="1"/>
    <col min="21" max="21" width="11.5" style="38" hidden="1" customWidth="1"/>
    <col min="22" max="22" width="9.5" style="39" bestFit="1" customWidth="1"/>
    <col min="23" max="23" width="21.1640625" style="38" customWidth="1"/>
    <col min="24" max="24" width="13.5" style="44" customWidth="1"/>
    <col min="25" max="25" width="11.5" style="45"/>
    <col min="26" max="26" width="28.6640625" style="45" customWidth="1"/>
    <col min="27" max="16384" width="11.5" style="34"/>
  </cols>
  <sheetData>
    <row r="1" spans="1:29" s="54" customFormat="1" x14ac:dyDescent="0.2">
      <c r="A1" s="54" t="s">
        <v>214</v>
      </c>
      <c r="B1" s="49" t="s">
        <v>159</v>
      </c>
      <c r="C1" s="49" t="s">
        <v>1</v>
      </c>
      <c r="D1" s="49" t="s">
        <v>160</v>
      </c>
      <c r="E1" s="49" t="s">
        <v>5</v>
      </c>
      <c r="F1" s="49" t="s">
        <v>4</v>
      </c>
      <c r="G1" s="46" t="s">
        <v>3</v>
      </c>
      <c r="H1" s="49" t="s">
        <v>11</v>
      </c>
      <c r="I1" s="49" t="s">
        <v>12</v>
      </c>
      <c r="J1" s="49" t="s">
        <v>172</v>
      </c>
      <c r="K1" s="52" t="s">
        <v>182</v>
      </c>
      <c r="L1" s="52" t="s">
        <v>183</v>
      </c>
      <c r="M1" s="52" t="s">
        <v>15</v>
      </c>
      <c r="N1" s="53" t="s">
        <v>185</v>
      </c>
      <c r="O1" s="49" t="s">
        <v>210</v>
      </c>
      <c r="P1" s="49" t="s">
        <v>211</v>
      </c>
      <c r="Q1" s="49" t="s">
        <v>189</v>
      </c>
      <c r="R1" s="49" t="s">
        <v>190</v>
      </c>
      <c r="S1" s="49" t="s">
        <v>212</v>
      </c>
      <c r="T1" s="49" t="s">
        <v>20</v>
      </c>
      <c r="U1" s="49" t="s">
        <v>158</v>
      </c>
      <c r="V1" s="49" t="s">
        <v>8</v>
      </c>
      <c r="W1" s="49" t="s">
        <v>173</v>
      </c>
      <c r="X1" s="52" t="s">
        <v>64</v>
      </c>
      <c r="Y1" s="52" t="s">
        <v>10</v>
      </c>
      <c r="Z1" s="52" t="s">
        <v>63</v>
      </c>
      <c r="AA1" s="49" t="s">
        <v>21</v>
      </c>
      <c r="AB1" s="49" t="s">
        <v>209</v>
      </c>
      <c r="AC1" s="49"/>
    </row>
    <row r="2" spans="1:29" s="39" customFormat="1" x14ac:dyDescent="0.2">
      <c r="A2" s="39" t="str">
        <f t="shared" ref="A2:A66" si="0">CONCATENATE(B2&amp;C2&amp;D2&amp;G2&amp;V2)</f>
        <v>182024Punta Baja1</v>
      </c>
      <c r="B2" s="35">
        <v>1</v>
      </c>
      <c r="C2" s="36">
        <v>8</v>
      </c>
      <c r="D2" s="36">
        <v>2024</v>
      </c>
      <c r="E2" s="50" t="s">
        <v>191</v>
      </c>
      <c r="F2" s="50" t="s">
        <v>192</v>
      </c>
      <c r="G2" s="39" t="s">
        <v>201</v>
      </c>
      <c r="H2" s="36">
        <v>29.575790000000001</v>
      </c>
      <c r="I2" s="36">
        <v>-115.49173999999999</v>
      </c>
      <c r="J2" s="50" t="str">
        <f>VLOOKUP($G2,Formulas!$A$2:$G$10,4,FALSE)</f>
        <v>Bosque de kelp</v>
      </c>
      <c r="K2" s="50" t="str">
        <f>VLOOKUP($G2,Formulas!$A$2:$G$10,5,FALSE)</f>
        <v>Reserva</v>
      </c>
      <c r="L2" s="50" t="str">
        <f>VLOOKUP($G2,Formulas!$A$2:$G$10,6,FALSE)</f>
        <v>Reserva Comunitaria</v>
      </c>
      <c r="M2" s="50" t="s">
        <v>217</v>
      </c>
      <c r="N2" s="36" t="s">
        <v>204</v>
      </c>
      <c r="O2" s="37">
        <v>0.3576388888888889</v>
      </c>
      <c r="P2" s="37">
        <v>0.36249999999999999</v>
      </c>
      <c r="Q2" s="36">
        <v>21</v>
      </c>
      <c r="R2" s="36">
        <v>21</v>
      </c>
      <c r="S2" s="36">
        <v>10</v>
      </c>
      <c r="T2" s="36">
        <v>4</v>
      </c>
      <c r="U2" s="38"/>
      <c r="V2" s="39">
        <v>1</v>
      </c>
      <c r="W2" s="39" t="s">
        <v>82</v>
      </c>
      <c r="X2" s="43" t="str">
        <f>VLOOKUP($W2,'Lista especies'!$A$2:$D$31,2,FALSE)</f>
        <v>Patiria</v>
      </c>
      <c r="Y2" s="43" t="str">
        <f>VLOOKUP($W2,'Lista especies'!$A$2:$D$31,3,FALSE)</f>
        <v>miniata</v>
      </c>
      <c r="Z2" s="43" t="str">
        <f>VLOOKUP($W2,'Lista especies'!$A$2:$D$31,4,FALSE)</f>
        <v>Patiria miniata</v>
      </c>
      <c r="AA2" s="55">
        <v>1</v>
      </c>
      <c r="AB2" s="55">
        <v>30</v>
      </c>
    </row>
    <row r="3" spans="1:29" x14ac:dyDescent="0.2">
      <c r="A3" s="39" t="str">
        <f t="shared" si="0"/>
        <v>182024Punta Baja1</v>
      </c>
      <c r="B3" s="35">
        <v>1</v>
      </c>
      <c r="C3" s="36">
        <v>8</v>
      </c>
      <c r="D3" s="36">
        <v>2024</v>
      </c>
      <c r="E3" s="50" t="s">
        <v>191</v>
      </c>
      <c r="F3" s="50" t="s">
        <v>192</v>
      </c>
      <c r="G3" s="39" t="s">
        <v>201</v>
      </c>
      <c r="H3" s="36">
        <v>29.575790000000001</v>
      </c>
      <c r="I3" s="36">
        <v>-115.49173999999999</v>
      </c>
      <c r="J3" s="50" t="str">
        <f>VLOOKUP($G3,Formulas!$A$2:$G$10,4,FALSE)</f>
        <v>Bosque de kelp</v>
      </c>
      <c r="K3" s="50" t="str">
        <f>VLOOKUP($G3,Formulas!$A$2:$G$10,5,FALSE)</f>
        <v>Reserva</v>
      </c>
      <c r="L3" s="50" t="str">
        <f>VLOOKUP($G3,Formulas!$A$2:$G$10,6,FALSE)</f>
        <v>Reserva Comunitaria</v>
      </c>
      <c r="M3" s="50" t="s">
        <v>217</v>
      </c>
      <c r="N3" s="36" t="s">
        <v>204</v>
      </c>
      <c r="O3" s="37">
        <v>0.3576388888888889</v>
      </c>
      <c r="P3" s="37">
        <v>0.36249999999999999</v>
      </c>
      <c r="Q3" s="36">
        <v>21</v>
      </c>
      <c r="R3" s="36">
        <v>21</v>
      </c>
      <c r="S3" s="36">
        <v>10</v>
      </c>
      <c r="T3" s="36">
        <v>4</v>
      </c>
      <c r="V3" s="39">
        <v>1</v>
      </c>
      <c r="W3" s="39" t="s">
        <v>76</v>
      </c>
      <c r="X3" s="43" t="str">
        <f>VLOOKUP($W3,'Lista especies'!$A$2:$D$31,2,FALSE)</f>
        <v>Megastraea</v>
      </c>
      <c r="Y3" s="43" t="str">
        <f>VLOOKUP($W3,'Lista especies'!$A$2:$D$31,3,FALSE)</f>
        <v>undosa</v>
      </c>
      <c r="Z3" s="43" t="str">
        <f>VLOOKUP($W3,'Lista especies'!$A$2:$D$31,4,FALSE)</f>
        <v>Megastraea undosa</v>
      </c>
      <c r="AA3" s="34">
        <v>4</v>
      </c>
      <c r="AB3" s="34">
        <v>30</v>
      </c>
    </row>
    <row r="4" spans="1:29" x14ac:dyDescent="0.2">
      <c r="A4" s="39" t="str">
        <f t="shared" si="0"/>
        <v>182024Punta Baja1</v>
      </c>
      <c r="B4" s="35">
        <v>1</v>
      </c>
      <c r="C4" s="36">
        <v>8</v>
      </c>
      <c r="D4" s="36">
        <v>2024</v>
      </c>
      <c r="E4" s="50" t="s">
        <v>191</v>
      </c>
      <c r="F4" s="50" t="s">
        <v>192</v>
      </c>
      <c r="G4" s="39" t="s">
        <v>201</v>
      </c>
      <c r="H4" s="36">
        <v>29.575790000000001</v>
      </c>
      <c r="I4" s="36">
        <v>-115.49173999999999</v>
      </c>
      <c r="J4" s="50" t="str">
        <f>VLOOKUP($G4,Formulas!$A$2:$G$10,4,FALSE)</f>
        <v>Bosque de kelp</v>
      </c>
      <c r="K4" s="50" t="str">
        <f>VLOOKUP($G4,Formulas!$A$2:$G$10,5,FALSE)</f>
        <v>Reserva</v>
      </c>
      <c r="L4" s="50" t="str">
        <f>VLOOKUP($G4,Formulas!$A$2:$G$10,6,FALSE)</f>
        <v>Reserva Comunitaria</v>
      </c>
      <c r="M4" s="50" t="s">
        <v>217</v>
      </c>
      <c r="N4" s="36" t="s">
        <v>204</v>
      </c>
      <c r="O4" s="37">
        <v>0.3576388888888889</v>
      </c>
      <c r="P4" s="37">
        <v>0.36249999999999999</v>
      </c>
      <c r="Q4" s="36">
        <v>21</v>
      </c>
      <c r="R4" s="36">
        <v>21</v>
      </c>
      <c r="S4" s="36">
        <v>10</v>
      </c>
      <c r="T4" s="36">
        <v>4</v>
      </c>
      <c r="V4" s="39">
        <v>1</v>
      </c>
      <c r="W4" s="39" t="s">
        <v>75</v>
      </c>
      <c r="X4" s="43" t="str">
        <f>VLOOKUP($W4,'Lista especies'!$A$2:$D$31,2,FALSE)</f>
        <v>Kelletia</v>
      </c>
      <c r="Y4" s="43" t="str">
        <f>VLOOKUP($W4,'Lista especies'!$A$2:$D$31,3,FALSE)</f>
        <v>kelletii</v>
      </c>
      <c r="Z4" s="43" t="str">
        <f>VLOOKUP($W4,'Lista especies'!$A$2:$D$31,4,FALSE)</f>
        <v>Kelletia kelletii</v>
      </c>
      <c r="AA4" s="34">
        <v>3</v>
      </c>
      <c r="AB4" s="34">
        <v>30</v>
      </c>
    </row>
    <row r="5" spans="1:29" x14ac:dyDescent="0.2">
      <c r="A5" s="39" t="str">
        <f t="shared" si="0"/>
        <v>182024Punta Baja1</v>
      </c>
      <c r="B5" s="35">
        <v>1</v>
      </c>
      <c r="C5" s="36">
        <v>8</v>
      </c>
      <c r="D5" s="36">
        <v>2024</v>
      </c>
      <c r="E5" s="50" t="s">
        <v>191</v>
      </c>
      <c r="F5" s="50" t="s">
        <v>192</v>
      </c>
      <c r="G5" s="39" t="s">
        <v>201</v>
      </c>
      <c r="H5" s="36">
        <v>29.575790000000001</v>
      </c>
      <c r="I5" s="36">
        <v>-115.49173999999999</v>
      </c>
      <c r="J5" s="50" t="str">
        <f>VLOOKUP($G5,Formulas!$A$2:$G$10,4,FALSE)</f>
        <v>Bosque de kelp</v>
      </c>
      <c r="K5" s="50" t="str">
        <f>VLOOKUP($G5,Formulas!$A$2:$G$10,5,FALSE)</f>
        <v>Reserva</v>
      </c>
      <c r="L5" s="50" t="str">
        <f>VLOOKUP($G5,Formulas!$A$2:$G$10,6,FALSE)</f>
        <v>Reserva Comunitaria</v>
      </c>
      <c r="M5" s="50" t="s">
        <v>217</v>
      </c>
      <c r="N5" s="36" t="s">
        <v>204</v>
      </c>
      <c r="O5" s="37">
        <v>0.3576388888888889</v>
      </c>
      <c r="P5" s="37">
        <v>0.36249999999999999</v>
      </c>
      <c r="Q5" s="36">
        <v>21</v>
      </c>
      <c r="R5" s="36">
        <v>21</v>
      </c>
      <c r="S5" s="36">
        <v>10</v>
      </c>
      <c r="T5" s="36">
        <v>4</v>
      </c>
      <c r="V5" s="39">
        <v>1</v>
      </c>
      <c r="W5" s="39" t="s">
        <v>79</v>
      </c>
      <c r="X5" s="43" t="str">
        <f>VLOOKUP($W5,'Lista especies'!$A$2:$D$31,2,FALSE)</f>
        <v>Mesocentrotus</v>
      </c>
      <c r="Y5" s="43" t="str">
        <f>VLOOKUP($W5,'Lista especies'!$A$2:$D$31,3,FALSE)</f>
        <v>franciscanus</v>
      </c>
      <c r="Z5" s="43" t="str">
        <f>VLOOKUP($W5,'Lista especies'!$A$2:$D$31,4,FALSE)</f>
        <v>Mesocentrotus franciscanus</v>
      </c>
      <c r="AA5" s="34">
        <v>8</v>
      </c>
      <c r="AB5" s="34">
        <v>30</v>
      </c>
    </row>
    <row r="6" spans="1:29" x14ac:dyDescent="0.2">
      <c r="A6" s="39" t="str">
        <f t="shared" si="0"/>
        <v>182024Punta Baja1</v>
      </c>
      <c r="B6" s="35">
        <v>1</v>
      </c>
      <c r="C6" s="36">
        <v>8</v>
      </c>
      <c r="D6" s="36">
        <v>2024</v>
      </c>
      <c r="E6" s="50" t="s">
        <v>191</v>
      </c>
      <c r="F6" s="50" t="s">
        <v>192</v>
      </c>
      <c r="G6" s="39" t="s">
        <v>201</v>
      </c>
      <c r="H6" s="36">
        <v>29.575790000000001</v>
      </c>
      <c r="I6" s="36">
        <v>-115.49173999999999</v>
      </c>
      <c r="J6" s="50" t="str">
        <f>VLOOKUP($G6,Formulas!$A$2:$G$10,4,FALSE)</f>
        <v>Bosque de kelp</v>
      </c>
      <c r="K6" s="50" t="str">
        <f>VLOOKUP($G6,Formulas!$A$2:$G$10,5,FALSE)</f>
        <v>Reserva</v>
      </c>
      <c r="L6" s="50" t="str">
        <f>VLOOKUP($G6,Formulas!$A$2:$G$10,6,FALSE)</f>
        <v>Reserva Comunitaria</v>
      </c>
      <c r="M6" s="50" t="s">
        <v>217</v>
      </c>
      <c r="N6" s="36" t="s">
        <v>204</v>
      </c>
      <c r="O6" s="37">
        <v>0.3576388888888889</v>
      </c>
      <c r="P6" s="37">
        <v>0.36249999999999999</v>
      </c>
      <c r="Q6" s="36">
        <v>21</v>
      </c>
      <c r="R6" s="36">
        <v>21</v>
      </c>
      <c r="S6" s="36">
        <v>10</v>
      </c>
      <c r="T6" s="36">
        <v>4</v>
      </c>
      <c r="V6" s="39">
        <v>1</v>
      </c>
      <c r="W6" s="39" t="s">
        <v>85</v>
      </c>
      <c r="X6" s="43" t="str">
        <f>VLOOKUP($W6,'Lista especies'!$A$2:$D$31,2,FALSE)</f>
        <v>Strongylocentrotus</v>
      </c>
      <c r="Y6" s="43" t="str">
        <f>VLOOKUP($W6,'Lista especies'!$A$2:$D$31,3,FALSE)</f>
        <v>purpuratus</v>
      </c>
      <c r="Z6" s="43" t="str">
        <f>VLOOKUP($W6,'Lista especies'!$A$2:$D$31,4,FALSE)</f>
        <v>Strongylocentrotus purpuratus</v>
      </c>
      <c r="AA6" s="34">
        <v>3</v>
      </c>
      <c r="AB6" s="34">
        <v>30</v>
      </c>
    </row>
    <row r="7" spans="1:29" x14ac:dyDescent="0.2">
      <c r="A7" s="39" t="str">
        <f t="shared" si="0"/>
        <v>182024Punta Baja2</v>
      </c>
      <c r="B7" s="35">
        <v>1</v>
      </c>
      <c r="C7" s="36">
        <v>8</v>
      </c>
      <c r="D7" s="36">
        <v>2024</v>
      </c>
      <c r="E7" s="50" t="s">
        <v>191</v>
      </c>
      <c r="F7" s="50" t="s">
        <v>192</v>
      </c>
      <c r="G7" s="39" t="s">
        <v>201</v>
      </c>
      <c r="H7" s="36">
        <v>29.571829999999999</v>
      </c>
      <c r="I7" s="36">
        <v>-115.48560000000001</v>
      </c>
      <c r="J7" s="50" t="str">
        <f>VLOOKUP($G7,Formulas!$A$2:$G$10,4,FALSE)</f>
        <v>Bosque de kelp</v>
      </c>
      <c r="K7" s="50" t="str">
        <f>VLOOKUP($G7,Formulas!$A$2:$G$10,5,FALSE)</f>
        <v>Reserva</v>
      </c>
      <c r="L7" s="50" t="str">
        <f>VLOOKUP($G7,Formulas!$A$2:$G$10,6,FALSE)</f>
        <v>Reserva Comunitaria</v>
      </c>
      <c r="M7" s="50" t="s">
        <v>217</v>
      </c>
      <c r="N7" s="36" t="s">
        <v>204</v>
      </c>
      <c r="O7" s="37">
        <v>0.44513888888888892</v>
      </c>
      <c r="P7" s="37">
        <v>0.45069444444444445</v>
      </c>
      <c r="Q7" s="36">
        <v>10</v>
      </c>
      <c r="R7" s="36">
        <v>10</v>
      </c>
      <c r="S7" s="36">
        <v>11</v>
      </c>
      <c r="T7" s="36">
        <v>4</v>
      </c>
      <c r="V7" s="39">
        <v>2</v>
      </c>
      <c r="W7" s="39" t="s">
        <v>82</v>
      </c>
      <c r="X7" s="43" t="str">
        <f>VLOOKUP($W7,'Lista especies'!$A$2:$D$31,2,FALSE)</f>
        <v>Patiria</v>
      </c>
      <c r="Y7" s="43" t="str">
        <f>VLOOKUP($W7,'Lista especies'!$A$2:$D$31,3,FALSE)</f>
        <v>miniata</v>
      </c>
      <c r="Z7" s="43" t="str">
        <f>VLOOKUP($W7,'Lista especies'!$A$2:$D$31,4,FALSE)</f>
        <v>Patiria miniata</v>
      </c>
      <c r="AA7" s="34">
        <v>2</v>
      </c>
      <c r="AB7" s="34">
        <v>30</v>
      </c>
    </row>
    <row r="8" spans="1:29" x14ac:dyDescent="0.2">
      <c r="A8" s="39" t="str">
        <f t="shared" si="0"/>
        <v>182024Punta Baja2</v>
      </c>
      <c r="B8" s="35">
        <v>1</v>
      </c>
      <c r="C8" s="36">
        <v>8</v>
      </c>
      <c r="D8" s="36">
        <v>2024</v>
      </c>
      <c r="E8" s="50" t="s">
        <v>191</v>
      </c>
      <c r="F8" s="50" t="s">
        <v>192</v>
      </c>
      <c r="G8" s="39" t="s">
        <v>201</v>
      </c>
      <c r="H8" s="36">
        <v>29.571829999999999</v>
      </c>
      <c r="I8" s="36">
        <v>-115.48560000000001</v>
      </c>
      <c r="J8" s="50" t="str">
        <f>VLOOKUP($G8,Formulas!$A$2:$G$10,4,FALSE)</f>
        <v>Bosque de kelp</v>
      </c>
      <c r="K8" s="50" t="str">
        <f>VLOOKUP($G8,Formulas!$A$2:$G$10,5,FALSE)</f>
        <v>Reserva</v>
      </c>
      <c r="L8" s="50" t="str">
        <f>VLOOKUP($G8,Formulas!$A$2:$G$10,6,FALSE)</f>
        <v>Reserva Comunitaria</v>
      </c>
      <c r="M8" s="50" t="s">
        <v>217</v>
      </c>
      <c r="N8" s="36" t="s">
        <v>204</v>
      </c>
      <c r="O8" s="37">
        <v>0.44513888888888892</v>
      </c>
      <c r="P8" s="37">
        <v>0.45069444444444445</v>
      </c>
      <c r="Q8" s="36">
        <v>10</v>
      </c>
      <c r="R8" s="36">
        <v>10</v>
      </c>
      <c r="S8" s="36">
        <v>11</v>
      </c>
      <c r="T8" s="36">
        <v>4</v>
      </c>
      <c r="V8" s="39">
        <v>2</v>
      </c>
      <c r="W8" s="39" t="s">
        <v>76</v>
      </c>
      <c r="X8" s="43" t="str">
        <f>VLOOKUP($W8,'Lista especies'!$A$2:$D$31,2,FALSE)</f>
        <v>Megastraea</v>
      </c>
      <c r="Y8" s="43" t="str">
        <f>VLOOKUP($W8,'Lista especies'!$A$2:$D$31,3,FALSE)</f>
        <v>undosa</v>
      </c>
      <c r="Z8" s="43" t="str">
        <f>VLOOKUP($W8,'Lista especies'!$A$2:$D$31,4,FALSE)</f>
        <v>Megastraea undosa</v>
      </c>
      <c r="AA8" s="34">
        <v>2</v>
      </c>
      <c r="AB8" s="34">
        <v>30</v>
      </c>
    </row>
    <row r="9" spans="1:29" x14ac:dyDescent="0.2">
      <c r="A9" s="39" t="str">
        <f t="shared" si="0"/>
        <v>182024Punta Baja2</v>
      </c>
      <c r="B9" s="35">
        <v>1</v>
      </c>
      <c r="C9" s="36">
        <v>8</v>
      </c>
      <c r="D9" s="36">
        <v>2024</v>
      </c>
      <c r="E9" s="50" t="s">
        <v>191</v>
      </c>
      <c r="F9" s="50" t="s">
        <v>192</v>
      </c>
      <c r="G9" s="39" t="s">
        <v>201</v>
      </c>
      <c r="H9" s="36">
        <v>29.571829999999999</v>
      </c>
      <c r="I9" s="36">
        <v>-115.48560000000001</v>
      </c>
      <c r="J9" s="50" t="str">
        <f>VLOOKUP($G9,Formulas!$A$2:$G$10,4,FALSE)</f>
        <v>Bosque de kelp</v>
      </c>
      <c r="K9" s="50" t="str">
        <f>VLOOKUP($G9,Formulas!$A$2:$G$10,5,FALSE)</f>
        <v>Reserva</v>
      </c>
      <c r="L9" s="50" t="str">
        <f>VLOOKUP($G9,Formulas!$A$2:$G$10,6,FALSE)</f>
        <v>Reserva Comunitaria</v>
      </c>
      <c r="M9" s="50" t="s">
        <v>217</v>
      </c>
      <c r="N9" s="36" t="s">
        <v>204</v>
      </c>
      <c r="O9" s="37">
        <v>0.44513888888888892</v>
      </c>
      <c r="P9" s="37">
        <v>0.45069444444444445</v>
      </c>
      <c r="Q9" s="36">
        <v>10</v>
      </c>
      <c r="R9" s="36">
        <v>10</v>
      </c>
      <c r="S9" s="36">
        <v>11</v>
      </c>
      <c r="T9" s="36">
        <v>4</v>
      </c>
      <c r="V9" s="39">
        <v>2</v>
      </c>
      <c r="W9" s="39" t="s">
        <v>79</v>
      </c>
      <c r="X9" s="43" t="str">
        <f>VLOOKUP($W9,'Lista especies'!$A$2:$D$31,2,FALSE)</f>
        <v>Mesocentrotus</v>
      </c>
      <c r="Y9" s="43" t="str">
        <f>VLOOKUP($W9,'Lista especies'!$A$2:$D$31,3,FALSE)</f>
        <v>franciscanus</v>
      </c>
      <c r="Z9" s="43" t="str">
        <f>VLOOKUP($W9,'Lista especies'!$A$2:$D$31,4,FALSE)</f>
        <v>Mesocentrotus franciscanus</v>
      </c>
      <c r="AA9" s="34">
        <v>3</v>
      </c>
      <c r="AB9" s="34">
        <v>30</v>
      </c>
    </row>
    <row r="10" spans="1:29" x14ac:dyDescent="0.2">
      <c r="A10" s="39" t="str">
        <f t="shared" si="0"/>
        <v>182024Punta Baja2</v>
      </c>
      <c r="B10" s="35">
        <v>1</v>
      </c>
      <c r="C10" s="36">
        <v>8</v>
      </c>
      <c r="D10" s="36">
        <v>2024</v>
      </c>
      <c r="E10" s="50" t="s">
        <v>191</v>
      </c>
      <c r="F10" s="50" t="s">
        <v>192</v>
      </c>
      <c r="G10" s="39" t="s">
        <v>201</v>
      </c>
      <c r="H10" s="36">
        <v>29.571829999999999</v>
      </c>
      <c r="I10" s="36">
        <v>-115.48560000000001</v>
      </c>
      <c r="J10" s="50" t="str">
        <f>VLOOKUP($G10,Formulas!$A$2:$G$10,4,FALSE)</f>
        <v>Bosque de kelp</v>
      </c>
      <c r="K10" s="50" t="str">
        <f>VLOOKUP($G10,Formulas!$A$2:$G$10,5,FALSE)</f>
        <v>Reserva</v>
      </c>
      <c r="L10" s="50" t="str">
        <f>VLOOKUP($G10,Formulas!$A$2:$G$10,6,FALSE)</f>
        <v>Reserva Comunitaria</v>
      </c>
      <c r="M10" s="50" t="s">
        <v>217</v>
      </c>
      <c r="N10" s="36" t="s">
        <v>204</v>
      </c>
      <c r="O10" s="37">
        <v>0.44513888888888892</v>
      </c>
      <c r="P10" s="37">
        <v>0.45069444444444445</v>
      </c>
      <c r="Q10" s="36">
        <v>10</v>
      </c>
      <c r="R10" s="36">
        <v>10</v>
      </c>
      <c r="S10" s="36">
        <v>11</v>
      </c>
      <c r="T10" s="36">
        <v>4</v>
      </c>
      <c r="V10" s="39">
        <v>2</v>
      </c>
      <c r="W10" s="39" t="s">
        <v>85</v>
      </c>
      <c r="X10" s="43" t="str">
        <f>VLOOKUP($W10,'Lista especies'!$A$2:$D$31,2,FALSE)</f>
        <v>Strongylocentrotus</v>
      </c>
      <c r="Y10" s="43" t="str">
        <f>VLOOKUP($W10,'Lista especies'!$A$2:$D$31,3,FALSE)</f>
        <v>purpuratus</v>
      </c>
      <c r="Z10" s="43" t="str">
        <f>VLOOKUP($W10,'Lista especies'!$A$2:$D$31,4,FALSE)</f>
        <v>Strongylocentrotus purpuratus</v>
      </c>
      <c r="AA10" s="34">
        <v>4</v>
      </c>
      <c r="AB10" s="34">
        <v>30</v>
      </c>
    </row>
    <row r="11" spans="1:29" x14ac:dyDescent="0.2">
      <c r="A11" s="39" t="str">
        <f t="shared" si="0"/>
        <v>182024Punta Baja3</v>
      </c>
      <c r="B11" s="35">
        <v>1</v>
      </c>
      <c r="C11" s="36">
        <v>8</v>
      </c>
      <c r="D11" s="36">
        <v>2024</v>
      </c>
      <c r="E11" s="50" t="s">
        <v>191</v>
      </c>
      <c r="F11" s="50" t="s">
        <v>192</v>
      </c>
      <c r="G11" s="39" t="s">
        <v>201</v>
      </c>
      <c r="H11" s="36">
        <v>29.575790000000001</v>
      </c>
      <c r="I11" s="36">
        <v>-115.49173999999999</v>
      </c>
      <c r="J11" s="50" t="str">
        <f>VLOOKUP($G11,Formulas!$A$2:$G$10,4,FALSE)</f>
        <v>Bosque de kelp</v>
      </c>
      <c r="K11" s="50" t="str">
        <f>VLOOKUP($G11,Formulas!$A$2:$G$10,5,FALSE)</f>
        <v>Reserva</v>
      </c>
      <c r="L11" s="50" t="str">
        <f>VLOOKUP($G11,Formulas!$A$2:$G$10,6,FALSE)</f>
        <v>Reserva Comunitaria</v>
      </c>
      <c r="M11" s="50" t="s">
        <v>217</v>
      </c>
      <c r="N11" s="36" t="s">
        <v>200</v>
      </c>
      <c r="O11" s="37">
        <v>0.35902777777777778</v>
      </c>
      <c r="P11" s="37">
        <v>0.36388888888888887</v>
      </c>
      <c r="Q11" s="36">
        <v>21</v>
      </c>
      <c r="R11" s="36">
        <v>21</v>
      </c>
      <c r="S11" s="36">
        <v>10</v>
      </c>
      <c r="T11" s="36">
        <v>4</v>
      </c>
      <c r="V11" s="39">
        <v>3</v>
      </c>
      <c r="W11" s="39" t="s">
        <v>76</v>
      </c>
      <c r="X11" s="43" t="str">
        <f>VLOOKUP($W11,'Lista especies'!$A$2:$D$31,2,FALSE)</f>
        <v>Megastraea</v>
      </c>
      <c r="Y11" s="43" t="str">
        <f>VLOOKUP($W11,'Lista especies'!$A$2:$D$31,3,FALSE)</f>
        <v>undosa</v>
      </c>
      <c r="Z11" s="43" t="str">
        <f>VLOOKUP($W11,'Lista especies'!$A$2:$D$31,4,FALSE)</f>
        <v>Megastraea undosa</v>
      </c>
      <c r="AA11" s="34">
        <v>4</v>
      </c>
      <c r="AB11" s="34">
        <v>30</v>
      </c>
    </row>
    <row r="12" spans="1:29" x14ac:dyDescent="0.2">
      <c r="A12" s="39" t="str">
        <f t="shared" si="0"/>
        <v>182024Punta Baja3</v>
      </c>
      <c r="B12" s="35">
        <v>1</v>
      </c>
      <c r="C12" s="36">
        <v>8</v>
      </c>
      <c r="D12" s="36">
        <v>2024</v>
      </c>
      <c r="E12" s="50" t="s">
        <v>191</v>
      </c>
      <c r="F12" s="50" t="s">
        <v>192</v>
      </c>
      <c r="G12" s="39" t="s">
        <v>201</v>
      </c>
      <c r="H12" s="36">
        <v>29.575790000000001</v>
      </c>
      <c r="I12" s="36">
        <v>-115.49173999999999</v>
      </c>
      <c r="J12" s="50" t="str">
        <f>VLOOKUP($G12,Formulas!$A$2:$G$10,4,FALSE)</f>
        <v>Bosque de kelp</v>
      </c>
      <c r="K12" s="50" t="str">
        <f>VLOOKUP($G12,Formulas!$A$2:$G$10,5,FALSE)</f>
        <v>Reserva</v>
      </c>
      <c r="L12" s="50" t="str">
        <f>VLOOKUP($G12,Formulas!$A$2:$G$10,6,FALSE)</f>
        <v>Reserva Comunitaria</v>
      </c>
      <c r="M12" s="50" t="s">
        <v>217</v>
      </c>
      <c r="N12" s="36" t="s">
        <v>200</v>
      </c>
      <c r="O12" s="37">
        <v>0.35902777777777778</v>
      </c>
      <c r="P12" s="37">
        <v>0.36388888888888887</v>
      </c>
      <c r="Q12" s="36">
        <v>21</v>
      </c>
      <c r="R12" s="36">
        <v>21</v>
      </c>
      <c r="S12" s="36">
        <v>10</v>
      </c>
      <c r="T12" s="36">
        <v>4</v>
      </c>
      <c r="V12" s="39">
        <v>3</v>
      </c>
      <c r="W12" s="39" t="s">
        <v>176</v>
      </c>
      <c r="X12" s="43" t="str">
        <f>VLOOKUP($W12,'Lista especies'!$A$2:$D$31,2,FALSE)</f>
        <v>Megastraea</v>
      </c>
      <c r="Y12" s="43" t="str">
        <f>VLOOKUP($W12,'Lista especies'!$A$2:$D$31,3,FALSE)</f>
        <v>turbanica</v>
      </c>
      <c r="Z12" s="43" t="str">
        <f>VLOOKUP($W12,'Lista especies'!$A$2:$D$31,4,FALSE)</f>
        <v>Megastraea turbanica</v>
      </c>
      <c r="AA12" s="34">
        <v>2</v>
      </c>
      <c r="AB12" s="34">
        <v>30</v>
      </c>
    </row>
    <row r="13" spans="1:29" x14ac:dyDescent="0.2">
      <c r="A13" s="39" t="str">
        <f t="shared" si="0"/>
        <v>182024Punta Baja4</v>
      </c>
      <c r="B13" s="35">
        <v>1</v>
      </c>
      <c r="C13" s="36">
        <v>8</v>
      </c>
      <c r="D13" s="36">
        <v>2024</v>
      </c>
      <c r="E13" s="50" t="s">
        <v>191</v>
      </c>
      <c r="F13" s="50" t="s">
        <v>192</v>
      </c>
      <c r="G13" s="39" t="s">
        <v>201</v>
      </c>
      <c r="H13" s="36">
        <v>29.571850000000001</v>
      </c>
      <c r="I13" s="36">
        <v>-115.48560000000001</v>
      </c>
      <c r="J13" s="50" t="str">
        <f>VLOOKUP($G13,Formulas!$A$2:$G$10,4,FALSE)</f>
        <v>Bosque de kelp</v>
      </c>
      <c r="K13" s="50" t="str">
        <f>VLOOKUP($G13,Formulas!$A$2:$G$10,5,FALSE)</f>
        <v>Reserva</v>
      </c>
      <c r="L13" s="50" t="str">
        <f>VLOOKUP($G13,Formulas!$A$2:$G$10,6,FALSE)</f>
        <v>Reserva Comunitaria</v>
      </c>
      <c r="M13" s="50" t="s">
        <v>217</v>
      </c>
      <c r="N13" s="36" t="s">
        <v>200</v>
      </c>
      <c r="O13" s="37">
        <v>0.44097222222222227</v>
      </c>
      <c r="P13" s="37">
        <v>0.44513888888888892</v>
      </c>
      <c r="Q13" s="36">
        <v>11</v>
      </c>
      <c r="R13" s="36">
        <v>10</v>
      </c>
      <c r="S13" s="36">
        <v>11</v>
      </c>
      <c r="T13" s="36">
        <v>4</v>
      </c>
      <c r="V13" s="39">
        <v>4</v>
      </c>
      <c r="W13" s="39" t="s">
        <v>68</v>
      </c>
      <c r="X13" s="43" t="str">
        <f>VLOOKUP($W13,'Lista especies'!$A$2:$D$31,2,FALSE)</f>
        <v>Neobernaya</v>
      </c>
      <c r="Y13" s="43" t="str">
        <f>VLOOKUP($W13,'Lista especies'!$A$2:$D$31,3,FALSE)</f>
        <v>spadicea</v>
      </c>
      <c r="Z13" s="43" t="str">
        <f>VLOOKUP($W13,'Lista especies'!$A$2:$D$31,4,FALSE)</f>
        <v>Neobernaya spadicea</v>
      </c>
      <c r="AA13" s="34">
        <v>5</v>
      </c>
      <c r="AB13" s="34">
        <v>30</v>
      </c>
    </row>
    <row r="14" spans="1:29" x14ac:dyDescent="0.2">
      <c r="A14" s="39" t="str">
        <f t="shared" si="0"/>
        <v>182024Punta Baja4</v>
      </c>
      <c r="B14" s="35">
        <v>1</v>
      </c>
      <c r="C14" s="36">
        <v>8</v>
      </c>
      <c r="D14" s="36">
        <v>2024</v>
      </c>
      <c r="E14" s="50" t="s">
        <v>191</v>
      </c>
      <c r="F14" s="50" t="s">
        <v>192</v>
      </c>
      <c r="G14" s="39" t="s">
        <v>201</v>
      </c>
      <c r="H14" s="36">
        <v>29.571850000000001</v>
      </c>
      <c r="I14" s="36">
        <v>-115.48560000000001</v>
      </c>
      <c r="J14" s="50" t="str">
        <f>VLOOKUP($G14,Formulas!$A$2:$G$10,4,FALSE)</f>
        <v>Bosque de kelp</v>
      </c>
      <c r="K14" s="50" t="str">
        <f>VLOOKUP($G14,Formulas!$A$2:$G$10,5,FALSE)</f>
        <v>Reserva</v>
      </c>
      <c r="L14" s="50" t="str">
        <f>VLOOKUP($G14,Formulas!$A$2:$G$10,6,FALSE)</f>
        <v>Reserva Comunitaria</v>
      </c>
      <c r="M14" s="50" t="s">
        <v>217</v>
      </c>
      <c r="N14" s="36" t="s">
        <v>200</v>
      </c>
      <c r="O14" s="37">
        <v>0.44097222222222227</v>
      </c>
      <c r="P14" s="37">
        <v>0.44513888888888892</v>
      </c>
      <c r="Q14" s="36">
        <v>11</v>
      </c>
      <c r="R14" s="36">
        <v>10</v>
      </c>
      <c r="S14" s="36">
        <v>11</v>
      </c>
      <c r="T14" s="36">
        <v>4</v>
      </c>
      <c r="V14" s="39">
        <v>4</v>
      </c>
      <c r="W14" s="39" t="s">
        <v>75</v>
      </c>
      <c r="X14" s="43" t="str">
        <f>VLOOKUP($W14,'Lista especies'!$A$2:$D$31,2,FALSE)</f>
        <v>Kelletia</v>
      </c>
      <c r="Y14" s="43" t="str">
        <f>VLOOKUP($W14,'Lista especies'!$A$2:$D$31,3,FALSE)</f>
        <v>kelletii</v>
      </c>
      <c r="Z14" s="43" t="str">
        <f>VLOOKUP($W14,'Lista especies'!$A$2:$D$31,4,FALSE)</f>
        <v>Kelletia kelletii</v>
      </c>
      <c r="AA14" s="34">
        <v>2</v>
      </c>
      <c r="AB14" s="34">
        <v>30</v>
      </c>
    </row>
    <row r="15" spans="1:29" x14ac:dyDescent="0.2">
      <c r="A15" s="39" t="str">
        <f t="shared" si="0"/>
        <v>182024Punta Baja4</v>
      </c>
      <c r="B15" s="35">
        <v>1</v>
      </c>
      <c r="C15" s="36">
        <v>8</v>
      </c>
      <c r="D15" s="36">
        <v>2024</v>
      </c>
      <c r="E15" s="50" t="s">
        <v>191</v>
      </c>
      <c r="F15" s="50" t="s">
        <v>192</v>
      </c>
      <c r="G15" s="39" t="s">
        <v>201</v>
      </c>
      <c r="H15" s="36">
        <v>29.571850000000001</v>
      </c>
      <c r="I15" s="36">
        <v>-115.48560000000001</v>
      </c>
      <c r="J15" s="50" t="str">
        <f>VLOOKUP($G15,Formulas!$A$2:$G$10,4,FALSE)</f>
        <v>Bosque de kelp</v>
      </c>
      <c r="K15" s="50" t="str">
        <f>VLOOKUP($G15,Formulas!$A$2:$G$10,5,FALSE)</f>
        <v>Reserva</v>
      </c>
      <c r="L15" s="50" t="str">
        <f>VLOOKUP($G15,Formulas!$A$2:$G$10,6,FALSE)</f>
        <v>Reserva Comunitaria</v>
      </c>
      <c r="M15" s="50" t="s">
        <v>217</v>
      </c>
      <c r="N15" s="36" t="s">
        <v>200</v>
      </c>
      <c r="O15" s="37">
        <v>0.44097222222222227</v>
      </c>
      <c r="P15" s="37">
        <v>0.44513888888888892</v>
      </c>
      <c r="Q15" s="36">
        <v>11</v>
      </c>
      <c r="R15" s="36">
        <v>10</v>
      </c>
      <c r="S15" s="36">
        <v>11</v>
      </c>
      <c r="T15" s="36">
        <v>4</v>
      </c>
      <c r="V15" s="39">
        <v>4</v>
      </c>
      <c r="W15" s="39" t="s">
        <v>78</v>
      </c>
      <c r="X15" s="43" t="str">
        <f>VLOOKUP($W15,'Lista especies'!$A$2:$D$31,2,FALSE)</f>
        <v>Megathura</v>
      </c>
      <c r="Y15" s="43" t="str">
        <f>VLOOKUP($W15,'Lista especies'!$A$2:$D$31,3,FALSE)</f>
        <v>crenulata</v>
      </c>
      <c r="Z15" s="43" t="str">
        <f>VLOOKUP($W15,'Lista especies'!$A$2:$D$31,4,FALSE)</f>
        <v>Megathura crenulata</v>
      </c>
      <c r="AA15" s="34">
        <v>1</v>
      </c>
      <c r="AB15" s="34">
        <v>30</v>
      </c>
    </row>
    <row r="16" spans="1:29" x14ac:dyDescent="0.2">
      <c r="A16" s="39" t="str">
        <f t="shared" si="0"/>
        <v>182024Punta Baja4</v>
      </c>
      <c r="B16" s="35">
        <v>1</v>
      </c>
      <c r="C16" s="36">
        <v>8</v>
      </c>
      <c r="D16" s="36">
        <v>2024</v>
      </c>
      <c r="E16" s="50" t="s">
        <v>191</v>
      </c>
      <c r="F16" s="50" t="s">
        <v>192</v>
      </c>
      <c r="G16" s="39" t="s">
        <v>201</v>
      </c>
      <c r="H16" s="36">
        <v>29.571850000000001</v>
      </c>
      <c r="I16" s="36">
        <v>-115.48560000000001</v>
      </c>
      <c r="J16" s="50" t="str">
        <f>VLOOKUP($G16,Formulas!$A$2:$G$10,4,FALSE)</f>
        <v>Bosque de kelp</v>
      </c>
      <c r="K16" s="50" t="str">
        <f>VLOOKUP($G16,Formulas!$A$2:$G$10,5,FALSE)</f>
        <v>Reserva</v>
      </c>
      <c r="L16" s="50" t="str">
        <f>VLOOKUP($G16,Formulas!$A$2:$G$10,6,FALSE)</f>
        <v>Reserva Comunitaria</v>
      </c>
      <c r="M16" s="50" t="s">
        <v>217</v>
      </c>
      <c r="N16" s="36" t="s">
        <v>200</v>
      </c>
      <c r="O16" s="37">
        <v>0.44097222222222227</v>
      </c>
      <c r="P16" s="37">
        <v>0.44513888888888892</v>
      </c>
      <c r="Q16" s="36">
        <v>11</v>
      </c>
      <c r="R16" s="36">
        <v>10</v>
      </c>
      <c r="S16" s="36">
        <v>11</v>
      </c>
      <c r="T16" s="36">
        <v>4</v>
      </c>
      <c r="V16" s="39">
        <v>4</v>
      </c>
      <c r="W16" s="39" t="s">
        <v>79</v>
      </c>
      <c r="X16" s="43" t="str">
        <f>VLOOKUP($W16,'Lista especies'!$A$2:$D$31,2,FALSE)</f>
        <v>Mesocentrotus</v>
      </c>
      <c r="Y16" s="43" t="str">
        <f>VLOOKUP($W16,'Lista especies'!$A$2:$D$31,3,FALSE)</f>
        <v>franciscanus</v>
      </c>
      <c r="Z16" s="43" t="str">
        <f>VLOOKUP($W16,'Lista especies'!$A$2:$D$31,4,FALSE)</f>
        <v>Mesocentrotus franciscanus</v>
      </c>
      <c r="AA16" s="34">
        <v>18</v>
      </c>
      <c r="AB16" s="34">
        <v>30</v>
      </c>
    </row>
    <row r="17" spans="1:28" x14ac:dyDescent="0.2">
      <c r="A17" s="39" t="str">
        <f t="shared" si="0"/>
        <v>182024Punta Baja5</v>
      </c>
      <c r="B17" s="35">
        <v>1</v>
      </c>
      <c r="C17" s="36">
        <v>8</v>
      </c>
      <c r="D17" s="36">
        <v>2024</v>
      </c>
      <c r="E17" s="50" t="s">
        <v>191</v>
      </c>
      <c r="F17" s="50" t="s">
        <v>192</v>
      </c>
      <c r="G17" s="39" t="s">
        <v>201</v>
      </c>
      <c r="H17" s="36">
        <v>29.575790000000001</v>
      </c>
      <c r="I17" s="36">
        <v>-115.49173999999999</v>
      </c>
      <c r="J17" s="50" t="str">
        <f>VLOOKUP($G17,Formulas!$A$2:$G$10,4,FALSE)</f>
        <v>Bosque de kelp</v>
      </c>
      <c r="K17" s="50" t="str">
        <f>VLOOKUP($G17,Formulas!$A$2:$G$10,5,FALSE)</f>
        <v>Reserva</v>
      </c>
      <c r="L17" s="50" t="str">
        <f>VLOOKUP($G17,Formulas!$A$2:$G$10,6,FALSE)</f>
        <v>Reserva Comunitaria</v>
      </c>
      <c r="M17" s="50" t="s">
        <v>217</v>
      </c>
      <c r="N17" s="36" t="s">
        <v>206</v>
      </c>
      <c r="O17" s="37">
        <v>0.35833333333333334</v>
      </c>
      <c r="P17" s="37">
        <v>0.36249999999999999</v>
      </c>
      <c r="Q17" s="36">
        <v>21</v>
      </c>
      <c r="R17" s="36">
        <v>21</v>
      </c>
      <c r="S17" s="36">
        <v>10</v>
      </c>
      <c r="T17" s="36">
        <v>4</v>
      </c>
      <c r="V17" s="39">
        <v>5</v>
      </c>
      <c r="W17" s="39" t="s">
        <v>82</v>
      </c>
      <c r="X17" s="43" t="str">
        <f>VLOOKUP($W17,'Lista especies'!$A$2:$D$31,2,FALSE)</f>
        <v>Patiria</v>
      </c>
      <c r="Y17" s="43" t="str">
        <f>VLOOKUP($W17,'Lista especies'!$A$2:$D$31,3,FALSE)</f>
        <v>miniata</v>
      </c>
      <c r="Z17" s="43" t="str">
        <f>VLOOKUP($W17,'Lista especies'!$A$2:$D$31,4,FALSE)</f>
        <v>Patiria miniata</v>
      </c>
      <c r="AA17" s="34">
        <v>5</v>
      </c>
      <c r="AB17" s="34">
        <v>30</v>
      </c>
    </row>
    <row r="18" spans="1:28" x14ac:dyDescent="0.2">
      <c r="A18" s="39" t="str">
        <f t="shared" si="0"/>
        <v>182024Punta Baja5</v>
      </c>
      <c r="B18" s="35">
        <v>1</v>
      </c>
      <c r="C18" s="36">
        <v>8</v>
      </c>
      <c r="D18" s="36">
        <v>2024</v>
      </c>
      <c r="E18" s="50" t="s">
        <v>191</v>
      </c>
      <c r="F18" s="50" t="s">
        <v>192</v>
      </c>
      <c r="G18" s="39" t="s">
        <v>201</v>
      </c>
      <c r="H18" s="36">
        <v>29.575790000000001</v>
      </c>
      <c r="I18" s="36">
        <v>-115.49173999999999</v>
      </c>
      <c r="J18" s="50" t="str">
        <f>VLOOKUP($G18,Formulas!$A$2:$G$10,4,FALSE)</f>
        <v>Bosque de kelp</v>
      </c>
      <c r="K18" s="50" t="str">
        <f>VLOOKUP($G18,Formulas!$A$2:$G$10,5,FALSE)</f>
        <v>Reserva</v>
      </c>
      <c r="L18" s="50" t="str">
        <f>VLOOKUP($G18,Formulas!$A$2:$G$10,6,FALSE)</f>
        <v>Reserva Comunitaria</v>
      </c>
      <c r="M18" s="50" t="s">
        <v>217</v>
      </c>
      <c r="N18" s="36" t="s">
        <v>206</v>
      </c>
      <c r="O18" s="37">
        <v>0.35833333333333334</v>
      </c>
      <c r="P18" s="37">
        <v>0.36249999999999999</v>
      </c>
      <c r="Q18" s="36">
        <v>21</v>
      </c>
      <c r="R18" s="36">
        <v>21</v>
      </c>
      <c r="S18" s="36">
        <v>10</v>
      </c>
      <c r="T18" s="36">
        <v>4</v>
      </c>
      <c r="V18" s="39">
        <v>5</v>
      </c>
      <c r="W18" s="39" t="s">
        <v>79</v>
      </c>
      <c r="X18" s="43" t="str">
        <f>VLOOKUP($W18,'Lista especies'!$A$2:$D$31,2,FALSE)</f>
        <v>Mesocentrotus</v>
      </c>
      <c r="Y18" s="43" t="str">
        <f>VLOOKUP($W18,'Lista especies'!$A$2:$D$31,3,FALSE)</f>
        <v>franciscanus</v>
      </c>
      <c r="Z18" s="43" t="str">
        <f>VLOOKUP($W18,'Lista especies'!$A$2:$D$31,4,FALSE)</f>
        <v>Mesocentrotus franciscanus</v>
      </c>
      <c r="AA18" s="34">
        <v>2</v>
      </c>
      <c r="AB18" s="34">
        <v>30</v>
      </c>
    </row>
    <row r="19" spans="1:28" x14ac:dyDescent="0.2">
      <c r="A19" s="39" t="str">
        <f t="shared" si="0"/>
        <v>182024Punta Baja6</v>
      </c>
      <c r="B19" s="35">
        <v>1</v>
      </c>
      <c r="C19" s="36">
        <v>8</v>
      </c>
      <c r="D19" s="36">
        <v>2024</v>
      </c>
      <c r="E19" s="50" t="s">
        <v>191</v>
      </c>
      <c r="F19" s="50" t="s">
        <v>192</v>
      </c>
      <c r="G19" s="39" t="s">
        <v>201</v>
      </c>
      <c r="H19" s="36">
        <v>29.571829999999999</v>
      </c>
      <c r="I19" s="36">
        <v>-115.48560000000001</v>
      </c>
      <c r="J19" s="50" t="str">
        <f>VLOOKUP($G19,Formulas!$A$2:$G$10,4,FALSE)</f>
        <v>Bosque de kelp</v>
      </c>
      <c r="K19" s="50" t="str">
        <f>VLOOKUP($G19,Formulas!$A$2:$G$10,5,FALSE)</f>
        <v>Reserva</v>
      </c>
      <c r="L19" s="50" t="str">
        <f>VLOOKUP($G19,Formulas!$A$2:$G$10,6,FALSE)</f>
        <v>Reserva Comunitaria</v>
      </c>
      <c r="M19" s="50" t="s">
        <v>217</v>
      </c>
      <c r="N19" s="36" t="s">
        <v>206</v>
      </c>
      <c r="O19" s="37">
        <v>0.44236111111111115</v>
      </c>
      <c r="P19" s="37">
        <v>0.4458333333333333</v>
      </c>
      <c r="Q19" s="36">
        <v>10</v>
      </c>
      <c r="R19" s="36">
        <v>10</v>
      </c>
      <c r="S19" s="36">
        <v>11</v>
      </c>
      <c r="T19" s="36">
        <v>4</v>
      </c>
      <c r="V19" s="39">
        <v>6</v>
      </c>
      <c r="W19" s="39" t="s">
        <v>76</v>
      </c>
      <c r="X19" s="43" t="str">
        <f>VLOOKUP($W19,'Lista especies'!$A$2:$D$31,2,FALSE)</f>
        <v>Megastraea</v>
      </c>
      <c r="Y19" s="43" t="str">
        <f>VLOOKUP($W19,'Lista especies'!$A$2:$D$31,3,FALSE)</f>
        <v>undosa</v>
      </c>
      <c r="Z19" s="43" t="str">
        <f>VLOOKUP($W19,'Lista especies'!$A$2:$D$31,4,FALSE)</f>
        <v>Megastraea undosa</v>
      </c>
      <c r="AA19" s="34">
        <v>3</v>
      </c>
      <c r="AB19" s="34">
        <v>30</v>
      </c>
    </row>
    <row r="20" spans="1:28" x14ac:dyDescent="0.2">
      <c r="A20" s="39" t="str">
        <f t="shared" si="0"/>
        <v>182024Punta Baja6</v>
      </c>
      <c r="B20" s="35">
        <v>1</v>
      </c>
      <c r="C20" s="36">
        <v>8</v>
      </c>
      <c r="D20" s="36">
        <v>2024</v>
      </c>
      <c r="E20" s="50" t="s">
        <v>191</v>
      </c>
      <c r="F20" s="50" t="s">
        <v>192</v>
      </c>
      <c r="G20" s="39" t="s">
        <v>201</v>
      </c>
      <c r="H20" s="36">
        <v>29.571829999999999</v>
      </c>
      <c r="I20" s="36">
        <v>-115.48560000000001</v>
      </c>
      <c r="J20" s="50" t="str">
        <f>VLOOKUP($G20,Formulas!$A$2:$G$10,4,FALSE)</f>
        <v>Bosque de kelp</v>
      </c>
      <c r="K20" s="50" t="str">
        <f>VLOOKUP($G20,Formulas!$A$2:$G$10,5,FALSE)</f>
        <v>Reserva</v>
      </c>
      <c r="L20" s="50" t="str">
        <f>VLOOKUP($G20,Formulas!$A$2:$G$10,6,FALSE)</f>
        <v>Reserva Comunitaria</v>
      </c>
      <c r="M20" s="50" t="s">
        <v>217</v>
      </c>
      <c r="N20" s="36" t="s">
        <v>206</v>
      </c>
      <c r="O20" s="37">
        <v>0.44236111111111115</v>
      </c>
      <c r="P20" s="37">
        <v>0.4458333333333333</v>
      </c>
      <c r="Q20" s="36">
        <v>10</v>
      </c>
      <c r="R20" s="36">
        <v>10</v>
      </c>
      <c r="S20" s="36">
        <v>11</v>
      </c>
      <c r="T20" s="36">
        <v>4</v>
      </c>
      <c r="V20" s="39">
        <v>6</v>
      </c>
      <c r="W20" s="39" t="s">
        <v>79</v>
      </c>
      <c r="X20" s="43" t="str">
        <f>VLOOKUP($W20,'Lista especies'!$A$2:$D$31,2,FALSE)</f>
        <v>Mesocentrotus</v>
      </c>
      <c r="Y20" s="43" t="str">
        <f>VLOOKUP($W20,'Lista especies'!$A$2:$D$31,3,FALSE)</f>
        <v>franciscanus</v>
      </c>
      <c r="Z20" s="43" t="str">
        <f>VLOOKUP($W20,'Lista especies'!$A$2:$D$31,4,FALSE)</f>
        <v>Mesocentrotus franciscanus</v>
      </c>
      <c r="AA20" s="34">
        <v>1</v>
      </c>
      <c r="AB20" s="34">
        <v>30</v>
      </c>
    </row>
    <row r="21" spans="1:28" x14ac:dyDescent="0.2">
      <c r="A21" s="39" t="str">
        <f t="shared" si="0"/>
        <v>182024Punta Baja7</v>
      </c>
      <c r="B21" s="35">
        <v>1</v>
      </c>
      <c r="C21" s="36">
        <v>8</v>
      </c>
      <c r="D21" s="36">
        <v>2024</v>
      </c>
      <c r="E21" s="50" t="s">
        <v>191</v>
      </c>
      <c r="F21" s="50" t="s">
        <v>192</v>
      </c>
      <c r="G21" s="39" t="s">
        <v>201</v>
      </c>
      <c r="H21" s="36">
        <v>29.575790000000001</v>
      </c>
      <c r="I21" s="36">
        <v>-115.49173999999999</v>
      </c>
      <c r="J21" s="50" t="str">
        <f>VLOOKUP($G21,Formulas!$A$2:$G$10,4,FALSE)</f>
        <v>Bosque de kelp</v>
      </c>
      <c r="K21" s="50" t="str">
        <f>VLOOKUP($G21,Formulas!$A$2:$G$10,5,FALSE)</f>
        <v>Reserva</v>
      </c>
      <c r="L21" s="50" t="str">
        <f>VLOOKUP($G21,Formulas!$A$2:$G$10,6,FALSE)</f>
        <v>Reserva Comunitaria</v>
      </c>
      <c r="M21" s="50" t="s">
        <v>217</v>
      </c>
      <c r="N21" s="36" t="s">
        <v>216</v>
      </c>
      <c r="O21" s="37">
        <v>0.36041666666666666</v>
      </c>
      <c r="P21" s="37">
        <v>0.3659722222222222</v>
      </c>
      <c r="Q21" s="36">
        <v>21</v>
      </c>
      <c r="R21" s="36">
        <v>22</v>
      </c>
      <c r="S21" s="36">
        <v>10</v>
      </c>
      <c r="T21" s="36">
        <v>5</v>
      </c>
      <c r="V21" s="39">
        <v>7</v>
      </c>
      <c r="W21" s="39" t="s">
        <v>82</v>
      </c>
      <c r="X21" s="43" t="str">
        <f>VLOOKUP($W21,'Lista especies'!$A$2:$D$31,2,FALSE)</f>
        <v>Patiria</v>
      </c>
      <c r="Y21" s="43" t="str">
        <f>VLOOKUP($W21,'Lista especies'!$A$2:$D$31,3,FALSE)</f>
        <v>miniata</v>
      </c>
      <c r="Z21" s="43" t="str">
        <f>VLOOKUP($W21,'Lista especies'!$A$2:$D$31,4,FALSE)</f>
        <v>Patiria miniata</v>
      </c>
      <c r="AA21" s="34">
        <v>6</v>
      </c>
      <c r="AB21" s="34">
        <v>30</v>
      </c>
    </row>
    <row r="22" spans="1:28" x14ac:dyDescent="0.2">
      <c r="A22" s="39" t="str">
        <f t="shared" si="0"/>
        <v>182024Punta Baja7</v>
      </c>
      <c r="B22" s="35">
        <v>1</v>
      </c>
      <c r="C22" s="36">
        <v>8</v>
      </c>
      <c r="D22" s="36">
        <v>2024</v>
      </c>
      <c r="E22" s="50" t="s">
        <v>191</v>
      </c>
      <c r="F22" s="50" t="s">
        <v>192</v>
      </c>
      <c r="G22" s="39" t="s">
        <v>201</v>
      </c>
      <c r="H22" s="36">
        <v>29.575790000000001</v>
      </c>
      <c r="I22" s="36">
        <v>-115.49173999999999</v>
      </c>
      <c r="J22" s="50" t="str">
        <f>VLOOKUP($G22,Formulas!$A$2:$G$10,4,FALSE)</f>
        <v>Bosque de kelp</v>
      </c>
      <c r="K22" s="50" t="str">
        <f>VLOOKUP($G22,Formulas!$A$2:$G$10,5,FALSE)</f>
        <v>Reserva</v>
      </c>
      <c r="L22" s="50" t="str">
        <f>VLOOKUP($G22,Formulas!$A$2:$G$10,6,FALSE)</f>
        <v>Reserva Comunitaria</v>
      </c>
      <c r="M22" s="50" t="s">
        <v>217</v>
      </c>
      <c r="N22" s="36" t="s">
        <v>216</v>
      </c>
      <c r="O22" s="37">
        <v>0.36041666666666666</v>
      </c>
      <c r="P22" s="37">
        <v>0.3659722222222222</v>
      </c>
      <c r="Q22" s="36">
        <v>21</v>
      </c>
      <c r="R22" s="36">
        <v>22</v>
      </c>
      <c r="S22" s="36">
        <v>10</v>
      </c>
      <c r="T22" s="36">
        <v>5</v>
      </c>
      <c r="V22" s="39">
        <v>7</v>
      </c>
      <c r="W22" s="39" t="s">
        <v>176</v>
      </c>
      <c r="X22" s="43" t="str">
        <f>VLOOKUP($W22,'Lista especies'!$A$2:$D$31,2,FALSE)</f>
        <v>Megastraea</v>
      </c>
      <c r="Y22" s="43" t="str">
        <f>VLOOKUP($W22,'Lista especies'!$A$2:$D$31,3,FALSE)</f>
        <v>turbanica</v>
      </c>
      <c r="Z22" s="43" t="str">
        <f>VLOOKUP($W22,'Lista especies'!$A$2:$D$31,4,FALSE)</f>
        <v>Megastraea turbanica</v>
      </c>
      <c r="AA22" s="34">
        <v>2</v>
      </c>
      <c r="AB22" s="34">
        <v>30</v>
      </c>
    </row>
    <row r="23" spans="1:28" x14ac:dyDescent="0.2">
      <c r="A23" s="39" t="str">
        <f t="shared" si="0"/>
        <v>182024Punta Baja7</v>
      </c>
      <c r="B23" s="35">
        <v>1</v>
      </c>
      <c r="C23" s="36">
        <v>8</v>
      </c>
      <c r="D23" s="36">
        <v>2024</v>
      </c>
      <c r="E23" s="50" t="s">
        <v>191</v>
      </c>
      <c r="F23" s="50" t="s">
        <v>192</v>
      </c>
      <c r="G23" s="39" t="s">
        <v>201</v>
      </c>
      <c r="H23" s="36">
        <v>29.575790000000001</v>
      </c>
      <c r="I23" s="36">
        <v>-115.49173999999999</v>
      </c>
      <c r="J23" s="50" t="str">
        <f>VLOOKUP($G23,Formulas!$A$2:$G$10,4,FALSE)</f>
        <v>Bosque de kelp</v>
      </c>
      <c r="K23" s="50" t="str">
        <f>VLOOKUP($G23,Formulas!$A$2:$G$10,5,FALSE)</f>
        <v>Reserva</v>
      </c>
      <c r="L23" s="50" t="str">
        <f>VLOOKUP($G23,Formulas!$A$2:$G$10,6,FALSE)</f>
        <v>Reserva Comunitaria</v>
      </c>
      <c r="M23" s="50" t="s">
        <v>217</v>
      </c>
      <c r="N23" s="36" t="s">
        <v>216</v>
      </c>
      <c r="O23" s="37">
        <v>0.36041666666666666</v>
      </c>
      <c r="P23" s="37">
        <v>0.3659722222222222</v>
      </c>
      <c r="Q23" s="36">
        <v>21</v>
      </c>
      <c r="R23" s="36">
        <v>22</v>
      </c>
      <c r="S23" s="36">
        <v>10</v>
      </c>
      <c r="T23" s="36">
        <v>5</v>
      </c>
      <c r="V23" s="39">
        <v>7</v>
      </c>
      <c r="W23" s="39" t="s">
        <v>78</v>
      </c>
      <c r="X23" s="43" t="str">
        <f>VLOOKUP($W23,'Lista especies'!$A$2:$D$31,2,FALSE)</f>
        <v>Megathura</v>
      </c>
      <c r="Y23" s="43" t="str">
        <f>VLOOKUP($W23,'Lista especies'!$A$2:$D$31,3,FALSE)</f>
        <v>crenulata</v>
      </c>
      <c r="Z23" s="43" t="str">
        <f>VLOOKUP($W23,'Lista especies'!$A$2:$D$31,4,FALSE)</f>
        <v>Megathura crenulata</v>
      </c>
      <c r="AA23" s="34">
        <v>2</v>
      </c>
      <c r="AB23" s="34">
        <v>30</v>
      </c>
    </row>
    <row r="24" spans="1:28" x14ac:dyDescent="0.2">
      <c r="A24" s="39" t="str">
        <f t="shared" si="0"/>
        <v>182024Punta Baja7</v>
      </c>
      <c r="B24" s="35">
        <v>1</v>
      </c>
      <c r="C24" s="36">
        <v>8</v>
      </c>
      <c r="D24" s="36">
        <v>2024</v>
      </c>
      <c r="E24" s="50" t="s">
        <v>191</v>
      </c>
      <c r="F24" s="50" t="s">
        <v>192</v>
      </c>
      <c r="G24" s="39" t="s">
        <v>201</v>
      </c>
      <c r="H24" s="36">
        <v>29.575790000000001</v>
      </c>
      <c r="I24" s="36">
        <v>-115.49173999999999</v>
      </c>
      <c r="J24" s="50" t="str">
        <f>VLOOKUP($G24,Formulas!$A$2:$G$10,4,FALSE)</f>
        <v>Bosque de kelp</v>
      </c>
      <c r="K24" s="50" t="str">
        <f>VLOOKUP($G24,Formulas!$A$2:$G$10,5,FALSE)</f>
        <v>Reserva</v>
      </c>
      <c r="L24" s="50" t="str">
        <f>VLOOKUP($G24,Formulas!$A$2:$G$10,6,FALSE)</f>
        <v>Reserva Comunitaria</v>
      </c>
      <c r="M24" s="50" t="s">
        <v>217</v>
      </c>
      <c r="N24" s="36" t="s">
        <v>216</v>
      </c>
      <c r="O24" s="37">
        <v>0.36041666666666666</v>
      </c>
      <c r="P24" s="37">
        <v>0.3659722222222222</v>
      </c>
      <c r="Q24" s="36">
        <v>21</v>
      </c>
      <c r="R24" s="36">
        <v>22</v>
      </c>
      <c r="S24" s="36">
        <v>10</v>
      </c>
      <c r="T24" s="36">
        <v>5</v>
      </c>
      <c r="V24" s="39">
        <v>7</v>
      </c>
      <c r="W24" s="39" t="s">
        <v>79</v>
      </c>
      <c r="X24" s="43" t="str">
        <f>VLOOKUP($W24,'Lista especies'!$A$2:$D$31,2,FALSE)</f>
        <v>Mesocentrotus</v>
      </c>
      <c r="Y24" s="43" t="str">
        <f>VLOOKUP($W24,'Lista especies'!$A$2:$D$31,3,FALSE)</f>
        <v>franciscanus</v>
      </c>
      <c r="Z24" s="43" t="str">
        <f>VLOOKUP($W24,'Lista especies'!$A$2:$D$31,4,FALSE)</f>
        <v>Mesocentrotus franciscanus</v>
      </c>
      <c r="AA24" s="34">
        <v>13</v>
      </c>
      <c r="AB24" s="34">
        <v>30</v>
      </c>
    </row>
    <row r="25" spans="1:28" x14ac:dyDescent="0.2">
      <c r="A25" s="39" t="str">
        <f t="shared" si="0"/>
        <v>182024Punta Baja8</v>
      </c>
      <c r="B25" s="35">
        <v>1</v>
      </c>
      <c r="C25" s="36">
        <v>8</v>
      </c>
      <c r="D25" s="36">
        <v>2024</v>
      </c>
      <c r="E25" s="50" t="s">
        <v>191</v>
      </c>
      <c r="F25" s="50" t="s">
        <v>192</v>
      </c>
      <c r="G25" s="39" t="s">
        <v>201</v>
      </c>
      <c r="H25" s="36">
        <v>29.571829999999999</v>
      </c>
      <c r="I25" s="36">
        <v>-115.48560000000001</v>
      </c>
      <c r="J25" s="50" t="str">
        <f>VLOOKUP($G25,Formulas!$A$2:$G$10,4,FALSE)</f>
        <v>Bosque de kelp</v>
      </c>
      <c r="K25" s="50" t="str">
        <f>VLOOKUP($G25,Formulas!$A$2:$G$10,5,FALSE)</f>
        <v>Reserva</v>
      </c>
      <c r="L25" s="50" t="str">
        <f>VLOOKUP($G25,Formulas!$A$2:$G$10,6,FALSE)</f>
        <v>Reserva Comunitaria</v>
      </c>
      <c r="M25" s="50" t="s">
        <v>217</v>
      </c>
      <c r="N25" s="36" t="s">
        <v>216</v>
      </c>
      <c r="O25" s="37">
        <v>0.44444444444444442</v>
      </c>
      <c r="P25" s="37">
        <v>0.44861111111111113</v>
      </c>
      <c r="Q25" s="36">
        <v>10</v>
      </c>
      <c r="R25" s="36">
        <v>11</v>
      </c>
      <c r="S25" s="36">
        <v>11</v>
      </c>
      <c r="T25" s="36">
        <v>5</v>
      </c>
      <c r="V25" s="39">
        <v>8</v>
      </c>
      <c r="W25" s="39" t="s">
        <v>82</v>
      </c>
      <c r="X25" s="43" t="str">
        <f>VLOOKUP($W25,'Lista especies'!$A$2:$D$31,2,FALSE)</f>
        <v>Patiria</v>
      </c>
      <c r="Y25" s="43" t="str">
        <f>VLOOKUP($W25,'Lista especies'!$A$2:$D$31,3,FALSE)</f>
        <v>miniata</v>
      </c>
      <c r="Z25" s="43" t="str">
        <f>VLOOKUP($W25,'Lista especies'!$A$2:$D$31,4,FALSE)</f>
        <v>Patiria miniata</v>
      </c>
      <c r="AA25" s="34">
        <v>3</v>
      </c>
      <c r="AB25" s="34">
        <v>30</v>
      </c>
    </row>
    <row r="26" spans="1:28" x14ac:dyDescent="0.2">
      <c r="A26" s="39" t="str">
        <f t="shared" si="0"/>
        <v>182024Punta Baja8</v>
      </c>
      <c r="B26" s="35">
        <v>1</v>
      </c>
      <c r="C26" s="36">
        <v>8</v>
      </c>
      <c r="D26" s="36">
        <v>2024</v>
      </c>
      <c r="E26" s="50" t="s">
        <v>191</v>
      </c>
      <c r="F26" s="50" t="s">
        <v>192</v>
      </c>
      <c r="G26" s="39" t="s">
        <v>201</v>
      </c>
      <c r="H26" s="36">
        <v>29.571829999999999</v>
      </c>
      <c r="I26" s="36">
        <v>-115.48560000000001</v>
      </c>
      <c r="J26" s="50" t="str">
        <f>VLOOKUP($G26,Formulas!$A$2:$G$10,4,FALSE)</f>
        <v>Bosque de kelp</v>
      </c>
      <c r="K26" s="50" t="str">
        <f>VLOOKUP($G26,Formulas!$A$2:$G$10,5,FALSE)</f>
        <v>Reserva</v>
      </c>
      <c r="L26" s="50" t="str">
        <f>VLOOKUP($G26,Formulas!$A$2:$G$10,6,FALSE)</f>
        <v>Reserva Comunitaria</v>
      </c>
      <c r="M26" s="50" t="s">
        <v>217</v>
      </c>
      <c r="N26" s="36" t="s">
        <v>216</v>
      </c>
      <c r="O26" s="37">
        <v>0.44444444444444442</v>
      </c>
      <c r="P26" s="37">
        <v>0.44861111111111113</v>
      </c>
      <c r="Q26" s="36">
        <v>10</v>
      </c>
      <c r="R26" s="36">
        <v>11</v>
      </c>
      <c r="S26" s="36">
        <v>11</v>
      </c>
      <c r="T26" s="36">
        <v>5</v>
      </c>
      <c r="V26" s="39">
        <v>8</v>
      </c>
      <c r="W26" s="39" t="s">
        <v>76</v>
      </c>
      <c r="X26" s="43" t="str">
        <f>VLOOKUP($W26,'Lista especies'!$A$2:$D$31,2,FALSE)</f>
        <v>Megastraea</v>
      </c>
      <c r="Y26" s="43" t="str">
        <f>VLOOKUP($W26,'Lista especies'!$A$2:$D$31,3,FALSE)</f>
        <v>undosa</v>
      </c>
      <c r="Z26" s="43" t="str">
        <f>VLOOKUP($W26,'Lista especies'!$A$2:$D$31,4,FALSE)</f>
        <v>Megastraea undosa</v>
      </c>
      <c r="AA26" s="34">
        <v>2</v>
      </c>
      <c r="AB26" s="34">
        <v>30</v>
      </c>
    </row>
    <row r="27" spans="1:28" x14ac:dyDescent="0.2">
      <c r="A27" s="39" t="str">
        <f t="shared" si="0"/>
        <v>182024Punta Baja8</v>
      </c>
      <c r="B27" s="35">
        <v>1</v>
      </c>
      <c r="C27" s="36">
        <v>8</v>
      </c>
      <c r="D27" s="36">
        <v>2024</v>
      </c>
      <c r="E27" s="50" t="s">
        <v>191</v>
      </c>
      <c r="F27" s="50" t="s">
        <v>192</v>
      </c>
      <c r="G27" s="39" t="s">
        <v>201</v>
      </c>
      <c r="H27" s="36">
        <v>29.571829999999999</v>
      </c>
      <c r="I27" s="36">
        <v>-115.48560000000001</v>
      </c>
      <c r="J27" s="50" t="str">
        <f>VLOOKUP($G27,Formulas!$A$2:$G$10,4,FALSE)</f>
        <v>Bosque de kelp</v>
      </c>
      <c r="K27" s="50" t="str">
        <f>VLOOKUP($G27,Formulas!$A$2:$G$10,5,FALSE)</f>
        <v>Reserva</v>
      </c>
      <c r="L27" s="50" t="str">
        <f>VLOOKUP($G27,Formulas!$A$2:$G$10,6,FALSE)</f>
        <v>Reserva Comunitaria</v>
      </c>
      <c r="M27" s="50" t="s">
        <v>217</v>
      </c>
      <c r="N27" s="36" t="s">
        <v>216</v>
      </c>
      <c r="O27" s="37">
        <v>0.44444444444444442</v>
      </c>
      <c r="P27" s="37">
        <v>0.44861111111111113</v>
      </c>
      <c r="Q27" s="36">
        <v>10</v>
      </c>
      <c r="R27" s="36">
        <v>11</v>
      </c>
      <c r="S27" s="36">
        <v>11</v>
      </c>
      <c r="T27" s="36">
        <v>5</v>
      </c>
      <c r="V27" s="39">
        <v>8</v>
      </c>
      <c r="W27" s="39" t="s">
        <v>68</v>
      </c>
      <c r="X27" s="43" t="str">
        <f>VLOOKUP($W27,'Lista especies'!$A$2:$D$31,2,FALSE)</f>
        <v>Neobernaya</v>
      </c>
      <c r="Y27" s="43" t="str">
        <f>VLOOKUP($W27,'Lista especies'!$A$2:$D$31,3,FALSE)</f>
        <v>spadicea</v>
      </c>
      <c r="Z27" s="43" t="str">
        <f>VLOOKUP($W27,'Lista especies'!$A$2:$D$31,4,FALSE)</f>
        <v>Neobernaya spadicea</v>
      </c>
      <c r="AA27" s="34">
        <v>6</v>
      </c>
      <c r="AB27" s="34">
        <v>30</v>
      </c>
    </row>
    <row r="28" spans="1:28" x14ac:dyDescent="0.2">
      <c r="A28" s="39" t="str">
        <f t="shared" si="0"/>
        <v>182024Punta Baja8</v>
      </c>
      <c r="B28" s="35">
        <v>1</v>
      </c>
      <c r="C28" s="36">
        <v>8</v>
      </c>
      <c r="D28" s="36">
        <v>2024</v>
      </c>
      <c r="E28" s="50" t="s">
        <v>191</v>
      </c>
      <c r="F28" s="50" t="s">
        <v>192</v>
      </c>
      <c r="G28" s="39" t="s">
        <v>201</v>
      </c>
      <c r="H28" s="36">
        <v>29.571829999999999</v>
      </c>
      <c r="I28" s="36">
        <v>-115.48560000000001</v>
      </c>
      <c r="J28" s="50" t="str">
        <f>VLOOKUP($G28,Formulas!$A$2:$G$10,4,FALSE)</f>
        <v>Bosque de kelp</v>
      </c>
      <c r="K28" s="50" t="str">
        <f>VLOOKUP($G28,Formulas!$A$2:$G$10,5,FALSE)</f>
        <v>Reserva</v>
      </c>
      <c r="L28" s="50" t="str">
        <f>VLOOKUP($G28,Formulas!$A$2:$G$10,6,FALSE)</f>
        <v>Reserva Comunitaria</v>
      </c>
      <c r="M28" s="50" t="s">
        <v>217</v>
      </c>
      <c r="N28" s="36" t="s">
        <v>216</v>
      </c>
      <c r="O28" s="37">
        <v>0.44444444444444442</v>
      </c>
      <c r="P28" s="37">
        <v>0.44861111111111113</v>
      </c>
      <c r="Q28" s="36">
        <v>10</v>
      </c>
      <c r="R28" s="36">
        <v>11</v>
      </c>
      <c r="S28" s="36">
        <v>11</v>
      </c>
      <c r="T28" s="36">
        <v>5</v>
      </c>
      <c r="V28" s="39">
        <v>8</v>
      </c>
      <c r="W28" s="39" t="s">
        <v>75</v>
      </c>
      <c r="X28" s="43" t="str">
        <f>VLOOKUP($W28,'Lista especies'!$A$2:$D$31,2,FALSE)</f>
        <v>Kelletia</v>
      </c>
      <c r="Y28" s="43" t="str">
        <f>VLOOKUP($W28,'Lista especies'!$A$2:$D$31,3,FALSE)</f>
        <v>kelletii</v>
      </c>
      <c r="Z28" s="43" t="str">
        <f>VLOOKUP($W28,'Lista especies'!$A$2:$D$31,4,FALSE)</f>
        <v>Kelletia kelletii</v>
      </c>
      <c r="AA28" s="34">
        <v>4</v>
      </c>
      <c r="AB28" s="34">
        <v>30</v>
      </c>
    </row>
    <row r="29" spans="1:28" x14ac:dyDescent="0.2">
      <c r="A29" s="39" t="str">
        <f t="shared" si="0"/>
        <v>182024Punta Baja8</v>
      </c>
      <c r="B29" s="35">
        <v>1</v>
      </c>
      <c r="C29" s="36">
        <v>8</v>
      </c>
      <c r="D29" s="36">
        <v>2024</v>
      </c>
      <c r="E29" s="50" t="s">
        <v>191</v>
      </c>
      <c r="F29" s="50" t="s">
        <v>192</v>
      </c>
      <c r="G29" s="39" t="s">
        <v>201</v>
      </c>
      <c r="H29" s="36">
        <v>29.571829999999999</v>
      </c>
      <c r="I29" s="36">
        <v>-115.48560000000001</v>
      </c>
      <c r="J29" s="50" t="str">
        <f>VLOOKUP($G29,Formulas!$A$2:$G$10,4,FALSE)</f>
        <v>Bosque de kelp</v>
      </c>
      <c r="K29" s="50" t="str">
        <f>VLOOKUP($G29,Formulas!$A$2:$G$10,5,FALSE)</f>
        <v>Reserva</v>
      </c>
      <c r="L29" s="50" t="str">
        <f>VLOOKUP($G29,Formulas!$A$2:$G$10,6,FALSE)</f>
        <v>Reserva Comunitaria</v>
      </c>
      <c r="M29" s="50" t="s">
        <v>217</v>
      </c>
      <c r="N29" s="36" t="s">
        <v>216</v>
      </c>
      <c r="O29" s="37">
        <v>0.44444444444444442</v>
      </c>
      <c r="P29" s="37">
        <v>0.44861111111111113</v>
      </c>
      <c r="Q29" s="36">
        <v>10</v>
      </c>
      <c r="R29" s="36">
        <v>11</v>
      </c>
      <c r="S29" s="36">
        <v>11</v>
      </c>
      <c r="T29" s="36">
        <v>5</v>
      </c>
      <c r="V29" s="39">
        <v>8</v>
      </c>
      <c r="W29" s="39" t="s">
        <v>78</v>
      </c>
      <c r="X29" s="43" t="str">
        <f>VLOOKUP($W29,'Lista especies'!$A$2:$D$31,2,FALSE)</f>
        <v>Megathura</v>
      </c>
      <c r="Y29" s="43" t="str">
        <f>VLOOKUP($W29,'Lista especies'!$A$2:$D$31,3,FALSE)</f>
        <v>crenulata</v>
      </c>
      <c r="Z29" s="43" t="str">
        <f>VLOOKUP($W29,'Lista especies'!$A$2:$D$31,4,FALSE)</f>
        <v>Megathura crenulata</v>
      </c>
      <c r="AA29" s="34">
        <v>3</v>
      </c>
      <c r="AB29" s="34">
        <v>30</v>
      </c>
    </row>
    <row r="30" spans="1:28" x14ac:dyDescent="0.2">
      <c r="A30" s="39" t="str">
        <f t="shared" si="0"/>
        <v>182024Punta Baja8</v>
      </c>
      <c r="B30" s="35">
        <v>1</v>
      </c>
      <c r="C30" s="36">
        <v>8</v>
      </c>
      <c r="D30" s="36">
        <v>2024</v>
      </c>
      <c r="E30" s="50" t="s">
        <v>191</v>
      </c>
      <c r="F30" s="50" t="s">
        <v>192</v>
      </c>
      <c r="G30" s="39" t="s">
        <v>201</v>
      </c>
      <c r="H30" s="36">
        <v>29.571829999999999</v>
      </c>
      <c r="I30" s="36">
        <v>-115.48560000000001</v>
      </c>
      <c r="J30" s="50" t="str">
        <f>VLOOKUP($G30,Formulas!$A$2:$G$10,4,FALSE)</f>
        <v>Bosque de kelp</v>
      </c>
      <c r="K30" s="50" t="str">
        <f>VLOOKUP($G30,Formulas!$A$2:$G$10,5,FALSE)</f>
        <v>Reserva</v>
      </c>
      <c r="L30" s="50" t="str">
        <f>VLOOKUP($G30,Formulas!$A$2:$G$10,6,FALSE)</f>
        <v>Reserva Comunitaria</v>
      </c>
      <c r="M30" s="50" t="s">
        <v>217</v>
      </c>
      <c r="N30" s="36" t="s">
        <v>216</v>
      </c>
      <c r="O30" s="37">
        <v>0.44444444444444442</v>
      </c>
      <c r="P30" s="37">
        <v>0.44861111111111113</v>
      </c>
      <c r="Q30" s="36">
        <v>10</v>
      </c>
      <c r="R30" s="36">
        <v>11</v>
      </c>
      <c r="S30" s="36">
        <v>11</v>
      </c>
      <c r="T30" s="36">
        <v>5</v>
      </c>
      <c r="V30" s="39">
        <v>8</v>
      </c>
      <c r="W30" s="39" t="s">
        <v>79</v>
      </c>
      <c r="X30" s="43" t="str">
        <f>VLOOKUP($W30,'Lista especies'!$A$2:$D$31,2,FALSE)</f>
        <v>Mesocentrotus</v>
      </c>
      <c r="Y30" s="43" t="str">
        <f>VLOOKUP($W30,'Lista especies'!$A$2:$D$31,3,FALSE)</f>
        <v>franciscanus</v>
      </c>
      <c r="Z30" s="43" t="str">
        <f>VLOOKUP($W30,'Lista especies'!$A$2:$D$31,4,FALSE)</f>
        <v>Mesocentrotus franciscanus</v>
      </c>
      <c r="AA30" s="34">
        <v>8</v>
      </c>
      <c r="AB30" s="34">
        <v>30</v>
      </c>
    </row>
    <row r="31" spans="1:28" x14ac:dyDescent="0.2">
      <c r="A31" s="39" t="str">
        <f t="shared" si="0"/>
        <v>182024Punta Baja8</v>
      </c>
      <c r="B31" s="35">
        <v>1</v>
      </c>
      <c r="C31" s="36">
        <v>8</v>
      </c>
      <c r="D31" s="36">
        <v>2024</v>
      </c>
      <c r="E31" s="50" t="s">
        <v>191</v>
      </c>
      <c r="F31" s="50" t="s">
        <v>192</v>
      </c>
      <c r="G31" s="39" t="s">
        <v>201</v>
      </c>
      <c r="H31" s="36">
        <v>29.571829999999999</v>
      </c>
      <c r="I31" s="36">
        <v>-115.48560000000001</v>
      </c>
      <c r="J31" s="50" t="str">
        <f>VLOOKUP($G31,Formulas!$A$2:$G$10,4,FALSE)</f>
        <v>Bosque de kelp</v>
      </c>
      <c r="K31" s="50" t="str">
        <f>VLOOKUP($G31,Formulas!$A$2:$G$10,5,FALSE)</f>
        <v>Reserva</v>
      </c>
      <c r="L31" s="50" t="str">
        <f>VLOOKUP($G31,Formulas!$A$2:$G$10,6,FALSE)</f>
        <v>Reserva Comunitaria</v>
      </c>
      <c r="M31" s="50" t="s">
        <v>217</v>
      </c>
      <c r="N31" s="36" t="s">
        <v>216</v>
      </c>
      <c r="O31" s="37">
        <v>0.44444444444444442</v>
      </c>
      <c r="P31" s="37">
        <v>0.44861111111111113</v>
      </c>
      <c r="Q31" s="36">
        <v>10</v>
      </c>
      <c r="R31" s="36">
        <v>11</v>
      </c>
      <c r="S31" s="36">
        <v>11</v>
      </c>
      <c r="T31" s="36">
        <v>5</v>
      </c>
      <c r="V31" s="39">
        <v>8</v>
      </c>
      <c r="W31" s="39" t="s">
        <v>85</v>
      </c>
      <c r="X31" s="43" t="str">
        <f>VLOOKUP($W31,'Lista especies'!$A$2:$D$31,2,FALSE)</f>
        <v>Strongylocentrotus</v>
      </c>
      <c r="Y31" s="43" t="str">
        <f>VLOOKUP($W31,'Lista especies'!$A$2:$D$31,3,FALSE)</f>
        <v>purpuratus</v>
      </c>
      <c r="Z31" s="43" t="str">
        <f>VLOOKUP($W31,'Lista especies'!$A$2:$D$31,4,FALSE)</f>
        <v>Strongylocentrotus purpuratus</v>
      </c>
      <c r="AA31" s="34">
        <v>11</v>
      </c>
      <c r="AB31" s="34">
        <v>30</v>
      </c>
    </row>
    <row r="32" spans="1:28" x14ac:dyDescent="0.2">
      <c r="A32" s="39" t="str">
        <f t="shared" si="0"/>
        <v>182024Punta Baja9</v>
      </c>
      <c r="B32" s="35">
        <v>1</v>
      </c>
      <c r="C32" s="36">
        <v>8</v>
      </c>
      <c r="D32" s="36">
        <v>2024</v>
      </c>
      <c r="E32" s="50" t="s">
        <v>191</v>
      </c>
      <c r="F32" s="50" t="s">
        <v>192</v>
      </c>
      <c r="G32" s="39" t="s">
        <v>201</v>
      </c>
      <c r="H32" s="36">
        <v>29.580919999999999</v>
      </c>
      <c r="I32" s="36">
        <v>-115.49254000000001</v>
      </c>
      <c r="J32" s="50" t="str">
        <f>VLOOKUP($G32,Formulas!$A$2:$G$10,4,FALSE)</f>
        <v>Bosque de kelp</v>
      </c>
      <c r="K32" s="50" t="str">
        <f>VLOOKUP($G32,Formulas!$A$2:$G$10,5,FALSE)</f>
        <v>Reserva</v>
      </c>
      <c r="L32" s="50" t="str">
        <f>VLOOKUP($G32,Formulas!$A$2:$G$10,6,FALSE)</f>
        <v>Reserva Comunitaria</v>
      </c>
      <c r="M32" s="50" t="s">
        <v>217</v>
      </c>
      <c r="N32" s="36" t="s">
        <v>208</v>
      </c>
      <c r="O32" s="37">
        <v>0.35833333333333334</v>
      </c>
      <c r="P32" s="37">
        <v>0.36249999999999999</v>
      </c>
      <c r="Q32" s="36">
        <v>20</v>
      </c>
      <c r="R32" s="36">
        <v>20</v>
      </c>
      <c r="S32" s="36">
        <v>11</v>
      </c>
      <c r="T32" s="36">
        <v>5</v>
      </c>
      <c r="V32" s="39">
        <v>9</v>
      </c>
      <c r="W32" s="39" t="s">
        <v>82</v>
      </c>
      <c r="X32" s="43" t="str">
        <f>VLOOKUP($W32,'Lista especies'!$A$2:$D$31,2,FALSE)</f>
        <v>Patiria</v>
      </c>
      <c r="Y32" s="43" t="str">
        <f>VLOOKUP($W32,'Lista especies'!$A$2:$D$31,3,FALSE)</f>
        <v>miniata</v>
      </c>
      <c r="Z32" s="43" t="str">
        <f>VLOOKUP($W32,'Lista especies'!$A$2:$D$31,4,FALSE)</f>
        <v>Patiria miniata</v>
      </c>
      <c r="AA32" s="34">
        <v>3</v>
      </c>
      <c r="AB32" s="34">
        <v>30</v>
      </c>
    </row>
    <row r="33" spans="1:28" x14ac:dyDescent="0.2">
      <c r="A33" s="39" t="str">
        <f t="shared" si="0"/>
        <v>182024Punta Baja9</v>
      </c>
      <c r="B33" s="35">
        <v>1</v>
      </c>
      <c r="C33" s="36">
        <v>8</v>
      </c>
      <c r="D33" s="36">
        <v>2024</v>
      </c>
      <c r="E33" s="50" t="s">
        <v>191</v>
      </c>
      <c r="F33" s="50" t="s">
        <v>192</v>
      </c>
      <c r="G33" s="39" t="s">
        <v>201</v>
      </c>
      <c r="H33" s="36">
        <v>29.580919999999999</v>
      </c>
      <c r="I33" s="36">
        <v>-115.49254000000001</v>
      </c>
      <c r="J33" s="50" t="str">
        <f>VLOOKUP($G33,Formulas!$A$2:$G$10,4,FALSE)</f>
        <v>Bosque de kelp</v>
      </c>
      <c r="K33" s="50" t="str">
        <f>VLOOKUP($G33,Formulas!$A$2:$G$10,5,FALSE)</f>
        <v>Reserva</v>
      </c>
      <c r="L33" s="50" t="str">
        <f>VLOOKUP($G33,Formulas!$A$2:$G$10,6,FALSE)</f>
        <v>Reserva Comunitaria</v>
      </c>
      <c r="M33" s="50" t="s">
        <v>217</v>
      </c>
      <c r="N33" s="36" t="s">
        <v>208</v>
      </c>
      <c r="O33" s="37">
        <v>0.35833333333333334</v>
      </c>
      <c r="P33" s="37">
        <v>0.36249999999999999</v>
      </c>
      <c r="Q33" s="36">
        <v>20</v>
      </c>
      <c r="R33" s="36">
        <v>20</v>
      </c>
      <c r="S33" s="36">
        <v>11</v>
      </c>
      <c r="T33" s="36">
        <v>5</v>
      </c>
      <c r="V33" s="39">
        <v>9</v>
      </c>
      <c r="W33" s="39" t="s">
        <v>68</v>
      </c>
      <c r="X33" s="43" t="str">
        <f>VLOOKUP($W33,'Lista especies'!$A$2:$D$31,2,FALSE)</f>
        <v>Neobernaya</v>
      </c>
      <c r="Y33" s="43" t="str">
        <f>VLOOKUP($W33,'Lista especies'!$A$2:$D$31,3,FALSE)</f>
        <v>spadicea</v>
      </c>
      <c r="Z33" s="43" t="str">
        <f>VLOOKUP($W33,'Lista especies'!$A$2:$D$31,4,FALSE)</f>
        <v>Neobernaya spadicea</v>
      </c>
      <c r="AA33" s="34">
        <v>1</v>
      </c>
      <c r="AB33" s="34">
        <v>30</v>
      </c>
    </row>
    <row r="34" spans="1:28" x14ac:dyDescent="0.2">
      <c r="A34" s="39" t="str">
        <f t="shared" si="0"/>
        <v>182024Punta Baja9</v>
      </c>
      <c r="B34" s="35">
        <v>1</v>
      </c>
      <c r="C34" s="36">
        <v>8</v>
      </c>
      <c r="D34" s="36">
        <v>2024</v>
      </c>
      <c r="E34" s="50" t="s">
        <v>191</v>
      </c>
      <c r="F34" s="50" t="s">
        <v>192</v>
      </c>
      <c r="G34" s="39" t="s">
        <v>201</v>
      </c>
      <c r="H34" s="36">
        <v>29.580919999999999</v>
      </c>
      <c r="I34" s="36">
        <v>-115.49254000000001</v>
      </c>
      <c r="J34" s="50" t="str">
        <f>VLOOKUP($G34,Formulas!$A$2:$G$10,4,FALSE)</f>
        <v>Bosque de kelp</v>
      </c>
      <c r="K34" s="50" t="str">
        <f>VLOOKUP($G34,Formulas!$A$2:$G$10,5,FALSE)</f>
        <v>Reserva</v>
      </c>
      <c r="L34" s="50" t="str">
        <f>VLOOKUP($G34,Formulas!$A$2:$G$10,6,FALSE)</f>
        <v>Reserva Comunitaria</v>
      </c>
      <c r="M34" s="50" t="s">
        <v>217</v>
      </c>
      <c r="N34" s="36" t="s">
        <v>208</v>
      </c>
      <c r="O34" s="37">
        <v>0.35833333333333334</v>
      </c>
      <c r="P34" s="37">
        <v>0.36249999999999999</v>
      </c>
      <c r="Q34" s="36">
        <v>20</v>
      </c>
      <c r="R34" s="36">
        <v>20</v>
      </c>
      <c r="S34" s="36">
        <v>11</v>
      </c>
      <c r="T34" s="36">
        <v>5</v>
      </c>
      <c r="V34" s="39">
        <v>9</v>
      </c>
      <c r="W34" s="39" t="s">
        <v>75</v>
      </c>
      <c r="X34" s="43" t="str">
        <f>VLOOKUP($W34,'Lista especies'!$A$2:$D$31,2,FALSE)</f>
        <v>Kelletia</v>
      </c>
      <c r="Y34" s="43" t="str">
        <f>VLOOKUP($W34,'Lista especies'!$A$2:$D$31,3,FALSE)</f>
        <v>kelletii</v>
      </c>
      <c r="Z34" s="43" t="str">
        <f>VLOOKUP($W34,'Lista especies'!$A$2:$D$31,4,FALSE)</f>
        <v>Kelletia kelletii</v>
      </c>
      <c r="AA34" s="34">
        <v>4</v>
      </c>
      <c r="AB34" s="34">
        <v>30</v>
      </c>
    </row>
    <row r="35" spans="1:28" x14ac:dyDescent="0.2">
      <c r="A35" s="39" t="str">
        <f t="shared" si="0"/>
        <v>182024Punta Baja9</v>
      </c>
      <c r="B35" s="35">
        <v>1</v>
      </c>
      <c r="C35" s="36">
        <v>8</v>
      </c>
      <c r="D35" s="36">
        <v>2024</v>
      </c>
      <c r="E35" s="50" t="s">
        <v>191</v>
      </c>
      <c r="F35" s="50" t="s">
        <v>192</v>
      </c>
      <c r="G35" s="39" t="s">
        <v>201</v>
      </c>
      <c r="H35" s="36">
        <v>29.580919999999999</v>
      </c>
      <c r="I35" s="36">
        <v>-115.49254000000001</v>
      </c>
      <c r="J35" s="50" t="str">
        <f>VLOOKUP($G35,Formulas!$A$2:$G$10,4,FALSE)</f>
        <v>Bosque de kelp</v>
      </c>
      <c r="K35" s="50" t="str">
        <f>VLOOKUP($G35,Formulas!$A$2:$G$10,5,FALSE)</f>
        <v>Reserva</v>
      </c>
      <c r="L35" s="50" t="str">
        <f>VLOOKUP($G35,Formulas!$A$2:$G$10,6,FALSE)</f>
        <v>Reserva Comunitaria</v>
      </c>
      <c r="M35" s="50" t="s">
        <v>217</v>
      </c>
      <c r="N35" s="36" t="s">
        <v>208</v>
      </c>
      <c r="O35" s="37">
        <v>0.35833333333333334</v>
      </c>
      <c r="P35" s="37">
        <v>0.36249999999999999</v>
      </c>
      <c r="Q35" s="36">
        <v>20</v>
      </c>
      <c r="R35" s="36">
        <v>20</v>
      </c>
      <c r="S35" s="36">
        <v>11</v>
      </c>
      <c r="T35" s="36">
        <v>5</v>
      </c>
      <c r="V35" s="39">
        <v>9</v>
      </c>
      <c r="W35" s="39" t="s">
        <v>78</v>
      </c>
      <c r="X35" s="43" t="str">
        <f>VLOOKUP($W35,'Lista especies'!$A$2:$D$31,2,FALSE)</f>
        <v>Megathura</v>
      </c>
      <c r="Y35" s="43" t="str">
        <f>VLOOKUP($W35,'Lista especies'!$A$2:$D$31,3,FALSE)</f>
        <v>crenulata</v>
      </c>
      <c r="Z35" s="43" t="str">
        <f>VLOOKUP($W35,'Lista especies'!$A$2:$D$31,4,FALSE)</f>
        <v>Megathura crenulata</v>
      </c>
      <c r="AA35" s="34">
        <v>1</v>
      </c>
      <c r="AB35" s="34">
        <v>30</v>
      </c>
    </row>
    <row r="36" spans="1:28" x14ac:dyDescent="0.2">
      <c r="A36" s="39" t="str">
        <f t="shared" si="0"/>
        <v>182024Punta Baja9</v>
      </c>
      <c r="B36" s="35">
        <v>1</v>
      </c>
      <c r="C36" s="36">
        <v>8</v>
      </c>
      <c r="D36" s="36">
        <v>2024</v>
      </c>
      <c r="E36" s="50" t="s">
        <v>191</v>
      </c>
      <c r="F36" s="50" t="s">
        <v>192</v>
      </c>
      <c r="G36" s="39" t="s">
        <v>201</v>
      </c>
      <c r="H36" s="36">
        <v>29.580919999999999</v>
      </c>
      <c r="I36" s="36">
        <v>-115.49254000000001</v>
      </c>
      <c r="J36" s="50" t="str">
        <f>VLOOKUP($G36,Formulas!$A$2:$G$10,4,FALSE)</f>
        <v>Bosque de kelp</v>
      </c>
      <c r="K36" s="50" t="str">
        <f>VLOOKUP($G36,Formulas!$A$2:$G$10,5,FALSE)</f>
        <v>Reserva</v>
      </c>
      <c r="L36" s="50" t="str">
        <f>VLOOKUP($G36,Formulas!$A$2:$G$10,6,FALSE)</f>
        <v>Reserva Comunitaria</v>
      </c>
      <c r="M36" s="50" t="s">
        <v>217</v>
      </c>
      <c r="N36" s="36" t="s">
        <v>208</v>
      </c>
      <c r="O36" s="37">
        <v>0.35833333333333334</v>
      </c>
      <c r="P36" s="37">
        <v>0.36249999999999999</v>
      </c>
      <c r="Q36" s="36">
        <v>20</v>
      </c>
      <c r="R36" s="36">
        <v>20</v>
      </c>
      <c r="S36" s="36">
        <v>11</v>
      </c>
      <c r="T36" s="36">
        <v>5</v>
      </c>
      <c r="V36" s="39">
        <v>9</v>
      </c>
      <c r="W36" s="39" t="s">
        <v>67</v>
      </c>
      <c r="X36" s="43" t="str">
        <f>VLOOKUP($W36,'Lista especies'!$A$2:$D$31,2,FALSE)</f>
        <v>Crassedoma</v>
      </c>
      <c r="Y36" s="43" t="str">
        <f>VLOOKUP($W36,'Lista especies'!$A$2:$D$31,3,FALSE)</f>
        <v>gigantea</v>
      </c>
      <c r="Z36" s="43" t="str">
        <f>VLOOKUP($W36,'Lista especies'!$A$2:$D$31,4,FALSE)</f>
        <v>Crassedoma gigantea</v>
      </c>
      <c r="AA36" s="34">
        <v>2</v>
      </c>
      <c r="AB36" s="34">
        <v>30</v>
      </c>
    </row>
    <row r="37" spans="1:28" x14ac:dyDescent="0.2">
      <c r="A37" s="39" t="str">
        <f t="shared" si="0"/>
        <v>182024Punta Baja9</v>
      </c>
      <c r="B37" s="35">
        <v>1</v>
      </c>
      <c r="C37" s="36">
        <v>8</v>
      </c>
      <c r="D37" s="36">
        <v>2024</v>
      </c>
      <c r="E37" s="50" t="s">
        <v>191</v>
      </c>
      <c r="F37" s="50" t="s">
        <v>192</v>
      </c>
      <c r="G37" s="39" t="s">
        <v>201</v>
      </c>
      <c r="H37" s="36">
        <v>29.580919999999999</v>
      </c>
      <c r="I37" s="36">
        <v>-115.49254000000001</v>
      </c>
      <c r="J37" s="50" t="str">
        <f>VLOOKUP($G37,Formulas!$A$2:$G$10,4,FALSE)</f>
        <v>Bosque de kelp</v>
      </c>
      <c r="K37" s="50" t="str">
        <f>VLOOKUP($G37,Formulas!$A$2:$G$10,5,FALSE)</f>
        <v>Reserva</v>
      </c>
      <c r="L37" s="50" t="str">
        <f>VLOOKUP($G37,Formulas!$A$2:$G$10,6,FALSE)</f>
        <v>Reserva Comunitaria</v>
      </c>
      <c r="M37" s="50" t="s">
        <v>217</v>
      </c>
      <c r="N37" s="36" t="s">
        <v>208</v>
      </c>
      <c r="O37" s="37">
        <v>0.35833333333333334</v>
      </c>
      <c r="P37" s="37">
        <v>0.36249999999999999</v>
      </c>
      <c r="Q37" s="36">
        <v>20</v>
      </c>
      <c r="R37" s="36">
        <v>20</v>
      </c>
      <c r="S37" s="36">
        <v>11</v>
      </c>
      <c r="T37" s="36">
        <v>5</v>
      </c>
      <c r="V37" s="39">
        <v>9</v>
      </c>
      <c r="W37" s="39" t="s">
        <v>79</v>
      </c>
      <c r="X37" s="43" t="str">
        <f>VLOOKUP($W37,'Lista especies'!$A$2:$D$31,2,FALSE)</f>
        <v>Mesocentrotus</v>
      </c>
      <c r="Y37" s="43" t="str">
        <f>VLOOKUP($W37,'Lista especies'!$A$2:$D$31,3,FALSE)</f>
        <v>franciscanus</v>
      </c>
      <c r="Z37" s="43" t="str">
        <f>VLOOKUP($W37,'Lista especies'!$A$2:$D$31,4,FALSE)</f>
        <v>Mesocentrotus franciscanus</v>
      </c>
      <c r="AA37" s="34">
        <v>2</v>
      </c>
      <c r="AB37" s="34">
        <v>30</v>
      </c>
    </row>
    <row r="38" spans="1:28" x14ac:dyDescent="0.2">
      <c r="A38" s="39" t="str">
        <f t="shared" si="0"/>
        <v>182024Punta Baja10</v>
      </c>
      <c r="B38" s="35">
        <v>1</v>
      </c>
      <c r="C38" s="36">
        <v>8</v>
      </c>
      <c r="D38" s="36">
        <v>2024</v>
      </c>
      <c r="E38" s="50" t="s">
        <v>191</v>
      </c>
      <c r="F38" s="50" t="s">
        <v>192</v>
      </c>
      <c r="G38" s="39" t="s">
        <v>201</v>
      </c>
      <c r="H38" s="36">
        <v>29.57019</v>
      </c>
      <c r="I38" s="36">
        <v>-115.48966</v>
      </c>
      <c r="J38" s="50" t="str">
        <f>VLOOKUP($G38,Formulas!$A$2:$G$10,4,FALSE)</f>
        <v>Bosque de kelp</v>
      </c>
      <c r="K38" s="50" t="str">
        <f>VLOOKUP($G38,Formulas!$A$2:$G$10,5,FALSE)</f>
        <v>Reserva</v>
      </c>
      <c r="L38" s="50" t="str">
        <f>VLOOKUP($G38,Formulas!$A$2:$G$10,6,FALSE)</f>
        <v>Reserva Comunitaria</v>
      </c>
      <c r="M38" s="50" t="s">
        <v>217</v>
      </c>
      <c r="N38" s="36" t="s">
        <v>208</v>
      </c>
      <c r="O38" s="37">
        <v>0.3756944444444445</v>
      </c>
      <c r="P38" s="37">
        <v>0.37986111111111115</v>
      </c>
      <c r="Q38" s="36">
        <v>10</v>
      </c>
      <c r="R38" s="36">
        <v>10</v>
      </c>
      <c r="S38" s="36">
        <v>12</v>
      </c>
      <c r="T38" s="36">
        <v>5</v>
      </c>
      <c r="V38" s="39">
        <v>10</v>
      </c>
      <c r="W38" s="39" t="s">
        <v>79</v>
      </c>
      <c r="X38" s="43" t="str">
        <f>VLOOKUP($W38,'Lista especies'!$A$2:$D$31,2,FALSE)</f>
        <v>Mesocentrotus</v>
      </c>
      <c r="Y38" s="43" t="str">
        <f>VLOOKUP($W38,'Lista especies'!$A$2:$D$31,3,FALSE)</f>
        <v>franciscanus</v>
      </c>
      <c r="Z38" s="43" t="str">
        <f>VLOOKUP($W38,'Lista especies'!$A$2:$D$31,4,FALSE)</f>
        <v>Mesocentrotus franciscanus</v>
      </c>
      <c r="AA38" s="34">
        <v>1</v>
      </c>
      <c r="AB38" s="34">
        <v>30</v>
      </c>
    </row>
    <row r="39" spans="1:28" x14ac:dyDescent="0.2">
      <c r="A39" s="39" t="str">
        <f t="shared" si="0"/>
        <v>182024Punta Baja10</v>
      </c>
      <c r="B39" s="35">
        <v>1</v>
      </c>
      <c r="C39" s="36">
        <v>8</v>
      </c>
      <c r="D39" s="36">
        <v>2024</v>
      </c>
      <c r="E39" s="50" t="s">
        <v>191</v>
      </c>
      <c r="F39" s="50" t="s">
        <v>192</v>
      </c>
      <c r="G39" s="39" t="s">
        <v>201</v>
      </c>
      <c r="H39" s="36">
        <v>29.57019</v>
      </c>
      <c r="I39" s="36">
        <v>-115.48966</v>
      </c>
      <c r="J39" s="50" t="str">
        <f>VLOOKUP($G39,Formulas!$A$2:$G$10,4,FALSE)</f>
        <v>Bosque de kelp</v>
      </c>
      <c r="K39" s="50" t="str">
        <f>VLOOKUP($G39,Formulas!$A$2:$G$10,5,FALSE)</f>
        <v>Reserva</v>
      </c>
      <c r="L39" s="50" t="str">
        <f>VLOOKUP($G39,Formulas!$A$2:$G$10,6,FALSE)</f>
        <v>Reserva Comunitaria</v>
      </c>
      <c r="M39" s="50" t="s">
        <v>217</v>
      </c>
      <c r="N39" s="36" t="s">
        <v>208</v>
      </c>
      <c r="O39" s="37">
        <v>0.3756944444444445</v>
      </c>
      <c r="P39" s="37">
        <v>0.37986111111111115</v>
      </c>
      <c r="Q39" s="36">
        <v>10</v>
      </c>
      <c r="R39" s="36">
        <v>10</v>
      </c>
      <c r="S39" s="36">
        <v>12</v>
      </c>
      <c r="T39" s="36">
        <v>5</v>
      </c>
      <c r="V39" s="39">
        <v>10</v>
      </c>
      <c r="W39" s="39" t="s">
        <v>85</v>
      </c>
      <c r="X39" s="43" t="str">
        <f>VLOOKUP($W39,'Lista especies'!$A$2:$D$31,2,FALSE)</f>
        <v>Strongylocentrotus</v>
      </c>
      <c r="Y39" s="43" t="str">
        <f>VLOOKUP($W39,'Lista especies'!$A$2:$D$31,3,FALSE)</f>
        <v>purpuratus</v>
      </c>
      <c r="Z39" s="43" t="str">
        <f>VLOOKUP($W39,'Lista especies'!$A$2:$D$31,4,FALSE)</f>
        <v>Strongylocentrotus purpuratus</v>
      </c>
      <c r="AA39" s="34">
        <v>2</v>
      </c>
      <c r="AB39" s="34">
        <v>30</v>
      </c>
    </row>
    <row r="40" spans="1:28" x14ac:dyDescent="0.2">
      <c r="A40" s="39" t="str">
        <f t="shared" ref="A40:A49" si="1">CONCATENATE(B40&amp;C40&amp;D40&amp;G40&amp;V40)</f>
        <v>182024Punta Baja11</v>
      </c>
      <c r="B40" s="35">
        <v>1</v>
      </c>
      <c r="C40" s="36">
        <v>8</v>
      </c>
      <c r="D40" s="36">
        <v>2024</v>
      </c>
      <c r="E40" s="50" t="s">
        <v>191</v>
      </c>
      <c r="F40" s="50" t="s">
        <v>192</v>
      </c>
      <c r="G40" s="39" t="s">
        <v>201</v>
      </c>
      <c r="H40" s="36">
        <v>29.58023</v>
      </c>
      <c r="I40" s="36">
        <v>-115.48248</v>
      </c>
      <c r="J40" s="50" t="str">
        <f>VLOOKUP($G40,Formulas!$A$2:$G$10,4,FALSE)</f>
        <v>Bosque de kelp</v>
      </c>
      <c r="K40" s="50" t="str">
        <f>VLOOKUP($G40,Formulas!$A$2:$G$10,5,FALSE)</f>
        <v>Reserva</v>
      </c>
      <c r="L40" s="50" t="str">
        <f>VLOOKUP($G40,Formulas!$A$2:$G$10,6,FALSE)</f>
        <v>Reserva Comunitaria</v>
      </c>
      <c r="M40" s="50" t="s">
        <v>217</v>
      </c>
      <c r="N40" s="36" t="s">
        <v>197</v>
      </c>
      <c r="O40" s="37">
        <v>0.35416666666666669</v>
      </c>
      <c r="P40" s="37">
        <v>0.3576388888888889</v>
      </c>
      <c r="Q40" s="36">
        <v>19</v>
      </c>
      <c r="R40" s="36">
        <v>20</v>
      </c>
      <c r="S40" s="36">
        <v>11</v>
      </c>
      <c r="T40" s="36">
        <v>4</v>
      </c>
      <c r="V40" s="39">
        <v>11</v>
      </c>
      <c r="W40" s="39" t="s">
        <v>82</v>
      </c>
      <c r="X40" s="43" t="str">
        <f>VLOOKUP($W40,'Lista especies'!$A$2:$D$31,2,FALSE)</f>
        <v>Patiria</v>
      </c>
      <c r="Y40" s="43" t="str">
        <f>VLOOKUP($W40,'Lista especies'!$A$2:$D$31,3,FALSE)</f>
        <v>miniata</v>
      </c>
      <c r="Z40" s="43" t="str">
        <f>VLOOKUP($W40,'Lista especies'!$A$2:$D$31,4,FALSE)</f>
        <v>Patiria miniata</v>
      </c>
      <c r="AA40" s="34">
        <v>7</v>
      </c>
      <c r="AB40" s="34">
        <v>30</v>
      </c>
    </row>
    <row r="41" spans="1:28" x14ac:dyDescent="0.2">
      <c r="A41" s="39" t="str">
        <f t="shared" si="1"/>
        <v>182024Punta Baja11</v>
      </c>
      <c r="B41" s="35">
        <v>1</v>
      </c>
      <c r="C41" s="36">
        <v>8</v>
      </c>
      <c r="D41" s="36">
        <v>2024</v>
      </c>
      <c r="E41" s="50" t="s">
        <v>191</v>
      </c>
      <c r="F41" s="50" t="s">
        <v>192</v>
      </c>
      <c r="G41" s="39" t="s">
        <v>201</v>
      </c>
      <c r="H41" s="36">
        <v>29.58023</v>
      </c>
      <c r="I41" s="36">
        <v>-115.48248</v>
      </c>
      <c r="J41" s="50" t="str">
        <f>VLOOKUP($G41,Formulas!$A$2:$G$10,4,FALSE)</f>
        <v>Bosque de kelp</v>
      </c>
      <c r="K41" s="50" t="str">
        <f>VLOOKUP($G41,Formulas!$A$2:$G$10,5,FALSE)</f>
        <v>Reserva</v>
      </c>
      <c r="L41" s="50" t="str">
        <f>VLOOKUP($G41,Formulas!$A$2:$G$10,6,FALSE)</f>
        <v>Reserva Comunitaria</v>
      </c>
      <c r="M41" s="50" t="s">
        <v>217</v>
      </c>
      <c r="N41" s="36" t="s">
        <v>197</v>
      </c>
      <c r="O41" s="37">
        <v>0.35416666666666669</v>
      </c>
      <c r="P41" s="37">
        <v>0.3576388888888889</v>
      </c>
      <c r="Q41" s="36">
        <v>19</v>
      </c>
      <c r="R41" s="36">
        <v>20</v>
      </c>
      <c r="S41" s="36">
        <v>11</v>
      </c>
      <c r="T41" s="36">
        <v>4</v>
      </c>
      <c r="V41" s="39">
        <v>11</v>
      </c>
      <c r="W41" s="39" t="s">
        <v>75</v>
      </c>
      <c r="X41" s="43" t="str">
        <f>VLOOKUP($W41,'Lista especies'!$A$2:$D$31,2,FALSE)</f>
        <v>Kelletia</v>
      </c>
      <c r="Y41" s="43" t="str">
        <f>VLOOKUP($W41,'Lista especies'!$A$2:$D$31,3,FALSE)</f>
        <v>kelletii</v>
      </c>
      <c r="Z41" s="43" t="str">
        <f>VLOOKUP($W41,'Lista especies'!$A$2:$D$31,4,FALSE)</f>
        <v>Kelletia kelletii</v>
      </c>
      <c r="AA41" s="34">
        <v>8</v>
      </c>
      <c r="AB41" s="34">
        <v>30</v>
      </c>
    </row>
    <row r="42" spans="1:28" x14ac:dyDescent="0.2">
      <c r="A42" s="39" t="str">
        <f t="shared" si="1"/>
        <v>182024Punta Baja11</v>
      </c>
      <c r="B42" s="35">
        <v>1</v>
      </c>
      <c r="C42" s="36">
        <v>8</v>
      </c>
      <c r="D42" s="36">
        <v>2024</v>
      </c>
      <c r="E42" s="50" t="s">
        <v>191</v>
      </c>
      <c r="F42" s="50" t="s">
        <v>192</v>
      </c>
      <c r="G42" s="39" t="s">
        <v>201</v>
      </c>
      <c r="H42" s="36">
        <v>29.58023</v>
      </c>
      <c r="I42" s="36">
        <v>-115.48248</v>
      </c>
      <c r="J42" s="50" t="str">
        <f>VLOOKUP($G42,Formulas!$A$2:$G$10,4,FALSE)</f>
        <v>Bosque de kelp</v>
      </c>
      <c r="K42" s="50" t="str">
        <f>VLOOKUP($G42,Formulas!$A$2:$G$10,5,FALSE)</f>
        <v>Reserva</v>
      </c>
      <c r="L42" s="50" t="str">
        <f>VLOOKUP($G42,Formulas!$A$2:$G$10,6,FALSE)</f>
        <v>Reserva Comunitaria</v>
      </c>
      <c r="M42" s="50" t="s">
        <v>217</v>
      </c>
      <c r="N42" s="36" t="s">
        <v>197</v>
      </c>
      <c r="O42" s="37">
        <v>0.35416666666666669</v>
      </c>
      <c r="P42" s="37">
        <v>0.3576388888888889</v>
      </c>
      <c r="Q42" s="36">
        <v>19</v>
      </c>
      <c r="R42" s="36">
        <v>20</v>
      </c>
      <c r="S42" s="36">
        <v>11</v>
      </c>
      <c r="T42" s="36">
        <v>4</v>
      </c>
      <c r="V42" s="39">
        <v>11</v>
      </c>
      <c r="W42" s="39" t="s">
        <v>67</v>
      </c>
      <c r="X42" s="43" t="str">
        <f>VLOOKUP($W42,'Lista especies'!$A$2:$D$31,2,FALSE)</f>
        <v>Crassedoma</v>
      </c>
      <c r="Y42" s="43" t="str">
        <f>VLOOKUP($W42,'Lista especies'!$A$2:$D$31,3,FALSE)</f>
        <v>gigantea</v>
      </c>
      <c r="Z42" s="43" t="str">
        <f>VLOOKUP($W42,'Lista especies'!$A$2:$D$31,4,FALSE)</f>
        <v>Crassedoma gigantea</v>
      </c>
      <c r="AA42" s="34">
        <v>2</v>
      </c>
      <c r="AB42" s="34">
        <v>30</v>
      </c>
    </row>
    <row r="43" spans="1:28" x14ac:dyDescent="0.2">
      <c r="A43" s="39" t="str">
        <f t="shared" si="1"/>
        <v>182024Punta Baja12</v>
      </c>
      <c r="B43" s="35">
        <v>1</v>
      </c>
      <c r="C43" s="36">
        <v>8</v>
      </c>
      <c r="D43" s="36">
        <v>2024</v>
      </c>
      <c r="E43" s="50" t="s">
        <v>191</v>
      </c>
      <c r="F43" s="50" t="s">
        <v>192</v>
      </c>
      <c r="G43" s="39" t="s">
        <v>201</v>
      </c>
      <c r="H43" s="36">
        <v>29.569849999999999</v>
      </c>
      <c r="I43" s="36">
        <v>-115.4898</v>
      </c>
      <c r="J43" s="50" t="str">
        <f>VLOOKUP($G43,Formulas!$A$2:$G$10,4,FALSE)</f>
        <v>Bosque de kelp</v>
      </c>
      <c r="K43" s="50" t="str">
        <f>VLOOKUP($G43,Formulas!$A$2:$G$10,5,FALSE)</f>
        <v>Reserva</v>
      </c>
      <c r="L43" s="50" t="str">
        <f>VLOOKUP($G43,Formulas!$A$2:$G$10,6,FALSE)</f>
        <v>Reserva Comunitaria</v>
      </c>
      <c r="M43" s="50" t="s">
        <v>217</v>
      </c>
      <c r="N43" s="36" t="s">
        <v>197</v>
      </c>
      <c r="O43" s="37">
        <v>0.4145833333333333</v>
      </c>
      <c r="P43" s="37">
        <v>0.41805555555555557</v>
      </c>
      <c r="Q43" s="36">
        <v>10</v>
      </c>
      <c r="R43" s="36">
        <v>10</v>
      </c>
      <c r="S43" s="36">
        <v>12</v>
      </c>
      <c r="T43" s="36">
        <v>5</v>
      </c>
      <c r="V43" s="39">
        <v>12</v>
      </c>
      <c r="W43" s="39" t="s">
        <v>81</v>
      </c>
      <c r="X43" s="43" t="str">
        <f>VLOOKUP($W43,'Lista especies'!$A$2:$D$31,2,FALSE)</f>
        <v>Parastichopus</v>
      </c>
      <c r="Y43" s="43" t="str">
        <f>VLOOKUP($W43,'Lista especies'!$A$2:$D$31,3,FALSE)</f>
        <v>parvimensis</v>
      </c>
      <c r="Z43" s="43" t="str">
        <f>VLOOKUP($W43,'Lista especies'!$A$2:$D$31,4,FALSE)</f>
        <v>Parastichopus parvimensis</v>
      </c>
      <c r="AA43" s="34">
        <v>1</v>
      </c>
      <c r="AB43" s="34">
        <v>30</v>
      </c>
    </row>
    <row r="44" spans="1:28" x14ac:dyDescent="0.2">
      <c r="A44" s="39" t="str">
        <f t="shared" si="1"/>
        <v>182024Punta Baja12</v>
      </c>
      <c r="B44" s="35">
        <v>1</v>
      </c>
      <c r="C44" s="36">
        <v>8</v>
      </c>
      <c r="D44" s="36">
        <v>2024</v>
      </c>
      <c r="E44" s="50" t="s">
        <v>191</v>
      </c>
      <c r="F44" s="50" t="s">
        <v>192</v>
      </c>
      <c r="G44" s="39" t="s">
        <v>201</v>
      </c>
      <c r="H44" s="36">
        <v>29.569849999999999</v>
      </c>
      <c r="I44" s="36">
        <v>-115.4898</v>
      </c>
      <c r="J44" s="50" t="str">
        <f>VLOOKUP($G44,Formulas!$A$2:$G$10,4,FALSE)</f>
        <v>Bosque de kelp</v>
      </c>
      <c r="K44" s="50" t="str">
        <f>VLOOKUP($G44,Formulas!$A$2:$G$10,5,FALSE)</f>
        <v>Reserva</v>
      </c>
      <c r="L44" s="50" t="str">
        <f>VLOOKUP($G44,Formulas!$A$2:$G$10,6,FALSE)</f>
        <v>Reserva Comunitaria</v>
      </c>
      <c r="M44" s="50" t="s">
        <v>217</v>
      </c>
      <c r="N44" s="36" t="s">
        <v>197</v>
      </c>
      <c r="O44" s="37">
        <v>0.4145833333333333</v>
      </c>
      <c r="P44" s="37">
        <v>0.41805555555555557</v>
      </c>
      <c r="Q44" s="36">
        <v>10</v>
      </c>
      <c r="R44" s="36">
        <v>10</v>
      </c>
      <c r="S44" s="36">
        <v>12</v>
      </c>
      <c r="T44" s="36">
        <v>5</v>
      </c>
      <c r="V44" s="39">
        <v>12</v>
      </c>
      <c r="W44" s="39" t="s">
        <v>82</v>
      </c>
      <c r="X44" s="43" t="str">
        <f>VLOOKUP($W44,'Lista especies'!$A$2:$D$31,2,FALSE)</f>
        <v>Patiria</v>
      </c>
      <c r="Y44" s="43" t="str">
        <f>VLOOKUP($W44,'Lista especies'!$A$2:$D$31,3,FALSE)</f>
        <v>miniata</v>
      </c>
      <c r="Z44" s="43" t="str">
        <f>VLOOKUP($W44,'Lista especies'!$A$2:$D$31,4,FALSE)</f>
        <v>Patiria miniata</v>
      </c>
      <c r="AA44" s="34">
        <v>1</v>
      </c>
      <c r="AB44" s="34">
        <v>30</v>
      </c>
    </row>
    <row r="45" spans="1:28" x14ac:dyDescent="0.2">
      <c r="A45" s="39" t="str">
        <f t="shared" si="1"/>
        <v>182024Punta Baja12</v>
      </c>
      <c r="B45" s="35">
        <v>1</v>
      </c>
      <c r="C45" s="36">
        <v>8</v>
      </c>
      <c r="D45" s="36">
        <v>2024</v>
      </c>
      <c r="E45" s="50" t="s">
        <v>191</v>
      </c>
      <c r="F45" s="50" t="s">
        <v>192</v>
      </c>
      <c r="G45" s="39" t="s">
        <v>201</v>
      </c>
      <c r="H45" s="36">
        <v>29.569849999999999</v>
      </c>
      <c r="I45" s="36">
        <v>-115.4898</v>
      </c>
      <c r="J45" s="50" t="str">
        <f>VLOOKUP($G45,Formulas!$A$2:$G$10,4,FALSE)</f>
        <v>Bosque de kelp</v>
      </c>
      <c r="K45" s="50" t="str">
        <f>VLOOKUP($G45,Formulas!$A$2:$G$10,5,FALSE)</f>
        <v>Reserva</v>
      </c>
      <c r="L45" s="50" t="str">
        <f>VLOOKUP($G45,Formulas!$A$2:$G$10,6,FALSE)</f>
        <v>Reserva Comunitaria</v>
      </c>
      <c r="M45" s="50" t="s">
        <v>217</v>
      </c>
      <c r="N45" s="36" t="s">
        <v>197</v>
      </c>
      <c r="O45" s="37">
        <v>0.4145833333333333</v>
      </c>
      <c r="P45" s="37">
        <v>0.41805555555555557</v>
      </c>
      <c r="Q45" s="36">
        <v>10</v>
      </c>
      <c r="R45" s="36">
        <v>10</v>
      </c>
      <c r="S45" s="36">
        <v>12</v>
      </c>
      <c r="T45" s="36">
        <v>5</v>
      </c>
      <c r="V45" s="39">
        <v>12</v>
      </c>
      <c r="W45" s="39" t="s">
        <v>76</v>
      </c>
      <c r="X45" s="43" t="str">
        <f>VLOOKUP($W45,'Lista especies'!$A$2:$D$31,2,FALSE)</f>
        <v>Megastraea</v>
      </c>
      <c r="Y45" s="43" t="str">
        <f>VLOOKUP($W45,'Lista especies'!$A$2:$D$31,3,FALSE)</f>
        <v>undosa</v>
      </c>
      <c r="Z45" s="43" t="str">
        <f>VLOOKUP($W45,'Lista especies'!$A$2:$D$31,4,FALSE)</f>
        <v>Megastraea undosa</v>
      </c>
      <c r="AA45" s="34">
        <v>6</v>
      </c>
      <c r="AB45" s="34">
        <v>30</v>
      </c>
    </row>
    <row r="46" spans="1:28" x14ac:dyDescent="0.2">
      <c r="A46" s="39" t="str">
        <f t="shared" si="1"/>
        <v>182024Punta Baja12</v>
      </c>
      <c r="B46" s="35">
        <v>1</v>
      </c>
      <c r="C46" s="36">
        <v>8</v>
      </c>
      <c r="D46" s="36">
        <v>2024</v>
      </c>
      <c r="E46" s="50" t="s">
        <v>191</v>
      </c>
      <c r="F46" s="50" t="s">
        <v>192</v>
      </c>
      <c r="G46" s="39" t="s">
        <v>201</v>
      </c>
      <c r="H46" s="36">
        <v>29.569849999999999</v>
      </c>
      <c r="I46" s="36">
        <v>-115.4898</v>
      </c>
      <c r="J46" s="50" t="str">
        <f>VLOOKUP($G46,Formulas!$A$2:$G$10,4,FALSE)</f>
        <v>Bosque de kelp</v>
      </c>
      <c r="K46" s="50" t="str">
        <f>VLOOKUP($G46,Formulas!$A$2:$G$10,5,FALSE)</f>
        <v>Reserva</v>
      </c>
      <c r="L46" s="50" t="str">
        <f>VLOOKUP($G46,Formulas!$A$2:$G$10,6,FALSE)</f>
        <v>Reserva Comunitaria</v>
      </c>
      <c r="M46" s="50" t="s">
        <v>217</v>
      </c>
      <c r="N46" s="36" t="s">
        <v>197</v>
      </c>
      <c r="O46" s="37">
        <v>0.4145833333333333</v>
      </c>
      <c r="P46" s="37">
        <v>0.41805555555555557</v>
      </c>
      <c r="Q46" s="36">
        <v>10</v>
      </c>
      <c r="R46" s="36">
        <v>10</v>
      </c>
      <c r="S46" s="36">
        <v>12</v>
      </c>
      <c r="T46" s="36">
        <v>5</v>
      </c>
      <c r="V46" s="39">
        <v>12</v>
      </c>
      <c r="W46" s="39" t="s">
        <v>75</v>
      </c>
      <c r="X46" s="43" t="str">
        <f>VLOOKUP($W46,'Lista especies'!$A$2:$D$31,2,FALSE)</f>
        <v>Kelletia</v>
      </c>
      <c r="Y46" s="43" t="str">
        <f>VLOOKUP($W46,'Lista especies'!$A$2:$D$31,3,FALSE)</f>
        <v>kelletii</v>
      </c>
      <c r="Z46" s="43" t="str">
        <f>VLOOKUP($W46,'Lista especies'!$A$2:$D$31,4,FALSE)</f>
        <v>Kelletia kelletii</v>
      </c>
      <c r="AA46" s="34">
        <v>1</v>
      </c>
      <c r="AB46" s="34">
        <v>30</v>
      </c>
    </row>
    <row r="47" spans="1:28" x14ac:dyDescent="0.2">
      <c r="A47" s="39" t="str">
        <f t="shared" si="1"/>
        <v>182024Punta Baja12</v>
      </c>
      <c r="B47" s="35">
        <v>1</v>
      </c>
      <c r="C47" s="36">
        <v>8</v>
      </c>
      <c r="D47" s="36">
        <v>2024</v>
      </c>
      <c r="E47" s="50" t="s">
        <v>191</v>
      </c>
      <c r="F47" s="50" t="s">
        <v>192</v>
      </c>
      <c r="G47" s="39" t="s">
        <v>201</v>
      </c>
      <c r="H47" s="36">
        <v>29.569849999999999</v>
      </c>
      <c r="I47" s="36">
        <v>-115.4898</v>
      </c>
      <c r="J47" s="50" t="str">
        <f>VLOOKUP($G47,Formulas!$A$2:$G$10,4,FALSE)</f>
        <v>Bosque de kelp</v>
      </c>
      <c r="K47" s="50" t="str">
        <f>VLOOKUP($G47,Formulas!$A$2:$G$10,5,FALSE)</f>
        <v>Reserva</v>
      </c>
      <c r="L47" s="50" t="str">
        <f>VLOOKUP($G47,Formulas!$A$2:$G$10,6,FALSE)</f>
        <v>Reserva Comunitaria</v>
      </c>
      <c r="M47" s="50" t="s">
        <v>217</v>
      </c>
      <c r="N47" s="36" t="s">
        <v>197</v>
      </c>
      <c r="O47" s="37">
        <v>0.4145833333333333</v>
      </c>
      <c r="P47" s="37">
        <v>0.41805555555555557</v>
      </c>
      <c r="Q47" s="36">
        <v>10</v>
      </c>
      <c r="R47" s="36">
        <v>10</v>
      </c>
      <c r="S47" s="36">
        <v>12</v>
      </c>
      <c r="T47" s="36">
        <v>5</v>
      </c>
      <c r="V47" s="39">
        <v>12</v>
      </c>
      <c r="W47" s="39" t="s">
        <v>67</v>
      </c>
      <c r="X47" s="43" t="str">
        <f>VLOOKUP($W47,'Lista especies'!$A$2:$D$31,2,FALSE)</f>
        <v>Crassedoma</v>
      </c>
      <c r="Y47" s="43" t="str">
        <f>VLOOKUP($W47,'Lista especies'!$A$2:$D$31,3,FALSE)</f>
        <v>gigantea</v>
      </c>
      <c r="Z47" s="43" t="str">
        <f>VLOOKUP($W47,'Lista especies'!$A$2:$D$31,4,FALSE)</f>
        <v>Crassedoma gigantea</v>
      </c>
      <c r="AA47" s="34">
        <v>1</v>
      </c>
      <c r="AB47" s="34">
        <v>30</v>
      </c>
    </row>
    <row r="48" spans="1:28" x14ac:dyDescent="0.2">
      <c r="A48" s="39" t="str">
        <f t="shared" si="1"/>
        <v>182024Punta Baja12</v>
      </c>
      <c r="B48" s="35">
        <v>1</v>
      </c>
      <c r="C48" s="36">
        <v>8</v>
      </c>
      <c r="D48" s="36">
        <v>2024</v>
      </c>
      <c r="E48" s="50" t="s">
        <v>191</v>
      </c>
      <c r="F48" s="50" t="s">
        <v>192</v>
      </c>
      <c r="G48" s="39" t="s">
        <v>201</v>
      </c>
      <c r="H48" s="36">
        <v>29.569849999999999</v>
      </c>
      <c r="I48" s="36">
        <v>-115.4898</v>
      </c>
      <c r="J48" s="50" t="str">
        <f>VLOOKUP($G48,Formulas!$A$2:$G$10,4,FALSE)</f>
        <v>Bosque de kelp</v>
      </c>
      <c r="K48" s="50" t="str">
        <f>VLOOKUP($G48,Formulas!$A$2:$G$10,5,FALSE)</f>
        <v>Reserva</v>
      </c>
      <c r="L48" s="50" t="str">
        <f>VLOOKUP($G48,Formulas!$A$2:$G$10,6,FALSE)</f>
        <v>Reserva Comunitaria</v>
      </c>
      <c r="M48" s="50" t="s">
        <v>217</v>
      </c>
      <c r="N48" s="36" t="s">
        <v>197</v>
      </c>
      <c r="O48" s="37">
        <v>0.4145833333333333</v>
      </c>
      <c r="P48" s="37">
        <v>0.41805555555555557</v>
      </c>
      <c r="Q48" s="36">
        <v>10</v>
      </c>
      <c r="R48" s="36">
        <v>10</v>
      </c>
      <c r="S48" s="36">
        <v>12</v>
      </c>
      <c r="T48" s="36">
        <v>5</v>
      </c>
      <c r="V48" s="39">
        <v>12</v>
      </c>
      <c r="W48" s="39" t="s">
        <v>79</v>
      </c>
      <c r="X48" s="43" t="str">
        <f>VLOOKUP($W48,'Lista especies'!$A$2:$D$31,2,FALSE)</f>
        <v>Mesocentrotus</v>
      </c>
      <c r="Y48" s="43" t="str">
        <f>VLOOKUP($W48,'Lista especies'!$A$2:$D$31,3,FALSE)</f>
        <v>franciscanus</v>
      </c>
      <c r="Z48" s="43" t="str">
        <f>VLOOKUP($W48,'Lista especies'!$A$2:$D$31,4,FALSE)</f>
        <v>Mesocentrotus franciscanus</v>
      </c>
      <c r="AA48" s="34">
        <v>15</v>
      </c>
      <c r="AB48" s="34">
        <v>30</v>
      </c>
    </row>
    <row r="49" spans="1:28" x14ac:dyDescent="0.2">
      <c r="A49" s="39" t="str">
        <f t="shared" si="1"/>
        <v>182024Punta Baja12</v>
      </c>
      <c r="B49" s="35">
        <v>1</v>
      </c>
      <c r="C49" s="36">
        <v>8</v>
      </c>
      <c r="D49" s="36">
        <v>2024</v>
      </c>
      <c r="E49" s="50" t="s">
        <v>191</v>
      </c>
      <c r="F49" s="50" t="s">
        <v>192</v>
      </c>
      <c r="G49" s="39" t="s">
        <v>201</v>
      </c>
      <c r="H49" s="36">
        <v>29.569849999999999</v>
      </c>
      <c r="I49" s="36">
        <v>-115.4898</v>
      </c>
      <c r="J49" s="50" t="str">
        <f>VLOOKUP($G49,Formulas!$A$2:$G$10,4,FALSE)</f>
        <v>Bosque de kelp</v>
      </c>
      <c r="K49" s="50" t="str">
        <f>VLOOKUP($G49,Formulas!$A$2:$G$10,5,FALSE)</f>
        <v>Reserva</v>
      </c>
      <c r="L49" s="50" t="str">
        <f>VLOOKUP($G49,Formulas!$A$2:$G$10,6,FALSE)</f>
        <v>Reserva Comunitaria</v>
      </c>
      <c r="M49" s="50" t="s">
        <v>217</v>
      </c>
      <c r="N49" s="36" t="s">
        <v>197</v>
      </c>
      <c r="O49" s="37">
        <v>0.4145833333333333</v>
      </c>
      <c r="P49" s="37">
        <v>0.41805555555555557</v>
      </c>
      <c r="Q49" s="36">
        <v>10</v>
      </c>
      <c r="R49" s="36">
        <v>10</v>
      </c>
      <c r="S49" s="36">
        <v>12</v>
      </c>
      <c r="T49" s="36">
        <v>5</v>
      </c>
      <c r="V49" s="39">
        <v>12</v>
      </c>
      <c r="W49" s="39" t="s">
        <v>85</v>
      </c>
      <c r="X49" s="43" t="str">
        <f>VLOOKUP($W49,'Lista especies'!$A$2:$D$31,2,FALSE)</f>
        <v>Strongylocentrotus</v>
      </c>
      <c r="Y49" s="43" t="str">
        <f>VLOOKUP($W49,'Lista especies'!$A$2:$D$31,3,FALSE)</f>
        <v>purpuratus</v>
      </c>
      <c r="Z49" s="43" t="str">
        <f>VLOOKUP($W49,'Lista especies'!$A$2:$D$31,4,FALSE)</f>
        <v>Strongylocentrotus purpuratus</v>
      </c>
      <c r="AA49" s="34">
        <v>26</v>
      </c>
      <c r="AB49" s="34">
        <v>30</v>
      </c>
    </row>
    <row r="50" spans="1:28" x14ac:dyDescent="0.2">
      <c r="A50" s="39" t="str">
        <f t="shared" si="0"/>
        <v>182024Punta Baja13</v>
      </c>
      <c r="B50" s="35">
        <v>1</v>
      </c>
      <c r="C50" s="36">
        <v>8</v>
      </c>
      <c r="D50" s="36">
        <v>2024</v>
      </c>
      <c r="E50" s="50" t="s">
        <v>191</v>
      </c>
      <c r="F50" s="50" t="s">
        <v>192</v>
      </c>
      <c r="G50" s="39" t="s">
        <v>201</v>
      </c>
      <c r="H50" s="36">
        <v>29.58023</v>
      </c>
      <c r="I50" s="36">
        <v>-115.49248</v>
      </c>
      <c r="J50" s="50" t="str">
        <f>VLOOKUP($G50,Formulas!$A$2:$G$10,4,FALSE)</f>
        <v>Bosque de kelp</v>
      </c>
      <c r="K50" s="50" t="str">
        <f>VLOOKUP($G50,Formulas!$A$2:$G$10,5,FALSE)</f>
        <v>Reserva</v>
      </c>
      <c r="L50" s="50" t="str">
        <f>VLOOKUP($G50,Formulas!$A$2:$G$10,6,FALSE)</f>
        <v>Reserva Comunitaria</v>
      </c>
      <c r="M50" s="50" t="s">
        <v>217</v>
      </c>
      <c r="N50" s="36" t="s">
        <v>207</v>
      </c>
      <c r="O50" s="37">
        <v>0.35416666666666669</v>
      </c>
      <c r="P50" s="37">
        <v>0.35833333333333334</v>
      </c>
      <c r="Q50" s="36">
        <v>20</v>
      </c>
      <c r="R50" s="36">
        <v>20</v>
      </c>
      <c r="S50" s="36">
        <v>11</v>
      </c>
      <c r="T50" s="36">
        <v>5</v>
      </c>
      <c r="V50" s="39">
        <v>13</v>
      </c>
      <c r="W50" s="39" t="s">
        <v>82</v>
      </c>
      <c r="X50" s="43" t="str">
        <f>VLOOKUP($W50,'Lista especies'!$A$2:$D$31,2,FALSE)</f>
        <v>Patiria</v>
      </c>
      <c r="Y50" s="43" t="str">
        <f>VLOOKUP($W50,'Lista especies'!$A$2:$D$31,3,FALSE)</f>
        <v>miniata</v>
      </c>
      <c r="Z50" s="43" t="str">
        <f>VLOOKUP($W50,'Lista especies'!$A$2:$D$31,4,FALSE)</f>
        <v>Patiria miniata</v>
      </c>
      <c r="AA50" s="34">
        <v>4</v>
      </c>
      <c r="AB50" s="34">
        <v>30</v>
      </c>
    </row>
    <row r="51" spans="1:28" x14ac:dyDescent="0.2">
      <c r="A51" s="39" t="str">
        <f t="shared" si="0"/>
        <v>182024Punta Baja13</v>
      </c>
      <c r="B51" s="35">
        <v>1</v>
      </c>
      <c r="C51" s="36">
        <v>8</v>
      </c>
      <c r="D51" s="36">
        <v>2024</v>
      </c>
      <c r="E51" s="50" t="s">
        <v>191</v>
      </c>
      <c r="F51" s="50" t="s">
        <v>192</v>
      </c>
      <c r="G51" s="39" t="s">
        <v>201</v>
      </c>
      <c r="H51" s="36">
        <v>29.58023</v>
      </c>
      <c r="I51" s="36">
        <v>-115.49248</v>
      </c>
      <c r="J51" s="50" t="str">
        <f>VLOOKUP($G51,Formulas!$A$2:$G$10,4,FALSE)</f>
        <v>Bosque de kelp</v>
      </c>
      <c r="K51" s="50" t="str">
        <f>VLOOKUP($G51,Formulas!$A$2:$G$10,5,FALSE)</f>
        <v>Reserva</v>
      </c>
      <c r="L51" s="50" t="str">
        <f>VLOOKUP($G51,Formulas!$A$2:$G$10,6,FALSE)</f>
        <v>Reserva Comunitaria</v>
      </c>
      <c r="M51" s="50" t="s">
        <v>217</v>
      </c>
      <c r="N51" s="36" t="s">
        <v>207</v>
      </c>
      <c r="O51" s="37">
        <v>0.35416666666666669</v>
      </c>
      <c r="P51" s="37">
        <v>0.35833333333333334</v>
      </c>
      <c r="Q51" s="36">
        <v>20</v>
      </c>
      <c r="R51" s="36">
        <v>20</v>
      </c>
      <c r="S51" s="36">
        <v>11</v>
      </c>
      <c r="T51" s="36">
        <v>5</v>
      </c>
      <c r="V51" s="39">
        <v>13</v>
      </c>
      <c r="W51" s="39" t="s">
        <v>75</v>
      </c>
      <c r="X51" s="43" t="str">
        <f>VLOOKUP($W51,'Lista especies'!$A$2:$D$31,2,FALSE)</f>
        <v>Kelletia</v>
      </c>
      <c r="Y51" s="43" t="str">
        <f>VLOOKUP($W51,'Lista especies'!$A$2:$D$31,3,FALSE)</f>
        <v>kelletii</v>
      </c>
      <c r="Z51" s="43" t="str">
        <f>VLOOKUP($W51,'Lista especies'!$A$2:$D$31,4,FALSE)</f>
        <v>Kelletia kelletii</v>
      </c>
      <c r="AA51" s="34">
        <v>1</v>
      </c>
      <c r="AB51" s="34">
        <v>30</v>
      </c>
    </row>
    <row r="52" spans="1:28" x14ac:dyDescent="0.2">
      <c r="A52" s="39" t="str">
        <f t="shared" si="0"/>
        <v>182024Punta Baja13</v>
      </c>
      <c r="B52" s="35">
        <v>1</v>
      </c>
      <c r="C52" s="36">
        <v>8</v>
      </c>
      <c r="D52" s="36">
        <v>2024</v>
      </c>
      <c r="E52" s="50" t="s">
        <v>191</v>
      </c>
      <c r="F52" s="50" t="s">
        <v>192</v>
      </c>
      <c r="G52" s="39" t="s">
        <v>201</v>
      </c>
      <c r="H52" s="36">
        <v>29.58023</v>
      </c>
      <c r="I52" s="36">
        <v>-115.49248</v>
      </c>
      <c r="J52" s="50" t="str">
        <f>VLOOKUP($G52,Formulas!$A$2:$G$10,4,FALSE)</f>
        <v>Bosque de kelp</v>
      </c>
      <c r="K52" s="50" t="str">
        <f>VLOOKUP($G52,Formulas!$A$2:$G$10,5,FALSE)</f>
        <v>Reserva</v>
      </c>
      <c r="L52" s="50" t="str">
        <f>VLOOKUP($G52,Formulas!$A$2:$G$10,6,FALSE)</f>
        <v>Reserva Comunitaria</v>
      </c>
      <c r="M52" s="50" t="s">
        <v>217</v>
      </c>
      <c r="N52" s="36" t="s">
        <v>207</v>
      </c>
      <c r="O52" s="37">
        <v>0.35416666666666669</v>
      </c>
      <c r="P52" s="37">
        <v>0.35833333333333334</v>
      </c>
      <c r="Q52" s="36">
        <v>20</v>
      </c>
      <c r="R52" s="36">
        <v>20</v>
      </c>
      <c r="S52" s="36">
        <v>11</v>
      </c>
      <c r="T52" s="36">
        <v>5</v>
      </c>
      <c r="V52" s="39">
        <v>13</v>
      </c>
      <c r="W52" s="39" t="s">
        <v>67</v>
      </c>
      <c r="X52" s="43" t="str">
        <f>VLOOKUP($W52,'Lista especies'!$A$2:$D$31,2,FALSE)</f>
        <v>Crassedoma</v>
      </c>
      <c r="Y52" s="43" t="str">
        <f>VLOOKUP($W52,'Lista especies'!$A$2:$D$31,3,FALSE)</f>
        <v>gigantea</v>
      </c>
      <c r="Z52" s="43" t="str">
        <f>VLOOKUP($W52,'Lista especies'!$A$2:$D$31,4,FALSE)</f>
        <v>Crassedoma gigantea</v>
      </c>
      <c r="AA52" s="34">
        <v>1</v>
      </c>
      <c r="AB52" s="34">
        <v>30</v>
      </c>
    </row>
    <row r="53" spans="1:28" x14ac:dyDescent="0.2">
      <c r="A53" s="39" t="str">
        <f t="shared" si="0"/>
        <v>182024Punta Baja13</v>
      </c>
      <c r="B53" s="35">
        <v>1</v>
      </c>
      <c r="C53" s="36">
        <v>8</v>
      </c>
      <c r="D53" s="36">
        <v>2024</v>
      </c>
      <c r="E53" s="50" t="s">
        <v>191</v>
      </c>
      <c r="F53" s="50" t="s">
        <v>192</v>
      </c>
      <c r="G53" s="39" t="s">
        <v>201</v>
      </c>
      <c r="H53" s="36">
        <v>29.58023</v>
      </c>
      <c r="I53" s="36">
        <v>-115.49248</v>
      </c>
      <c r="J53" s="50" t="str">
        <f>VLOOKUP($G53,Formulas!$A$2:$G$10,4,FALSE)</f>
        <v>Bosque de kelp</v>
      </c>
      <c r="K53" s="50" t="str">
        <f>VLOOKUP($G53,Formulas!$A$2:$G$10,5,FALSE)</f>
        <v>Reserva</v>
      </c>
      <c r="L53" s="50" t="str">
        <f>VLOOKUP($G53,Formulas!$A$2:$G$10,6,FALSE)</f>
        <v>Reserva Comunitaria</v>
      </c>
      <c r="M53" s="50" t="s">
        <v>217</v>
      </c>
      <c r="N53" s="36" t="s">
        <v>207</v>
      </c>
      <c r="O53" s="37">
        <v>0.35416666666666669</v>
      </c>
      <c r="P53" s="37">
        <v>0.35833333333333334</v>
      </c>
      <c r="Q53" s="36">
        <v>20</v>
      </c>
      <c r="R53" s="36">
        <v>20</v>
      </c>
      <c r="S53" s="36">
        <v>11</v>
      </c>
      <c r="T53" s="36">
        <v>5</v>
      </c>
      <c r="V53" s="39">
        <v>13</v>
      </c>
      <c r="W53" s="39" t="s">
        <v>79</v>
      </c>
      <c r="X53" s="43" t="str">
        <f>VLOOKUP($W53,'Lista especies'!$A$2:$D$31,2,FALSE)</f>
        <v>Mesocentrotus</v>
      </c>
      <c r="Y53" s="43" t="str">
        <f>VLOOKUP($W53,'Lista especies'!$A$2:$D$31,3,FALSE)</f>
        <v>franciscanus</v>
      </c>
      <c r="Z53" s="43" t="str">
        <f>VLOOKUP($W53,'Lista especies'!$A$2:$D$31,4,FALSE)</f>
        <v>Mesocentrotus franciscanus</v>
      </c>
      <c r="AA53" s="34">
        <v>3</v>
      </c>
      <c r="AB53" s="34">
        <v>30</v>
      </c>
    </row>
    <row r="54" spans="1:28" x14ac:dyDescent="0.2">
      <c r="A54" s="39" t="str">
        <f t="shared" si="0"/>
        <v>182024Punta Baja14</v>
      </c>
      <c r="B54" s="35">
        <v>1</v>
      </c>
      <c r="C54" s="36">
        <v>8</v>
      </c>
      <c r="D54" s="36">
        <v>2024</v>
      </c>
      <c r="E54" s="50" t="s">
        <v>191</v>
      </c>
      <c r="F54" s="50" t="s">
        <v>192</v>
      </c>
      <c r="G54" s="39" t="s">
        <v>201</v>
      </c>
      <c r="H54" s="36">
        <v>29.569849999999999</v>
      </c>
      <c r="I54" s="36">
        <v>-115.4898</v>
      </c>
      <c r="J54" s="50" t="str">
        <f>VLOOKUP($G54,Formulas!$A$2:$G$10,4,FALSE)</f>
        <v>Bosque de kelp</v>
      </c>
      <c r="K54" s="50" t="str">
        <f>VLOOKUP($G54,Formulas!$A$2:$G$10,5,FALSE)</f>
        <v>Reserva</v>
      </c>
      <c r="L54" s="50" t="str">
        <f>VLOOKUP($G54,Formulas!$A$2:$G$10,6,FALSE)</f>
        <v>Reserva Comunitaria</v>
      </c>
      <c r="M54" s="50" t="s">
        <v>217</v>
      </c>
      <c r="N54" s="36" t="s">
        <v>207</v>
      </c>
      <c r="O54" s="37">
        <v>0.41388888888888892</v>
      </c>
      <c r="P54" s="37">
        <v>0.41805555555555557</v>
      </c>
      <c r="Q54" s="36">
        <v>10</v>
      </c>
      <c r="R54" s="36">
        <v>10</v>
      </c>
      <c r="S54" s="36">
        <v>12</v>
      </c>
      <c r="T54" s="36">
        <v>5</v>
      </c>
      <c r="V54" s="39">
        <v>14</v>
      </c>
      <c r="W54" s="39" t="s">
        <v>82</v>
      </c>
      <c r="X54" s="43" t="str">
        <f>VLOOKUP($W54,'Lista especies'!$A$2:$D$31,2,FALSE)</f>
        <v>Patiria</v>
      </c>
      <c r="Y54" s="43" t="str">
        <f>VLOOKUP($W54,'Lista especies'!$A$2:$D$31,3,FALSE)</f>
        <v>miniata</v>
      </c>
      <c r="Z54" s="43" t="str">
        <f>VLOOKUP($W54,'Lista especies'!$A$2:$D$31,4,FALSE)</f>
        <v>Patiria miniata</v>
      </c>
      <c r="AA54" s="34">
        <v>3</v>
      </c>
      <c r="AB54" s="34">
        <v>30</v>
      </c>
    </row>
    <row r="55" spans="1:28" x14ac:dyDescent="0.2">
      <c r="A55" s="39" t="str">
        <f t="shared" si="0"/>
        <v>182024Punta Baja14</v>
      </c>
      <c r="B55" s="35">
        <v>1</v>
      </c>
      <c r="C55" s="36">
        <v>8</v>
      </c>
      <c r="D55" s="36">
        <v>2024</v>
      </c>
      <c r="E55" s="50" t="s">
        <v>191</v>
      </c>
      <c r="F55" s="50" t="s">
        <v>192</v>
      </c>
      <c r="G55" s="39" t="s">
        <v>201</v>
      </c>
      <c r="H55" s="36">
        <v>29.569849999999999</v>
      </c>
      <c r="I55" s="36">
        <v>-115.4898</v>
      </c>
      <c r="J55" s="50" t="str">
        <f>VLOOKUP($G55,Formulas!$A$2:$G$10,4,FALSE)</f>
        <v>Bosque de kelp</v>
      </c>
      <c r="K55" s="50" t="str">
        <f>VLOOKUP($G55,Formulas!$A$2:$G$10,5,FALSE)</f>
        <v>Reserva</v>
      </c>
      <c r="L55" s="50" t="str">
        <f>VLOOKUP($G55,Formulas!$A$2:$G$10,6,FALSE)</f>
        <v>Reserva Comunitaria</v>
      </c>
      <c r="M55" s="50" t="s">
        <v>217</v>
      </c>
      <c r="N55" s="36" t="s">
        <v>207</v>
      </c>
      <c r="O55" s="37">
        <v>0.41388888888888892</v>
      </c>
      <c r="P55" s="37">
        <v>0.41805555555555557</v>
      </c>
      <c r="Q55" s="36">
        <v>10</v>
      </c>
      <c r="R55" s="36">
        <v>10</v>
      </c>
      <c r="S55" s="36">
        <v>12</v>
      </c>
      <c r="T55" s="36">
        <v>5</v>
      </c>
      <c r="V55" s="39">
        <v>14</v>
      </c>
      <c r="W55" s="39" t="s">
        <v>75</v>
      </c>
      <c r="X55" s="43" t="str">
        <f>VLOOKUP($W55,'Lista especies'!$A$2:$D$31,2,FALSE)</f>
        <v>Kelletia</v>
      </c>
      <c r="Y55" s="43" t="str">
        <f>VLOOKUP($W55,'Lista especies'!$A$2:$D$31,3,FALSE)</f>
        <v>kelletii</v>
      </c>
      <c r="Z55" s="43" t="str">
        <f>VLOOKUP($W55,'Lista especies'!$A$2:$D$31,4,FALSE)</f>
        <v>Kelletia kelletii</v>
      </c>
      <c r="AA55" s="34">
        <v>2</v>
      </c>
      <c r="AB55" s="34">
        <v>30</v>
      </c>
    </row>
    <row r="56" spans="1:28" x14ac:dyDescent="0.2">
      <c r="A56" s="39" t="str">
        <f t="shared" si="0"/>
        <v>182024Punta Baja14</v>
      </c>
      <c r="B56" s="35">
        <v>1</v>
      </c>
      <c r="C56" s="36">
        <v>8</v>
      </c>
      <c r="D56" s="36">
        <v>2024</v>
      </c>
      <c r="E56" s="50" t="s">
        <v>191</v>
      </c>
      <c r="F56" s="50" t="s">
        <v>192</v>
      </c>
      <c r="G56" s="39" t="s">
        <v>201</v>
      </c>
      <c r="H56" s="36">
        <v>29.569849999999999</v>
      </c>
      <c r="I56" s="36">
        <v>-115.4898</v>
      </c>
      <c r="J56" s="50" t="str">
        <f>VLOOKUP($G56,Formulas!$A$2:$G$10,4,FALSE)</f>
        <v>Bosque de kelp</v>
      </c>
      <c r="K56" s="50" t="str">
        <f>VLOOKUP($G56,Formulas!$A$2:$G$10,5,FALSE)</f>
        <v>Reserva</v>
      </c>
      <c r="L56" s="50" t="str">
        <f>VLOOKUP($G56,Formulas!$A$2:$G$10,6,FALSE)</f>
        <v>Reserva Comunitaria</v>
      </c>
      <c r="M56" s="50" t="s">
        <v>217</v>
      </c>
      <c r="N56" s="36" t="s">
        <v>207</v>
      </c>
      <c r="O56" s="37">
        <v>0.41388888888888892</v>
      </c>
      <c r="P56" s="37">
        <v>0.41805555555555557</v>
      </c>
      <c r="Q56" s="36">
        <v>10</v>
      </c>
      <c r="R56" s="36">
        <v>10</v>
      </c>
      <c r="S56" s="36">
        <v>12</v>
      </c>
      <c r="T56" s="36">
        <v>5</v>
      </c>
      <c r="V56" s="39">
        <v>14</v>
      </c>
      <c r="W56" s="39" t="s">
        <v>78</v>
      </c>
      <c r="X56" s="43" t="str">
        <f>VLOOKUP($W56,'Lista especies'!$A$2:$D$31,2,FALSE)</f>
        <v>Megathura</v>
      </c>
      <c r="Y56" s="43" t="str">
        <f>VLOOKUP($W56,'Lista especies'!$A$2:$D$31,3,FALSE)</f>
        <v>crenulata</v>
      </c>
      <c r="Z56" s="43" t="str">
        <f>VLOOKUP($W56,'Lista especies'!$A$2:$D$31,4,FALSE)</f>
        <v>Megathura crenulata</v>
      </c>
      <c r="AA56" s="34">
        <v>1</v>
      </c>
      <c r="AB56" s="34">
        <v>30</v>
      </c>
    </row>
    <row r="57" spans="1:28" x14ac:dyDescent="0.2">
      <c r="A57" s="39" t="str">
        <f t="shared" si="0"/>
        <v>182024Punta Baja14</v>
      </c>
      <c r="B57" s="35">
        <v>1</v>
      </c>
      <c r="C57" s="36">
        <v>8</v>
      </c>
      <c r="D57" s="36">
        <v>2024</v>
      </c>
      <c r="E57" s="50" t="s">
        <v>191</v>
      </c>
      <c r="F57" s="50" t="s">
        <v>192</v>
      </c>
      <c r="G57" s="39" t="s">
        <v>201</v>
      </c>
      <c r="H57" s="36">
        <v>29.569849999999999</v>
      </c>
      <c r="I57" s="36">
        <v>-115.4898</v>
      </c>
      <c r="J57" s="50" t="str">
        <f>VLOOKUP($G57,Formulas!$A$2:$G$10,4,FALSE)</f>
        <v>Bosque de kelp</v>
      </c>
      <c r="K57" s="50" t="str">
        <f>VLOOKUP($G57,Formulas!$A$2:$G$10,5,FALSE)</f>
        <v>Reserva</v>
      </c>
      <c r="L57" s="50" t="str">
        <f>VLOOKUP($G57,Formulas!$A$2:$G$10,6,FALSE)</f>
        <v>Reserva Comunitaria</v>
      </c>
      <c r="M57" s="50" t="s">
        <v>217</v>
      </c>
      <c r="N57" s="36" t="s">
        <v>207</v>
      </c>
      <c r="O57" s="37">
        <v>0.41388888888888892</v>
      </c>
      <c r="P57" s="37">
        <v>0.41805555555555557</v>
      </c>
      <c r="Q57" s="36">
        <v>10</v>
      </c>
      <c r="R57" s="36">
        <v>10</v>
      </c>
      <c r="S57" s="36">
        <v>12</v>
      </c>
      <c r="T57" s="36">
        <v>5</v>
      </c>
      <c r="V57" s="39">
        <v>14</v>
      </c>
      <c r="W57" s="39" t="s">
        <v>79</v>
      </c>
      <c r="X57" s="43" t="str">
        <f>VLOOKUP($W57,'Lista especies'!$A$2:$D$31,2,FALSE)</f>
        <v>Mesocentrotus</v>
      </c>
      <c r="Y57" s="43" t="str">
        <f>VLOOKUP($W57,'Lista especies'!$A$2:$D$31,3,FALSE)</f>
        <v>franciscanus</v>
      </c>
      <c r="Z57" s="43" t="str">
        <f>VLOOKUP($W57,'Lista especies'!$A$2:$D$31,4,FALSE)</f>
        <v>Mesocentrotus franciscanus</v>
      </c>
      <c r="AA57" s="34">
        <v>4</v>
      </c>
      <c r="AB57" s="34">
        <v>30</v>
      </c>
    </row>
    <row r="58" spans="1:28" x14ac:dyDescent="0.2">
      <c r="A58" s="39" t="str">
        <f t="shared" si="0"/>
        <v>182024Punta Baja14</v>
      </c>
      <c r="B58" s="35">
        <v>1</v>
      </c>
      <c r="C58" s="36">
        <v>8</v>
      </c>
      <c r="D58" s="36">
        <v>2024</v>
      </c>
      <c r="E58" s="50" t="s">
        <v>191</v>
      </c>
      <c r="F58" s="50" t="s">
        <v>192</v>
      </c>
      <c r="G58" s="39" t="s">
        <v>201</v>
      </c>
      <c r="H58" s="36">
        <v>29.569849999999999</v>
      </c>
      <c r="I58" s="36">
        <v>-115.4898</v>
      </c>
      <c r="J58" s="50" t="str">
        <f>VLOOKUP($G58,Formulas!$A$2:$G$10,4,FALSE)</f>
        <v>Bosque de kelp</v>
      </c>
      <c r="K58" s="50" t="str">
        <f>VLOOKUP($G58,Formulas!$A$2:$G$10,5,FALSE)</f>
        <v>Reserva</v>
      </c>
      <c r="L58" s="50" t="str">
        <f>VLOOKUP($G58,Formulas!$A$2:$G$10,6,FALSE)</f>
        <v>Reserva Comunitaria</v>
      </c>
      <c r="M58" s="50" t="s">
        <v>217</v>
      </c>
      <c r="N58" s="36" t="s">
        <v>207</v>
      </c>
      <c r="O58" s="37">
        <v>0.41388888888888892</v>
      </c>
      <c r="P58" s="37">
        <v>0.41805555555555557</v>
      </c>
      <c r="Q58" s="36">
        <v>10</v>
      </c>
      <c r="R58" s="36">
        <v>10</v>
      </c>
      <c r="S58" s="36">
        <v>12</v>
      </c>
      <c r="T58" s="36">
        <v>5</v>
      </c>
      <c r="V58" s="39">
        <v>14</v>
      </c>
      <c r="W58" s="39" t="s">
        <v>85</v>
      </c>
      <c r="X58" s="43" t="str">
        <f>VLOOKUP($W58,'Lista especies'!$A$2:$D$31,2,FALSE)</f>
        <v>Strongylocentrotus</v>
      </c>
      <c r="Y58" s="43" t="str">
        <f>VLOOKUP($W58,'Lista especies'!$A$2:$D$31,3,FALSE)</f>
        <v>purpuratus</v>
      </c>
      <c r="Z58" s="43" t="str">
        <f>VLOOKUP($W58,'Lista especies'!$A$2:$D$31,4,FALSE)</f>
        <v>Strongylocentrotus purpuratus</v>
      </c>
      <c r="AA58" s="34">
        <v>6</v>
      </c>
      <c r="AB58" s="34">
        <v>30</v>
      </c>
    </row>
    <row r="59" spans="1:28" x14ac:dyDescent="0.2">
      <c r="A59" s="39" t="str">
        <f t="shared" si="0"/>
        <v>182024Punta Baja15</v>
      </c>
      <c r="B59" s="35">
        <v>1</v>
      </c>
      <c r="C59" s="36">
        <v>8</v>
      </c>
      <c r="D59" s="36">
        <v>2024</v>
      </c>
      <c r="E59" s="50" t="s">
        <v>191</v>
      </c>
      <c r="F59" s="50" t="s">
        <v>192</v>
      </c>
      <c r="G59" s="39" t="s">
        <v>201</v>
      </c>
      <c r="H59" s="36">
        <v>29.580919999999999</v>
      </c>
      <c r="I59" s="36">
        <v>-115.49254000000001</v>
      </c>
      <c r="J59" s="50" t="str">
        <f>VLOOKUP($G59,Formulas!$A$2:$G$10,4,FALSE)</f>
        <v>Bosque de kelp</v>
      </c>
      <c r="K59" s="50" t="str">
        <f>VLOOKUP($G59,Formulas!$A$2:$G$10,5,FALSE)</f>
        <v>Reserva</v>
      </c>
      <c r="L59" s="50" t="str">
        <f>VLOOKUP($G59,Formulas!$A$2:$G$10,6,FALSE)</f>
        <v>Reserva Comunitaria</v>
      </c>
      <c r="M59" s="50" t="s">
        <v>217</v>
      </c>
      <c r="N59" s="36" t="s">
        <v>202</v>
      </c>
      <c r="O59" s="37">
        <v>0.35972222222222222</v>
      </c>
      <c r="P59" s="37">
        <v>0.36736111111111108</v>
      </c>
      <c r="Q59" s="36">
        <v>20</v>
      </c>
      <c r="R59" s="36">
        <v>20</v>
      </c>
      <c r="S59" s="36">
        <v>11</v>
      </c>
      <c r="T59" s="36">
        <v>4</v>
      </c>
      <c r="V59" s="39">
        <v>15</v>
      </c>
      <c r="W59" s="39" t="s">
        <v>74</v>
      </c>
      <c r="X59" s="43" t="str">
        <f>VLOOKUP($W59,'Lista especies'!$A$2:$D$31,2,FALSE)</f>
        <v>Haliotis</v>
      </c>
      <c r="Y59" s="43" t="str">
        <f>VLOOKUP($W59,'Lista especies'!$A$2:$D$31,3,FALSE)</f>
        <v>sorenseni</v>
      </c>
      <c r="Z59" s="43" t="str">
        <f>VLOOKUP($W59,'Lista especies'!$A$2:$D$31,4,FALSE)</f>
        <v>Haliotis sorenseni</v>
      </c>
      <c r="AA59" s="34">
        <v>1</v>
      </c>
      <c r="AB59" s="34">
        <v>30</v>
      </c>
    </row>
    <row r="60" spans="1:28" x14ac:dyDescent="0.2">
      <c r="A60" s="39" t="str">
        <f t="shared" si="0"/>
        <v>182024Punta Baja15</v>
      </c>
      <c r="B60" s="35">
        <v>1</v>
      </c>
      <c r="C60" s="36">
        <v>8</v>
      </c>
      <c r="D60" s="36">
        <v>2024</v>
      </c>
      <c r="E60" s="50" t="s">
        <v>191</v>
      </c>
      <c r="F60" s="50" t="s">
        <v>192</v>
      </c>
      <c r="G60" s="39" t="s">
        <v>201</v>
      </c>
      <c r="H60" s="36">
        <v>29.580919999999999</v>
      </c>
      <c r="I60" s="36">
        <v>-115.49254000000001</v>
      </c>
      <c r="J60" s="50" t="str">
        <f>VLOOKUP($G60,Formulas!$A$2:$G$10,4,FALSE)</f>
        <v>Bosque de kelp</v>
      </c>
      <c r="K60" s="50" t="str">
        <f>VLOOKUP($G60,Formulas!$A$2:$G$10,5,FALSE)</f>
        <v>Reserva</v>
      </c>
      <c r="L60" s="50" t="str">
        <f>VLOOKUP($G60,Formulas!$A$2:$G$10,6,FALSE)</f>
        <v>Reserva Comunitaria</v>
      </c>
      <c r="M60" s="50" t="s">
        <v>217</v>
      </c>
      <c r="N60" s="36" t="s">
        <v>202</v>
      </c>
      <c r="O60" s="37">
        <v>0.35972222222222222</v>
      </c>
      <c r="P60" s="37">
        <v>0.36736111111111108</v>
      </c>
      <c r="Q60" s="36">
        <v>20</v>
      </c>
      <c r="R60" s="36">
        <v>20</v>
      </c>
      <c r="S60" s="36">
        <v>11</v>
      </c>
      <c r="T60" s="36">
        <v>4</v>
      </c>
      <c r="V60" s="39">
        <v>15</v>
      </c>
      <c r="W60" s="39" t="s">
        <v>83</v>
      </c>
      <c r="X60" s="43" t="str">
        <f>VLOOKUP($W60,'Lista especies'!$A$2:$D$31,2,FALSE)</f>
        <v>Pisaster</v>
      </c>
      <c r="Y60" s="43" t="str">
        <f>VLOOKUP($W60,'Lista especies'!$A$2:$D$31,3,FALSE)</f>
        <v>giganteus</v>
      </c>
      <c r="Z60" s="43" t="str">
        <f>VLOOKUP($W60,'Lista especies'!$A$2:$D$31,4,FALSE)</f>
        <v>Pisaster giganteus</v>
      </c>
      <c r="AA60" s="34">
        <v>3</v>
      </c>
      <c r="AB60" s="34">
        <v>30</v>
      </c>
    </row>
    <row r="61" spans="1:28" x14ac:dyDescent="0.2">
      <c r="A61" s="39" t="str">
        <f t="shared" si="0"/>
        <v>182024Punta Baja15</v>
      </c>
      <c r="B61" s="35">
        <v>1</v>
      </c>
      <c r="C61" s="36">
        <v>8</v>
      </c>
      <c r="D61" s="36">
        <v>2024</v>
      </c>
      <c r="E61" s="50" t="s">
        <v>191</v>
      </c>
      <c r="F61" s="50" t="s">
        <v>192</v>
      </c>
      <c r="G61" s="39" t="s">
        <v>201</v>
      </c>
      <c r="H61" s="36">
        <v>29.580919999999999</v>
      </c>
      <c r="I61" s="36">
        <v>-115.49254000000001</v>
      </c>
      <c r="J61" s="50" t="str">
        <f>VLOOKUP($G61,Formulas!$A$2:$G$10,4,FALSE)</f>
        <v>Bosque de kelp</v>
      </c>
      <c r="K61" s="50" t="str">
        <f>VLOOKUP($G61,Formulas!$A$2:$G$10,5,FALSE)</f>
        <v>Reserva</v>
      </c>
      <c r="L61" s="50" t="str">
        <f>VLOOKUP($G61,Formulas!$A$2:$G$10,6,FALSE)</f>
        <v>Reserva Comunitaria</v>
      </c>
      <c r="M61" s="50" t="s">
        <v>217</v>
      </c>
      <c r="N61" s="36" t="s">
        <v>218</v>
      </c>
      <c r="O61" s="37">
        <v>0.35972222222222222</v>
      </c>
      <c r="P61" s="37">
        <v>0.36736111111111108</v>
      </c>
      <c r="Q61" s="36">
        <v>20</v>
      </c>
      <c r="R61" s="36">
        <v>20</v>
      </c>
      <c r="S61" s="36">
        <v>11</v>
      </c>
      <c r="T61" s="36">
        <v>4</v>
      </c>
      <c r="V61" s="39">
        <v>15</v>
      </c>
      <c r="W61" s="39" t="s">
        <v>68</v>
      </c>
      <c r="X61" s="43" t="str">
        <f>VLOOKUP($W61,'Lista especies'!$A$2:$D$31,2,FALSE)</f>
        <v>Neobernaya</v>
      </c>
      <c r="Y61" s="43" t="str">
        <f>VLOOKUP($W61,'Lista especies'!$A$2:$D$31,3,FALSE)</f>
        <v>spadicea</v>
      </c>
      <c r="Z61" s="43" t="str">
        <f>VLOOKUP($W61,'Lista especies'!$A$2:$D$31,4,FALSE)</f>
        <v>Neobernaya spadicea</v>
      </c>
      <c r="AA61" s="34">
        <v>2</v>
      </c>
      <c r="AB61" s="34">
        <v>30</v>
      </c>
    </row>
    <row r="62" spans="1:28" x14ac:dyDescent="0.2">
      <c r="A62" s="39" t="str">
        <f t="shared" si="0"/>
        <v>182024Punta Baja15</v>
      </c>
      <c r="B62" s="35">
        <v>1</v>
      </c>
      <c r="C62" s="36">
        <v>8</v>
      </c>
      <c r="D62" s="36">
        <v>2024</v>
      </c>
      <c r="E62" s="50" t="s">
        <v>191</v>
      </c>
      <c r="F62" s="50" t="s">
        <v>192</v>
      </c>
      <c r="G62" s="39" t="s">
        <v>201</v>
      </c>
      <c r="H62" s="36">
        <v>29.580919999999999</v>
      </c>
      <c r="I62" s="36">
        <v>-115.49254000000001</v>
      </c>
      <c r="J62" s="50" t="str">
        <f>VLOOKUP($G62,Formulas!$A$2:$G$10,4,FALSE)</f>
        <v>Bosque de kelp</v>
      </c>
      <c r="K62" s="50" t="str">
        <f>VLOOKUP($G62,Formulas!$A$2:$G$10,5,FALSE)</f>
        <v>Reserva</v>
      </c>
      <c r="L62" s="50" t="str">
        <f>VLOOKUP($G62,Formulas!$A$2:$G$10,6,FALSE)</f>
        <v>Reserva Comunitaria</v>
      </c>
      <c r="M62" s="50" t="s">
        <v>217</v>
      </c>
      <c r="N62" s="36" t="s">
        <v>202</v>
      </c>
      <c r="O62" s="37">
        <v>0.35972222222222222</v>
      </c>
      <c r="P62" s="37">
        <v>0.36736111111111108</v>
      </c>
      <c r="Q62" s="36">
        <v>20</v>
      </c>
      <c r="R62" s="36">
        <v>20</v>
      </c>
      <c r="S62" s="36">
        <v>11</v>
      </c>
      <c r="T62" s="36">
        <v>4</v>
      </c>
      <c r="V62" s="39">
        <v>15</v>
      </c>
      <c r="W62" s="39" t="s">
        <v>75</v>
      </c>
      <c r="X62" s="43" t="str">
        <f>VLOOKUP($W62,'Lista especies'!$A$2:$D$31,2,FALSE)</f>
        <v>Kelletia</v>
      </c>
      <c r="Y62" s="43" t="str">
        <f>VLOOKUP($W62,'Lista especies'!$A$2:$D$31,3,FALSE)</f>
        <v>kelletii</v>
      </c>
      <c r="Z62" s="43" t="str">
        <f>VLOOKUP($W62,'Lista especies'!$A$2:$D$31,4,FALSE)</f>
        <v>Kelletia kelletii</v>
      </c>
      <c r="AA62" s="34">
        <v>2</v>
      </c>
      <c r="AB62" s="34">
        <v>30</v>
      </c>
    </row>
    <row r="63" spans="1:28" x14ac:dyDescent="0.2">
      <c r="A63" s="39" t="str">
        <f t="shared" si="0"/>
        <v>182024Punta Baja16</v>
      </c>
      <c r="B63" s="35">
        <v>1</v>
      </c>
      <c r="C63" s="36">
        <v>8</v>
      </c>
      <c r="D63" s="36">
        <v>2024</v>
      </c>
      <c r="E63" s="50" t="s">
        <v>191</v>
      </c>
      <c r="F63" s="50" t="s">
        <v>192</v>
      </c>
      <c r="G63" s="39" t="s">
        <v>201</v>
      </c>
      <c r="H63" s="36">
        <v>29.57019</v>
      </c>
      <c r="I63" s="36">
        <v>-115.48966</v>
      </c>
      <c r="J63" s="50" t="str">
        <f>VLOOKUP($G63,Formulas!$A$2:$G$10,4,FALSE)</f>
        <v>Bosque de kelp</v>
      </c>
      <c r="K63" s="50" t="str">
        <f>VLOOKUP($G63,Formulas!$A$2:$G$10,5,FALSE)</f>
        <v>Reserva</v>
      </c>
      <c r="L63" s="50" t="str">
        <f>VLOOKUP($G63,Formulas!$A$2:$G$10,6,FALSE)</f>
        <v>Reserva Comunitaria</v>
      </c>
      <c r="M63" s="50" t="s">
        <v>217</v>
      </c>
      <c r="N63" s="36" t="s">
        <v>202</v>
      </c>
      <c r="O63" s="37">
        <v>0.38125000000000003</v>
      </c>
      <c r="P63" s="37">
        <v>0.38680555555555557</v>
      </c>
      <c r="Q63" s="36">
        <v>10</v>
      </c>
      <c r="R63" s="36">
        <v>10</v>
      </c>
      <c r="S63" s="36">
        <v>11</v>
      </c>
      <c r="T63" s="36">
        <v>5</v>
      </c>
      <c r="V63" s="39">
        <v>16</v>
      </c>
      <c r="W63" s="39" t="s">
        <v>81</v>
      </c>
      <c r="X63" s="43" t="str">
        <f>VLOOKUP($W63,'Lista especies'!$A$2:$D$31,2,FALSE)</f>
        <v>Parastichopus</v>
      </c>
      <c r="Y63" s="43" t="str">
        <f>VLOOKUP($W63,'Lista especies'!$A$2:$D$31,3,FALSE)</f>
        <v>parvimensis</v>
      </c>
      <c r="Z63" s="43" t="str">
        <f>VLOOKUP($W63,'Lista especies'!$A$2:$D$31,4,FALSE)</f>
        <v>Parastichopus parvimensis</v>
      </c>
      <c r="AA63" s="34">
        <v>1</v>
      </c>
      <c r="AB63" s="34">
        <v>30</v>
      </c>
    </row>
    <row r="64" spans="1:28" x14ac:dyDescent="0.2">
      <c r="A64" s="39" t="str">
        <f t="shared" si="0"/>
        <v>182024Punta Baja16</v>
      </c>
      <c r="B64" s="35">
        <v>1</v>
      </c>
      <c r="C64" s="36">
        <v>8</v>
      </c>
      <c r="D64" s="36">
        <v>2024</v>
      </c>
      <c r="E64" s="50" t="s">
        <v>191</v>
      </c>
      <c r="F64" s="50" t="s">
        <v>192</v>
      </c>
      <c r="G64" s="39" t="s">
        <v>201</v>
      </c>
      <c r="H64" s="36">
        <v>29.57019</v>
      </c>
      <c r="I64" s="36">
        <v>-115.48966</v>
      </c>
      <c r="J64" s="50" t="str">
        <f>VLOOKUP($G64,Formulas!$A$2:$G$10,4,FALSE)</f>
        <v>Bosque de kelp</v>
      </c>
      <c r="K64" s="50" t="str">
        <f>VLOOKUP($G64,Formulas!$A$2:$G$10,5,FALSE)</f>
        <v>Reserva</v>
      </c>
      <c r="L64" s="50" t="str">
        <f>VLOOKUP($G64,Formulas!$A$2:$G$10,6,FALSE)</f>
        <v>Reserva Comunitaria</v>
      </c>
      <c r="M64" s="50" t="s">
        <v>217</v>
      </c>
      <c r="N64" s="36" t="s">
        <v>202</v>
      </c>
      <c r="O64" s="37">
        <v>0.38125000000000003</v>
      </c>
      <c r="P64" s="37">
        <v>0.38680555555555557</v>
      </c>
      <c r="Q64" s="36">
        <v>10</v>
      </c>
      <c r="R64" s="36">
        <v>10</v>
      </c>
      <c r="S64" s="36">
        <v>11</v>
      </c>
      <c r="T64" s="36">
        <v>5</v>
      </c>
      <c r="V64" s="39">
        <v>16</v>
      </c>
      <c r="W64" s="39" t="s">
        <v>82</v>
      </c>
      <c r="X64" s="43" t="str">
        <f>VLOOKUP($W64,'Lista especies'!$A$2:$D$31,2,FALSE)</f>
        <v>Patiria</v>
      </c>
      <c r="Y64" s="43" t="str">
        <f>VLOOKUP($W64,'Lista especies'!$A$2:$D$31,3,FALSE)</f>
        <v>miniata</v>
      </c>
      <c r="Z64" s="43" t="str">
        <f>VLOOKUP($W64,'Lista especies'!$A$2:$D$31,4,FALSE)</f>
        <v>Patiria miniata</v>
      </c>
      <c r="AA64" s="34">
        <v>1</v>
      </c>
      <c r="AB64" s="34">
        <v>30</v>
      </c>
    </row>
    <row r="65" spans="1:28" x14ac:dyDescent="0.2">
      <c r="A65" s="39" t="str">
        <f t="shared" si="0"/>
        <v>182024Punta Baja16</v>
      </c>
      <c r="B65" s="35">
        <v>1</v>
      </c>
      <c r="C65" s="36">
        <v>8</v>
      </c>
      <c r="D65" s="36">
        <v>2024</v>
      </c>
      <c r="E65" s="50" t="s">
        <v>191</v>
      </c>
      <c r="F65" s="50" t="s">
        <v>192</v>
      </c>
      <c r="G65" s="39" t="s">
        <v>201</v>
      </c>
      <c r="H65" s="36">
        <v>29.57019</v>
      </c>
      <c r="I65" s="36">
        <v>-115.48966</v>
      </c>
      <c r="J65" s="50" t="str">
        <f>VLOOKUP($G65,Formulas!$A$2:$G$10,4,FALSE)</f>
        <v>Bosque de kelp</v>
      </c>
      <c r="K65" s="50" t="str">
        <f>VLOOKUP($G65,Formulas!$A$2:$G$10,5,FALSE)</f>
        <v>Reserva</v>
      </c>
      <c r="L65" s="50" t="str">
        <f>VLOOKUP($G65,Formulas!$A$2:$G$10,6,FALSE)</f>
        <v>Reserva Comunitaria</v>
      </c>
      <c r="M65" s="50" t="s">
        <v>217</v>
      </c>
      <c r="N65" s="36" t="s">
        <v>202</v>
      </c>
      <c r="O65" s="37">
        <v>0.38125000000000003</v>
      </c>
      <c r="P65" s="37">
        <v>0.38680555555555557</v>
      </c>
      <c r="Q65" s="36">
        <v>10</v>
      </c>
      <c r="R65" s="36">
        <v>10</v>
      </c>
      <c r="S65" s="36">
        <v>11</v>
      </c>
      <c r="T65" s="36">
        <v>5</v>
      </c>
      <c r="V65" s="39">
        <v>16</v>
      </c>
      <c r="W65" s="39" t="s">
        <v>68</v>
      </c>
      <c r="X65" s="43" t="str">
        <f>VLOOKUP($W65,'Lista especies'!$A$2:$D$31,2,FALSE)</f>
        <v>Neobernaya</v>
      </c>
      <c r="Y65" s="43" t="str">
        <f>VLOOKUP($W65,'Lista especies'!$A$2:$D$31,3,FALSE)</f>
        <v>spadicea</v>
      </c>
      <c r="Z65" s="43" t="str">
        <f>VLOOKUP($W65,'Lista especies'!$A$2:$D$31,4,FALSE)</f>
        <v>Neobernaya spadicea</v>
      </c>
      <c r="AA65" s="34">
        <v>2</v>
      </c>
      <c r="AB65" s="34">
        <v>30</v>
      </c>
    </row>
    <row r="66" spans="1:28" x14ac:dyDescent="0.2">
      <c r="A66" s="39" t="str">
        <f t="shared" si="0"/>
        <v>182024Punta Baja16</v>
      </c>
      <c r="B66" s="35">
        <v>1</v>
      </c>
      <c r="C66" s="36">
        <v>8</v>
      </c>
      <c r="D66" s="36">
        <v>2024</v>
      </c>
      <c r="E66" s="50" t="s">
        <v>191</v>
      </c>
      <c r="F66" s="50" t="s">
        <v>192</v>
      </c>
      <c r="G66" s="39" t="s">
        <v>201</v>
      </c>
      <c r="H66" s="36">
        <v>29.57019</v>
      </c>
      <c r="I66" s="36">
        <v>-115.48966</v>
      </c>
      <c r="J66" s="50" t="str">
        <f>VLOOKUP($G66,Formulas!$A$2:$G$10,4,FALSE)</f>
        <v>Bosque de kelp</v>
      </c>
      <c r="K66" s="50" t="str">
        <f>VLOOKUP($G66,Formulas!$A$2:$G$10,5,FALSE)</f>
        <v>Reserva</v>
      </c>
      <c r="L66" s="50" t="str">
        <f>VLOOKUP($G66,Formulas!$A$2:$G$10,6,FALSE)</f>
        <v>Reserva Comunitaria</v>
      </c>
      <c r="M66" s="50" t="s">
        <v>217</v>
      </c>
      <c r="N66" s="36" t="s">
        <v>202</v>
      </c>
      <c r="O66" s="37">
        <v>0.38125000000000003</v>
      </c>
      <c r="P66" s="37">
        <v>0.38680555555555557</v>
      </c>
      <c r="Q66" s="36">
        <v>10</v>
      </c>
      <c r="R66" s="36">
        <v>10</v>
      </c>
      <c r="S66" s="36">
        <v>11</v>
      </c>
      <c r="T66" s="36">
        <v>5</v>
      </c>
      <c r="V66" s="39">
        <v>16</v>
      </c>
      <c r="W66" s="39" t="s">
        <v>78</v>
      </c>
      <c r="X66" s="43" t="str">
        <f>VLOOKUP($W66,'Lista especies'!$A$2:$D$31,2,FALSE)</f>
        <v>Megathura</v>
      </c>
      <c r="Y66" s="43" t="str">
        <f>VLOOKUP($W66,'Lista especies'!$A$2:$D$31,3,FALSE)</f>
        <v>crenulata</v>
      </c>
      <c r="Z66" s="43" t="str">
        <f>VLOOKUP($W66,'Lista especies'!$A$2:$D$31,4,FALSE)</f>
        <v>Megathura crenulata</v>
      </c>
      <c r="AA66" s="34">
        <v>1</v>
      </c>
      <c r="AB66" s="34">
        <v>30</v>
      </c>
    </row>
    <row r="67" spans="1:28" x14ac:dyDescent="0.2">
      <c r="A67" s="39" t="str">
        <f t="shared" ref="A67:A130" si="2">CONCATENATE(B67&amp;C67&amp;D67&amp;G67&amp;V67)</f>
        <v>182024Punta Baja16</v>
      </c>
      <c r="B67" s="35">
        <v>1</v>
      </c>
      <c r="C67" s="36">
        <v>8</v>
      </c>
      <c r="D67" s="36">
        <v>2024</v>
      </c>
      <c r="E67" s="50" t="s">
        <v>191</v>
      </c>
      <c r="F67" s="50" t="s">
        <v>192</v>
      </c>
      <c r="G67" s="39" t="s">
        <v>201</v>
      </c>
      <c r="H67" s="36">
        <v>29.57019</v>
      </c>
      <c r="I67" s="36">
        <v>-115.48966</v>
      </c>
      <c r="J67" s="50" t="str">
        <f>VLOOKUP($G67,Formulas!$A$2:$G$10,4,FALSE)</f>
        <v>Bosque de kelp</v>
      </c>
      <c r="K67" s="50" t="str">
        <f>VLOOKUP($G67,Formulas!$A$2:$G$10,5,FALSE)</f>
        <v>Reserva</v>
      </c>
      <c r="L67" s="50" t="str">
        <f>VLOOKUP($G67,Formulas!$A$2:$G$10,6,FALSE)</f>
        <v>Reserva Comunitaria</v>
      </c>
      <c r="M67" s="50" t="s">
        <v>217</v>
      </c>
      <c r="N67" s="36" t="s">
        <v>202</v>
      </c>
      <c r="O67" s="37">
        <v>0.38125000000000003</v>
      </c>
      <c r="P67" s="37">
        <v>0.38680555555555557</v>
      </c>
      <c r="Q67" s="36">
        <v>10</v>
      </c>
      <c r="R67" s="36">
        <v>10</v>
      </c>
      <c r="S67" s="36">
        <v>11</v>
      </c>
      <c r="T67" s="36">
        <v>5</v>
      </c>
      <c r="V67" s="39">
        <v>16</v>
      </c>
      <c r="W67" s="39" t="s">
        <v>79</v>
      </c>
      <c r="X67" s="43" t="str">
        <f>VLOOKUP($W67,'Lista especies'!$A$2:$D$31,2,FALSE)</f>
        <v>Mesocentrotus</v>
      </c>
      <c r="Y67" s="43" t="str">
        <f>VLOOKUP($W67,'Lista especies'!$A$2:$D$31,3,FALSE)</f>
        <v>franciscanus</v>
      </c>
      <c r="Z67" s="43" t="str">
        <f>VLOOKUP($W67,'Lista especies'!$A$2:$D$31,4,FALSE)</f>
        <v>Mesocentrotus franciscanus</v>
      </c>
      <c r="AA67" s="34">
        <v>10</v>
      </c>
      <c r="AB67" s="34">
        <v>30</v>
      </c>
    </row>
    <row r="68" spans="1:28" x14ac:dyDescent="0.2">
      <c r="A68" s="39" t="str">
        <f t="shared" si="2"/>
        <v>182024Punta Baja16</v>
      </c>
      <c r="B68" s="35">
        <v>1</v>
      </c>
      <c r="C68" s="36">
        <v>8</v>
      </c>
      <c r="D68" s="36">
        <v>2024</v>
      </c>
      <c r="E68" s="50" t="s">
        <v>191</v>
      </c>
      <c r="F68" s="50" t="s">
        <v>192</v>
      </c>
      <c r="G68" s="39" t="s">
        <v>201</v>
      </c>
      <c r="H68" s="36">
        <v>29.57019</v>
      </c>
      <c r="I68" s="36">
        <v>-115.48966</v>
      </c>
      <c r="J68" s="50" t="str">
        <f>VLOOKUP($G68,Formulas!$A$2:$G$10,4,FALSE)</f>
        <v>Bosque de kelp</v>
      </c>
      <c r="K68" s="50" t="str">
        <f>VLOOKUP($G68,Formulas!$A$2:$G$10,5,FALSE)</f>
        <v>Reserva</v>
      </c>
      <c r="L68" s="50" t="str">
        <f>VLOOKUP($G68,Formulas!$A$2:$G$10,6,FALSE)</f>
        <v>Reserva Comunitaria</v>
      </c>
      <c r="M68" s="50" t="s">
        <v>217</v>
      </c>
      <c r="N68" s="36" t="s">
        <v>202</v>
      </c>
      <c r="O68" s="37">
        <v>0.38125000000000003</v>
      </c>
      <c r="P68" s="37">
        <v>0.38680555555555557</v>
      </c>
      <c r="Q68" s="36">
        <v>10</v>
      </c>
      <c r="R68" s="36">
        <v>10</v>
      </c>
      <c r="S68" s="36">
        <v>11</v>
      </c>
      <c r="T68" s="36">
        <v>5</v>
      </c>
      <c r="V68" s="39">
        <v>16</v>
      </c>
      <c r="W68" s="39" t="s">
        <v>85</v>
      </c>
      <c r="X68" s="43" t="str">
        <f>VLOOKUP($W68,'Lista especies'!$A$2:$D$31,2,FALSE)</f>
        <v>Strongylocentrotus</v>
      </c>
      <c r="Y68" s="43" t="str">
        <f>VLOOKUP($W68,'Lista especies'!$A$2:$D$31,3,FALSE)</f>
        <v>purpuratus</v>
      </c>
      <c r="Z68" s="43" t="str">
        <f>VLOOKUP($W68,'Lista especies'!$A$2:$D$31,4,FALSE)</f>
        <v>Strongylocentrotus purpuratus</v>
      </c>
      <c r="AA68" s="34">
        <v>5</v>
      </c>
      <c r="AB68" s="34">
        <v>30</v>
      </c>
    </row>
    <row r="69" spans="1:28" x14ac:dyDescent="0.2">
      <c r="A69" s="39" t="str">
        <f t="shared" si="2"/>
        <v>282024Picacho1</v>
      </c>
      <c r="B69" s="35">
        <v>2</v>
      </c>
      <c r="C69" s="36">
        <v>8</v>
      </c>
      <c r="D69" s="36">
        <v>2024</v>
      </c>
      <c r="E69" s="50" t="s">
        <v>191</v>
      </c>
      <c r="F69" s="50" t="s">
        <v>192</v>
      </c>
      <c r="G69" s="39" t="s">
        <v>198</v>
      </c>
      <c r="H69" s="36">
        <v>29.53265</v>
      </c>
      <c r="I69" s="36">
        <v>-115.46535</v>
      </c>
      <c r="J69" s="50" t="str">
        <f>VLOOKUP($G69,Formulas!$A$2:$G$10,4,FALSE)</f>
        <v>Bosque de kelp</v>
      </c>
      <c r="K69" s="50" t="s">
        <v>163</v>
      </c>
      <c r="L69" s="50" t="s">
        <v>62</v>
      </c>
      <c r="M69" s="50" t="s">
        <v>217</v>
      </c>
      <c r="N69" s="36" t="s">
        <v>204</v>
      </c>
      <c r="O69" s="37">
        <v>0.37013888888888885</v>
      </c>
      <c r="P69" s="37">
        <v>0.3756944444444445</v>
      </c>
      <c r="Q69" s="36">
        <v>19</v>
      </c>
      <c r="R69" s="36">
        <v>19</v>
      </c>
      <c r="S69" s="36">
        <v>10</v>
      </c>
      <c r="T69" s="36">
        <v>6</v>
      </c>
      <c r="V69" s="39">
        <v>1</v>
      </c>
      <c r="W69" s="39" t="s">
        <v>76</v>
      </c>
      <c r="X69" s="43" t="str">
        <f>VLOOKUP($W69,'Lista especies'!$A$2:$D$31,2,FALSE)</f>
        <v>Megastraea</v>
      </c>
      <c r="Y69" s="43" t="str">
        <f>VLOOKUP($W69,'Lista especies'!$A$2:$D$31,3,FALSE)</f>
        <v>undosa</v>
      </c>
      <c r="Z69" s="43" t="str">
        <f>VLOOKUP($W69,'Lista especies'!$A$2:$D$31,4,FALSE)</f>
        <v>Megastraea undosa</v>
      </c>
      <c r="AA69" s="34">
        <v>8</v>
      </c>
      <c r="AB69" s="34">
        <v>30</v>
      </c>
    </row>
    <row r="70" spans="1:28" x14ac:dyDescent="0.2">
      <c r="A70" s="39" t="str">
        <f t="shared" si="2"/>
        <v>282024Picacho1</v>
      </c>
      <c r="B70" s="35">
        <v>2</v>
      </c>
      <c r="C70" s="36">
        <v>8</v>
      </c>
      <c r="D70" s="36">
        <v>2024</v>
      </c>
      <c r="E70" s="50" t="s">
        <v>191</v>
      </c>
      <c r="F70" s="50" t="s">
        <v>192</v>
      </c>
      <c r="G70" s="39" t="s">
        <v>198</v>
      </c>
      <c r="H70" s="36">
        <v>29.53265</v>
      </c>
      <c r="I70" s="36">
        <v>-115.46535</v>
      </c>
      <c r="J70" s="50" t="str">
        <f>VLOOKUP($G70,Formulas!$A$2:$G$10,4,FALSE)</f>
        <v>Bosque de kelp</v>
      </c>
      <c r="K70" s="50" t="s">
        <v>163</v>
      </c>
      <c r="L70" s="50" t="s">
        <v>62</v>
      </c>
      <c r="M70" s="50" t="s">
        <v>217</v>
      </c>
      <c r="N70" s="37" t="s">
        <v>204</v>
      </c>
      <c r="O70" s="37">
        <v>0.37013888888888885</v>
      </c>
      <c r="P70" s="37">
        <v>0.3756944444444445</v>
      </c>
      <c r="Q70" s="36">
        <v>19</v>
      </c>
      <c r="R70" s="36">
        <v>19</v>
      </c>
      <c r="S70" s="36">
        <v>10</v>
      </c>
      <c r="T70" s="36">
        <v>6</v>
      </c>
      <c r="V70" s="39">
        <v>1</v>
      </c>
      <c r="W70" s="39" t="s">
        <v>79</v>
      </c>
      <c r="X70" s="43" t="str">
        <f>VLOOKUP($W70,'Lista especies'!$A$2:$D$31,2,FALSE)</f>
        <v>Mesocentrotus</v>
      </c>
      <c r="Y70" s="43" t="str">
        <f>VLOOKUP($W70,'Lista especies'!$A$2:$D$31,3,FALSE)</f>
        <v>franciscanus</v>
      </c>
      <c r="Z70" s="43" t="str">
        <f>VLOOKUP($W70,'Lista especies'!$A$2:$D$31,4,FALSE)</f>
        <v>Mesocentrotus franciscanus</v>
      </c>
      <c r="AA70" s="34">
        <v>4</v>
      </c>
      <c r="AB70" s="34">
        <v>30</v>
      </c>
    </row>
    <row r="71" spans="1:28" x14ac:dyDescent="0.2">
      <c r="A71" s="39" t="str">
        <f t="shared" si="2"/>
        <v>282024Picacho1</v>
      </c>
      <c r="B71" s="35">
        <v>2</v>
      </c>
      <c r="C71" s="36">
        <v>8</v>
      </c>
      <c r="D71" s="36">
        <v>2024</v>
      </c>
      <c r="E71" s="50" t="s">
        <v>191</v>
      </c>
      <c r="F71" s="50" t="s">
        <v>192</v>
      </c>
      <c r="G71" s="39" t="s">
        <v>198</v>
      </c>
      <c r="H71" s="36">
        <v>29.53265</v>
      </c>
      <c r="I71" s="36">
        <v>-115.46535</v>
      </c>
      <c r="J71" s="50" t="str">
        <f>VLOOKUP($G71,Formulas!$A$2:$G$10,4,FALSE)</f>
        <v>Bosque de kelp</v>
      </c>
      <c r="K71" s="50" t="s">
        <v>163</v>
      </c>
      <c r="L71" s="50" t="s">
        <v>62</v>
      </c>
      <c r="M71" s="50" t="s">
        <v>217</v>
      </c>
      <c r="N71" s="37" t="s">
        <v>204</v>
      </c>
      <c r="O71" s="37">
        <v>0.37013888888888885</v>
      </c>
      <c r="P71" s="37">
        <v>0.3756944444444445</v>
      </c>
      <c r="Q71" s="36">
        <v>19</v>
      </c>
      <c r="R71" s="36">
        <v>19</v>
      </c>
      <c r="S71" s="36">
        <v>10</v>
      </c>
      <c r="T71" s="36">
        <v>6</v>
      </c>
      <c r="V71" s="39">
        <v>1</v>
      </c>
      <c r="W71" s="39" t="s">
        <v>85</v>
      </c>
      <c r="X71" s="43" t="str">
        <f>VLOOKUP($W71,'Lista especies'!$A$2:$D$31,2,FALSE)</f>
        <v>Strongylocentrotus</v>
      </c>
      <c r="Y71" s="43" t="str">
        <f>VLOOKUP($W71,'Lista especies'!$A$2:$D$31,3,FALSE)</f>
        <v>purpuratus</v>
      </c>
      <c r="Z71" s="43" t="str">
        <f>VLOOKUP($W71,'Lista especies'!$A$2:$D$31,4,FALSE)</f>
        <v>Strongylocentrotus purpuratus</v>
      </c>
      <c r="AA71" s="34">
        <v>10</v>
      </c>
      <c r="AB71" s="34">
        <v>30</v>
      </c>
    </row>
    <row r="72" spans="1:28" x14ac:dyDescent="0.2">
      <c r="A72" s="39" t="str">
        <f t="shared" si="2"/>
        <v>282024Picacho2</v>
      </c>
      <c r="B72" s="35">
        <v>2</v>
      </c>
      <c r="C72" s="36">
        <v>8</v>
      </c>
      <c r="D72" s="36">
        <v>2024</v>
      </c>
      <c r="E72" s="50" t="s">
        <v>191</v>
      </c>
      <c r="F72" s="50" t="s">
        <v>192</v>
      </c>
      <c r="G72" s="39" t="s">
        <v>198</v>
      </c>
      <c r="H72" s="36">
        <v>29.531220000000001</v>
      </c>
      <c r="I72" s="36">
        <v>-115.46437</v>
      </c>
      <c r="J72" s="50" t="str">
        <f>VLOOKUP($G72,Formulas!$A$2:$G$10,4,FALSE)</f>
        <v>Bosque de kelp</v>
      </c>
      <c r="K72" s="50" t="s">
        <v>163</v>
      </c>
      <c r="L72" s="50" t="s">
        <v>62</v>
      </c>
      <c r="M72" s="50" t="s">
        <v>217</v>
      </c>
      <c r="N72" s="37" t="s">
        <v>204</v>
      </c>
      <c r="O72" s="37">
        <v>0.43958333333333338</v>
      </c>
      <c r="P72" s="37">
        <v>0.4458333333333333</v>
      </c>
      <c r="Q72" s="36">
        <v>11</v>
      </c>
      <c r="R72" s="36">
        <v>11</v>
      </c>
      <c r="S72" s="36">
        <v>10</v>
      </c>
      <c r="T72" s="36">
        <v>6</v>
      </c>
      <c r="V72" s="39">
        <v>2</v>
      </c>
      <c r="W72" s="39" t="s">
        <v>76</v>
      </c>
      <c r="X72" s="43" t="str">
        <f>VLOOKUP($W72,'Lista especies'!$A$2:$D$31,2,FALSE)</f>
        <v>Megastraea</v>
      </c>
      <c r="Y72" s="43" t="str">
        <f>VLOOKUP($W72,'Lista especies'!$A$2:$D$31,3,FALSE)</f>
        <v>undosa</v>
      </c>
      <c r="Z72" s="43" t="str">
        <f>VLOOKUP($W72,'Lista especies'!$A$2:$D$31,4,FALSE)</f>
        <v>Megastraea undosa</v>
      </c>
      <c r="AA72" s="34">
        <v>50</v>
      </c>
      <c r="AB72" s="34">
        <v>10</v>
      </c>
    </row>
    <row r="73" spans="1:28" x14ac:dyDescent="0.2">
      <c r="A73" s="39" t="str">
        <f t="shared" si="2"/>
        <v>282024Picacho2</v>
      </c>
      <c r="B73" s="35">
        <v>2</v>
      </c>
      <c r="C73" s="36">
        <v>8</v>
      </c>
      <c r="D73" s="36">
        <v>2024</v>
      </c>
      <c r="E73" s="50" t="s">
        <v>191</v>
      </c>
      <c r="F73" s="50" t="s">
        <v>192</v>
      </c>
      <c r="G73" s="39" t="s">
        <v>198</v>
      </c>
      <c r="H73" s="36">
        <v>29.531220000000001</v>
      </c>
      <c r="I73" s="36">
        <v>-115.46437</v>
      </c>
      <c r="J73" s="50" t="str">
        <f>VLOOKUP($G73,Formulas!$A$2:$G$10,4,FALSE)</f>
        <v>Bosque de kelp</v>
      </c>
      <c r="K73" s="50" t="s">
        <v>163</v>
      </c>
      <c r="L73" s="50" t="s">
        <v>62</v>
      </c>
      <c r="M73" s="50" t="s">
        <v>217</v>
      </c>
      <c r="N73" s="37" t="s">
        <v>204</v>
      </c>
      <c r="O73" s="37">
        <v>0.43958333333333338</v>
      </c>
      <c r="P73" s="37">
        <v>0.4458333333333333</v>
      </c>
      <c r="Q73" s="36">
        <v>11</v>
      </c>
      <c r="R73" s="36">
        <v>11</v>
      </c>
      <c r="S73" s="36">
        <v>10</v>
      </c>
      <c r="T73" s="36">
        <v>6</v>
      </c>
      <c r="V73" s="39">
        <v>2</v>
      </c>
      <c r="W73" s="39" t="s">
        <v>75</v>
      </c>
      <c r="X73" s="43" t="str">
        <f>VLOOKUP($W73,'Lista especies'!$A$2:$D$31,2,FALSE)</f>
        <v>Kelletia</v>
      </c>
      <c r="Y73" s="43" t="str">
        <f>VLOOKUP($W73,'Lista especies'!$A$2:$D$31,3,FALSE)</f>
        <v>kelletii</v>
      </c>
      <c r="Z73" s="43" t="str">
        <f>VLOOKUP($W73,'Lista especies'!$A$2:$D$31,4,FALSE)</f>
        <v>Kelletia kelletii</v>
      </c>
      <c r="AA73" s="34">
        <v>13</v>
      </c>
      <c r="AB73" s="34">
        <v>30</v>
      </c>
    </row>
    <row r="74" spans="1:28" x14ac:dyDescent="0.2">
      <c r="A74" s="39" t="str">
        <f t="shared" si="2"/>
        <v>282024Picacho2</v>
      </c>
      <c r="B74" s="35">
        <v>2</v>
      </c>
      <c r="C74" s="36">
        <v>8</v>
      </c>
      <c r="D74" s="36">
        <v>2024</v>
      </c>
      <c r="E74" s="50" t="s">
        <v>191</v>
      </c>
      <c r="F74" s="50" t="s">
        <v>192</v>
      </c>
      <c r="G74" s="39" t="s">
        <v>198</v>
      </c>
      <c r="H74" s="36">
        <v>29.531220000000001</v>
      </c>
      <c r="I74" s="36">
        <v>-115.46437</v>
      </c>
      <c r="J74" s="50" t="str">
        <f>VLOOKUP($G74,Formulas!$A$2:$G$10,4,FALSE)</f>
        <v>Bosque de kelp</v>
      </c>
      <c r="K74" s="50" t="s">
        <v>163</v>
      </c>
      <c r="L74" s="50" t="s">
        <v>62</v>
      </c>
      <c r="M74" s="50" t="s">
        <v>217</v>
      </c>
      <c r="N74" s="37" t="s">
        <v>204</v>
      </c>
      <c r="O74" s="37">
        <v>0.43958333333333338</v>
      </c>
      <c r="P74" s="37">
        <v>0.4458333333333333</v>
      </c>
      <c r="Q74" s="36">
        <v>11</v>
      </c>
      <c r="R74" s="36">
        <v>11</v>
      </c>
      <c r="S74" s="36">
        <v>10</v>
      </c>
      <c r="T74" s="36">
        <v>6</v>
      </c>
      <c r="V74" s="39">
        <v>2</v>
      </c>
      <c r="W74" s="39" t="s">
        <v>67</v>
      </c>
      <c r="X74" s="43" t="str">
        <f>VLOOKUP($W74,'Lista especies'!$A$2:$D$31,2,FALSE)</f>
        <v>Crassedoma</v>
      </c>
      <c r="Y74" s="43" t="str">
        <f>VLOOKUP($W74,'Lista especies'!$A$2:$D$31,3,FALSE)</f>
        <v>gigantea</v>
      </c>
      <c r="Z74" s="43" t="str">
        <f>VLOOKUP($W74,'Lista especies'!$A$2:$D$31,4,FALSE)</f>
        <v>Crassedoma gigantea</v>
      </c>
      <c r="AA74" s="34">
        <v>3</v>
      </c>
      <c r="AB74" s="34">
        <v>30</v>
      </c>
    </row>
    <row r="75" spans="1:28" x14ac:dyDescent="0.2">
      <c r="A75" s="39" t="str">
        <f t="shared" si="2"/>
        <v>282024Picacho2</v>
      </c>
      <c r="B75" s="35">
        <v>2</v>
      </c>
      <c r="C75" s="36">
        <v>8</v>
      </c>
      <c r="D75" s="36">
        <v>2024</v>
      </c>
      <c r="E75" s="50" t="s">
        <v>191</v>
      </c>
      <c r="F75" s="50" t="s">
        <v>192</v>
      </c>
      <c r="G75" s="39" t="s">
        <v>198</v>
      </c>
      <c r="H75" s="36">
        <v>29.531220000000001</v>
      </c>
      <c r="I75" s="36">
        <v>-115.46437</v>
      </c>
      <c r="J75" s="50" t="str">
        <f>VLOOKUP($G75,Formulas!$A$2:$G$10,4,FALSE)</f>
        <v>Bosque de kelp</v>
      </c>
      <c r="K75" s="50" t="s">
        <v>163</v>
      </c>
      <c r="L75" s="50" t="s">
        <v>62</v>
      </c>
      <c r="M75" s="50" t="s">
        <v>217</v>
      </c>
      <c r="N75" s="37" t="s">
        <v>204</v>
      </c>
      <c r="O75" s="37">
        <v>0.43958333333333338</v>
      </c>
      <c r="P75" s="37">
        <v>0.4458333333333333</v>
      </c>
      <c r="Q75" s="36">
        <v>11</v>
      </c>
      <c r="R75" s="36">
        <v>11</v>
      </c>
      <c r="S75" s="36">
        <v>10</v>
      </c>
      <c r="T75" s="36">
        <v>6</v>
      </c>
      <c r="V75" s="39">
        <v>2</v>
      </c>
      <c r="W75" s="39" t="s">
        <v>79</v>
      </c>
      <c r="X75" s="43" t="str">
        <f>VLOOKUP($W75,'Lista especies'!$A$2:$D$31,2,FALSE)</f>
        <v>Mesocentrotus</v>
      </c>
      <c r="Y75" s="43" t="str">
        <f>VLOOKUP($W75,'Lista especies'!$A$2:$D$31,3,FALSE)</f>
        <v>franciscanus</v>
      </c>
      <c r="Z75" s="43" t="str">
        <f>VLOOKUP($W75,'Lista especies'!$A$2:$D$31,4,FALSE)</f>
        <v>Mesocentrotus franciscanus</v>
      </c>
      <c r="AA75" s="34">
        <v>50</v>
      </c>
      <c r="AB75" s="34">
        <v>14</v>
      </c>
    </row>
    <row r="76" spans="1:28" x14ac:dyDescent="0.2">
      <c r="A76" s="39" t="str">
        <f t="shared" si="2"/>
        <v>282024Picacho2</v>
      </c>
      <c r="B76" s="35">
        <v>2</v>
      </c>
      <c r="C76" s="36">
        <v>8</v>
      </c>
      <c r="D76" s="36">
        <v>2024</v>
      </c>
      <c r="E76" s="50" t="s">
        <v>191</v>
      </c>
      <c r="F76" s="50" t="s">
        <v>192</v>
      </c>
      <c r="G76" s="39" t="s">
        <v>198</v>
      </c>
      <c r="H76" s="36">
        <v>29.531220000000001</v>
      </c>
      <c r="I76" s="36">
        <v>-115.46437</v>
      </c>
      <c r="J76" s="50" t="str">
        <f>VLOOKUP($G76,Formulas!$A$2:$G$10,4,FALSE)</f>
        <v>Bosque de kelp</v>
      </c>
      <c r="K76" s="50" t="s">
        <v>163</v>
      </c>
      <c r="L76" s="50" t="s">
        <v>62</v>
      </c>
      <c r="M76" s="50" t="s">
        <v>217</v>
      </c>
      <c r="N76" s="37" t="s">
        <v>204</v>
      </c>
      <c r="O76" s="37">
        <v>0.43958333333333338</v>
      </c>
      <c r="P76" s="37">
        <v>0.4458333333333333</v>
      </c>
      <c r="Q76" s="36">
        <v>11</v>
      </c>
      <c r="R76" s="36">
        <v>11</v>
      </c>
      <c r="S76" s="36">
        <v>10</v>
      </c>
      <c r="T76" s="36">
        <v>6</v>
      </c>
      <c r="V76" s="39">
        <v>2</v>
      </c>
      <c r="W76" s="39" t="s">
        <v>85</v>
      </c>
      <c r="X76" s="43" t="str">
        <f>VLOOKUP($W76,'Lista especies'!$A$2:$D$31,2,FALSE)</f>
        <v>Strongylocentrotus</v>
      </c>
      <c r="Y76" s="43" t="str">
        <f>VLOOKUP($W76,'Lista especies'!$A$2:$D$31,3,FALSE)</f>
        <v>purpuratus</v>
      </c>
      <c r="Z76" s="43" t="str">
        <f>VLOOKUP($W76,'Lista especies'!$A$2:$D$31,4,FALSE)</f>
        <v>Strongylocentrotus purpuratus</v>
      </c>
      <c r="AA76" s="34">
        <v>50</v>
      </c>
      <c r="AB76" s="34">
        <v>12</v>
      </c>
    </row>
    <row r="77" spans="1:28" x14ac:dyDescent="0.2">
      <c r="A77" s="39" t="str">
        <f t="shared" si="2"/>
        <v>282024Picacho3</v>
      </c>
      <c r="B77" s="35">
        <v>2</v>
      </c>
      <c r="C77" s="36">
        <v>8</v>
      </c>
      <c r="D77" s="36">
        <v>2024</v>
      </c>
      <c r="E77" s="50" t="s">
        <v>191</v>
      </c>
      <c r="F77" s="50" t="s">
        <v>192</v>
      </c>
      <c r="G77" s="39" t="s">
        <v>198</v>
      </c>
      <c r="H77" s="36">
        <v>29.53265</v>
      </c>
      <c r="I77" s="36">
        <v>-115.46535</v>
      </c>
      <c r="J77" s="50" t="str">
        <f>VLOOKUP($G77,Formulas!$A$2:$G$10,4,FALSE)</f>
        <v>Bosque de kelp</v>
      </c>
      <c r="K77" s="50" t="s">
        <v>163</v>
      </c>
      <c r="L77" s="50" t="s">
        <v>62</v>
      </c>
      <c r="M77" s="50" t="s">
        <v>217</v>
      </c>
      <c r="N77" s="37" t="s">
        <v>200</v>
      </c>
      <c r="O77" s="37">
        <v>0.36944444444444446</v>
      </c>
      <c r="P77" s="37">
        <v>0.375</v>
      </c>
      <c r="Q77" s="36">
        <v>19</v>
      </c>
      <c r="R77" s="36">
        <v>19</v>
      </c>
      <c r="S77" s="36">
        <v>10</v>
      </c>
      <c r="T77" s="36">
        <v>6</v>
      </c>
      <c r="V77" s="39">
        <v>3</v>
      </c>
      <c r="W77" s="39" t="s">
        <v>71</v>
      </c>
      <c r="X77" s="43" t="str">
        <f>VLOOKUP($W77,'Lista especies'!$A$2:$D$31,2,FALSE)</f>
        <v>Haliotis</v>
      </c>
      <c r="Y77" s="43" t="str">
        <f>VLOOKUP($W77,'Lista especies'!$A$2:$D$31,3,FALSE)</f>
        <v>cracherodii</v>
      </c>
      <c r="Z77" s="43" t="str">
        <f>VLOOKUP($W77,'Lista especies'!$A$2:$D$31,4,FALSE)</f>
        <v>Haliotis cracherodii</v>
      </c>
      <c r="AA77" s="34">
        <v>1</v>
      </c>
      <c r="AB77" s="34">
        <v>30</v>
      </c>
    </row>
    <row r="78" spans="1:28" x14ac:dyDescent="0.2">
      <c r="A78" s="39" t="str">
        <f t="shared" si="2"/>
        <v>282024Picacho3</v>
      </c>
      <c r="B78" s="35">
        <v>2</v>
      </c>
      <c r="C78" s="36">
        <v>8</v>
      </c>
      <c r="D78" s="36">
        <v>2024</v>
      </c>
      <c r="E78" s="50" t="s">
        <v>191</v>
      </c>
      <c r="F78" s="50" t="s">
        <v>192</v>
      </c>
      <c r="G78" s="39" t="s">
        <v>198</v>
      </c>
      <c r="H78" s="36">
        <v>29.53265</v>
      </c>
      <c r="I78" s="36">
        <v>-115.46535</v>
      </c>
      <c r="J78" s="50" t="str">
        <f>VLOOKUP($G78,Formulas!$A$2:$G$10,4,FALSE)</f>
        <v>Bosque de kelp</v>
      </c>
      <c r="K78" s="50" t="s">
        <v>163</v>
      </c>
      <c r="L78" s="50" t="s">
        <v>62</v>
      </c>
      <c r="M78" s="50" t="s">
        <v>217</v>
      </c>
      <c r="N78" s="37" t="s">
        <v>200</v>
      </c>
      <c r="O78" s="37">
        <v>0.36944444444444446</v>
      </c>
      <c r="P78" s="37">
        <v>0.375</v>
      </c>
      <c r="Q78" s="36">
        <v>19</v>
      </c>
      <c r="R78" s="36">
        <v>19</v>
      </c>
      <c r="S78" s="36">
        <v>10</v>
      </c>
      <c r="T78" s="36">
        <v>6</v>
      </c>
      <c r="V78" s="39">
        <v>3</v>
      </c>
      <c r="W78" s="39" t="s">
        <v>81</v>
      </c>
      <c r="X78" s="43" t="str">
        <f>VLOOKUP($W78,'Lista especies'!$A$2:$D$31,2,FALSE)</f>
        <v>Parastichopus</v>
      </c>
      <c r="Y78" s="43" t="str">
        <f>VLOOKUP($W78,'Lista especies'!$A$2:$D$31,3,FALSE)</f>
        <v>parvimensis</v>
      </c>
      <c r="Z78" s="43" t="str">
        <f>VLOOKUP($W78,'Lista especies'!$A$2:$D$31,4,FALSE)</f>
        <v>Parastichopus parvimensis</v>
      </c>
      <c r="AA78" s="34">
        <v>2</v>
      </c>
      <c r="AB78" s="34">
        <v>30</v>
      </c>
    </row>
    <row r="79" spans="1:28" x14ac:dyDescent="0.2">
      <c r="A79" s="39" t="str">
        <f t="shared" si="2"/>
        <v>282024Picacho3</v>
      </c>
      <c r="B79" s="35">
        <v>2</v>
      </c>
      <c r="C79" s="36">
        <v>8</v>
      </c>
      <c r="D79" s="36">
        <v>2024</v>
      </c>
      <c r="E79" s="50" t="s">
        <v>191</v>
      </c>
      <c r="F79" s="50" t="s">
        <v>192</v>
      </c>
      <c r="G79" s="39" t="s">
        <v>198</v>
      </c>
      <c r="H79" s="36">
        <v>29.53265</v>
      </c>
      <c r="I79" s="36">
        <v>-115.46535</v>
      </c>
      <c r="J79" s="50" t="str">
        <f>VLOOKUP($G79,Formulas!$A$2:$G$10,4,FALSE)</f>
        <v>Bosque de kelp</v>
      </c>
      <c r="K79" s="50" t="s">
        <v>163</v>
      </c>
      <c r="L79" s="50" t="s">
        <v>62</v>
      </c>
      <c r="M79" s="50" t="s">
        <v>217</v>
      </c>
      <c r="N79" s="37" t="s">
        <v>200</v>
      </c>
      <c r="O79" s="37">
        <v>0.36944444444444446</v>
      </c>
      <c r="P79" s="37">
        <v>0.375</v>
      </c>
      <c r="Q79" s="36">
        <v>19</v>
      </c>
      <c r="R79" s="36">
        <v>19</v>
      </c>
      <c r="S79" s="36">
        <v>10</v>
      </c>
      <c r="T79" s="36">
        <v>6</v>
      </c>
      <c r="V79" s="39">
        <v>3</v>
      </c>
      <c r="W79" s="39" t="s">
        <v>82</v>
      </c>
      <c r="X79" s="43" t="str">
        <f>VLOOKUP($W79,'Lista especies'!$A$2:$D$31,2,FALSE)</f>
        <v>Patiria</v>
      </c>
      <c r="Y79" s="43" t="str">
        <f>VLOOKUP($W79,'Lista especies'!$A$2:$D$31,3,FALSE)</f>
        <v>miniata</v>
      </c>
      <c r="Z79" s="43" t="str">
        <f>VLOOKUP($W79,'Lista especies'!$A$2:$D$31,4,FALSE)</f>
        <v>Patiria miniata</v>
      </c>
      <c r="AA79" s="34">
        <v>13</v>
      </c>
      <c r="AB79" s="34">
        <v>30</v>
      </c>
    </row>
    <row r="80" spans="1:28" x14ac:dyDescent="0.2">
      <c r="A80" s="39" t="str">
        <f t="shared" si="2"/>
        <v>282024Picacho3</v>
      </c>
      <c r="B80" s="35">
        <v>2</v>
      </c>
      <c r="C80" s="36">
        <v>8</v>
      </c>
      <c r="D80" s="36">
        <v>2024</v>
      </c>
      <c r="E80" s="50" t="s">
        <v>191</v>
      </c>
      <c r="F80" s="50" t="s">
        <v>192</v>
      </c>
      <c r="G80" s="39" t="s">
        <v>198</v>
      </c>
      <c r="H80" s="36">
        <v>29.53265</v>
      </c>
      <c r="I80" s="36">
        <v>-115.46535</v>
      </c>
      <c r="J80" s="50" t="str">
        <f>VLOOKUP($G80,Formulas!$A$2:$G$10,4,FALSE)</f>
        <v>Bosque de kelp</v>
      </c>
      <c r="K80" s="50" t="s">
        <v>163</v>
      </c>
      <c r="L80" s="50" t="s">
        <v>62</v>
      </c>
      <c r="M80" s="50" t="s">
        <v>217</v>
      </c>
      <c r="N80" s="37" t="s">
        <v>200</v>
      </c>
      <c r="O80" s="37">
        <v>0.36944444444444446</v>
      </c>
      <c r="P80" s="37">
        <v>0.375</v>
      </c>
      <c r="Q80" s="36">
        <v>19</v>
      </c>
      <c r="R80" s="36">
        <v>19</v>
      </c>
      <c r="S80" s="36">
        <v>10</v>
      </c>
      <c r="T80" s="36">
        <v>6</v>
      </c>
      <c r="V80" s="39">
        <v>3</v>
      </c>
      <c r="W80" s="39" t="s">
        <v>76</v>
      </c>
      <c r="X80" s="43" t="str">
        <f>VLOOKUP($W80,'Lista especies'!$A$2:$D$31,2,FALSE)</f>
        <v>Megastraea</v>
      </c>
      <c r="Y80" s="43" t="str">
        <f>VLOOKUP($W80,'Lista especies'!$A$2:$D$31,3,FALSE)</f>
        <v>undosa</v>
      </c>
      <c r="Z80" s="43" t="str">
        <f>VLOOKUP($W80,'Lista especies'!$A$2:$D$31,4,FALSE)</f>
        <v>Megastraea undosa</v>
      </c>
      <c r="AA80" s="34">
        <v>10</v>
      </c>
      <c r="AB80" s="34">
        <v>30</v>
      </c>
    </row>
    <row r="81" spans="1:28" x14ac:dyDescent="0.2">
      <c r="A81" s="39" t="str">
        <f t="shared" si="2"/>
        <v>282024Picacho3</v>
      </c>
      <c r="B81" s="35">
        <v>2</v>
      </c>
      <c r="C81" s="36">
        <v>8</v>
      </c>
      <c r="D81" s="36">
        <v>2024</v>
      </c>
      <c r="E81" s="50" t="s">
        <v>191</v>
      </c>
      <c r="F81" s="50" t="s">
        <v>192</v>
      </c>
      <c r="G81" s="39" t="s">
        <v>198</v>
      </c>
      <c r="H81" s="36">
        <v>29.53265</v>
      </c>
      <c r="I81" s="36">
        <v>-115.46535</v>
      </c>
      <c r="J81" s="50" t="str">
        <f>VLOOKUP($G81,Formulas!$A$2:$G$10,4,FALSE)</f>
        <v>Bosque de kelp</v>
      </c>
      <c r="K81" s="50" t="s">
        <v>163</v>
      </c>
      <c r="L81" s="50" t="s">
        <v>62</v>
      </c>
      <c r="M81" s="50" t="s">
        <v>217</v>
      </c>
      <c r="N81" s="37" t="s">
        <v>200</v>
      </c>
      <c r="O81" s="37">
        <v>0.36944444444444446</v>
      </c>
      <c r="P81" s="37">
        <v>0.375</v>
      </c>
      <c r="Q81" s="36">
        <v>19</v>
      </c>
      <c r="R81" s="36">
        <v>19</v>
      </c>
      <c r="S81" s="36">
        <v>10</v>
      </c>
      <c r="T81" s="36">
        <v>6</v>
      </c>
      <c r="V81" s="39">
        <v>3</v>
      </c>
      <c r="W81" s="39" t="s">
        <v>67</v>
      </c>
      <c r="X81" s="43" t="str">
        <f>VLOOKUP($W81,'Lista especies'!$A$2:$D$31,2,FALSE)</f>
        <v>Crassedoma</v>
      </c>
      <c r="Y81" s="43" t="str">
        <f>VLOOKUP($W81,'Lista especies'!$A$2:$D$31,3,FALSE)</f>
        <v>gigantea</v>
      </c>
      <c r="Z81" s="43" t="str">
        <f>VLOOKUP($W81,'Lista especies'!$A$2:$D$31,4,FALSE)</f>
        <v>Crassedoma gigantea</v>
      </c>
      <c r="AA81" s="34">
        <v>4</v>
      </c>
      <c r="AB81" s="34">
        <v>30</v>
      </c>
    </row>
    <row r="82" spans="1:28" x14ac:dyDescent="0.2">
      <c r="A82" s="39" t="str">
        <f t="shared" si="2"/>
        <v>282024Picacho3</v>
      </c>
      <c r="B82" s="35">
        <v>2</v>
      </c>
      <c r="C82" s="36">
        <v>8</v>
      </c>
      <c r="D82" s="36">
        <v>2024</v>
      </c>
      <c r="E82" s="50" t="s">
        <v>191</v>
      </c>
      <c r="F82" s="50" t="s">
        <v>192</v>
      </c>
      <c r="G82" s="39" t="s">
        <v>198</v>
      </c>
      <c r="H82" s="36">
        <v>29.53265</v>
      </c>
      <c r="I82" s="36">
        <v>-115.46535</v>
      </c>
      <c r="J82" s="50" t="str">
        <f>VLOOKUP($G82,Formulas!$A$2:$G$10,4,FALSE)</f>
        <v>Bosque de kelp</v>
      </c>
      <c r="K82" s="50" t="s">
        <v>163</v>
      </c>
      <c r="L82" s="50" t="s">
        <v>62</v>
      </c>
      <c r="M82" s="50" t="s">
        <v>217</v>
      </c>
      <c r="N82" s="37" t="s">
        <v>200</v>
      </c>
      <c r="O82" s="37">
        <v>0.36944444444444446</v>
      </c>
      <c r="P82" s="37">
        <v>0.375</v>
      </c>
      <c r="Q82" s="36">
        <v>19</v>
      </c>
      <c r="R82" s="36">
        <v>19</v>
      </c>
      <c r="S82" s="36">
        <v>10</v>
      </c>
      <c r="T82" s="36">
        <v>6</v>
      </c>
      <c r="V82" s="39">
        <v>3</v>
      </c>
      <c r="W82" s="39" t="s">
        <v>79</v>
      </c>
      <c r="X82" s="43" t="str">
        <f>VLOOKUP($W82,'Lista especies'!$A$2:$D$31,2,FALSE)</f>
        <v>Mesocentrotus</v>
      </c>
      <c r="Y82" s="43" t="str">
        <f>VLOOKUP($W82,'Lista especies'!$A$2:$D$31,3,FALSE)</f>
        <v>franciscanus</v>
      </c>
      <c r="Z82" s="43" t="str">
        <f>VLOOKUP($W82,'Lista especies'!$A$2:$D$31,4,FALSE)</f>
        <v>Mesocentrotus franciscanus</v>
      </c>
      <c r="AA82" s="34">
        <v>30</v>
      </c>
      <c r="AB82" s="34">
        <v>30</v>
      </c>
    </row>
    <row r="83" spans="1:28" x14ac:dyDescent="0.2">
      <c r="A83" s="39" t="str">
        <f t="shared" si="2"/>
        <v>282024Picacho4</v>
      </c>
      <c r="B83" s="35">
        <v>2</v>
      </c>
      <c r="C83" s="36">
        <v>8</v>
      </c>
      <c r="D83" s="36">
        <v>2024</v>
      </c>
      <c r="E83" s="50" t="s">
        <v>191</v>
      </c>
      <c r="F83" s="50" t="s">
        <v>192</v>
      </c>
      <c r="G83" s="39" t="s">
        <v>198</v>
      </c>
      <c r="H83" s="36">
        <v>29.531220000000001</v>
      </c>
      <c r="I83" s="36">
        <v>-115.46437</v>
      </c>
      <c r="J83" s="50" t="str">
        <f>VLOOKUP($G83,Formulas!$A$2:$G$10,4,FALSE)</f>
        <v>Bosque de kelp</v>
      </c>
      <c r="K83" s="50" t="s">
        <v>163</v>
      </c>
      <c r="L83" s="50" t="s">
        <v>62</v>
      </c>
      <c r="M83" s="50" t="s">
        <v>217</v>
      </c>
      <c r="N83" s="37" t="s">
        <v>200</v>
      </c>
      <c r="O83" s="37">
        <v>0.43958333333333338</v>
      </c>
      <c r="P83" s="37">
        <v>0.44444444444444442</v>
      </c>
      <c r="Q83" s="8">
        <v>12</v>
      </c>
      <c r="R83" s="36">
        <v>11</v>
      </c>
      <c r="S83" s="36">
        <v>10</v>
      </c>
      <c r="T83" s="36">
        <v>6</v>
      </c>
      <c r="V83" s="39">
        <v>4</v>
      </c>
      <c r="W83" s="39" t="s">
        <v>81</v>
      </c>
      <c r="X83" s="43" t="str">
        <f>VLOOKUP($W83,'Lista especies'!$A$2:$D$31,2,FALSE)</f>
        <v>Parastichopus</v>
      </c>
      <c r="Y83" s="43" t="str">
        <f>VLOOKUP($W83,'Lista especies'!$A$2:$D$31,3,FALSE)</f>
        <v>parvimensis</v>
      </c>
      <c r="Z83" s="43" t="str">
        <f>VLOOKUP($W83,'Lista especies'!$A$2:$D$31,4,FALSE)</f>
        <v>Parastichopus parvimensis</v>
      </c>
      <c r="AA83" s="34">
        <v>5</v>
      </c>
      <c r="AB83" s="34">
        <v>30</v>
      </c>
    </row>
    <row r="84" spans="1:28" x14ac:dyDescent="0.2">
      <c r="A84" s="39" t="str">
        <f t="shared" si="2"/>
        <v>282024Picacho4</v>
      </c>
      <c r="B84" s="35">
        <v>2</v>
      </c>
      <c r="C84" s="36">
        <v>8</v>
      </c>
      <c r="D84" s="36">
        <v>2024</v>
      </c>
      <c r="E84" s="50" t="s">
        <v>191</v>
      </c>
      <c r="F84" s="50" t="s">
        <v>192</v>
      </c>
      <c r="G84" s="39" t="s">
        <v>198</v>
      </c>
      <c r="H84" s="36">
        <v>29.531220000000001</v>
      </c>
      <c r="I84" s="36">
        <v>-115.46437</v>
      </c>
      <c r="J84" s="50" t="str">
        <f>VLOOKUP($G84,Formulas!$A$2:$G$10,4,FALSE)</f>
        <v>Bosque de kelp</v>
      </c>
      <c r="K84" s="50" t="s">
        <v>163</v>
      </c>
      <c r="L84" s="50" t="s">
        <v>62</v>
      </c>
      <c r="M84" s="50" t="s">
        <v>217</v>
      </c>
      <c r="N84" s="37" t="s">
        <v>200</v>
      </c>
      <c r="O84" s="37">
        <v>0.43958333333333338</v>
      </c>
      <c r="P84" s="37">
        <v>0.44444444444444442</v>
      </c>
      <c r="Q84" s="8">
        <v>12</v>
      </c>
      <c r="R84" s="36">
        <v>11</v>
      </c>
      <c r="S84" s="36">
        <v>10</v>
      </c>
      <c r="T84" s="36">
        <v>6</v>
      </c>
      <c r="V84" s="39">
        <v>4</v>
      </c>
      <c r="W84" s="39" t="s">
        <v>82</v>
      </c>
      <c r="X84" s="43" t="str">
        <f>VLOOKUP($W84,'Lista especies'!$A$2:$D$31,2,FALSE)</f>
        <v>Patiria</v>
      </c>
      <c r="Y84" s="43" t="str">
        <f>VLOOKUP($W84,'Lista especies'!$A$2:$D$31,3,FALSE)</f>
        <v>miniata</v>
      </c>
      <c r="Z84" s="43" t="str">
        <f>VLOOKUP($W84,'Lista especies'!$A$2:$D$31,4,FALSE)</f>
        <v>Patiria miniata</v>
      </c>
      <c r="AA84" s="34">
        <v>4</v>
      </c>
      <c r="AB84" s="34">
        <v>30</v>
      </c>
    </row>
    <row r="85" spans="1:28" x14ac:dyDescent="0.2">
      <c r="A85" s="39" t="str">
        <f t="shared" si="2"/>
        <v>282024Picacho4</v>
      </c>
      <c r="B85" s="35">
        <v>2</v>
      </c>
      <c r="C85" s="36">
        <v>8</v>
      </c>
      <c r="D85" s="36">
        <v>2024</v>
      </c>
      <c r="E85" s="50" t="s">
        <v>191</v>
      </c>
      <c r="F85" s="50" t="s">
        <v>192</v>
      </c>
      <c r="G85" s="39" t="s">
        <v>198</v>
      </c>
      <c r="H85" s="36">
        <v>29.531220000000001</v>
      </c>
      <c r="I85" s="36">
        <v>-115.46437</v>
      </c>
      <c r="J85" s="50" t="str">
        <f>VLOOKUP($G85,Formulas!$A$2:$G$10,4,FALSE)</f>
        <v>Bosque de kelp</v>
      </c>
      <c r="K85" s="50" t="s">
        <v>163</v>
      </c>
      <c r="L85" s="50" t="s">
        <v>62</v>
      </c>
      <c r="M85" s="50" t="s">
        <v>217</v>
      </c>
      <c r="N85" s="37" t="s">
        <v>200</v>
      </c>
      <c r="O85" s="37">
        <v>0.43958333333333338</v>
      </c>
      <c r="P85" s="37">
        <v>0.44444444444444442</v>
      </c>
      <c r="Q85" s="8">
        <v>12</v>
      </c>
      <c r="R85" s="36">
        <v>11</v>
      </c>
      <c r="S85" s="36">
        <v>10</v>
      </c>
      <c r="T85" s="36">
        <v>6</v>
      </c>
      <c r="V85" s="39">
        <v>4</v>
      </c>
      <c r="W85" s="39" t="s">
        <v>76</v>
      </c>
      <c r="X85" s="43" t="str">
        <f>VLOOKUP($W85,'Lista especies'!$A$2:$D$31,2,FALSE)</f>
        <v>Megastraea</v>
      </c>
      <c r="Y85" s="43" t="str">
        <f>VLOOKUP($W85,'Lista especies'!$A$2:$D$31,3,FALSE)</f>
        <v>undosa</v>
      </c>
      <c r="Z85" s="43" t="str">
        <f>VLOOKUP($W85,'Lista especies'!$A$2:$D$31,4,FALSE)</f>
        <v>Megastraea undosa</v>
      </c>
      <c r="AA85" s="34">
        <v>32</v>
      </c>
      <c r="AB85" s="34">
        <v>30</v>
      </c>
    </row>
    <row r="86" spans="1:28" x14ac:dyDescent="0.2">
      <c r="A86" s="39" t="str">
        <f t="shared" si="2"/>
        <v>282024Picacho4</v>
      </c>
      <c r="B86" s="35">
        <v>2</v>
      </c>
      <c r="C86" s="36">
        <v>8</v>
      </c>
      <c r="D86" s="36">
        <v>2024</v>
      </c>
      <c r="E86" s="50" t="s">
        <v>191</v>
      </c>
      <c r="F86" s="50" t="s">
        <v>192</v>
      </c>
      <c r="G86" s="39" t="s">
        <v>198</v>
      </c>
      <c r="H86" s="36">
        <v>29.531220000000001</v>
      </c>
      <c r="I86" s="36">
        <v>-115.46437</v>
      </c>
      <c r="J86" s="50" t="str">
        <f>VLOOKUP($G86,Formulas!$A$2:$G$10,4,FALSE)</f>
        <v>Bosque de kelp</v>
      </c>
      <c r="K86" s="50" t="s">
        <v>163</v>
      </c>
      <c r="L86" s="50" t="s">
        <v>62</v>
      </c>
      <c r="M86" s="50" t="s">
        <v>217</v>
      </c>
      <c r="N86" s="37" t="s">
        <v>200</v>
      </c>
      <c r="O86" s="37">
        <v>0.43958333333333338</v>
      </c>
      <c r="P86" s="37">
        <v>0.44444444444444442</v>
      </c>
      <c r="Q86" s="8">
        <v>12</v>
      </c>
      <c r="R86" s="36">
        <v>11</v>
      </c>
      <c r="S86" s="36">
        <v>10</v>
      </c>
      <c r="T86" s="36">
        <v>6</v>
      </c>
      <c r="V86" s="39">
        <v>4</v>
      </c>
      <c r="W86" s="39" t="s">
        <v>176</v>
      </c>
      <c r="X86" s="43" t="str">
        <f>VLOOKUP($W86,'Lista especies'!$A$2:$D$31,2,FALSE)</f>
        <v>Megastraea</v>
      </c>
      <c r="Y86" s="43" t="str">
        <f>VLOOKUP($W86,'Lista especies'!$A$2:$D$31,3,FALSE)</f>
        <v>turbanica</v>
      </c>
      <c r="Z86" s="43" t="str">
        <f>VLOOKUP($W86,'Lista especies'!$A$2:$D$31,4,FALSE)</f>
        <v>Megastraea turbanica</v>
      </c>
      <c r="AA86" s="34">
        <v>8</v>
      </c>
      <c r="AB86" s="34">
        <v>30</v>
      </c>
    </row>
    <row r="87" spans="1:28" x14ac:dyDescent="0.2">
      <c r="A87" s="39" t="str">
        <f t="shared" si="2"/>
        <v>282024Picacho4</v>
      </c>
      <c r="B87" s="35">
        <v>2</v>
      </c>
      <c r="C87" s="36">
        <v>8</v>
      </c>
      <c r="D87" s="36">
        <v>2024</v>
      </c>
      <c r="E87" s="50" t="s">
        <v>191</v>
      </c>
      <c r="F87" s="50" t="s">
        <v>192</v>
      </c>
      <c r="G87" s="39" t="s">
        <v>198</v>
      </c>
      <c r="H87" s="36">
        <v>29.531220000000001</v>
      </c>
      <c r="I87" s="36">
        <v>-115.46437</v>
      </c>
      <c r="J87" s="50" t="str">
        <f>VLOOKUP($G87,Formulas!$A$2:$G$10,4,FALSE)</f>
        <v>Bosque de kelp</v>
      </c>
      <c r="K87" s="50" t="s">
        <v>163</v>
      </c>
      <c r="L87" s="50" t="s">
        <v>62</v>
      </c>
      <c r="M87" s="50" t="s">
        <v>217</v>
      </c>
      <c r="N87" s="37" t="s">
        <v>200</v>
      </c>
      <c r="O87" s="37">
        <v>0.43958333333333338</v>
      </c>
      <c r="P87" s="37">
        <v>0.44444444444444442</v>
      </c>
      <c r="Q87" s="8">
        <v>12</v>
      </c>
      <c r="R87" s="36">
        <v>11</v>
      </c>
      <c r="S87" s="36">
        <v>10</v>
      </c>
      <c r="T87" s="36">
        <v>6</v>
      </c>
      <c r="V87" s="39">
        <v>4</v>
      </c>
      <c r="W87" s="39" t="s">
        <v>68</v>
      </c>
      <c r="X87" s="43" t="str">
        <f>VLOOKUP($W87,'Lista especies'!$A$2:$D$31,2,FALSE)</f>
        <v>Neobernaya</v>
      </c>
      <c r="Y87" s="43" t="str">
        <f>VLOOKUP($W87,'Lista especies'!$A$2:$D$31,3,FALSE)</f>
        <v>spadicea</v>
      </c>
      <c r="Z87" s="43" t="str">
        <f>VLOOKUP($W87,'Lista especies'!$A$2:$D$31,4,FALSE)</f>
        <v>Neobernaya spadicea</v>
      </c>
      <c r="AA87" s="34">
        <v>6</v>
      </c>
      <c r="AB87" s="34">
        <v>30</v>
      </c>
    </row>
    <row r="88" spans="1:28" x14ac:dyDescent="0.2">
      <c r="A88" s="39" t="str">
        <f t="shared" si="2"/>
        <v>282024Picacho4</v>
      </c>
      <c r="B88" s="35">
        <v>2</v>
      </c>
      <c r="C88" s="36">
        <v>8</v>
      </c>
      <c r="D88" s="36">
        <v>2024</v>
      </c>
      <c r="E88" s="50" t="s">
        <v>191</v>
      </c>
      <c r="F88" s="50" t="s">
        <v>192</v>
      </c>
      <c r="G88" s="39" t="s">
        <v>198</v>
      </c>
      <c r="H88" s="36">
        <v>29.531220000000001</v>
      </c>
      <c r="I88" s="36">
        <v>-115.46437</v>
      </c>
      <c r="J88" s="50" t="str">
        <f>VLOOKUP($G88,Formulas!$A$2:$G$10,4,FALSE)</f>
        <v>Bosque de kelp</v>
      </c>
      <c r="K88" s="50" t="s">
        <v>163</v>
      </c>
      <c r="L88" s="50" t="s">
        <v>62</v>
      </c>
      <c r="M88" s="50" t="s">
        <v>217</v>
      </c>
      <c r="N88" s="37" t="s">
        <v>200</v>
      </c>
      <c r="O88" s="37">
        <v>0.43958333333333338</v>
      </c>
      <c r="P88" s="37">
        <v>0.44444444444444442</v>
      </c>
      <c r="Q88" s="8">
        <v>12</v>
      </c>
      <c r="R88" s="36">
        <v>11</v>
      </c>
      <c r="S88" s="36">
        <v>10</v>
      </c>
      <c r="T88" s="36">
        <v>6</v>
      </c>
      <c r="V88" s="39">
        <v>4</v>
      </c>
      <c r="W88" s="39" t="s">
        <v>75</v>
      </c>
      <c r="X88" s="43" t="str">
        <f>VLOOKUP($W88,'Lista especies'!$A$2:$D$31,2,FALSE)</f>
        <v>Kelletia</v>
      </c>
      <c r="Y88" s="43" t="str">
        <f>VLOOKUP($W88,'Lista especies'!$A$2:$D$31,3,FALSE)</f>
        <v>kelletii</v>
      </c>
      <c r="Z88" s="43" t="str">
        <f>VLOOKUP($W88,'Lista especies'!$A$2:$D$31,4,FALSE)</f>
        <v>Kelletia kelletii</v>
      </c>
      <c r="AA88" s="34">
        <v>3</v>
      </c>
      <c r="AB88" s="34">
        <v>30</v>
      </c>
    </row>
    <row r="89" spans="1:28" x14ac:dyDescent="0.2">
      <c r="A89" s="39" t="str">
        <f t="shared" si="2"/>
        <v>282024Picacho4</v>
      </c>
      <c r="B89" s="35">
        <v>2</v>
      </c>
      <c r="C89" s="36">
        <v>8</v>
      </c>
      <c r="D89" s="36">
        <v>2024</v>
      </c>
      <c r="E89" s="50" t="s">
        <v>191</v>
      </c>
      <c r="F89" s="50" t="s">
        <v>192</v>
      </c>
      <c r="G89" s="39" t="s">
        <v>198</v>
      </c>
      <c r="H89" s="36">
        <v>29.531220000000001</v>
      </c>
      <c r="I89" s="36">
        <v>-115.46437</v>
      </c>
      <c r="J89" s="50" t="str">
        <f>VLOOKUP($G89,Formulas!$A$2:$G$10,4,FALSE)</f>
        <v>Bosque de kelp</v>
      </c>
      <c r="K89" s="50" t="s">
        <v>163</v>
      </c>
      <c r="L89" s="50" t="s">
        <v>62</v>
      </c>
      <c r="M89" s="50" t="s">
        <v>217</v>
      </c>
      <c r="N89" s="37" t="s">
        <v>200</v>
      </c>
      <c r="O89" s="37">
        <v>0.43958333333333338</v>
      </c>
      <c r="P89" s="37">
        <v>0.44444444444444442</v>
      </c>
      <c r="Q89" s="8">
        <v>12</v>
      </c>
      <c r="R89" s="36">
        <v>11</v>
      </c>
      <c r="S89" s="36">
        <v>10</v>
      </c>
      <c r="T89" s="36">
        <v>6</v>
      </c>
      <c r="V89" s="39">
        <v>4</v>
      </c>
      <c r="W89" s="39" t="s">
        <v>78</v>
      </c>
      <c r="X89" s="43" t="str">
        <f>VLOOKUP($W89,'Lista especies'!$A$2:$D$31,2,FALSE)</f>
        <v>Megathura</v>
      </c>
      <c r="Y89" s="43" t="str">
        <f>VLOOKUP($W89,'Lista especies'!$A$2:$D$31,3,FALSE)</f>
        <v>crenulata</v>
      </c>
      <c r="Z89" s="43" t="str">
        <f>VLOOKUP($W89,'Lista especies'!$A$2:$D$31,4,FALSE)</f>
        <v>Megathura crenulata</v>
      </c>
      <c r="AA89" s="34">
        <v>2</v>
      </c>
      <c r="AB89" s="34">
        <v>30</v>
      </c>
    </row>
    <row r="90" spans="1:28" x14ac:dyDescent="0.2">
      <c r="A90" s="39" t="str">
        <f t="shared" si="2"/>
        <v>282024Picacho4</v>
      </c>
      <c r="B90" s="35">
        <v>2</v>
      </c>
      <c r="C90" s="36">
        <v>8</v>
      </c>
      <c r="D90" s="36">
        <v>2024</v>
      </c>
      <c r="E90" s="50" t="s">
        <v>191</v>
      </c>
      <c r="F90" s="50" t="s">
        <v>192</v>
      </c>
      <c r="G90" s="39" t="s">
        <v>198</v>
      </c>
      <c r="H90" s="36">
        <v>29.531220000000001</v>
      </c>
      <c r="I90" s="36">
        <v>-115.46437</v>
      </c>
      <c r="J90" s="50" t="str">
        <f>VLOOKUP($G90,Formulas!$A$2:$G$10,4,FALSE)</f>
        <v>Bosque de kelp</v>
      </c>
      <c r="K90" s="50" t="s">
        <v>163</v>
      </c>
      <c r="L90" s="50" t="s">
        <v>62</v>
      </c>
      <c r="M90" s="50" t="s">
        <v>217</v>
      </c>
      <c r="N90" s="37" t="s">
        <v>200</v>
      </c>
      <c r="O90" s="37">
        <v>0.43958333333333338</v>
      </c>
      <c r="P90" s="37">
        <v>0.44444444444444442</v>
      </c>
      <c r="Q90" s="8">
        <v>12</v>
      </c>
      <c r="R90" s="36">
        <v>11</v>
      </c>
      <c r="S90" s="36">
        <v>10</v>
      </c>
      <c r="T90" s="36">
        <v>6</v>
      </c>
      <c r="V90" s="39">
        <v>4</v>
      </c>
      <c r="W90" s="39" t="s">
        <v>67</v>
      </c>
      <c r="X90" s="43" t="str">
        <f>VLOOKUP($W90,'Lista especies'!$A$2:$D$31,2,FALSE)</f>
        <v>Crassedoma</v>
      </c>
      <c r="Y90" s="43" t="str">
        <f>VLOOKUP($W90,'Lista especies'!$A$2:$D$31,3,FALSE)</f>
        <v>gigantea</v>
      </c>
      <c r="Z90" s="43" t="str">
        <f>VLOOKUP($W90,'Lista especies'!$A$2:$D$31,4,FALSE)</f>
        <v>Crassedoma gigantea</v>
      </c>
      <c r="AA90" s="34">
        <v>18</v>
      </c>
      <c r="AB90" s="34">
        <v>30</v>
      </c>
    </row>
    <row r="91" spans="1:28" x14ac:dyDescent="0.2">
      <c r="A91" s="39" t="str">
        <f t="shared" si="2"/>
        <v>282024Picacho4</v>
      </c>
      <c r="B91" s="35">
        <v>2</v>
      </c>
      <c r="C91" s="36">
        <v>8</v>
      </c>
      <c r="D91" s="36">
        <v>2024</v>
      </c>
      <c r="E91" s="50" t="s">
        <v>191</v>
      </c>
      <c r="F91" s="50" t="s">
        <v>192</v>
      </c>
      <c r="G91" s="39" t="s">
        <v>198</v>
      </c>
      <c r="H91" s="36">
        <v>29.531220000000001</v>
      </c>
      <c r="I91" s="36">
        <v>-115.46437</v>
      </c>
      <c r="J91" s="50" t="str">
        <f>VLOOKUP($G91,Formulas!$A$2:$G$10,4,FALSE)</f>
        <v>Bosque de kelp</v>
      </c>
      <c r="K91" s="50" t="s">
        <v>163</v>
      </c>
      <c r="L91" s="50" t="s">
        <v>62</v>
      </c>
      <c r="M91" s="50" t="s">
        <v>217</v>
      </c>
      <c r="N91" s="37" t="s">
        <v>200</v>
      </c>
      <c r="O91" s="37">
        <v>0.43958333333333338</v>
      </c>
      <c r="P91" s="37">
        <v>0.44444444444444442</v>
      </c>
      <c r="Q91" s="8">
        <v>12</v>
      </c>
      <c r="R91" s="36">
        <v>11</v>
      </c>
      <c r="S91" s="36">
        <v>10</v>
      </c>
      <c r="T91" s="36">
        <v>6</v>
      </c>
      <c r="V91" s="39">
        <v>4</v>
      </c>
      <c r="W91" s="39" t="s">
        <v>79</v>
      </c>
      <c r="X91" s="43" t="str">
        <f>VLOOKUP($W91,'Lista especies'!$A$2:$D$31,2,FALSE)</f>
        <v>Mesocentrotus</v>
      </c>
      <c r="Y91" s="43" t="str">
        <f>VLOOKUP($W91,'Lista especies'!$A$2:$D$31,3,FALSE)</f>
        <v>franciscanus</v>
      </c>
      <c r="Z91" s="43" t="str">
        <f>VLOOKUP($W91,'Lista especies'!$A$2:$D$31,4,FALSE)</f>
        <v>Mesocentrotus franciscanus</v>
      </c>
      <c r="AA91" s="34">
        <v>23</v>
      </c>
      <c r="AB91" s="34">
        <v>30</v>
      </c>
    </row>
    <row r="92" spans="1:28" x14ac:dyDescent="0.2">
      <c r="A92" s="39" t="str">
        <f t="shared" si="2"/>
        <v>282024Picacho4</v>
      </c>
      <c r="B92" s="35">
        <v>2</v>
      </c>
      <c r="C92" s="36">
        <v>8</v>
      </c>
      <c r="D92" s="36">
        <v>2024</v>
      </c>
      <c r="E92" s="50" t="s">
        <v>191</v>
      </c>
      <c r="F92" s="50" t="s">
        <v>192</v>
      </c>
      <c r="G92" s="39" t="s">
        <v>198</v>
      </c>
      <c r="H92" s="36">
        <v>29.531220000000001</v>
      </c>
      <c r="I92" s="36">
        <v>-115.46437</v>
      </c>
      <c r="J92" s="50" t="str">
        <f>VLOOKUP($G92,Formulas!$A$2:$G$10,4,FALSE)</f>
        <v>Bosque de kelp</v>
      </c>
      <c r="K92" s="50" t="s">
        <v>163</v>
      </c>
      <c r="L92" s="50" t="s">
        <v>62</v>
      </c>
      <c r="M92" s="50" t="s">
        <v>217</v>
      </c>
      <c r="N92" s="37" t="s">
        <v>200</v>
      </c>
      <c r="O92" s="37">
        <v>0.43958333333333338</v>
      </c>
      <c r="P92" s="37">
        <v>0.44444444444444442</v>
      </c>
      <c r="Q92" s="8">
        <v>12</v>
      </c>
      <c r="R92" s="36">
        <v>11</v>
      </c>
      <c r="S92" s="36">
        <v>10</v>
      </c>
      <c r="T92" s="36">
        <v>6</v>
      </c>
      <c r="V92" s="39">
        <v>4</v>
      </c>
      <c r="W92" s="39" t="s">
        <v>85</v>
      </c>
      <c r="X92" s="43" t="str">
        <f>VLOOKUP($W92,'Lista especies'!$A$2:$D$31,2,FALSE)</f>
        <v>Strongylocentrotus</v>
      </c>
      <c r="Y92" s="43" t="str">
        <f>VLOOKUP($W92,'Lista especies'!$A$2:$D$31,3,FALSE)</f>
        <v>purpuratus</v>
      </c>
      <c r="Z92" s="43" t="str">
        <f>VLOOKUP($W92,'Lista especies'!$A$2:$D$31,4,FALSE)</f>
        <v>Strongylocentrotus purpuratus</v>
      </c>
      <c r="AA92" s="34">
        <v>50</v>
      </c>
      <c r="AB92" s="34">
        <v>13</v>
      </c>
    </row>
    <row r="93" spans="1:28" x14ac:dyDescent="0.2">
      <c r="A93" s="39" t="str">
        <f t="shared" si="2"/>
        <v>282024Picacho5</v>
      </c>
      <c r="B93" s="35">
        <v>2</v>
      </c>
      <c r="C93" s="36">
        <v>8</v>
      </c>
      <c r="D93" s="36">
        <v>2024</v>
      </c>
      <c r="E93" s="50" t="s">
        <v>191</v>
      </c>
      <c r="F93" s="50" t="s">
        <v>192</v>
      </c>
      <c r="G93" s="39" t="s">
        <v>198</v>
      </c>
      <c r="H93" s="36">
        <v>29.532319999999999</v>
      </c>
      <c r="I93" s="36">
        <v>-115.46547</v>
      </c>
      <c r="J93" s="50" t="str">
        <f>VLOOKUP($G93,Formulas!$A$2:$G$10,4,FALSE)</f>
        <v>Bosque de kelp</v>
      </c>
      <c r="K93" s="50" t="s">
        <v>163</v>
      </c>
      <c r="L93" s="50" t="s">
        <v>62</v>
      </c>
      <c r="M93" s="50" t="s">
        <v>217</v>
      </c>
      <c r="N93" s="37" t="s">
        <v>206</v>
      </c>
      <c r="O93" s="37">
        <v>0.37638888888888888</v>
      </c>
      <c r="P93" s="37">
        <v>0.38055555555555554</v>
      </c>
      <c r="Q93" s="8">
        <v>19</v>
      </c>
      <c r="R93" s="36">
        <v>20</v>
      </c>
      <c r="S93" s="36">
        <v>10</v>
      </c>
      <c r="T93" s="36">
        <v>6</v>
      </c>
      <c r="V93" s="39">
        <v>5</v>
      </c>
      <c r="W93" s="39" t="s">
        <v>81</v>
      </c>
      <c r="X93" s="43" t="str">
        <f>VLOOKUP($W93,'Lista especies'!$A$2:$D$31,2,FALSE)</f>
        <v>Parastichopus</v>
      </c>
      <c r="Y93" s="43" t="str">
        <f>VLOOKUP($W93,'Lista especies'!$A$2:$D$31,3,FALSE)</f>
        <v>parvimensis</v>
      </c>
      <c r="Z93" s="43" t="str">
        <f>VLOOKUP($W93,'Lista especies'!$A$2:$D$31,4,FALSE)</f>
        <v>Parastichopus parvimensis</v>
      </c>
      <c r="AA93" s="34">
        <v>1</v>
      </c>
      <c r="AB93" s="34">
        <v>30</v>
      </c>
    </row>
    <row r="94" spans="1:28" x14ac:dyDescent="0.2">
      <c r="A94" s="39" t="str">
        <f t="shared" si="2"/>
        <v>282024Picacho5</v>
      </c>
      <c r="B94" s="35">
        <v>2</v>
      </c>
      <c r="C94" s="36">
        <v>8</v>
      </c>
      <c r="D94" s="36">
        <v>2024</v>
      </c>
      <c r="E94" s="50" t="s">
        <v>191</v>
      </c>
      <c r="F94" s="50" t="s">
        <v>192</v>
      </c>
      <c r="G94" s="39" t="s">
        <v>198</v>
      </c>
      <c r="H94" s="36">
        <v>29.532319999999999</v>
      </c>
      <c r="I94" s="36">
        <v>-115.46547</v>
      </c>
      <c r="J94" s="50" t="str">
        <f>VLOOKUP($G94,Formulas!$A$2:$G$10,4,FALSE)</f>
        <v>Bosque de kelp</v>
      </c>
      <c r="K94" s="50" t="s">
        <v>163</v>
      </c>
      <c r="L94" s="50" t="s">
        <v>62</v>
      </c>
      <c r="M94" s="50" t="s">
        <v>217</v>
      </c>
      <c r="N94" s="37" t="s">
        <v>206</v>
      </c>
      <c r="O94" s="37">
        <v>0.37638888888888888</v>
      </c>
      <c r="P94" s="37">
        <v>0.38055555555555554</v>
      </c>
      <c r="Q94" s="8">
        <v>19</v>
      </c>
      <c r="R94" s="36">
        <v>20</v>
      </c>
      <c r="S94" s="36">
        <v>10</v>
      </c>
      <c r="T94" s="36">
        <v>6</v>
      </c>
      <c r="V94" s="39">
        <v>5</v>
      </c>
      <c r="W94" s="39" t="s">
        <v>82</v>
      </c>
      <c r="X94" s="43" t="str">
        <f>VLOOKUP($W94,'Lista especies'!$A$2:$D$31,2,FALSE)</f>
        <v>Patiria</v>
      </c>
      <c r="Y94" s="43" t="str">
        <f>VLOOKUP($W94,'Lista especies'!$A$2:$D$31,3,FALSE)</f>
        <v>miniata</v>
      </c>
      <c r="Z94" s="43" t="str">
        <f>VLOOKUP($W94,'Lista especies'!$A$2:$D$31,4,FALSE)</f>
        <v>Patiria miniata</v>
      </c>
      <c r="AA94" s="34">
        <v>8</v>
      </c>
      <c r="AB94" s="34">
        <v>30</v>
      </c>
    </row>
    <row r="95" spans="1:28" x14ac:dyDescent="0.2">
      <c r="A95" s="39" t="str">
        <f t="shared" si="2"/>
        <v>282024Picacho5</v>
      </c>
      <c r="B95" s="35">
        <v>2</v>
      </c>
      <c r="C95" s="36">
        <v>8</v>
      </c>
      <c r="D95" s="36">
        <v>2024</v>
      </c>
      <c r="E95" s="50" t="s">
        <v>191</v>
      </c>
      <c r="F95" s="50" t="s">
        <v>192</v>
      </c>
      <c r="G95" s="39" t="s">
        <v>198</v>
      </c>
      <c r="H95" s="36">
        <v>29.532319999999999</v>
      </c>
      <c r="I95" s="36">
        <v>-115.46547</v>
      </c>
      <c r="J95" s="50" t="str">
        <f>VLOOKUP($G95,Formulas!$A$2:$G$10,4,FALSE)</f>
        <v>Bosque de kelp</v>
      </c>
      <c r="K95" s="50" t="s">
        <v>163</v>
      </c>
      <c r="L95" s="50" t="s">
        <v>62</v>
      </c>
      <c r="M95" s="50" t="s">
        <v>217</v>
      </c>
      <c r="N95" s="37" t="s">
        <v>206</v>
      </c>
      <c r="O95" s="37">
        <v>0.37638888888888888</v>
      </c>
      <c r="P95" s="37">
        <v>0.38055555555555554</v>
      </c>
      <c r="Q95" s="8">
        <v>19</v>
      </c>
      <c r="R95" s="36">
        <v>20</v>
      </c>
      <c r="S95" s="36">
        <v>10</v>
      </c>
      <c r="T95" s="36">
        <v>6</v>
      </c>
      <c r="V95" s="39">
        <v>5</v>
      </c>
      <c r="W95" s="39" t="s">
        <v>76</v>
      </c>
      <c r="X95" s="43" t="str">
        <f>VLOOKUP($W95,'Lista especies'!$A$2:$D$31,2,FALSE)</f>
        <v>Megastraea</v>
      </c>
      <c r="Y95" s="43" t="str">
        <f>VLOOKUP($W95,'Lista especies'!$A$2:$D$31,3,FALSE)</f>
        <v>undosa</v>
      </c>
      <c r="Z95" s="43" t="str">
        <f>VLOOKUP($W95,'Lista especies'!$A$2:$D$31,4,FALSE)</f>
        <v>Megastraea undosa</v>
      </c>
      <c r="AA95" s="34">
        <v>9</v>
      </c>
      <c r="AB95" s="34">
        <v>30</v>
      </c>
    </row>
    <row r="96" spans="1:28" x14ac:dyDescent="0.2">
      <c r="A96" s="39" t="str">
        <f t="shared" si="2"/>
        <v>282024Picacho5</v>
      </c>
      <c r="B96" s="35">
        <v>2</v>
      </c>
      <c r="C96" s="36">
        <v>8</v>
      </c>
      <c r="D96" s="36">
        <v>2024</v>
      </c>
      <c r="E96" s="50" t="s">
        <v>191</v>
      </c>
      <c r="F96" s="50" t="s">
        <v>192</v>
      </c>
      <c r="G96" s="39" t="s">
        <v>198</v>
      </c>
      <c r="H96" s="36">
        <v>29.532319999999999</v>
      </c>
      <c r="I96" s="36">
        <v>-115.46547</v>
      </c>
      <c r="J96" s="50" t="str">
        <f>VLOOKUP($G96,Formulas!$A$2:$G$10,4,FALSE)</f>
        <v>Bosque de kelp</v>
      </c>
      <c r="K96" s="50" t="s">
        <v>163</v>
      </c>
      <c r="L96" s="50" t="s">
        <v>62</v>
      </c>
      <c r="M96" s="50" t="s">
        <v>217</v>
      </c>
      <c r="N96" s="37" t="s">
        <v>206</v>
      </c>
      <c r="O96" s="37">
        <v>0.37638888888888888</v>
      </c>
      <c r="P96" s="37">
        <v>0.38055555555555554</v>
      </c>
      <c r="Q96" s="8">
        <v>19</v>
      </c>
      <c r="R96" s="36">
        <v>20</v>
      </c>
      <c r="S96" s="36">
        <v>10</v>
      </c>
      <c r="T96" s="36">
        <v>6</v>
      </c>
      <c r="V96" s="39">
        <v>5</v>
      </c>
      <c r="W96" s="39" t="s">
        <v>78</v>
      </c>
      <c r="X96" s="43" t="str">
        <f>VLOOKUP($W96,'Lista especies'!$A$2:$D$31,2,FALSE)</f>
        <v>Megathura</v>
      </c>
      <c r="Y96" s="43" t="str">
        <f>VLOOKUP($W96,'Lista especies'!$A$2:$D$31,3,FALSE)</f>
        <v>crenulata</v>
      </c>
      <c r="Z96" s="43" t="str">
        <f>VLOOKUP($W96,'Lista especies'!$A$2:$D$31,4,FALSE)</f>
        <v>Megathura crenulata</v>
      </c>
      <c r="AA96" s="34">
        <v>2</v>
      </c>
      <c r="AB96" s="34">
        <v>30</v>
      </c>
    </row>
    <row r="97" spans="1:35" x14ac:dyDescent="0.2">
      <c r="A97" s="39" t="str">
        <f t="shared" si="2"/>
        <v>282024Picacho5</v>
      </c>
      <c r="B97" s="35">
        <v>2</v>
      </c>
      <c r="C97" s="36">
        <v>8</v>
      </c>
      <c r="D97" s="36">
        <v>2024</v>
      </c>
      <c r="E97" s="50" t="s">
        <v>191</v>
      </c>
      <c r="F97" s="50" t="s">
        <v>192</v>
      </c>
      <c r="G97" s="39" t="s">
        <v>198</v>
      </c>
      <c r="H97" s="36">
        <v>29.532319999999999</v>
      </c>
      <c r="I97" s="36">
        <v>-115.46547</v>
      </c>
      <c r="J97" s="50" t="str">
        <f>VLOOKUP($G97,Formulas!$A$2:$G$10,4,FALSE)</f>
        <v>Bosque de kelp</v>
      </c>
      <c r="K97" s="50" t="s">
        <v>163</v>
      </c>
      <c r="L97" s="50" t="s">
        <v>62</v>
      </c>
      <c r="M97" s="50" t="s">
        <v>217</v>
      </c>
      <c r="N97" s="37" t="s">
        <v>206</v>
      </c>
      <c r="O97" s="37">
        <v>0.37638888888888888</v>
      </c>
      <c r="P97" s="37">
        <v>0.38055555555555554</v>
      </c>
      <c r="Q97" s="8">
        <v>19</v>
      </c>
      <c r="R97" s="36">
        <v>20</v>
      </c>
      <c r="S97" s="36">
        <v>10</v>
      </c>
      <c r="T97" s="36">
        <v>6</v>
      </c>
      <c r="V97" s="39">
        <v>5</v>
      </c>
      <c r="W97" s="39" t="s">
        <v>85</v>
      </c>
      <c r="X97" s="43" t="str">
        <f>VLOOKUP($W97,'Lista especies'!$A$2:$D$31,2,FALSE)</f>
        <v>Strongylocentrotus</v>
      </c>
      <c r="Y97" s="43" t="str">
        <f>VLOOKUP($W97,'Lista especies'!$A$2:$D$31,3,FALSE)</f>
        <v>purpuratus</v>
      </c>
      <c r="Z97" s="43" t="str">
        <f>VLOOKUP($W97,'Lista especies'!$A$2:$D$31,4,FALSE)</f>
        <v>Strongylocentrotus purpuratus</v>
      </c>
      <c r="AA97" s="34">
        <v>13</v>
      </c>
      <c r="AB97" s="34">
        <v>30</v>
      </c>
    </row>
    <row r="98" spans="1:35" x14ac:dyDescent="0.2">
      <c r="A98" s="39" t="str">
        <f t="shared" si="2"/>
        <v>282024Picacho6</v>
      </c>
      <c r="B98" s="35">
        <v>2</v>
      </c>
      <c r="C98" s="36">
        <v>8</v>
      </c>
      <c r="D98" s="36">
        <v>2024</v>
      </c>
      <c r="E98" s="50" t="s">
        <v>191</v>
      </c>
      <c r="F98" s="50" t="s">
        <v>192</v>
      </c>
      <c r="G98" s="39" t="s">
        <v>198</v>
      </c>
      <c r="H98" s="36">
        <v>29.531649999999999</v>
      </c>
      <c r="I98" s="36">
        <v>-115.46426</v>
      </c>
      <c r="J98" s="50" t="str">
        <f>VLOOKUP($G98,Formulas!$A$2:$G$10,4,FALSE)</f>
        <v>Bosque de kelp</v>
      </c>
      <c r="K98" s="50" t="s">
        <v>163</v>
      </c>
      <c r="L98" s="50" t="s">
        <v>62</v>
      </c>
      <c r="M98" s="50" t="s">
        <v>217</v>
      </c>
      <c r="N98" s="37" t="s">
        <v>206</v>
      </c>
      <c r="O98" s="37">
        <v>0.4201388888888889</v>
      </c>
      <c r="P98" s="37">
        <v>0.42430555555555555</v>
      </c>
      <c r="Q98" s="8">
        <v>11</v>
      </c>
      <c r="R98" s="36">
        <v>10</v>
      </c>
      <c r="S98" s="36">
        <v>10</v>
      </c>
      <c r="T98" s="36">
        <v>7</v>
      </c>
      <c r="V98" s="39">
        <v>6</v>
      </c>
      <c r="W98" s="39" t="s">
        <v>81</v>
      </c>
      <c r="X98" s="43" t="str">
        <f>VLOOKUP($W98,'Lista especies'!$A$2:$D$31,2,FALSE)</f>
        <v>Parastichopus</v>
      </c>
      <c r="Y98" s="43" t="str">
        <f>VLOOKUP($W98,'Lista especies'!$A$2:$D$31,3,FALSE)</f>
        <v>parvimensis</v>
      </c>
      <c r="Z98" s="43" t="str">
        <f>VLOOKUP($W98,'Lista especies'!$A$2:$D$31,4,FALSE)</f>
        <v>Parastichopus parvimensis</v>
      </c>
      <c r="AA98" s="34">
        <v>2</v>
      </c>
      <c r="AB98" s="34">
        <v>30</v>
      </c>
    </row>
    <row r="99" spans="1:35" x14ac:dyDescent="0.2">
      <c r="A99" s="39" t="str">
        <f t="shared" si="2"/>
        <v>282024Picacho6</v>
      </c>
      <c r="B99" s="35">
        <v>2</v>
      </c>
      <c r="C99" s="36">
        <v>8</v>
      </c>
      <c r="D99" s="36">
        <v>2024</v>
      </c>
      <c r="E99" s="50" t="s">
        <v>191</v>
      </c>
      <c r="F99" s="50" t="s">
        <v>192</v>
      </c>
      <c r="G99" s="39" t="s">
        <v>198</v>
      </c>
      <c r="H99" s="36">
        <v>29.531649999999999</v>
      </c>
      <c r="I99" s="36">
        <v>-115.46426</v>
      </c>
      <c r="J99" s="50" t="str">
        <f>VLOOKUP($G99,Formulas!$A$2:$G$10,4,FALSE)</f>
        <v>Bosque de kelp</v>
      </c>
      <c r="K99" s="50" t="s">
        <v>163</v>
      </c>
      <c r="L99" s="50" t="s">
        <v>62</v>
      </c>
      <c r="M99" s="50" t="s">
        <v>217</v>
      </c>
      <c r="N99" s="37" t="s">
        <v>206</v>
      </c>
      <c r="O99" s="37">
        <v>0.4201388888888889</v>
      </c>
      <c r="P99" s="37">
        <v>0.42430555555555555</v>
      </c>
      <c r="Q99" s="8">
        <v>11</v>
      </c>
      <c r="R99" s="36">
        <v>10</v>
      </c>
      <c r="S99" s="36">
        <v>10</v>
      </c>
      <c r="T99" s="36">
        <v>7</v>
      </c>
      <c r="V99" s="39">
        <v>6</v>
      </c>
      <c r="W99" s="39" t="s">
        <v>82</v>
      </c>
      <c r="X99" s="43" t="str">
        <f>VLOOKUP($W99,'Lista especies'!$A$2:$D$31,2,FALSE)</f>
        <v>Patiria</v>
      </c>
      <c r="Y99" s="43" t="str">
        <f>VLOOKUP($W99,'Lista especies'!$A$2:$D$31,3,FALSE)</f>
        <v>miniata</v>
      </c>
      <c r="Z99" s="43" t="str">
        <f>VLOOKUP($W99,'Lista especies'!$A$2:$D$31,4,FALSE)</f>
        <v>Patiria miniata</v>
      </c>
      <c r="AA99" s="34">
        <v>13</v>
      </c>
      <c r="AB99" s="34">
        <v>30</v>
      </c>
    </row>
    <row r="100" spans="1:35" x14ac:dyDescent="0.2">
      <c r="A100" s="39" t="str">
        <f t="shared" si="2"/>
        <v>282024Picacho6</v>
      </c>
      <c r="B100" s="35">
        <v>2</v>
      </c>
      <c r="C100" s="36">
        <v>8</v>
      </c>
      <c r="D100" s="36">
        <v>2024</v>
      </c>
      <c r="E100" s="50" t="s">
        <v>191</v>
      </c>
      <c r="F100" s="50" t="s">
        <v>192</v>
      </c>
      <c r="G100" s="39" t="s">
        <v>198</v>
      </c>
      <c r="H100" s="36">
        <v>29.531649999999999</v>
      </c>
      <c r="I100" s="36">
        <v>-115.46426</v>
      </c>
      <c r="J100" s="50" t="str">
        <f>VLOOKUP($G100,Formulas!$A$2:$G$10,4,FALSE)</f>
        <v>Bosque de kelp</v>
      </c>
      <c r="K100" s="50" t="s">
        <v>163</v>
      </c>
      <c r="L100" s="50" t="s">
        <v>62</v>
      </c>
      <c r="M100" s="50" t="s">
        <v>217</v>
      </c>
      <c r="N100" s="37" t="s">
        <v>206</v>
      </c>
      <c r="O100" s="37">
        <v>0.4201388888888889</v>
      </c>
      <c r="P100" s="37">
        <v>0.42430555555555555</v>
      </c>
      <c r="Q100" s="8">
        <v>11</v>
      </c>
      <c r="R100" s="36">
        <v>10</v>
      </c>
      <c r="S100" s="36">
        <v>10</v>
      </c>
      <c r="T100" s="36">
        <v>7</v>
      </c>
      <c r="V100" s="39">
        <v>6</v>
      </c>
      <c r="W100" s="39" t="s">
        <v>76</v>
      </c>
      <c r="X100" s="43" t="str">
        <f>VLOOKUP($W100,'Lista especies'!$A$2:$D$31,2,FALSE)</f>
        <v>Megastraea</v>
      </c>
      <c r="Y100" s="43" t="str">
        <f>VLOOKUP($W100,'Lista especies'!$A$2:$D$31,3,FALSE)</f>
        <v>undosa</v>
      </c>
      <c r="Z100" s="43" t="str">
        <f>VLOOKUP($W100,'Lista especies'!$A$2:$D$31,4,FALSE)</f>
        <v>Megastraea undosa</v>
      </c>
      <c r="AA100" s="34">
        <v>31</v>
      </c>
      <c r="AB100" s="34">
        <v>30</v>
      </c>
    </row>
    <row r="101" spans="1:35" x14ac:dyDescent="0.2">
      <c r="A101" s="39" t="str">
        <f t="shared" si="2"/>
        <v>282024Picacho6</v>
      </c>
      <c r="B101" s="35">
        <v>2</v>
      </c>
      <c r="C101" s="36">
        <v>8</v>
      </c>
      <c r="D101" s="36">
        <v>2024</v>
      </c>
      <c r="E101" s="50" t="s">
        <v>191</v>
      </c>
      <c r="F101" s="50" t="s">
        <v>192</v>
      </c>
      <c r="G101" s="39" t="s">
        <v>198</v>
      </c>
      <c r="H101" s="36">
        <v>29.531649999999999</v>
      </c>
      <c r="I101" s="36">
        <v>-115.46426</v>
      </c>
      <c r="J101" s="50" t="str">
        <f>VLOOKUP($G101,Formulas!$A$2:$G$10,4,FALSE)</f>
        <v>Bosque de kelp</v>
      </c>
      <c r="K101" s="50" t="s">
        <v>163</v>
      </c>
      <c r="L101" s="50" t="s">
        <v>62</v>
      </c>
      <c r="M101" s="50" t="s">
        <v>217</v>
      </c>
      <c r="N101" s="37" t="s">
        <v>206</v>
      </c>
      <c r="O101" s="37">
        <v>0.4201388888888889</v>
      </c>
      <c r="P101" s="37">
        <v>0.42430555555555555</v>
      </c>
      <c r="Q101" s="8">
        <v>11</v>
      </c>
      <c r="R101" s="36">
        <v>10</v>
      </c>
      <c r="S101" s="36">
        <v>10</v>
      </c>
      <c r="T101" s="36">
        <v>7</v>
      </c>
      <c r="V101" s="39">
        <v>6</v>
      </c>
      <c r="W101" s="39" t="s">
        <v>78</v>
      </c>
      <c r="X101" s="43" t="str">
        <f>VLOOKUP($W101,'Lista especies'!$A$2:$D$31,2,FALSE)</f>
        <v>Megathura</v>
      </c>
      <c r="Y101" s="43" t="str">
        <f>VLOOKUP($W101,'Lista especies'!$A$2:$D$31,3,FALSE)</f>
        <v>crenulata</v>
      </c>
      <c r="Z101" s="43" t="str">
        <f>VLOOKUP($W101,'Lista especies'!$A$2:$D$31,4,FALSE)</f>
        <v>Megathura crenulata</v>
      </c>
      <c r="AA101" s="34">
        <v>5</v>
      </c>
      <c r="AB101" s="34">
        <v>30</v>
      </c>
    </row>
    <row r="102" spans="1:35" x14ac:dyDescent="0.2">
      <c r="A102" s="39" t="str">
        <f t="shared" si="2"/>
        <v>282024Picacho6</v>
      </c>
      <c r="B102" s="35">
        <v>2</v>
      </c>
      <c r="C102" s="36">
        <v>8</v>
      </c>
      <c r="D102" s="36">
        <v>2024</v>
      </c>
      <c r="E102" s="50" t="s">
        <v>191</v>
      </c>
      <c r="F102" s="50" t="s">
        <v>192</v>
      </c>
      <c r="G102" s="39" t="s">
        <v>198</v>
      </c>
      <c r="H102" s="36">
        <v>29.531649999999999</v>
      </c>
      <c r="I102" s="36">
        <v>-115.46426</v>
      </c>
      <c r="J102" s="50" t="str">
        <f>VLOOKUP($G102,Formulas!$A$2:$G$10,4,FALSE)</f>
        <v>Bosque de kelp</v>
      </c>
      <c r="K102" s="50" t="s">
        <v>163</v>
      </c>
      <c r="L102" s="50" t="s">
        <v>62</v>
      </c>
      <c r="M102" s="50" t="s">
        <v>217</v>
      </c>
      <c r="N102" s="37" t="s">
        <v>206</v>
      </c>
      <c r="O102" s="37">
        <v>0.4201388888888889</v>
      </c>
      <c r="P102" s="37">
        <v>0.42430555555555555</v>
      </c>
      <c r="Q102" s="8">
        <v>11</v>
      </c>
      <c r="R102" s="36">
        <v>10</v>
      </c>
      <c r="S102" s="36">
        <v>10</v>
      </c>
      <c r="T102" s="36">
        <v>7</v>
      </c>
      <c r="V102" s="39">
        <v>6</v>
      </c>
      <c r="W102" s="39" t="s">
        <v>79</v>
      </c>
      <c r="X102" s="43" t="str">
        <f>VLOOKUP($W102,'Lista especies'!$A$2:$D$31,2,FALSE)</f>
        <v>Mesocentrotus</v>
      </c>
      <c r="Y102" s="43" t="str">
        <f>VLOOKUP($W102,'Lista especies'!$A$2:$D$31,3,FALSE)</f>
        <v>franciscanus</v>
      </c>
      <c r="Z102" s="43" t="str">
        <f>VLOOKUP($W102,'Lista especies'!$A$2:$D$31,4,FALSE)</f>
        <v>Mesocentrotus franciscanus</v>
      </c>
      <c r="AA102" s="34">
        <v>20</v>
      </c>
      <c r="AB102" s="34">
        <v>30</v>
      </c>
    </row>
    <row r="103" spans="1:35" x14ac:dyDescent="0.2">
      <c r="A103" s="39" t="str">
        <f t="shared" si="2"/>
        <v>282024Picacho6</v>
      </c>
      <c r="B103" s="35">
        <v>2</v>
      </c>
      <c r="C103" s="36">
        <v>8</v>
      </c>
      <c r="D103" s="36">
        <v>2024</v>
      </c>
      <c r="E103" s="50" t="s">
        <v>191</v>
      </c>
      <c r="F103" s="50" t="s">
        <v>192</v>
      </c>
      <c r="G103" s="39" t="s">
        <v>198</v>
      </c>
      <c r="H103" s="36">
        <v>29.531649999999999</v>
      </c>
      <c r="I103" s="36">
        <v>-115.46426</v>
      </c>
      <c r="J103" s="50" t="str">
        <f>VLOOKUP($G103,Formulas!$A$2:$G$10,4,FALSE)</f>
        <v>Bosque de kelp</v>
      </c>
      <c r="K103" s="50" t="s">
        <v>163</v>
      </c>
      <c r="L103" s="50" t="s">
        <v>62</v>
      </c>
      <c r="M103" s="50" t="s">
        <v>217</v>
      </c>
      <c r="N103" s="37" t="s">
        <v>206</v>
      </c>
      <c r="O103" s="37">
        <v>0.4201388888888889</v>
      </c>
      <c r="P103" s="37">
        <v>0.42430555555555555</v>
      </c>
      <c r="Q103" s="8">
        <v>11</v>
      </c>
      <c r="R103" s="36">
        <v>10</v>
      </c>
      <c r="S103" s="36">
        <v>10</v>
      </c>
      <c r="T103" s="36">
        <v>7</v>
      </c>
      <c r="V103" s="39">
        <v>6</v>
      </c>
      <c r="W103" s="39" t="s">
        <v>85</v>
      </c>
      <c r="X103" s="43" t="str">
        <f>VLOOKUP($W103,'Lista especies'!$A$2:$D$31,2,FALSE)</f>
        <v>Strongylocentrotus</v>
      </c>
      <c r="Y103" s="43" t="str">
        <f>VLOOKUP($W103,'Lista especies'!$A$2:$D$31,3,FALSE)</f>
        <v>purpuratus</v>
      </c>
      <c r="Z103" s="43" t="str">
        <f>VLOOKUP($W103,'Lista especies'!$A$2:$D$31,4,FALSE)</f>
        <v>Strongylocentrotus purpuratus</v>
      </c>
      <c r="AA103" s="34">
        <v>50</v>
      </c>
      <c r="AB103" s="34">
        <v>15</v>
      </c>
    </row>
    <row r="104" spans="1:35" x14ac:dyDescent="0.2">
      <c r="A104" s="39" t="str">
        <f t="shared" si="2"/>
        <v>282024Picacho7</v>
      </c>
      <c r="B104" s="35">
        <v>2</v>
      </c>
      <c r="C104" s="36">
        <v>8</v>
      </c>
      <c r="D104" s="36">
        <v>2024</v>
      </c>
      <c r="E104" s="50" t="s">
        <v>191</v>
      </c>
      <c r="F104" s="50" t="s">
        <v>192</v>
      </c>
      <c r="G104" s="39" t="s">
        <v>198</v>
      </c>
      <c r="H104" s="36">
        <v>29.532319999999999</v>
      </c>
      <c r="I104" s="36">
        <v>-115.46547</v>
      </c>
      <c r="J104" s="50" t="str">
        <f>VLOOKUP($G104,Formulas!$A$2:$G$10,4,FALSE)</f>
        <v>Bosque de kelp</v>
      </c>
      <c r="K104" s="50" t="s">
        <v>163</v>
      </c>
      <c r="L104" s="50" t="s">
        <v>62</v>
      </c>
      <c r="M104" s="50" t="s">
        <v>217</v>
      </c>
      <c r="N104" s="36" t="s">
        <v>216</v>
      </c>
      <c r="O104" s="37">
        <v>0.37847222222222227</v>
      </c>
      <c r="P104" s="37">
        <v>0.38263888888888892</v>
      </c>
      <c r="Q104" s="8">
        <v>20</v>
      </c>
      <c r="R104" s="8">
        <v>19</v>
      </c>
      <c r="S104" s="36">
        <v>10</v>
      </c>
      <c r="T104" s="10">
        <v>6</v>
      </c>
      <c r="V104" s="39">
        <v>7</v>
      </c>
      <c r="W104" s="39" t="s">
        <v>81</v>
      </c>
      <c r="X104" s="43" t="str">
        <f>VLOOKUP($W104,'Lista especies'!$A$2:$D$31,2,FALSE)</f>
        <v>Parastichopus</v>
      </c>
      <c r="Y104" s="43" t="str">
        <f>VLOOKUP($W104,'Lista especies'!$A$2:$D$31,3,FALSE)</f>
        <v>parvimensis</v>
      </c>
      <c r="Z104" s="43" t="str">
        <f>VLOOKUP($W104,'Lista especies'!$A$2:$D$31,4,FALSE)</f>
        <v>Parastichopus parvimensis</v>
      </c>
      <c r="AA104" s="34">
        <v>2</v>
      </c>
      <c r="AB104" s="34">
        <v>30</v>
      </c>
    </row>
    <row r="105" spans="1:35" x14ac:dyDescent="0.2">
      <c r="A105" s="39" t="str">
        <f t="shared" si="2"/>
        <v>282024Picacho7</v>
      </c>
      <c r="B105" s="35">
        <v>2</v>
      </c>
      <c r="C105" s="36">
        <v>8</v>
      </c>
      <c r="D105" s="36">
        <v>2024</v>
      </c>
      <c r="E105" s="50" t="s">
        <v>191</v>
      </c>
      <c r="F105" s="50" t="s">
        <v>192</v>
      </c>
      <c r="G105" s="39" t="s">
        <v>198</v>
      </c>
      <c r="H105" s="36">
        <v>29.532319999999999</v>
      </c>
      <c r="I105" s="36">
        <v>-115.46547</v>
      </c>
      <c r="J105" s="50" t="str">
        <f>VLOOKUP($G105,Formulas!$A$2:$G$10,4,FALSE)</f>
        <v>Bosque de kelp</v>
      </c>
      <c r="K105" s="50" t="s">
        <v>163</v>
      </c>
      <c r="L105" s="50" t="s">
        <v>62</v>
      </c>
      <c r="M105" s="50" t="s">
        <v>217</v>
      </c>
      <c r="N105" s="36" t="s">
        <v>216</v>
      </c>
      <c r="O105" s="37">
        <v>0.37847222222222227</v>
      </c>
      <c r="P105" s="37">
        <v>0.38263888888888892</v>
      </c>
      <c r="Q105" s="8">
        <v>20</v>
      </c>
      <c r="R105" s="8">
        <v>19</v>
      </c>
      <c r="S105" s="36">
        <v>10</v>
      </c>
      <c r="T105" s="10">
        <v>6</v>
      </c>
      <c r="V105" s="39">
        <v>7</v>
      </c>
      <c r="W105" s="39" t="s">
        <v>82</v>
      </c>
      <c r="X105" s="43" t="str">
        <f>VLOOKUP($W105,'Lista especies'!$A$2:$D$31,2,FALSE)</f>
        <v>Patiria</v>
      </c>
      <c r="Y105" s="43" t="str">
        <f>VLOOKUP($W105,'Lista especies'!$A$2:$D$31,3,FALSE)</f>
        <v>miniata</v>
      </c>
      <c r="Z105" s="43" t="str">
        <f>VLOOKUP($W105,'Lista especies'!$A$2:$D$31,4,FALSE)</f>
        <v>Patiria miniata</v>
      </c>
      <c r="AA105" s="34">
        <v>6</v>
      </c>
      <c r="AB105" s="34">
        <v>30</v>
      </c>
    </row>
    <row r="106" spans="1:35" x14ac:dyDescent="0.2">
      <c r="A106" s="39" t="str">
        <f t="shared" si="2"/>
        <v>282024Picacho7</v>
      </c>
      <c r="B106" s="35">
        <v>2</v>
      </c>
      <c r="C106" s="36">
        <v>8</v>
      </c>
      <c r="D106" s="36">
        <v>2024</v>
      </c>
      <c r="E106" s="50" t="s">
        <v>191</v>
      </c>
      <c r="F106" s="50" t="s">
        <v>192</v>
      </c>
      <c r="G106" s="39" t="s">
        <v>198</v>
      </c>
      <c r="H106" s="36">
        <v>29.532319999999999</v>
      </c>
      <c r="I106" s="36">
        <v>-115.46547</v>
      </c>
      <c r="J106" s="50" t="str">
        <f>VLOOKUP($G106,Formulas!$A$2:$G$10,4,FALSE)</f>
        <v>Bosque de kelp</v>
      </c>
      <c r="K106" s="50" t="s">
        <v>163</v>
      </c>
      <c r="L106" s="50" t="s">
        <v>62</v>
      </c>
      <c r="M106" s="50" t="s">
        <v>217</v>
      </c>
      <c r="N106" s="36" t="s">
        <v>216</v>
      </c>
      <c r="O106" s="37">
        <v>0.37847222222222227</v>
      </c>
      <c r="P106" s="37">
        <v>0.38263888888888892</v>
      </c>
      <c r="Q106" s="8">
        <v>20</v>
      </c>
      <c r="R106" s="8">
        <v>19</v>
      </c>
      <c r="S106" s="36">
        <v>10</v>
      </c>
      <c r="T106" s="10">
        <v>6</v>
      </c>
      <c r="V106" s="39">
        <v>7</v>
      </c>
      <c r="W106" s="39" t="s">
        <v>76</v>
      </c>
      <c r="X106" s="43" t="str">
        <f>VLOOKUP($W106,'Lista especies'!$A$2:$D$31,2,FALSE)</f>
        <v>Megastraea</v>
      </c>
      <c r="Y106" s="43" t="str">
        <f>VLOOKUP($W106,'Lista especies'!$A$2:$D$31,3,FALSE)</f>
        <v>undosa</v>
      </c>
      <c r="Z106" s="43" t="str">
        <f>VLOOKUP($W106,'Lista especies'!$A$2:$D$31,4,FALSE)</f>
        <v>Megastraea undosa</v>
      </c>
      <c r="AA106" s="34">
        <v>20</v>
      </c>
      <c r="AB106" s="34">
        <v>30</v>
      </c>
    </row>
    <row r="107" spans="1:35" x14ac:dyDescent="0.2">
      <c r="A107" s="39" t="str">
        <f t="shared" si="2"/>
        <v>282024Picacho7</v>
      </c>
      <c r="B107" s="35">
        <v>2</v>
      </c>
      <c r="C107" s="36">
        <v>8</v>
      </c>
      <c r="D107" s="36">
        <v>2024</v>
      </c>
      <c r="E107" s="50" t="s">
        <v>191</v>
      </c>
      <c r="F107" s="50" t="s">
        <v>192</v>
      </c>
      <c r="G107" s="39" t="s">
        <v>198</v>
      </c>
      <c r="H107" s="36">
        <v>29.532319999999999</v>
      </c>
      <c r="I107" s="36">
        <v>-115.46547</v>
      </c>
      <c r="J107" s="50" t="str">
        <f>VLOOKUP($G107,Formulas!$A$2:$G$10,4,FALSE)</f>
        <v>Bosque de kelp</v>
      </c>
      <c r="K107" s="50" t="s">
        <v>163</v>
      </c>
      <c r="L107" s="50" t="s">
        <v>62</v>
      </c>
      <c r="M107" s="50" t="s">
        <v>217</v>
      </c>
      <c r="N107" s="36" t="s">
        <v>216</v>
      </c>
      <c r="O107" s="37">
        <v>0.37847222222222227</v>
      </c>
      <c r="P107" s="37">
        <v>0.38263888888888892</v>
      </c>
      <c r="Q107" s="8">
        <v>20</v>
      </c>
      <c r="R107" s="8">
        <v>19</v>
      </c>
      <c r="S107" s="36">
        <v>10</v>
      </c>
      <c r="T107" s="10">
        <v>6</v>
      </c>
      <c r="V107" s="39">
        <v>7</v>
      </c>
      <c r="W107" s="39" t="s">
        <v>176</v>
      </c>
      <c r="X107" s="43" t="str">
        <f>VLOOKUP($W107,'Lista especies'!$A$2:$D$31,2,FALSE)</f>
        <v>Megastraea</v>
      </c>
      <c r="Y107" s="43" t="str">
        <f>VLOOKUP($W107,'Lista especies'!$A$2:$D$31,3,FALSE)</f>
        <v>turbanica</v>
      </c>
      <c r="Z107" s="43" t="str">
        <f>VLOOKUP($W107,'Lista especies'!$A$2:$D$31,4,FALSE)</f>
        <v>Megastraea turbanica</v>
      </c>
      <c r="AA107" s="34">
        <v>12</v>
      </c>
      <c r="AB107" s="34">
        <v>30</v>
      </c>
    </row>
    <row r="108" spans="1:35" x14ac:dyDescent="0.2">
      <c r="A108" s="39" t="str">
        <f t="shared" si="2"/>
        <v>282024Picacho7</v>
      </c>
      <c r="B108" s="35">
        <v>2</v>
      </c>
      <c r="C108" s="36">
        <v>8</v>
      </c>
      <c r="D108" s="36">
        <v>2024</v>
      </c>
      <c r="E108" s="50" t="s">
        <v>191</v>
      </c>
      <c r="F108" s="50" t="s">
        <v>192</v>
      </c>
      <c r="G108" s="39" t="s">
        <v>198</v>
      </c>
      <c r="H108" s="36">
        <v>29.532319999999999</v>
      </c>
      <c r="I108" s="36">
        <v>-115.46547</v>
      </c>
      <c r="J108" s="50" t="str">
        <f>VLOOKUP($G108,Formulas!$A$2:$G$10,4,FALSE)</f>
        <v>Bosque de kelp</v>
      </c>
      <c r="K108" s="50" t="s">
        <v>163</v>
      </c>
      <c r="L108" s="50" t="s">
        <v>62</v>
      </c>
      <c r="M108" s="50" t="s">
        <v>217</v>
      </c>
      <c r="N108" s="36" t="s">
        <v>216</v>
      </c>
      <c r="O108" s="37">
        <v>0.37847222222222227</v>
      </c>
      <c r="P108" s="37">
        <v>0.38263888888888892</v>
      </c>
      <c r="Q108" s="8">
        <v>20</v>
      </c>
      <c r="R108" s="8">
        <v>19</v>
      </c>
      <c r="S108" s="36">
        <v>10</v>
      </c>
      <c r="T108" s="10">
        <v>6</v>
      </c>
      <c r="V108" s="39">
        <v>7</v>
      </c>
      <c r="W108" s="39" t="s">
        <v>68</v>
      </c>
      <c r="X108" s="43" t="str">
        <f>VLOOKUP($W108,'Lista especies'!$A$2:$D$31,2,FALSE)</f>
        <v>Neobernaya</v>
      </c>
      <c r="Y108" s="43" t="str">
        <f>VLOOKUP($W108,'Lista especies'!$A$2:$D$31,3,FALSE)</f>
        <v>spadicea</v>
      </c>
      <c r="Z108" s="43" t="str">
        <f>VLOOKUP($W108,'Lista especies'!$A$2:$D$31,4,FALSE)</f>
        <v>Neobernaya spadicea</v>
      </c>
      <c r="AA108" s="34">
        <v>6</v>
      </c>
      <c r="AB108" s="34">
        <v>30</v>
      </c>
    </row>
    <row r="109" spans="1:35" x14ac:dyDescent="0.2">
      <c r="A109" s="39" t="str">
        <f t="shared" si="2"/>
        <v>282024Picacho7</v>
      </c>
      <c r="B109" s="35">
        <v>2</v>
      </c>
      <c r="C109" s="36">
        <v>8</v>
      </c>
      <c r="D109" s="36">
        <v>2024</v>
      </c>
      <c r="E109" s="50" t="s">
        <v>191</v>
      </c>
      <c r="F109" s="50" t="s">
        <v>192</v>
      </c>
      <c r="G109" s="39" t="s">
        <v>198</v>
      </c>
      <c r="H109" s="36">
        <v>29.532319999999999</v>
      </c>
      <c r="I109" s="36">
        <v>-115.46547</v>
      </c>
      <c r="J109" s="50" t="str">
        <f>VLOOKUP($G109,Formulas!$A$2:$G$10,4,FALSE)</f>
        <v>Bosque de kelp</v>
      </c>
      <c r="K109" s="50" t="s">
        <v>163</v>
      </c>
      <c r="L109" s="50" t="s">
        <v>62</v>
      </c>
      <c r="M109" s="50" t="s">
        <v>217</v>
      </c>
      <c r="N109" s="36" t="s">
        <v>216</v>
      </c>
      <c r="O109" s="37">
        <v>0.37847222222222227</v>
      </c>
      <c r="P109" s="37">
        <v>0.38263888888888892</v>
      </c>
      <c r="Q109" s="8">
        <v>20</v>
      </c>
      <c r="R109" s="8">
        <v>19</v>
      </c>
      <c r="S109" s="36">
        <v>10</v>
      </c>
      <c r="T109" s="10">
        <v>6</v>
      </c>
      <c r="V109" s="39">
        <v>7</v>
      </c>
      <c r="W109" s="39" t="s">
        <v>79</v>
      </c>
      <c r="X109" s="43" t="str">
        <f>VLOOKUP($W109,'Lista especies'!$A$2:$D$31,2,FALSE)</f>
        <v>Mesocentrotus</v>
      </c>
      <c r="Y109" s="43" t="str">
        <f>VLOOKUP($W109,'Lista especies'!$A$2:$D$31,3,FALSE)</f>
        <v>franciscanus</v>
      </c>
      <c r="Z109" s="43" t="str">
        <f>VLOOKUP($W109,'Lista especies'!$A$2:$D$31,4,FALSE)</f>
        <v>Mesocentrotus franciscanus</v>
      </c>
      <c r="AA109" s="34">
        <v>6</v>
      </c>
      <c r="AB109" s="34">
        <v>30</v>
      </c>
    </row>
    <row r="110" spans="1:35" x14ac:dyDescent="0.2">
      <c r="A110" s="39" t="str">
        <f t="shared" si="2"/>
        <v>282024Picacho7</v>
      </c>
      <c r="B110" s="35">
        <v>2</v>
      </c>
      <c r="C110" s="36">
        <v>8</v>
      </c>
      <c r="D110" s="36">
        <v>2024</v>
      </c>
      <c r="E110" s="50" t="s">
        <v>191</v>
      </c>
      <c r="F110" s="50" t="s">
        <v>192</v>
      </c>
      <c r="G110" s="39" t="s">
        <v>198</v>
      </c>
      <c r="H110" s="36">
        <v>29.532319999999999</v>
      </c>
      <c r="I110" s="36">
        <v>-115.46547</v>
      </c>
      <c r="J110" s="50" t="str">
        <f>VLOOKUP($G110,Formulas!$A$2:$G$10,4,FALSE)</f>
        <v>Bosque de kelp</v>
      </c>
      <c r="K110" s="50" t="s">
        <v>163</v>
      </c>
      <c r="L110" s="50" t="s">
        <v>62</v>
      </c>
      <c r="M110" s="50" t="s">
        <v>217</v>
      </c>
      <c r="N110" s="36" t="s">
        <v>216</v>
      </c>
      <c r="O110" s="37">
        <v>0.37847222222222227</v>
      </c>
      <c r="P110" s="37">
        <v>0.38263888888888892</v>
      </c>
      <c r="Q110" s="8">
        <v>20</v>
      </c>
      <c r="R110" s="8">
        <v>19</v>
      </c>
      <c r="S110" s="36">
        <v>10</v>
      </c>
      <c r="T110" s="10">
        <v>6</v>
      </c>
      <c r="V110" s="39">
        <v>7</v>
      </c>
      <c r="W110" s="39" t="s">
        <v>85</v>
      </c>
      <c r="X110" s="43" t="str">
        <f>VLOOKUP($W110,'Lista especies'!$A$2:$D$31,2,FALSE)</f>
        <v>Strongylocentrotus</v>
      </c>
      <c r="Y110" s="43" t="str">
        <f>VLOOKUP($W110,'Lista especies'!$A$2:$D$31,3,FALSE)</f>
        <v>purpuratus</v>
      </c>
      <c r="Z110" s="43" t="str">
        <f>VLOOKUP($W110,'Lista especies'!$A$2:$D$31,4,FALSE)</f>
        <v>Strongylocentrotus purpuratus</v>
      </c>
      <c r="AA110" s="34">
        <v>5</v>
      </c>
      <c r="AB110" s="34">
        <v>30</v>
      </c>
    </row>
    <row r="111" spans="1:35" x14ac:dyDescent="0.2">
      <c r="A111" s="39" t="str">
        <f t="shared" si="2"/>
        <v>282024Picacho8</v>
      </c>
      <c r="B111" s="35">
        <v>2</v>
      </c>
      <c r="C111" s="36">
        <v>8</v>
      </c>
      <c r="D111" s="36">
        <v>2024</v>
      </c>
      <c r="E111" s="50" t="s">
        <v>191</v>
      </c>
      <c r="F111" s="50" t="s">
        <v>192</v>
      </c>
      <c r="G111" s="39" t="s">
        <v>198</v>
      </c>
      <c r="H111" s="36">
        <v>29.531649999999999</v>
      </c>
      <c r="I111" s="36">
        <v>-115.46426</v>
      </c>
      <c r="J111" s="50" t="str">
        <f>VLOOKUP($G111,Formulas!$A$2:$G$10,4,FALSE)</f>
        <v>Bosque de kelp</v>
      </c>
      <c r="K111" s="50" t="s">
        <v>163</v>
      </c>
      <c r="L111" s="50" t="s">
        <v>62</v>
      </c>
      <c r="M111" s="50" t="s">
        <v>217</v>
      </c>
      <c r="N111" s="36" t="s">
        <v>216</v>
      </c>
      <c r="O111" s="37">
        <v>0.41875000000000001</v>
      </c>
      <c r="P111" s="37">
        <v>0.42222222222222222</v>
      </c>
      <c r="Q111" s="8">
        <v>11</v>
      </c>
      <c r="R111" s="8">
        <v>10</v>
      </c>
      <c r="S111" s="36">
        <v>10</v>
      </c>
      <c r="T111" s="10">
        <v>6</v>
      </c>
      <c r="V111" s="39">
        <v>8</v>
      </c>
      <c r="W111" s="39" t="s">
        <v>82</v>
      </c>
      <c r="X111" s="43" t="str">
        <f>VLOOKUP($W111,'Lista especies'!$A$2:$D$31,2,FALSE)</f>
        <v>Patiria</v>
      </c>
      <c r="Y111" s="43" t="str">
        <f>VLOOKUP($W111,'Lista especies'!$A$2:$D$31,3,FALSE)</f>
        <v>miniata</v>
      </c>
      <c r="Z111" s="43" t="str">
        <f>VLOOKUP($W111,'Lista especies'!$A$2:$D$31,4,FALSE)</f>
        <v>Patiria miniata</v>
      </c>
      <c r="AA111" s="34">
        <v>20</v>
      </c>
      <c r="AB111" s="34">
        <v>30</v>
      </c>
    </row>
    <row r="112" spans="1:35" x14ac:dyDescent="0.2">
      <c r="A112" s="39" t="str">
        <f t="shared" si="2"/>
        <v>282024Picacho8</v>
      </c>
      <c r="B112" s="35">
        <v>2</v>
      </c>
      <c r="C112" s="36">
        <v>8</v>
      </c>
      <c r="D112" s="36">
        <v>2024</v>
      </c>
      <c r="E112" s="50" t="s">
        <v>191</v>
      </c>
      <c r="F112" s="50" t="s">
        <v>192</v>
      </c>
      <c r="G112" s="39" t="s">
        <v>198</v>
      </c>
      <c r="H112" s="36">
        <v>29.531649999999999</v>
      </c>
      <c r="I112" s="36">
        <v>-115.46426</v>
      </c>
      <c r="J112" s="50" t="str">
        <f>VLOOKUP($G112,Formulas!$A$2:$G$10,4,FALSE)</f>
        <v>Bosque de kelp</v>
      </c>
      <c r="K112" s="50" t="s">
        <v>163</v>
      </c>
      <c r="L112" s="50" t="s">
        <v>62</v>
      </c>
      <c r="M112" s="50" t="s">
        <v>217</v>
      </c>
      <c r="N112" s="36" t="s">
        <v>216</v>
      </c>
      <c r="O112" s="37">
        <v>0.41875000000000001</v>
      </c>
      <c r="P112" s="37">
        <v>0.42222222222222222</v>
      </c>
      <c r="Q112" s="8">
        <v>11</v>
      </c>
      <c r="R112" s="8">
        <v>10</v>
      </c>
      <c r="S112" s="36">
        <v>10</v>
      </c>
      <c r="T112" s="10">
        <v>6</v>
      </c>
      <c r="V112" s="39">
        <v>8</v>
      </c>
      <c r="W112" s="39" t="s">
        <v>76</v>
      </c>
      <c r="X112" s="43" t="str">
        <f>VLOOKUP($W112,'Lista especies'!$A$2:$D$31,2,FALSE)</f>
        <v>Megastraea</v>
      </c>
      <c r="Y112" s="43" t="str">
        <f>VLOOKUP($W112,'Lista especies'!$A$2:$D$31,3,FALSE)</f>
        <v>undosa</v>
      </c>
      <c r="Z112" s="43" t="str">
        <f>VLOOKUP($W112,'Lista especies'!$A$2:$D$31,4,FALSE)</f>
        <v>Megastraea undosa</v>
      </c>
      <c r="AA112" s="34">
        <v>10</v>
      </c>
      <c r="AB112" s="34">
        <v>30</v>
      </c>
      <c r="AI112" s="34" t="s">
        <v>219</v>
      </c>
    </row>
    <row r="113" spans="1:28" x14ac:dyDescent="0.2">
      <c r="A113" s="39" t="str">
        <f t="shared" si="2"/>
        <v>282024Picacho8</v>
      </c>
      <c r="B113" s="35">
        <v>2</v>
      </c>
      <c r="C113" s="36">
        <v>8</v>
      </c>
      <c r="D113" s="36">
        <v>2024</v>
      </c>
      <c r="E113" s="50" t="s">
        <v>191</v>
      </c>
      <c r="F113" s="50" t="s">
        <v>192</v>
      </c>
      <c r="G113" s="39" t="s">
        <v>198</v>
      </c>
      <c r="H113" s="36">
        <v>29.531649999999999</v>
      </c>
      <c r="I113" s="36">
        <v>-115.46426</v>
      </c>
      <c r="J113" s="50" t="str">
        <f>VLOOKUP($G113,Formulas!$A$2:$G$10,4,FALSE)</f>
        <v>Bosque de kelp</v>
      </c>
      <c r="K113" s="50" t="s">
        <v>163</v>
      </c>
      <c r="L113" s="50" t="s">
        <v>62</v>
      </c>
      <c r="M113" s="50" t="s">
        <v>217</v>
      </c>
      <c r="N113" s="36" t="s">
        <v>216</v>
      </c>
      <c r="O113" s="37">
        <v>0.41875000000000001</v>
      </c>
      <c r="P113" s="37">
        <v>0.42222222222222222</v>
      </c>
      <c r="Q113" s="8">
        <v>11</v>
      </c>
      <c r="R113" s="8">
        <v>10</v>
      </c>
      <c r="S113" s="36">
        <v>10</v>
      </c>
      <c r="T113" s="10">
        <v>6</v>
      </c>
      <c r="V113" s="39">
        <v>8</v>
      </c>
      <c r="W113" s="39" t="s">
        <v>176</v>
      </c>
      <c r="X113" s="43" t="str">
        <f>VLOOKUP($W113,'Lista especies'!$A$2:$D$31,2,FALSE)</f>
        <v>Megastraea</v>
      </c>
      <c r="Y113" s="43" t="str">
        <f>VLOOKUP($W113,'Lista especies'!$A$2:$D$31,3,FALSE)</f>
        <v>turbanica</v>
      </c>
      <c r="Z113" s="43" t="str">
        <f>VLOOKUP($W113,'Lista especies'!$A$2:$D$31,4,FALSE)</f>
        <v>Megastraea turbanica</v>
      </c>
      <c r="AA113" s="34">
        <v>15</v>
      </c>
      <c r="AB113" s="34">
        <v>30</v>
      </c>
    </row>
    <row r="114" spans="1:28" x14ac:dyDescent="0.2">
      <c r="A114" s="39" t="str">
        <f t="shared" si="2"/>
        <v>282024Picacho8</v>
      </c>
      <c r="B114" s="35">
        <v>2</v>
      </c>
      <c r="C114" s="36">
        <v>8</v>
      </c>
      <c r="D114" s="36">
        <v>2024</v>
      </c>
      <c r="E114" s="50" t="s">
        <v>191</v>
      </c>
      <c r="F114" s="50" t="s">
        <v>192</v>
      </c>
      <c r="G114" s="39" t="s">
        <v>198</v>
      </c>
      <c r="H114" s="36">
        <v>29.531649999999999</v>
      </c>
      <c r="I114" s="36">
        <v>-115.46426</v>
      </c>
      <c r="J114" s="50" t="str">
        <f>VLOOKUP($G114,Formulas!$A$2:$G$10,4,FALSE)</f>
        <v>Bosque de kelp</v>
      </c>
      <c r="K114" s="50" t="s">
        <v>163</v>
      </c>
      <c r="L114" s="50" t="s">
        <v>62</v>
      </c>
      <c r="M114" s="50" t="s">
        <v>217</v>
      </c>
      <c r="N114" s="36" t="s">
        <v>216</v>
      </c>
      <c r="O114" s="37">
        <v>0.41875000000000001</v>
      </c>
      <c r="P114" s="37">
        <v>0.42222222222222222</v>
      </c>
      <c r="Q114" s="8">
        <v>11</v>
      </c>
      <c r="R114" s="8">
        <v>10</v>
      </c>
      <c r="S114" s="36">
        <v>10</v>
      </c>
      <c r="T114" s="10">
        <v>6</v>
      </c>
      <c r="V114" s="39">
        <v>8</v>
      </c>
      <c r="W114" s="39" t="s">
        <v>68</v>
      </c>
      <c r="X114" s="43" t="str">
        <f>VLOOKUP($W114,'Lista especies'!$A$2:$D$31,2,FALSE)</f>
        <v>Neobernaya</v>
      </c>
      <c r="Y114" s="43" t="str">
        <f>VLOOKUP($W114,'Lista especies'!$A$2:$D$31,3,FALSE)</f>
        <v>spadicea</v>
      </c>
      <c r="Z114" s="43" t="str">
        <f>VLOOKUP($W114,'Lista especies'!$A$2:$D$31,4,FALSE)</f>
        <v>Neobernaya spadicea</v>
      </c>
      <c r="AA114" s="34">
        <v>10</v>
      </c>
      <c r="AB114" s="34">
        <v>30</v>
      </c>
    </row>
    <row r="115" spans="1:28" x14ac:dyDescent="0.2">
      <c r="A115" s="39" t="str">
        <f t="shared" si="2"/>
        <v>282024Picacho8</v>
      </c>
      <c r="B115" s="35">
        <v>2</v>
      </c>
      <c r="C115" s="36">
        <v>8</v>
      </c>
      <c r="D115" s="36">
        <v>2024</v>
      </c>
      <c r="E115" s="50" t="s">
        <v>191</v>
      </c>
      <c r="F115" s="50" t="s">
        <v>192</v>
      </c>
      <c r="G115" s="39" t="s">
        <v>198</v>
      </c>
      <c r="H115" s="36">
        <v>29.531649999999999</v>
      </c>
      <c r="I115" s="36">
        <v>-115.46426</v>
      </c>
      <c r="J115" s="50" t="str">
        <f>VLOOKUP($G115,Formulas!$A$2:$G$10,4,FALSE)</f>
        <v>Bosque de kelp</v>
      </c>
      <c r="K115" s="50" t="s">
        <v>163</v>
      </c>
      <c r="L115" s="50" t="s">
        <v>62</v>
      </c>
      <c r="M115" s="50" t="s">
        <v>217</v>
      </c>
      <c r="N115" s="36" t="s">
        <v>216</v>
      </c>
      <c r="O115" s="37">
        <v>0.41875000000000001</v>
      </c>
      <c r="P115" s="37">
        <v>0.42222222222222222</v>
      </c>
      <c r="Q115" s="8">
        <v>11</v>
      </c>
      <c r="R115" s="8">
        <v>10</v>
      </c>
      <c r="S115" s="36">
        <v>10</v>
      </c>
      <c r="T115" s="10">
        <v>6</v>
      </c>
      <c r="V115" s="39">
        <v>8</v>
      </c>
      <c r="W115" s="39" t="s">
        <v>78</v>
      </c>
      <c r="X115" s="43" t="str">
        <f>VLOOKUP($W115,'Lista especies'!$A$2:$D$31,2,FALSE)</f>
        <v>Megathura</v>
      </c>
      <c r="Y115" s="43" t="str">
        <f>VLOOKUP($W115,'Lista especies'!$A$2:$D$31,3,FALSE)</f>
        <v>crenulata</v>
      </c>
      <c r="Z115" s="43" t="str">
        <f>VLOOKUP($W115,'Lista especies'!$A$2:$D$31,4,FALSE)</f>
        <v>Megathura crenulata</v>
      </c>
      <c r="AA115" s="34">
        <v>10</v>
      </c>
      <c r="AB115" s="34">
        <v>30</v>
      </c>
    </row>
    <row r="116" spans="1:28" x14ac:dyDescent="0.2">
      <c r="A116" s="39" t="str">
        <f t="shared" si="2"/>
        <v>282024Picacho8</v>
      </c>
      <c r="B116" s="35">
        <v>2</v>
      </c>
      <c r="C116" s="36">
        <v>8</v>
      </c>
      <c r="D116" s="36">
        <v>2024</v>
      </c>
      <c r="E116" s="50" t="s">
        <v>191</v>
      </c>
      <c r="F116" s="50" t="s">
        <v>192</v>
      </c>
      <c r="G116" s="39" t="s">
        <v>198</v>
      </c>
      <c r="H116" s="36">
        <v>29.531649999999999</v>
      </c>
      <c r="I116" s="36">
        <v>-115.46426</v>
      </c>
      <c r="J116" s="50" t="str">
        <f>VLOOKUP($G116,Formulas!$A$2:$G$10,4,FALSE)</f>
        <v>Bosque de kelp</v>
      </c>
      <c r="K116" s="50" t="s">
        <v>163</v>
      </c>
      <c r="L116" s="50" t="s">
        <v>62</v>
      </c>
      <c r="M116" s="50" t="s">
        <v>217</v>
      </c>
      <c r="N116" s="36" t="s">
        <v>216</v>
      </c>
      <c r="O116" s="37">
        <v>0.41875000000000001</v>
      </c>
      <c r="P116" s="37">
        <v>0.42222222222222222</v>
      </c>
      <c r="Q116" s="8">
        <v>11</v>
      </c>
      <c r="R116" s="8">
        <v>10</v>
      </c>
      <c r="S116" s="36">
        <v>10</v>
      </c>
      <c r="T116" s="10">
        <v>6</v>
      </c>
      <c r="V116" s="39">
        <v>8</v>
      </c>
      <c r="W116" s="39" t="s">
        <v>67</v>
      </c>
      <c r="X116" s="43" t="str">
        <f>VLOOKUP($W116,'Lista especies'!$A$2:$D$31,2,FALSE)</f>
        <v>Crassedoma</v>
      </c>
      <c r="Y116" s="43" t="str">
        <f>VLOOKUP($W116,'Lista especies'!$A$2:$D$31,3,FALSE)</f>
        <v>gigantea</v>
      </c>
      <c r="Z116" s="43" t="str">
        <f>VLOOKUP($W116,'Lista especies'!$A$2:$D$31,4,FALSE)</f>
        <v>Crassedoma gigantea</v>
      </c>
      <c r="AA116" s="34">
        <v>10</v>
      </c>
      <c r="AB116" s="34">
        <v>30</v>
      </c>
    </row>
    <row r="117" spans="1:28" x14ac:dyDescent="0.2">
      <c r="A117" s="39" t="str">
        <f t="shared" si="2"/>
        <v>282024Picacho8</v>
      </c>
      <c r="B117" s="35">
        <v>2</v>
      </c>
      <c r="C117" s="36">
        <v>8</v>
      </c>
      <c r="D117" s="36">
        <v>2024</v>
      </c>
      <c r="E117" s="50" t="s">
        <v>191</v>
      </c>
      <c r="F117" s="50" t="s">
        <v>192</v>
      </c>
      <c r="G117" s="39" t="s">
        <v>198</v>
      </c>
      <c r="H117" s="36">
        <v>29.531649999999999</v>
      </c>
      <c r="I117" s="36">
        <v>-115.46426</v>
      </c>
      <c r="J117" s="50" t="str">
        <f>VLOOKUP($G117,Formulas!$A$2:$G$10,4,FALSE)</f>
        <v>Bosque de kelp</v>
      </c>
      <c r="K117" s="50" t="s">
        <v>163</v>
      </c>
      <c r="L117" s="50" t="s">
        <v>62</v>
      </c>
      <c r="M117" s="50" t="s">
        <v>217</v>
      </c>
      <c r="N117" s="36" t="s">
        <v>216</v>
      </c>
      <c r="O117" s="37">
        <v>0.41875000000000001</v>
      </c>
      <c r="P117" s="37">
        <v>0.42222222222222222</v>
      </c>
      <c r="Q117" s="8">
        <v>11</v>
      </c>
      <c r="R117" s="8">
        <v>10</v>
      </c>
      <c r="S117" s="36">
        <v>10</v>
      </c>
      <c r="T117" s="10">
        <v>6</v>
      </c>
      <c r="V117" s="39">
        <v>8</v>
      </c>
      <c r="W117" s="39" t="s">
        <v>79</v>
      </c>
      <c r="X117" s="43" t="str">
        <f>VLOOKUP($W117,'Lista especies'!$A$2:$D$31,2,FALSE)</f>
        <v>Mesocentrotus</v>
      </c>
      <c r="Y117" s="43" t="str">
        <f>VLOOKUP($W117,'Lista especies'!$A$2:$D$31,3,FALSE)</f>
        <v>franciscanus</v>
      </c>
      <c r="Z117" s="43" t="str">
        <f>VLOOKUP($W117,'Lista especies'!$A$2:$D$31,4,FALSE)</f>
        <v>Mesocentrotus franciscanus</v>
      </c>
      <c r="AA117" s="34">
        <v>35</v>
      </c>
      <c r="AB117" s="34">
        <v>30</v>
      </c>
    </row>
    <row r="118" spans="1:28" x14ac:dyDescent="0.2">
      <c r="A118" s="39" t="str">
        <f t="shared" si="2"/>
        <v>282024Picacho8</v>
      </c>
      <c r="B118" s="35">
        <v>2</v>
      </c>
      <c r="C118" s="36">
        <v>8</v>
      </c>
      <c r="D118" s="36">
        <v>2024</v>
      </c>
      <c r="E118" s="50" t="s">
        <v>191</v>
      </c>
      <c r="F118" s="50" t="s">
        <v>192</v>
      </c>
      <c r="G118" s="39" t="s">
        <v>198</v>
      </c>
      <c r="H118" s="36">
        <v>29.531649999999999</v>
      </c>
      <c r="I118" s="36">
        <v>-115.46426</v>
      </c>
      <c r="J118" s="50" t="str">
        <f>VLOOKUP($G118,Formulas!$A$2:$G$10,4,FALSE)</f>
        <v>Bosque de kelp</v>
      </c>
      <c r="K118" s="50" t="s">
        <v>163</v>
      </c>
      <c r="L118" s="50" t="s">
        <v>62</v>
      </c>
      <c r="M118" s="50" t="s">
        <v>217</v>
      </c>
      <c r="N118" s="36" t="s">
        <v>216</v>
      </c>
      <c r="O118" s="37">
        <v>0.41875000000000001</v>
      </c>
      <c r="P118" s="37">
        <v>0.42222222222222222</v>
      </c>
      <c r="Q118" s="8">
        <v>11</v>
      </c>
      <c r="R118" s="8">
        <v>10</v>
      </c>
      <c r="S118" s="36">
        <v>10</v>
      </c>
      <c r="T118" s="10">
        <v>6</v>
      </c>
      <c r="V118" s="39">
        <v>8</v>
      </c>
      <c r="W118" s="39" t="s">
        <v>85</v>
      </c>
      <c r="X118" s="43" t="str">
        <f>VLOOKUP($W118,'Lista especies'!$A$2:$D$31,2,FALSE)</f>
        <v>Strongylocentrotus</v>
      </c>
      <c r="Y118" s="43" t="str">
        <f>VLOOKUP($W118,'Lista especies'!$A$2:$D$31,3,FALSE)</f>
        <v>purpuratus</v>
      </c>
      <c r="Z118" s="43" t="str">
        <f>VLOOKUP($W118,'Lista especies'!$A$2:$D$31,4,FALSE)</f>
        <v>Strongylocentrotus purpuratus</v>
      </c>
      <c r="AA118" s="34">
        <v>50</v>
      </c>
      <c r="AB118" s="34">
        <v>30</v>
      </c>
    </row>
    <row r="119" spans="1:28" x14ac:dyDescent="0.2">
      <c r="A119" s="39" t="str">
        <f t="shared" si="2"/>
        <v>282024Picacho9</v>
      </c>
      <c r="B119" s="35">
        <v>2</v>
      </c>
      <c r="C119" s="36">
        <v>8</v>
      </c>
      <c r="D119" s="36">
        <v>2024</v>
      </c>
      <c r="E119" s="50" t="s">
        <v>191</v>
      </c>
      <c r="F119" s="50" t="s">
        <v>192</v>
      </c>
      <c r="G119" s="39" t="s">
        <v>198</v>
      </c>
      <c r="H119" s="36">
        <v>29.53274</v>
      </c>
      <c r="I119" s="36">
        <v>-115.46951</v>
      </c>
      <c r="J119" s="50" t="str">
        <f>VLOOKUP($G119,Formulas!$A$2:$G$10,4,FALSE)</f>
        <v>Bosque de kelp</v>
      </c>
      <c r="K119" s="50" t="s">
        <v>163</v>
      </c>
      <c r="L119" s="50" t="s">
        <v>62</v>
      </c>
      <c r="M119" s="50" t="s">
        <v>217</v>
      </c>
      <c r="N119" s="36" t="s">
        <v>208</v>
      </c>
      <c r="O119" s="37">
        <v>0.38263888888888892</v>
      </c>
      <c r="P119" s="37">
        <v>0.38680555555555557</v>
      </c>
      <c r="Q119" s="8">
        <v>19</v>
      </c>
      <c r="R119" s="8">
        <v>19</v>
      </c>
      <c r="S119" s="36">
        <v>11</v>
      </c>
      <c r="T119" s="10">
        <v>6</v>
      </c>
      <c r="V119" s="39">
        <v>9</v>
      </c>
      <c r="W119" s="39" t="s">
        <v>82</v>
      </c>
      <c r="X119" s="43" t="str">
        <f>VLOOKUP($W119,'Lista especies'!$A$2:$D$31,2,FALSE)</f>
        <v>Patiria</v>
      </c>
      <c r="Y119" s="43" t="str">
        <f>VLOOKUP($W119,'Lista especies'!$A$2:$D$31,3,FALSE)</f>
        <v>miniata</v>
      </c>
      <c r="Z119" s="43" t="str">
        <f>VLOOKUP($W119,'Lista especies'!$A$2:$D$31,4,FALSE)</f>
        <v>Patiria miniata</v>
      </c>
      <c r="AA119" s="34">
        <v>5</v>
      </c>
      <c r="AB119" s="34">
        <v>30</v>
      </c>
    </row>
    <row r="120" spans="1:28" x14ac:dyDescent="0.2">
      <c r="A120" s="39" t="str">
        <f t="shared" si="2"/>
        <v>282024Picacho9</v>
      </c>
      <c r="B120" s="35">
        <v>2</v>
      </c>
      <c r="C120" s="36">
        <v>8</v>
      </c>
      <c r="D120" s="36">
        <v>2024</v>
      </c>
      <c r="E120" s="50" t="s">
        <v>191</v>
      </c>
      <c r="F120" s="50" t="s">
        <v>192</v>
      </c>
      <c r="G120" s="39" t="s">
        <v>198</v>
      </c>
      <c r="H120" s="36">
        <v>29.53274</v>
      </c>
      <c r="I120" s="36">
        <v>-115.46951</v>
      </c>
      <c r="J120" s="50" t="str">
        <f>VLOOKUP($G120,Formulas!$A$2:$G$10,4,FALSE)</f>
        <v>Bosque de kelp</v>
      </c>
      <c r="K120" s="50" t="s">
        <v>163</v>
      </c>
      <c r="L120" s="50" t="s">
        <v>62</v>
      </c>
      <c r="M120" s="50" t="s">
        <v>217</v>
      </c>
      <c r="N120" s="36" t="s">
        <v>208</v>
      </c>
      <c r="O120" s="37">
        <v>0.38263888888888892</v>
      </c>
      <c r="P120" s="37">
        <v>0.38680555555555557</v>
      </c>
      <c r="Q120" s="8">
        <v>19</v>
      </c>
      <c r="R120" s="8">
        <v>19</v>
      </c>
      <c r="S120" s="36">
        <v>11</v>
      </c>
      <c r="T120" s="10">
        <v>6</v>
      </c>
      <c r="V120" s="39">
        <v>9</v>
      </c>
      <c r="W120" s="39" t="s">
        <v>76</v>
      </c>
      <c r="X120" s="43" t="str">
        <f>VLOOKUP($W120,'Lista especies'!$A$2:$D$31,2,FALSE)</f>
        <v>Megastraea</v>
      </c>
      <c r="Y120" s="43" t="str">
        <f>VLOOKUP($W120,'Lista especies'!$A$2:$D$31,3,FALSE)</f>
        <v>undosa</v>
      </c>
      <c r="Z120" s="43" t="str">
        <f>VLOOKUP($W120,'Lista especies'!$A$2:$D$31,4,FALSE)</f>
        <v>Megastraea undosa</v>
      </c>
      <c r="AA120" s="34">
        <v>15</v>
      </c>
      <c r="AB120" s="34">
        <v>30</v>
      </c>
    </row>
    <row r="121" spans="1:28" x14ac:dyDescent="0.2">
      <c r="A121" s="39" t="str">
        <f t="shared" si="2"/>
        <v>282024Picacho9</v>
      </c>
      <c r="B121" s="35">
        <v>2</v>
      </c>
      <c r="C121" s="36">
        <v>8</v>
      </c>
      <c r="D121" s="36">
        <v>2024</v>
      </c>
      <c r="E121" s="50" t="s">
        <v>191</v>
      </c>
      <c r="F121" s="50" t="s">
        <v>192</v>
      </c>
      <c r="G121" s="39" t="s">
        <v>198</v>
      </c>
      <c r="H121" s="36">
        <v>29.53274</v>
      </c>
      <c r="I121" s="36">
        <v>-115.46951</v>
      </c>
      <c r="J121" s="50" t="str">
        <f>VLOOKUP($G121,Formulas!$A$2:$G$10,4,FALSE)</f>
        <v>Bosque de kelp</v>
      </c>
      <c r="K121" s="50" t="s">
        <v>163</v>
      </c>
      <c r="L121" s="50" t="s">
        <v>62</v>
      </c>
      <c r="M121" s="50" t="s">
        <v>217</v>
      </c>
      <c r="N121" s="36" t="s">
        <v>208</v>
      </c>
      <c r="O121" s="37">
        <v>0.38263888888888892</v>
      </c>
      <c r="P121" s="37">
        <v>0.38680555555555557</v>
      </c>
      <c r="Q121" s="8">
        <v>19</v>
      </c>
      <c r="R121" s="8">
        <v>19</v>
      </c>
      <c r="S121" s="36">
        <v>11</v>
      </c>
      <c r="T121" s="10">
        <v>6</v>
      </c>
      <c r="V121" s="39">
        <v>9</v>
      </c>
      <c r="W121" s="39" t="s">
        <v>176</v>
      </c>
      <c r="X121" s="43" t="str">
        <f>VLOOKUP($W121,'Lista especies'!$A$2:$D$31,2,FALSE)</f>
        <v>Megastraea</v>
      </c>
      <c r="Y121" s="43" t="str">
        <f>VLOOKUP($W121,'Lista especies'!$A$2:$D$31,3,FALSE)</f>
        <v>turbanica</v>
      </c>
      <c r="Z121" s="43" t="str">
        <f>VLOOKUP($W121,'Lista especies'!$A$2:$D$31,4,FALSE)</f>
        <v>Megastraea turbanica</v>
      </c>
      <c r="AA121" s="34">
        <v>5</v>
      </c>
      <c r="AB121" s="34">
        <v>30</v>
      </c>
    </row>
    <row r="122" spans="1:28" x14ac:dyDescent="0.2">
      <c r="A122" s="39" t="str">
        <f t="shared" si="2"/>
        <v>282024Picacho9</v>
      </c>
      <c r="B122" s="35">
        <v>2</v>
      </c>
      <c r="C122" s="36">
        <v>8</v>
      </c>
      <c r="D122" s="36">
        <v>2024</v>
      </c>
      <c r="E122" s="50" t="s">
        <v>191</v>
      </c>
      <c r="F122" s="50" t="s">
        <v>192</v>
      </c>
      <c r="G122" s="39" t="s">
        <v>198</v>
      </c>
      <c r="H122" s="36">
        <v>29.53274</v>
      </c>
      <c r="I122" s="36">
        <v>-115.46951</v>
      </c>
      <c r="J122" s="50" t="str">
        <f>VLOOKUP($G122,Formulas!$A$2:$G$10,4,FALSE)</f>
        <v>Bosque de kelp</v>
      </c>
      <c r="K122" s="50" t="s">
        <v>163</v>
      </c>
      <c r="L122" s="50" t="s">
        <v>62</v>
      </c>
      <c r="M122" s="50" t="s">
        <v>217</v>
      </c>
      <c r="N122" s="36" t="s">
        <v>208</v>
      </c>
      <c r="O122" s="37">
        <v>0.38263888888888892</v>
      </c>
      <c r="P122" s="37">
        <v>0.38680555555555557</v>
      </c>
      <c r="Q122" s="8">
        <v>19</v>
      </c>
      <c r="R122" s="8">
        <v>19</v>
      </c>
      <c r="S122" s="36">
        <v>11</v>
      </c>
      <c r="T122" s="10">
        <v>6</v>
      </c>
      <c r="V122" s="39">
        <v>9</v>
      </c>
      <c r="W122" s="39" t="s">
        <v>78</v>
      </c>
      <c r="X122" s="43" t="str">
        <f>VLOOKUP($W122,'Lista especies'!$A$2:$D$31,2,FALSE)</f>
        <v>Megathura</v>
      </c>
      <c r="Y122" s="43" t="str">
        <f>VLOOKUP($W122,'Lista especies'!$A$2:$D$31,3,FALSE)</f>
        <v>crenulata</v>
      </c>
      <c r="Z122" s="43" t="str">
        <f>VLOOKUP($W122,'Lista especies'!$A$2:$D$31,4,FALSE)</f>
        <v>Megathura crenulata</v>
      </c>
      <c r="AA122" s="34">
        <v>2</v>
      </c>
      <c r="AB122" s="34">
        <v>30</v>
      </c>
    </row>
    <row r="123" spans="1:28" x14ac:dyDescent="0.2">
      <c r="A123" s="39" t="str">
        <f t="shared" si="2"/>
        <v>282024Picacho9</v>
      </c>
      <c r="B123" s="35">
        <v>2</v>
      </c>
      <c r="C123" s="36">
        <v>8</v>
      </c>
      <c r="D123" s="36">
        <v>2024</v>
      </c>
      <c r="E123" s="50" t="s">
        <v>191</v>
      </c>
      <c r="F123" s="50" t="s">
        <v>192</v>
      </c>
      <c r="G123" s="39" t="s">
        <v>198</v>
      </c>
      <c r="H123" s="36">
        <v>29.53274</v>
      </c>
      <c r="I123" s="36">
        <v>-115.46951</v>
      </c>
      <c r="J123" s="50" t="str">
        <f>VLOOKUP($G123,Formulas!$A$2:$G$10,4,FALSE)</f>
        <v>Bosque de kelp</v>
      </c>
      <c r="K123" s="50" t="s">
        <v>163</v>
      </c>
      <c r="L123" s="50" t="s">
        <v>62</v>
      </c>
      <c r="M123" s="50" t="s">
        <v>217</v>
      </c>
      <c r="N123" s="36" t="s">
        <v>208</v>
      </c>
      <c r="O123" s="37">
        <v>0.38263888888888892</v>
      </c>
      <c r="P123" s="37">
        <v>0.38680555555555557</v>
      </c>
      <c r="Q123" s="8">
        <v>19</v>
      </c>
      <c r="R123" s="8">
        <v>19</v>
      </c>
      <c r="S123" s="36">
        <v>11</v>
      </c>
      <c r="T123" s="10">
        <v>6</v>
      </c>
      <c r="V123" s="39">
        <v>9</v>
      </c>
      <c r="W123" s="39" t="s">
        <v>67</v>
      </c>
      <c r="X123" s="43" t="str">
        <f>VLOOKUP($W123,'Lista especies'!$A$2:$D$31,2,FALSE)</f>
        <v>Crassedoma</v>
      </c>
      <c r="Y123" s="43" t="str">
        <f>VLOOKUP($W123,'Lista especies'!$A$2:$D$31,3,FALSE)</f>
        <v>gigantea</v>
      </c>
      <c r="Z123" s="43" t="str">
        <f>VLOOKUP($W123,'Lista especies'!$A$2:$D$31,4,FALSE)</f>
        <v>Crassedoma gigantea</v>
      </c>
      <c r="AA123" s="34">
        <v>2</v>
      </c>
      <c r="AB123" s="34">
        <v>30</v>
      </c>
    </row>
    <row r="124" spans="1:28" x14ac:dyDescent="0.2">
      <c r="A124" s="39" t="str">
        <f t="shared" si="2"/>
        <v>282024Picacho9</v>
      </c>
      <c r="B124" s="35">
        <v>2</v>
      </c>
      <c r="C124" s="36">
        <v>8</v>
      </c>
      <c r="D124" s="36">
        <v>2024</v>
      </c>
      <c r="E124" s="50" t="s">
        <v>191</v>
      </c>
      <c r="F124" s="50" t="s">
        <v>192</v>
      </c>
      <c r="G124" s="39" t="s">
        <v>198</v>
      </c>
      <c r="H124" s="36">
        <v>29.53274</v>
      </c>
      <c r="I124" s="36">
        <v>-115.46951</v>
      </c>
      <c r="J124" s="50" t="str">
        <f>VLOOKUP($G124,Formulas!$A$2:$G$10,4,FALSE)</f>
        <v>Bosque de kelp</v>
      </c>
      <c r="K124" s="50" t="s">
        <v>163</v>
      </c>
      <c r="L124" s="50" t="s">
        <v>62</v>
      </c>
      <c r="M124" s="50" t="s">
        <v>217</v>
      </c>
      <c r="N124" s="36" t="s">
        <v>208</v>
      </c>
      <c r="O124" s="37">
        <v>0.38263888888888892</v>
      </c>
      <c r="P124" s="37">
        <v>0.38680555555555557</v>
      </c>
      <c r="Q124" s="8">
        <v>19</v>
      </c>
      <c r="R124" s="8">
        <v>19</v>
      </c>
      <c r="S124" s="36">
        <v>11</v>
      </c>
      <c r="T124" s="10">
        <v>6</v>
      </c>
      <c r="V124" s="39">
        <v>9</v>
      </c>
      <c r="W124" s="39" t="s">
        <v>79</v>
      </c>
      <c r="X124" s="43" t="str">
        <f>VLOOKUP($W124,'Lista especies'!$A$2:$D$31,2,FALSE)</f>
        <v>Mesocentrotus</v>
      </c>
      <c r="Y124" s="43" t="str">
        <f>VLOOKUP($W124,'Lista especies'!$A$2:$D$31,3,FALSE)</f>
        <v>franciscanus</v>
      </c>
      <c r="Z124" s="43" t="str">
        <f>VLOOKUP($W124,'Lista especies'!$A$2:$D$31,4,FALSE)</f>
        <v>Mesocentrotus franciscanus</v>
      </c>
      <c r="AA124" s="34">
        <v>3</v>
      </c>
      <c r="AB124" s="34">
        <v>30</v>
      </c>
    </row>
    <row r="125" spans="1:28" x14ac:dyDescent="0.2">
      <c r="A125" s="39" t="str">
        <f t="shared" si="2"/>
        <v>282024Picacho9</v>
      </c>
      <c r="B125" s="35">
        <v>2</v>
      </c>
      <c r="C125" s="36">
        <v>8</v>
      </c>
      <c r="D125" s="36">
        <v>2024</v>
      </c>
      <c r="E125" s="50" t="s">
        <v>191</v>
      </c>
      <c r="F125" s="50" t="s">
        <v>192</v>
      </c>
      <c r="G125" s="39" t="s">
        <v>198</v>
      </c>
      <c r="H125" s="36">
        <v>29.53274</v>
      </c>
      <c r="I125" s="36">
        <v>-115.46951</v>
      </c>
      <c r="J125" s="50" t="str">
        <f>VLOOKUP($G125,Formulas!$A$2:$G$10,4,FALSE)</f>
        <v>Bosque de kelp</v>
      </c>
      <c r="K125" s="50" t="s">
        <v>163</v>
      </c>
      <c r="L125" s="50" t="s">
        <v>62</v>
      </c>
      <c r="M125" s="50" t="s">
        <v>217</v>
      </c>
      <c r="N125" s="36" t="s">
        <v>208</v>
      </c>
      <c r="O125" s="37">
        <v>0.38263888888888892</v>
      </c>
      <c r="P125" s="37">
        <v>0.38680555555555557</v>
      </c>
      <c r="Q125" s="8">
        <v>19</v>
      </c>
      <c r="R125" s="8">
        <v>19</v>
      </c>
      <c r="S125" s="36">
        <v>11</v>
      </c>
      <c r="T125" s="10">
        <v>6</v>
      </c>
      <c r="V125" s="39">
        <v>9</v>
      </c>
      <c r="W125" s="39" t="s">
        <v>85</v>
      </c>
      <c r="X125" s="43" t="str">
        <f>VLOOKUP($W125,'Lista especies'!$A$2:$D$31,2,FALSE)</f>
        <v>Strongylocentrotus</v>
      </c>
      <c r="Y125" s="43" t="str">
        <f>VLOOKUP($W125,'Lista especies'!$A$2:$D$31,3,FALSE)</f>
        <v>purpuratus</v>
      </c>
      <c r="Z125" s="43" t="str">
        <f>VLOOKUP($W125,'Lista especies'!$A$2:$D$31,4,FALSE)</f>
        <v>Strongylocentrotus purpuratus</v>
      </c>
      <c r="AA125" s="34">
        <v>5</v>
      </c>
      <c r="AB125" s="34">
        <v>30</v>
      </c>
    </row>
    <row r="126" spans="1:28" x14ac:dyDescent="0.2">
      <c r="A126" s="39" t="str">
        <f t="shared" si="2"/>
        <v>282024Picacho10</v>
      </c>
      <c r="B126" s="35">
        <v>2</v>
      </c>
      <c r="C126" s="36">
        <v>8</v>
      </c>
      <c r="D126" s="36">
        <v>2024</v>
      </c>
      <c r="E126" s="50" t="s">
        <v>191</v>
      </c>
      <c r="F126" s="50" t="s">
        <v>192</v>
      </c>
      <c r="G126" s="39" t="s">
        <v>198</v>
      </c>
      <c r="H126" s="36">
        <v>29.535959999999999</v>
      </c>
      <c r="I126" s="36">
        <v>-115.4662</v>
      </c>
      <c r="J126" s="50" t="str">
        <f>VLOOKUP($G126,Formulas!$A$2:$G$10,4,FALSE)</f>
        <v>Bosque de kelp</v>
      </c>
      <c r="K126" s="50" t="s">
        <v>163</v>
      </c>
      <c r="L126" s="50" t="s">
        <v>62</v>
      </c>
      <c r="M126" s="50" t="s">
        <v>217</v>
      </c>
      <c r="N126" s="36" t="s">
        <v>208</v>
      </c>
      <c r="O126" s="37">
        <v>0.38263888888888892</v>
      </c>
      <c r="P126" s="37">
        <v>0.38680555555555557</v>
      </c>
      <c r="Q126" s="8">
        <v>10</v>
      </c>
      <c r="R126" s="8">
        <v>10</v>
      </c>
      <c r="S126" s="36">
        <v>11</v>
      </c>
      <c r="T126" s="10">
        <v>6</v>
      </c>
      <c r="V126" s="39">
        <v>10</v>
      </c>
      <c r="W126" s="39" t="s">
        <v>70</v>
      </c>
      <c r="X126" s="43" t="str">
        <f>VLOOKUP($W126,'Lista especies'!$A$2:$D$31,2,FALSE)</f>
        <v>Haliotis</v>
      </c>
      <c r="Y126" s="43" t="str">
        <f>VLOOKUP($W126,'Lista especies'!$A$2:$D$31,3,FALSE)</f>
        <v>corrugata</v>
      </c>
      <c r="Z126" s="43" t="str">
        <f>VLOOKUP($W126,'Lista especies'!$A$2:$D$31,4,FALSE)</f>
        <v>Haliotis corrugata</v>
      </c>
      <c r="AA126" s="34">
        <v>1</v>
      </c>
      <c r="AB126" s="34">
        <v>30</v>
      </c>
    </row>
    <row r="127" spans="1:28" x14ac:dyDescent="0.2">
      <c r="A127" s="39" t="str">
        <f t="shared" si="2"/>
        <v>282024Picacho10</v>
      </c>
      <c r="B127" s="35">
        <v>2</v>
      </c>
      <c r="C127" s="36">
        <v>8</v>
      </c>
      <c r="D127" s="36">
        <v>2024</v>
      </c>
      <c r="E127" s="50" t="s">
        <v>191</v>
      </c>
      <c r="F127" s="50" t="s">
        <v>192</v>
      </c>
      <c r="G127" s="39" t="s">
        <v>198</v>
      </c>
      <c r="H127" s="36">
        <v>29.535959999999999</v>
      </c>
      <c r="I127" s="36">
        <v>-115.4662</v>
      </c>
      <c r="J127" s="50" t="str">
        <f>VLOOKUP($G127,Formulas!$A$2:$G$10,4,FALSE)</f>
        <v>Bosque de kelp</v>
      </c>
      <c r="K127" s="50" t="s">
        <v>163</v>
      </c>
      <c r="L127" s="50" t="s">
        <v>62</v>
      </c>
      <c r="M127" s="50" t="s">
        <v>217</v>
      </c>
      <c r="N127" s="36" t="s">
        <v>208</v>
      </c>
      <c r="O127" s="37">
        <v>0.38263888888888892</v>
      </c>
      <c r="P127" s="37">
        <v>0.38680555555555557</v>
      </c>
      <c r="Q127" s="8">
        <v>10</v>
      </c>
      <c r="R127" s="8">
        <v>10</v>
      </c>
      <c r="S127" s="36">
        <v>11</v>
      </c>
      <c r="T127" s="10">
        <v>6</v>
      </c>
      <c r="V127" s="39">
        <v>10</v>
      </c>
      <c r="W127" s="39" t="s">
        <v>82</v>
      </c>
      <c r="X127" s="43" t="str">
        <f>VLOOKUP($W127,'Lista especies'!$A$2:$D$31,2,FALSE)</f>
        <v>Patiria</v>
      </c>
      <c r="Y127" s="43" t="str">
        <f>VLOOKUP($W127,'Lista especies'!$A$2:$D$31,3,FALSE)</f>
        <v>miniata</v>
      </c>
      <c r="Z127" s="43" t="str">
        <f>VLOOKUP($W127,'Lista especies'!$A$2:$D$31,4,FALSE)</f>
        <v>Patiria miniata</v>
      </c>
      <c r="AA127" s="34">
        <v>6</v>
      </c>
      <c r="AB127" s="34">
        <v>30</v>
      </c>
    </row>
    <row r="128" spans="1:28" x14ac:dyDescent="0.2">
      <c r="A128" s="39" t="str">
        <f t="shared" si="2"/>
        <v>282024Picacho10</v>
      </c>
      <c r="B128" s="35">
        <v>2</v>
      </c>
      <c r="C128" s="36">
        <v>8</v>
      </c>
      <c r="D128" s="36">
        <v>2024</v>
      </c>
      <c r="E128" s="50" t="s">
        <v>191</v>
      </c>
      <c r="F128" s="50" t="s">
        <v>192</v>
      </c>
      <c r="G128" s="39" t="s">
        <v>198</v>
      </c>
      <c r="H128" s="36">
        <v>29.535959999999999</v>
      </c>
      <c r="I128" s="36">
        <v>-115.4662</v>
      </c>
      <c r="J128" s="50" t="str">
        <f>VLOOKUP($G128,Formulas!$A$2:$G$10,4,FALSE)</f>
        <v>Bosque de kelp</v>
      </c>
      <c r="K128" s="50" t="s">
        <v>163</v>
      </c>
      <c r="L128" s="50" t="s">
        <v>62</v>
      </c>
      <c r="M128" s="50" t="s">
        <v>217</v>
      </c>
      <c r="N128" s="36" t="s">
        <v>208</v>
      </c>
      <c r="O128" s="37">
        <v>0.38263888888888892</v>
      </c>
      <c r="P128" s="37">
        <v>0.38680555555555557</v>
      </c>
      <c r="Q128" s="8">
        <v>10</v>
      </c>
      <c r="R128" s="8">
        <v>10</v>
      </c>
      <c r="S128" s="36">
        <v>11</v>
      </c>
      <c r="T128" s="10">
        <v>6</v>
      </c>
      <c r="V128" s="39">
        <v>10</v>
      </c>
      <c r="W128" s="39" t="s">
        <v>76</v>
      </c>
      <c r="X128" s="43" t="str">
        <f>VLOOKUP($W128,'Lista especies'!$A$2:$D$31,2,FALSE)</f>
        <v>Megastraea</v>
      </c>
      <c r="Y128" s="43" t="str">
        <f>VLOOKUP($W128,'Lista especies'!$A$2:$D$31,3,FALSE)</f>
        <v>undosa</v>
      </c>
      <c r="Z128" s="43" t="str">
        <f>VLOOKUP($W128,'Lista especies'!$A$2:$D$31,4,FALSE)</f>
        <v>Megastraea undosa</v>
      </c>
      <c r="AA128" s="34">
        <v>7</v>
      </c>
      <c r="AB128" s="34">
        <v>30</v>
      </c>
    </row>
    <row r="129" spans="1:28" x14ac:dyDescent="0.2">
      <c r="A129" s="39" t="str">
        <f t="shared" si="2"/>
        <v>282024Picacho10</v>
      </c>
      <c r="B129" s="35">
        <v>2</v>
      </c>
      <c r="C129" s="36">
        <v>8</v>
      </c>
      <c r="D129" s="36">
        <v>2024</v>
      </c>
      <c r="E129" s="50" t="s">
        <v>191</v>
      </c>
      <c r="F129" s="50" t="s">
        <v>192</v>
      </c>
      <c r="G129" s="39" t="s">
        <v>198</v>
      </c>
      <c r="H129" s="36">
        <v>29.535959999999999</v>
      </c>
      <c r="I129" s="36">
        <v>-115.4662</v>
      </c>
      <c r="J129" s="50" t="str">
        <f>VLOOKUP($G129,Formulas!$A$2:$G$10,4,FALSE)</f>
        <v>Bosque de kelp</v>
      </c>
      <c r="K129" s="50" t="s">
        <v>163</v>
      </c>
      <c r="L129" s="50" t="s">
        <v>62</v>
      </c>
      <c r="M129" s="50" t="s">
        <v>217</v>
      </c>
      <c r="N129" s="36" t="s">
        <v>208</v>
      </c>
      <c r="O129" s="37">
        <v>0.38263888888888892</v>
      </c>
      <c r="P129" s="37">
        <v>0.38680555555555557</v>
      </c>
      <c r="Q129" s="8">
        <v>10</v>
      </c>
      <c r="R129" s="8">
        <v>10</v>
      </c>
      <c r="S129" s="36">
        <v>11</v>
      </c>
      <c r="T129" s="10">
        <v>6</v>
      </c>
      <c r="V129" s="39">
        <v>10</v>
      </c>
      <c r="W129" s="39" t="s">
        <v>68</v>
      </c>
      <c r="X129" s="43" t="str">
        <f>VLOOKUP($W129,'Lista especies'!$A$2:$D$31,2,FALSE)</f>
        <v>Neobernaya</v>
      </c>
      <c r="Y129" s="43" t="str">
        <f>VLOOKUP($W129,'Lista especies'!$A$2:$D$31,3,FALSE)</f>
        <v>spadicea</v>
      </c>
      <c r="Z129" s="43" t="str">
        <f>VLOOKUP($W129,'Lista especies'!$A$2:$D$31,4,FALSE)</f>
        <v>Neobernaya spadicea</v>
      </c>
      <c r="AA129" s="34">
        <v>1</v>
      </c>
      <c r="AB129" s="34">
        <v>30</v>
      </c>
    </row>
    <row r="130" spans="1:28" x14ac:dyDescent="0.2">
      <c r="A130" s="39" t="str">
        <f t="shared" si="2"/>
        <v>282024Picacho10</v>
      </c>
      <c r="B130" s="35">
        <v>2</v>
      </c>
      <c r="C130" s="36">
        <v>8</v>
      </c>
      <c r="D130" s="36">
        <v>2024</v>
      </c>
      <c r="E130" s="50" t="s">
        <v>191</v>
      </c>
      <c r="F130" s="50" t="s">
        <v>192</v>
      </c>
      <c r="G130" s="39" t="s">
        <v>198</v>
      </c>
      <c r="H130" s="36">
        <v>29.535959999999999</v>
      </c>
      <c r="I130" s="36">
        <v>-115.4662</v>
      </c>
      <c r="J130" s="50" t="str">
        <f>VLOOKUP($G130,Formulas!$A$2:$G$10,4,FALSE)</f>
        <v>Bosque de kelp</v>
      </c>
      <c r="K130" s="50" t="s">
        <v>163</v>
      </c>
      <c r="L130" s="50" t="s">
        <v>62</v>
      </c>
      <c r="M130" s="50" t="s">
        <v>217</v>
      </c>
      <c r="N130" s="36" t="s">
        <v>208</v>
      </c>
      <c r="O130" s="37">
        <v>0.38263888888888892</v>
      </c>
      <c r="P130" s="37">
        <v>0.38680555555555557</v>
      </c>
      <c r="Q130" s="8">
        <v>10</v>
      </c>
      <c r="R130" s="8">
        <v>10</v>
      </c>
      <c r="S130" s="36">
        <v>11</v>
      </c>
      <c r="T130" s="10">
        <v>6</v>
      </c>
      <c r="V130" s="39">
        <v>10</v>
      </c>
      <c r="W130" s="39" t="s">
        <v>75</v>
      </c>
      <c r="X130" s="43" t="str">
        <f>VLOOKUP($W130,'Lista especies'!$A$2:$D$31,2,FALSE)</f>
        <v>Kelletia</v>
      </c>
      <c r="Y130" s="43" t="str">
        <f>VLOOKUP($W130,'Lista especies'!$A$2:$D$31,3,FALSE)</f>
        <v>kelletii</v>
      </c>
      <c r="Z130" s="43" t="str">
        <f>VLOOKUP($W130,'Lista especies'!$A$2:$D$31,4,FALSE)</f>
        <v>Kelletia kelletii</v>
      </c>
      <c r="AA130" s="34">
        <v>3</v>
      </c>
      <c r="AB130" s="34">
        <v>30</v>
      </c>
    </row>
    <row r="131" spans="1:28" x14ac:dyDescent="0.2">
      <c r="A131" s="39" t="str">
        <f t="shared" ref="A131:A194" si="3">CONCATENATE(B131&amp;C131&amp;D131&amp;G131&amp;V131)</f>
        <v>282024Picacho10</v>
      </c>
      <c r="B131" s="35">
        <v>2</v>
      </c>
      <c r="C131" s="36">
        <v>8</v>
      </c>
      <c r="D131" s="36">
        <v>2024</v>
      </c>
      <c r="E131" s="50" t="s">
        <v>191</v>
      </c>
      <c r="F131" s="50" t="s">
        <v>192</v>
      </c>
      <c r="G131" s="39" t="s">
        <v>198</v>
      </c>
      <c r="H131" s="36">
        <v>29.535959999999999</v>
      </c>
      <c r="I131" s="36">
        <v>-115.4662</v>
      </c>
      <c r="J131" s="50" t="str">
        <f>VLOOKUP($G131,Formulas!$A$2:$G$10,4,FALSE)</f>
        <v>Bosque de kelp</v>
      </c>
      <c r="K131" s="50" t="s">
        <v>163</v>
      </c>
      <c r="L131" s="50" t="s">
        <v>62</v>
      </c>
      <c r="M131" s="50" t="s">
        <v>217</v>
      </c>
      <c r="N131" s="36" t="s">
        <v>208</v>
      </c>
      <c r="O131" s="37">
        <v>0.38263888888888892</v>
      </c>
      <c r="P131" s="37">
        <v>0.38680555555555557</v>
      </c>
      <c r="Q131" s="8">
        <v>10</v>
      </c>
      <c r="R131" s="8">
        <v>10</v>
      </c>
      <c r="S131" s="36">
        <v>11</v>
      </c>
      <c r="T131" s="10">
        <v>6</v>
      </c>
      <c r="V131" s="39">
        <v>10</v>
      </c>
      <c r="W131" s="39" t="s">
        <v>78</v>
      </c>
      <c r="X131" s="43" t="str">
        <f>VLOOKUP($W131,'Lista especies'!$A$2:$D$31,2,FALSE)</f>
        <v>Megathura</v>
      </c>
      <c r="Y131" s="43" t="str">
        <f>VLOOKUP($W131,'Lista especies'!$A$2:$D$31,3,FALSE)</f>
        <v>crenulata</v>
      </c>
      <c r="Z131" s="43" t="str">
        <f>VLOOKUP($W131,'Lista especies'!$A$2:$D$31,4,FALSE)</f>
        <v>Megathura crenulata</v>
      </c>
      <c r="AA131" s="34">
        <v>2</v>
      </c>
      <c r="AB131" s="34">
        <v>30</v>
      </c>
    </row>
    <row r="132" spans="1:28" x14ac:dyDescent="0.2">
      <c r="A132" s="39" t="str">
        <f t="shared" si="3"/>
        <v>282024Picacho10</v>
      </c>
      <c r="B132" s="35">
        <v>2</v>
      </c>
      <c r="C132" s="36">
        <v>8</v>
      </c>
      <c r="D132" s="36">
        <v>2024</v>
      </c>
      <c r="E132" s="50" t="s">
        <v>191</v>
      </c>
      <c r="F132" s="50" t="s">
        <v>192</v>
      </c>
      <c r="G132" s="39" t="s">
        <v>198</v>
      </c>
      <c r="H132" s="36">
        <v>29.535959999999999</v>
      </c>
      <c r="I132" s="36">
        <v>-115.4662</v>
      </c>
      <c r="J132" s="50" t="str">
        <f>VLOOKUP($G132,Formulas!$A$2:$G$10,4,FALSE)</f>
        <v>Bosque de kelp</v>
      </c>
      <c r="K132" s="50" t="s">
        <v>163</v>
      </c>
      <c r="L132" s="50" t="s">
        <v>62</v>
      </c>
      <c r="M132" s="50" t="s">
        <v>217</v>
      </c>
      <c r="N132" s="36" t="s">
        <v>208</v>
      </c>
      <c r="O132" s="37">
        <v>0.38263888888888892</v>
      </c>
      <c r="P132" s="37">
        <v>0.38680555555555557</v>
      </c>
      <c r="Q132" s="8">
        <v>10</v>
      </c>
      <c r="R132" s="8">
        <v>10</v>
      </c>
      <c r="S132" s="36">
        <v>11</v>
      </c>
      <c r="T132" s="10">
        <v>6</v>
      </c>
      <c r="V132" s="39">
        <v>10</v>
      </c>
      <c r="W132" s="39" t="s">
        <v>67</v>
      </c>
      <c r="X132" s="43" t="str">
        <f>VLOOKUP($W132,'Lista especies'!$A$2:$D$31,2,FALSE)</f>
        <v>Crassedoma</v>
      </c>
      <c r="Y132" s="43" t="str">
        <f>VLOOKUP($W132,'Lista especies'!$A$2:$D$31,3,FALSE)</f>
        <v>gigantea</v>
      </c>
      <c r="Z132" s="43" t="str">
        <f>VLOOKUP($W132,'Lista especies'!$A$2:$D$31,4,FALSE)</f>
        <v>Crassedoma gigantea</v>
      </c>
      <c r="AA132" s="34">
        <v>2</v>
      </c>
      <c r="AB132" s="34">
        <v>30</v>
      </c>
    </row>
    <row r="133" spans="1:28" x14ac:dyDescent="0.2">
      <c r="A133" s="39" t="str">
        <f t="shared" si="3"/>
        <v>282024Picacho10</v>
      </c>
      <c r="B133" s="35">
        <v>2</v>
      </c>
      <c r="C133" s="36">
        <v>8</v>
      </c>
      <c r="D133" s="36">
        <v>2024</v>
      </c>
      <c r="E133" s="50" t="s">
        <v>191</v>
      </c>
      <c r="F133" s="50" t="s">
        <v>192</v>
      </c>
      <c r="G133" s="39" t="s">
        <v>198</v>
      </c>
      <c r="H133" s="36">
        <v>29.535959999999999</v>
      </c>
      <c r="I133" s="36">
        <v>-115.4662</v>
      </c>
      <c r="J133" s="50" t="str">
        <f>VLOOKUP($G133,Formulas!$A$2:$G$10,4,FALSE)</f>
        <v>Bosque de kelp</v>
      </c>
      <c r="K133" s="50" t="s">
        <v>163</v>
      </c>
      <c r="L133" s="50" t="s">
        <v>62</v>
      </c>
      <c r="M133" s="50" t="s">
        <v>217</v>
      </c>
      <c r="N133" s="36" t="s">
        <v>208</v>
      </c>
      <c r="O133" s="37">
        <v>0.38263888888888892</v>
      </c>
      <c r="P133" s="37">
        <v>0.38680555555555557</v>
      </c>
      <c r="Q133" s="8">
        <v>10</v>
      </c>
      <c r="R133" s="8">
        <v>10</v>
      </c>
      <c r="S133" s="36">
        <v>11</v>
      </c>
      <c r="T133" s="10">
        <v>6</v>
      </c>
      <c r="V133" s="39">
        <v>10</v>
      </c>
      <c r="W133" s="39" t="s">
        <v>79</v>
      </c>
      <c r="X133" s="43" t="str">
        <f>VLOOKUP($W133,'Lista especies'!$A$2:$D$31,2,FALSE)</f>
        <v>Mesocentrotus</v>
      </c>
      <c r="Y133" s="43" t="str">
        <f>VLOOKUP($W133,'Lista especies'!$A$2:$D$31,3,FALSE)</f>
        <v>franciscanus</v>
      </c>
      <c r="Z133" s="43" t="str">
        <f>VLOOKUP($W133,'Lista especies'!$A$2:$D$31,4,FALSE)</f>
        <v>Mesocentrotus franciscanus</v>
      </c>
      <c r="AA133" s="34">
        <v>18</v>
      </c>
      <c r="AB133" s="34">
        <v>30</v>
      </c>
    </row>
    <row r="134" spans="1:28" x14ac:dyDescent="0.2">
      <c r="A134" s="39" t="str">
        <f t="shared" si="3"/>
        <v>282024Picacho10</v>
      </c>
      <c r="B134" s="35">
        <v>2</v>
      </c>
      <c r="C134" s="36">
        <v>8</v>
      </c>
      <c r="D134" s="36">
        <v>2024</v>
      </c>
      <c r="E134" s="50" t="s">
        <v>191</v>
      </c>
      <c r="F134" s="50" t="s">
        <v>192</v>
      </c>
      <c r="G134" s="39" t="s">
        <v>198</v>
      </c>
      <c r="H134" s="36">
        <v>29.535959999999999</v>
      </c>
      <c r="I134" s="36">
        <v>-115.4662</v>
      </c>
      <c r="J134" s="50" t="str">
        <f>VLOOKUP($G134,Formulas!$A$2:$G$10,4,FALSE)</f>
        <v>Bosque de kelp</v>
      </c>
      <c r="K134" s="50" t="s">
        <v>163</v>
      </c>
      <c r="L134" s="50" t="s">
        <v>62</v>
      </c>
      <c r="M134" s="50" t="s">
        <v>217</v>
      </c>
      <c r="N134" s="36" t="s">
        <v>208</v>
      </c>
      <c r="O134" s="37">
        <v>0.38263888888888892</v>
      </c>
      <c r="P134" s="37">
        <v>0.38680555555555557</v>
      </c>
      <c r="Q134" s="8">
        <v>10</v>
      </c>
      <c r="R134" s="8">
        <v>10</v>
      </c>
      <c r="S134" s="36">
        <v>11</v>
      </c>
      <c r="T134" s="10">
        <v>6</v>
      </c>
      <c r="V134" s="39">
        <v>10</v>
      </c>
      <c r="W134" s="39" t="s">
        <v>85</v>
      </c>
      <c r="X134" s="43" t="str">
        <f>VLOOKUP($W134,'Lista especies'!$A$2:$D$31,2,FALSE)</f>
        <v>Strongylocentrotus</v>
      </c>
      <c r="Y134" s="43" t="str">
        <f>VLOOKUP($W134,'Lista especies'!$A$2:$D$31,3,FALSE)</f>
        <v>purpuratus</v>
      </c>
      <c r="Z134" s="43" t="str">
        <f>VLOOKUP($W134,'Lista especies'!$A$2:$D$31,4,FALSE)</f>
        <v>Strongylocentrotus purpuratus</v>
      </c>
      <c r="AA134" s="34">
        <v>8</v>
      </c>
      <c r="AB134" s="34">
        <v>30</v>
      </c>
    </row>
    <row r="135" spans="1:28" x14ac:dyDescent="0.2">
      <c r="A135" s="39" t="str">
        <f t="shared" si="3"/>
        <v>282024Picacho11</v>
      </c>
      <c r="B135" s="35">
        <v>2</v>
      </c>
      <c r="C135" s="36">
        <v>8</v>
      </c>
      <c r="D135" s="36">
        <v>2024</v>
      </c>
      <c r="E135" s="50" t="s">
        <v>191</v>
      </c>
      <c r="F135" s="50" t="s">
        <v>192</v>
      </c>
      <c r="G135" s="39" t="s">
        <v>198</v>
      </c>
      <c r="H135" s="36">
        <v>29.53321</v>
      </c>
      <c r="I135" s="36">
        <v>-115.46968</v>
      </c>
      <c r="J135" s="50" t="str">
        <f>VLOOKUP($G135,Formulas!$A$2:$G$10,4,FALSE)</f>
        <v>Bosque de kelp</v>
      </c>
      <c r="K135" s="50" t="s">
        <v>163</v>
      </c>
      <c r="L135" s="50" t="s">
        <v>62</v>
      </c>
      <c r="M135" s="50" t="s">
        <v>217</v>
      </c>
      <c r="N135" s="36" t="s">
        <v>197</v>
      </c>
      <c r="O135" s="37">
        <v>0.3833333333333333</v>
      </c>
      <c r="P135" s="37">
        <v>0.38750000000000001</v>
      </c>
      <c r="Q135" s="36">
        <v>18</v>
      </c>
      <c r="R135" s="8">
        <v>20</v>
      </c>
      <c r="S135" s="36">
        <v>11</v>
      </c>
      <c r="T135" s="10">
        <v>6</v>
      </c>
      <c r="V135" s="39">
        <v>11</v>
      </c>
      <c r="W135" s="39" t="s">
        <v>81</v>
      </c>
      <c r="X135" s="43" t="str">
        <f>VLOOKUP($W135,'Lista especies'!$A$2:$D$31,2,FALSE)</f>
        <v>Parastichopus</v>
      </c>
      <c r="Y135" s="43" t="str">
        <f>VLOOKUP($W135,'Lista especies'!$A$2:$D$31,3,FALSE)</f>
        <v>parvimensis</v>
      </c>
      <c r="Z135" s="43" t="str">
        <f>VLOOKUP($W135,'Lista especies'!$A$2:$D$31,4,FALSE)</f>
        <v>Parastichopus parvimensis</v>
      </c>
      <c r="AA135" s="34">
        <v>1</v>
      </c>
      <c r="AB135" s="34">
        <v>30</v>
      </c>
    </row>
    <row r="136" spans="1:28" x14ac:dyDescent="0.2">
      <c r="A136" s="39" t="str">
        <f t="shared" si="3"/>
        <v>282024Picacho11</v>
      </c>
      <c r="B136" s="35">
        <v>2</v>
      </c>
      <c r="C136" s="36">
        <v>8</v>
      </c>
      <c r="D136" s="36">
        <v>2024</v>
      </c>
      <c r="E136" s="50" t="s">
        <v>191</v>
      </c>
      <c r="F136" s="50" t="s">
        <v>192</v>
      </c>
      <c r="G136" s="39" t="s">
        <v>198</v>
      </c>
      <c r="H136" s="36">
        <v>29.53321</v>
      </c>
      <c r="I136" s="36">
        <v>-115.46968</v>
      </c>
      <c r="J136" s="50" t="str">
        <f>VLOOKUP($G136,Formulas!$A$2:$G$10,4,FALSE)</f>
        <v>Bosque de kelp</v>
      </c>
      <c r="K136" s="50" t="s">
        <v>163</v>
      </c>
      <c r="L136" s="50" t="s">
        <v>62</v>
      </c>
      <c r="M136" s="50" t="s">
        <v>217</v>
      </c>
      <c r="N136" s="36" t="s">
        <v>197</v>
      </c>
      <c r="O136" s="37">
        <v>0.3833333333333333</v>
      </c>
      <c r="P136" s="37">
        <v>0.38750000000000001</v>
      </c>
      <c r="Q136" s="36">
        <v>18</v>
      </c>
      <c r="R136" s="8">
        <v>20</v>
      </c>
      <c r="S136" s="36">
        <v>11</v>
      </c>
      <c r="T136" s="10">
        <v>6</v>
      </c>
      <c r="V136" s="39">
        <v>11</v>
      </c>
      <c r="W136" s="39" t="s">
        <v>82</v>
      </c>
      <c r="X136" s="43" t="str">
        <f>VLOOKUP($W136,'Lista especies'!$A$2:$D$31,2,FALSE)</f>
        <v>Patiria</v>
      </c>
      <c r="Y136" s="43" t="str">
        <f>VLOOKUP($W136,'Lista especies'!$A$2:$D$31,3,FALSE)</f>
        <v>miniata</v>
      </c>
      <c r="Z136" s="43" t="str">
        <f>VLOOKUP($W136,'Lista especies'!$A$2:$D$31,4,FALSE)</f>
        <v>Patiria miniata</v>
      </c>
      <c r="AA136" s="34">
        <v>8</v>
      </c>
      <c r="AB136" s="34">
        <v>30</v>
      </c>
    </row>
    <row r="137" spans="1:28" x14ac:dyDescent="0.2">
      <c r="A137" s="39" t="str">
        <f t="shared" si="3"/>
        <v>282024Picacho11</v>
      </c>
      <c r="B137" s="35">
        <v>2</v>
      </c>
      <c r="C137" s="36">
        <v>8</v>
      </c>
      <c r="D137" s="36">
        <v>2024</v>
      </c>
      <c r="E137" s="50" t="s">
        <v>191</v>
      </c>
      <c r="F137" s="50" t="s">
        <v>192</v>
      </c>
      <c r="G137" s="39" t="s">
        <v>198</v>
      </c>
      <c r="H137" s="36">
        <v>29.53321</v>
      </c>
      <c r="I137" s="36">
        <v>-115.46968</v>
      </c>
      <c r="J137" s="50" t="str">
        <f>VLOOKUP($G137,Formulas!$A$2:$G$10,4,FALSE)</f>
        <v>Bosque de kelp</v>
      </c>
      <c r="K137" s="50" t="s">
        <v>163</v>
      </c>
      <c r="L137" s="50" t="s">
        <v>62</v>
      </c>
      <c r="M137" s="50" t="s">
        <v>217</v>
      </c>
      <c r="N137" s="36" t="s">
        <v>197</v>
      </c>
      <c r="O137" s="37">
        <v>0.3833333333333333</v>
      </c>
      <c r="P137" s="37">
        <v>0.38750000000000001</v>
      </c>
      <c r="Q137" s="36">
        <v>18</v>
      </c>
      <c r="R137" s="8">
        <v>20</v>
      </c>
      <c r="S137" s="36">
        <v>11</v>
      </c>
      <c r="T137" s="10">
        <v>6</v>
      </c>
      <c r="V137" s="39">
        <v>11</v>
      </c>
      <c r="W137" s="39" t="s">
        <v>176</v>
      </c>
      <c r="X137" s="43" t="str">
        <f>VLOOKUP($W137,'Lista especies'!$A$2:$D$31,2,FALSE)</f>
        <v>Megastraea</v>
      </c>
      <c r="Y137" s="43" t="str">
        <f>VLOOKUP($W137,'Lista especies'!$A$2:$D$31,3,FALSE)</f>
        <v>turbanica</v>
      </c>
      <c r="Z137" s="43" t="str">
        <f>VLOOKUP($W137,'Lista especies'!$A$2:$D$31,4,FALSE)</f>
        <v>Megastraea turbanica</v>
      </c>
      <c r="AA137" s="34">
        <v>21</v>
      </c>
      <c r="AB137" s="34">
        <v>30</v>
      </c>
    </row>
    <row r="138" spans="1:28" x14ac:dyDescent="0.2">
      <c r="A138" s="39" t="str">
        <f t="shared" si="3"/>
        <v>282024Picacho11</v>
      </c>
      <c r="B138" s="35">
        <v>2</v>
      </c>
      <c r="C138" s="36">
        <v>8</v>
      </c>
      <c r="D138" s="36">
        <v>2024</v>
      </c>
      <c r="E138" s="50" t="s">
        <v>191</v>
      </c>
      <c r="F138" s="50" t="s">
        <v>192</v>
      </c>
      <c r="G138" s="39" t="s">
        <v>198</v>
      </c>
      <c r="H138" s="36">
        <v>29.53321</v>
      </c>
      <c r="I138" s="36">
        <v>-115.46968</v>
      </c>
      <c r="J138" s="50" t="str">
        <f>VLOOKUP($G138,Formulas!$A$2:$G$10,4,FALSE)</f>
        <v>Bosque de kelp</v>
      </c>
      <c r="K138" s="50" t="s">
        <v>163</v>
      </c>
      <c r="L138" s="50" t="s">
        <v>62</v>
      </c>
      <c r="M138" s="50" t="s">
        <v>217</v>
      </c>
      <c r="N138" s="36" t="s">
        <v>197</v>
      </c>
      <c r="O138" s="37">
        <v>0.3833333333333333</v>
      </c>
      <c r="P138" s="37">
        <v>0.38750000000000001</v>
      </c>
      <c r="Q138" s="36">
        <v>18</v>
      </c>
      <c r="R138" s="8">
        <v>20</v>
      </c>
      <c r="S138" s="36">
        <v>11</v>
      </c>
      <c r="T138" s="10">
        <v>6</v>
      </c>
      <c r="V138" s="39">
        <v>11</v>
      </c>
      <c r="W138" s="39" t="s">
        <v>75</v>
      </c>
      <c r="X138" s="43" t="str">
        <f>VLOOKUP($W138,'Lista especies'!$A$2:$D$31,2,FALSE)</f>
        <v>Kelletia</v>
      </c>
      <c r="Y138" s="43" t="str">
        <f>VLOOKUP($W138,'Lista especies'!$A$2:$D$31,3,FALSE)</f>
        <v>kelletii</v>
      </c>
      <c r="Z138" s="43" t="str">
        <f>VLOOKUP($W138,'Lista especies'!$A$2:$D$31,4,FALSE)</f>
        <v>Kelletia kelletii</v>
      </c>
      <c r="AA138" s="34">
        <v>12</v>
      </c>
      <c r="AB138" s="34">
        <v>30</v>
      </c>
    </row>
    <row r="139" spans="1:28" x14ac:dyDescent="0.2">
      <c r="A139" s="39" t="str">
        <f t="shared" si="3"/>
        <v>282024Picacho11</v>
      </c>
      <c r="B139" s="35">
        <v>2</v>
      </c>
      <c r="C139" s="36">
        <v>8</v>
      </c>
      <c r="D139" s="36">
        <v>2024</v>
      </c>
      <c r="E139" s="50" t="s">
        <v>191</v>
      </c>
      <c r="F139" s="50" t="s">
        <v>192</v>
      </c>
      <c r="G139" s="39" t="s">
        <v>198</v>
      </c>
      <c r="H139" s="36">
        <v>29.53321</v>
      </c>
      <c r="I139" s="36">
        <v>-115.46968</v>
      </c>
      <c r="J139" s="50" t="str">
        <f>VLOOKUP($G139,Formulas!$A$2:$G$10,4,FALSE)</f>
        <v>Bosque de kelp</v>
      </c>
      <c r="K139" s="50" t="s">
        <v>163</v>
      </c>
      <c r="L139" s="50" t="s">
        <v>62</v>
      </c>
      <c r="M139" s="50" t="s">
        <v>217</v>
      </c>
      <c r="N139" s="36" t="s">
        <v>197</v>
      </c>
      <c r="O139" s="37">
        <v>0.3833333333333333</v>
      </c>
      <c r="P139" s="37">
        <v>0.38750000000000001</v>
      </c>
      <c r="Q139" s="36">
        <v>18</v>
      </c>
      <c r="R139" s="8">
        <v>20</v>
      </c>
      <c r="S139" s="36">
        <v>11</v>
      </c>
      <c r="T139" s="10">
        <v>6</v>
      </c>
      <c r="V139" s="39">
        <v>11</v>
      </c>
      <c r="W139" s="39" t="s">
        <v>67</v>
      </c>
      <c r="X139" s="43" t="str">
        <f>VLOOKUP($W139,'Lista especies'!$A$2:$D$31,2,FALSE)</f>
        <v>Crassedoma</v>
      </c>
      <c r="Y139" s="43" t="str">
        <f>VLOOKUP($W139,'Lista especies'!$A$2:$D$31,3,FALSE)</f>
        <v>gigantea</v>
      </c>
      <c r="Z139" s="43" t="str">
        <f>VLOOKUP($W139,'Lista especies'!$A$2:$D$31,4,FALSE)</f>
        <v>Crassedoma gigantea</v>
      </c>
      <c r="AA139" s="34">
        <v>3</v>
      </c>
      <c r="AB139" s="34">
        <v>30</v>
      </c>
    </row>
    <row r="140" spans="1:28" x14ac:dyDescent="0.2">
      <c r="A140" s="39" t="str">
        <f t="shared" si="3"/>
        <v>282024Picacho11</v>
      </c>
      <c r="B140" s="35">
        <v>2</v>
      </c>
      <c r="C140" s="36">
        <v>8</v>
      </c>
      <c r="D140" s="36">
        <v>2024</v>
      </c>
      <c r="E140" s="50" t="s">
        <v>191</v>
      </c>
      <c r="F140" s="50" t="s">
        <v>192</v>
      </c>
      <c r="G140" s="39" t="s">
        <v>198</v>
      </c>
      <c r="H140" s="36">
        <v>29.53321</v>
      </c>
      <c r="I140" s="36">
        <v>-115.46968</v>
      </c>
      <c r="J140" s="50" t="str">
        <f>VLOOKUP($G140,Formulas!$A$2:$G$10,4,FALSE)</f>
        <v>Bosque de kelp</v>
      </c>
      <c r="K140" s="50" t="s">
        <v>163</v>
      </c>
      <c r="L140" s="50" t="s">
        <v>62</v>
      </c>
      <c r="M140" s="50" t="s">
        <v>217</v>
      </c>
      <c r="N140" s="36" t="s">
        <v>197</v>
      </c>
      <c r="O140" s="37">
        <v>0.3833333333333333</v>
      </c>
      <c r="P140" s="37">
        <v>0.38750000000000001</v>
      </c>
      <c r="Q140" s="36">
        <v>18</v>
      </c>
      <c r="R140" s="8">
        <v>20</v>
      </c>
      <c r="S140" s="36">
        <v>11</v>
      </c>
      <c r="T140" s="10">
        <v>6</v>
      </c>
      <c r="V140" s="39">
        <v>11</v>
      </c>
      <c r="W140" s="39" t="s">
        <v>85</v>
      </c>
      <c r="X140" s="43" t="str">
        <f>VLOOKUP($W140,'Lista especies'!$A$2:$D$31,2,FALSE)</f>
        <v>Strongylocentrotus</v>
      </c>
      <c r="Y140" s="43" t="str">
        <f>VLOOKUP($W140,'Lista especies'!$A$2:$D$31,3,FALSE)</f>
        <v>purpuratus</v>
      </c>
      <c r="Z140" s="43" t="str">
        <f>VLOOKUP($W140,'Lista especies'!$A$2:$D$31,4,FALSE)</f>
        <v>Strongylocentrotus purpuratus</v>
      </c>
      <c r="AA140" s="34">
        <v>2</v>
      </c>
      <c r="AB140" s="34">
        <v>30</v>
      </c>
    </row>
    <row r="141" spans="1:28" x14ac:dyDescent="0.2">
      <c r="A141" s="39" t="str">
        <f t="shared" si="3"/>
        <v>282024Picacho12</v>
      </c>
      <c r="B141" s="35">
        <v>2</v>
      </c>
      <c r="C141" s="36">
        <v>8</v>
      </c>
      <c r="D141" s="36">
        <v>2024</v>
      </c>
      <c r="E141" s="50" t="s">
        <v>191</v>
      </c>
      <c r="F141" s="50" t="s">
        <v>192</v>
      </c>
      <c r="G141" s="39" t="s">
        <v>198</v>
      </c>
      <c r="H141" s="36">
        <v>29.536269999999998</v>
      </c>
      <c r="I141" s="36">
        <v>-115.46639999999999</v>
      </c>
      <c r="J141" s="50" t="str">
        <f>VLOOKUP($G141,Formulas!$A$2:$G$10,4,FALSE)</f>
        <v>Bosque de kelp</v>
      </c>
      <c r="K141" s="50" t="s">
        <v>163</v>
      </c>
      <c r="L141" s="50" t="s">
        <v>62</v>
      </c>
      <c r="M141" s="50" t="s">
        <v>217</v>
      </c>
      <c r="N141" s="36" t="s">
        <v>197</v>
      </c>
      <c r="O141" s="37">
        <v>0.45277777777777778</v>
      </c>
      <c r="P141" s="37">
        <v>0.45694444444444443</v>
      </c>
      <c r="Q141" s="36">
        <v>13</v>
      </c>
      <c r="R141" s="8">
        <v>14</v>
      </c>
      <c r="S141" s="36">
        <v>11</v>
      </c>
      <c r="T141" s="10">
        <v>6</v>
      </c>
      <c r="V141" s="39">
        <v>12</v>
      </c>
      <c r="W141" s="39" t="s">
        <v>82</v>
      </c>
      <c r="X141" s="43" t="str">
        <f>VLOOKUP($W141,'Lista especies'!$A$2:$D$31,2,FALSE)</f>
        <v>Patiria</v>
      </c>
      <c r="Y141" s="43" t="str">
        <f>VLOOKUP($W141,'Lista especies'!$A$2:$D$31,3,FALSE)</f>
        <v>miniata</v>
      </c>
      <c r="Z141" s="43" t="str">
        <f>VLOOKUP($W141,'Lista especies'!$A$2:$D$31,4,FALSE)</f>
        <v>Patiria miniata</v>
      </c>
      <c r="AA141" s="34">
        <v>6</v>
      </c>
      <c r="AB141" s="34">
        <v>30</v>
      </c>
    </row>
    <row r="142" spans="1:28" x14ac:dyDescent="0.2">
      <c r="A142" s="39" t="str">
        <f t="shared" si="3"/>
        <v>282024Picacho12</v>
      </c>
      <c r="B142" s="35">
        <v>2</v>
      </c>
      <c r="C142" s="36">
        <v>8</v>
      </c>
      <c r="D142" s="36">
        <v>2024</v>
      </c>
      <c r="E142" s="50" t="s">
        <v>191</v>
      </c>
      <c r="F142" s="50" t="s">
        <v>192</v>
      </c>
      <c r="G142" s="39" t="s">
        <v>198</v>
      </c>
      <c r="H142" s="36">
        <v>29.536269999999998</v>
      </c>
      <c r="I142" s="36">
        <v>-115.46639999999999</v>
      </c>
      <c r="J142" s="50" t="str">
        <f>VLOOKUP($G142,Formulas!$A$2:$G$10,4,FALSE)</f>
        <v>Bosque de kelp</v>
      </c>
      <c r="K142" s="50" t="s">
        <v>163</v>
      </c>
      <c r="L142" s="50" t="s">
        <v>62</v>
      </c>
      <c r="M142" s="50" t="s">
        <v>217</v>
      </c>
      <c r="N142" s="36" t="s">
        <v>197</v>
      </c>
      <c r="O142" s="37">
        <v>0.45277777777777778</v>
      </c>
      <c r="P142" s="37">
        <v>0.45694444444444443</v>
      </c>
      <c r="Q142" s="36">
        <v>13</v>
      </c>
      <c r="R142" s="8">
        <v>14</v>
      </c>
      <c r="S142" s="36">
        <v>11</v>
      </c>
      <c r="T142" s="10">
        <v>6</v>
      </c>
      <c r="V142" s="39">
        <v>12</v>
      </c>
      <c r="W142" s="39" t="s">
        <v>76</v>
      </c>
      <c r="X142" s="43" t="str">
        <f>VLOOKUP($W142,'Lista especies'!$A$2:$D$31,2,FALSE)</f>
        <v>Megastraea</v>
      </c>
      <c r="Y142" s="43" t="str">
        <f>VLOOKUP($W142,'Lista especies'!$A$2:$D$31,3,FALSE)</f>
        <v>undosa</v>
      </c>
      <c r="Z142" s="43" t="str">
        <f>VLOOKUP($W142,'Lista especies'!$A$2:$D$31,4,FALSE)</f>
        <v>Megastraea undosa</v>
      </c>
      <c r="AA142" s="34">
        <v>27</v>
      </c>
      <c r="AB142" s="34">
        <v>30</v>
      </c>
    </row>
    <row r="143" spans="1:28" x14ac:dyDescent="0.2">
      <c r="A143" s="39" t="str">
        <f t="shared" si="3"/>
        <v>282024Picacho12</v>
      </c>
      <c r="B143" s="35">
        <v>2</v>
      </c>
      <c r="C143" s="36">
        <v>8</v>
      </c>
      <c r="D143" s="36">
        <v>2024</v>
      </c>
      <c r="E143" s="50" t="s">
        <v>191</v>
      </c>
      <c r="F143" s="50" t="s">
        <v>192</v>
      </c>
      <c r="G143" s="39" t="s">
        <v>198</v>
      </c>
      <c r="H143" s="36">
        <v>29.536269999999998</v>
      </c>
      <c r="I143" s="36">
        <v>-115.46639999999999</v>
      </c>
      <c r="J143" s="50" t="str">
        <f>VLOOKUP($G143,Formulas!$A$2:$G$10,4,FALSE)</f>
        <v>Bosque de kelp</v>
      </c>
      <c r="K143" s="50" t="s">
        <v>163</v>
      </c>
      <c r="L143" s="50" t="s">
        <v>62</v>
      </c>
      <c r="M143" s="50" t="s">
        <v>217</v>
      </c>
      <c r="N143" s="36" t="s">
        <v>197</v>
      </c>
      <c r="O143" s="37">
        <v>0.45277777777777778</v>
      </c>
      <c r="P143" s="37">
        <v>0.45694444444444443</v>
      </c>
      <c r="Q143" s="36">
        <v>13</v>
      </c>
      <c r="R143" s="8">
        <v>14</v>
      </c>
      <c r="S143" s="36">
        <v>11</v>
      </c>
      <c r="T143" s="10">
        <v>6</v>
      </c>
      <c r="V143" s="39">
        <v>12</v>
      </c>
      <c r="W143" s="39" t="s">
        <v>67</v>
      </c>
      <c r="X143" s="43" t="str">
        <f>VLOOKUP($W143,'Lista especies'!$A$2:$D$31,2,FALSE)</f>
        <v>Crassedoma</v>
      </c>
      <c r="Y143" s="43" t="str">
        <f>VLOOKUP($W143,'Lista especies'!$A$2:$D$31,3,FALSE)</f>
        <v>gigantea</v>
      </c>
      <c r="Z143" s="43" t="str">
        <f>VLOOKUP($W143,'Lista especies'!$A$2:$D$31,4,FALSE)</f>
        <v>Crassedoma gigantea</v>
      </c>
      <c r="AA143" s="34">
        <v>4</v>
      </c>
      <c r="AB143" s="34">
        <v>30</v>
      </c>
    </row>
    <row r="144" spans="1:28" x14ac:dyDescent="0.2">
      <c r="A144" s="39" t="str">
        <f t="shared" si="3"/>
        <v>282024Picacho12</v>
      </c>
      <c r="B144" s="35">
        <v>2</v>
      </c>
      <c r="C144" s="36">
        <v>8</v>
      </c>
      <c r="D144" s="36">
        <v>2024</v>
      </c>
      <c r="E144" s="50" t="s">
        <v>191</v>
      </c>
      <c r="F144" s="50" t="s">
        <v>192</v>
      </c>
      <c r="G144" s="39" t="s">
        <v>198</v>
      </c>
      <c r="H144" s="36">
        <v>29.536269999999998</v>
      </c>
      <c r="I144" s="36">
        <v>-115.46639999999999</v>
      </c>
      <c r="J144" s="50" t="str">
        <f>VLOOKUP($G144,Formulas!$A$2:$G$10,4,FALSE)</f>
        <v>Bosque de kelp</v>
      </c>
      <c r="K144" s="50" t="s">
        <v>163</v>
      </c>
      <c r="L144" s="50" t="s">
        <v>62</v>
      </c>
      <c r="M144" s="50" t="s">
        <v>217</v>
      </c>
      <c r="N144" s="36" t="s">
        <v>197</v>
      </c>
      <c r="O144" s="37">
        <v>0.45277777777777778</v>
      </c>
      <c r="P144" s="37">
        <v>0.45694444444444443</v>
      </c>
      <c r="Q144" s="36">
        <v>13</v>
      </c>
      <c r="R144" s="8">
        <v>14</v>
      </c>
      <c r="S144" s="36">
        <v>11</v>
      </c>
      <c r="T144" s="10">
        <v>6</v>
      </c>
      <c r="V144" s="39">
        <v>12</v>
      </c>
      <c r="W144" s="39" t="s">
        <v>79</v>
      </c>
      <c r="X144" s="43" t="str">
        <f>VLOOKUP($W144,'Lista especies'!$A$2:$D$31,2,FALSE)</f>
        <v>Mesocentrotus</v>
      </c>
      <c r="Y144" s="43" t="str">
        <f>VLOOKUP($W144,'Lista especies'!$A$2:$D$31,3,FALSE)</f>
        <v>franciscanus</v>
      </c>
      <c r="Z144" s="43" t="str">
        <f>VLOOKUP($W144,'Lista especies'!$A$2:$D$31,4,FALSE)</f>
        <v>Mesocentrotus franciscanus</v>
      </c>
      <c r="AA144" s="34">
        <v>16</v>
      </c>
      <c r="AB144" s="34">
        <v>30</v>
      </c>
    </row>
    <row r="145" spans="1:28" x14ac:dyDescent="0.2">
      <c r="A145" s="39" t="str">
        <f t="shared" si="3"/>
        <v>282024Picacho12</v>
      </c>
      <c r="B145" s="35">
        <v>2</v>
      </c>
      <c r="C145" s="36">
        <v>8</v>
      </c>
      <c r="D145" s="36">
        <v>2024</v>
      </c>
      <c r="E145" s="50" t="s">
        <v>191</v>
      </c>
      <c r="F145" s="50" t="s">
        <v>192</v>
      </c>
      <c r="G145" s="39" t="s">
        <v>198</v>
      </c>
      <c r="H145" s="36">
        <v>29.536269999999998</v>
      </c>
      <c r="I145" s="36">
        <v>-115.46639999999999</v>
      </c>
      <c r="J145" s="50" t="str">
        <f>VLOOKUP($G145,Formulas!$A$2:$G$10,4,FALSE)</f>
        <v>Bosque de kelp</v>
      </c>
      <c r="K145" s="50" t="s">
        <v>163</v>
      </c>
      <c r="L145" s="50" t="s">
        <v>62</v>
      </c>
      <c r="M145" s="50" t="s">
        <v>217</v>
      </c>
      <c r="N145" s="36" t="s">
        <v>197</v>
      </c>
      <c r="O145" s="37">
        <v>0.45277777777777778</v>
      </c>
      <c r="P145" s="37">
        <v>0.45694444444444443</v>
      </c>
      <c r="Q145" s="36">
        <v>13</v>
      </c>
      <c r="R145" s="8">
        <v>14</v>
      </c>
      <c r="S145" s="36">
        <v>11</v>
      </c>
      <c r="T145" s="10">
        <v>6</v>
      </c>
      <c r="V145" s="39">
        <v>12</v>
      </c>
      <c r="W145" s="39" t="s">
        <v>85</v>
      </c>
      <c r="X145" s="43" t="str">
        <f>VLOOKUP($W145,'Lista especies'!$A$2:$D$31,2,FALSE)</f>
        <v>Strongylocentrotus</v>
      </c>
      <c r="Y145" s="43" t="str">
        <f>VLOOKUP($W145,'Lista especies'!$A$2:$D$31,3,FALSE)</f>
        <v>purpuratus</v>
      </c>
      <c r="Z145" s="43" t="str">
        <f>VLOOKUP($W145,'Lista especies'!$A$2:$D$31,4,FALSE)</f>
        <v>Strongylocentrotus purpuratus</v>
      </c>
      <c r="AA145" s="34">
        <v>29</v>
      </c>
      <c r="AB145" s="34">
        <v>30</v>
      </c>
    </row>
    <row r="146" spans="1:28" x14ac:dyDescent="0.2">
      <c r="A146" s="39" t="str">
        <f t="shared" si="3"/>
        <v>282024Picacho12</v>
      </c>
      <c r="B146" s="35">
        <v>2</v>
      </c>
      <c r="C146" s="36">
        <v>8</v>
      </c>
      <c r="D146" s="36">
        <v>2024</v>
      </c>
      <c r="E146" s="50" t="s">
        <v>191</v>
      </c>
      <c r="F146" s="50" t="s">
        <v>192</v>
      </c>
      <c r="G146" s="39" t="s">
        <v>198</v>
      </c>
      <c r="H146" s="36">
        <v>29.536269999999998</v>
      </c>
      <c r="I146" s="36">
        <v>-115.46639999999999</v>
      </c>
      <c r="J146" s="50" t="str">
        <f>VLOOKUP($G146,Formulas!$A$2:$G$10,4,FALSE)</f>
        <v>Bosque de kelp</v>
      </c>
      <c r="K146" s="50" t="s">
        <v>163</v>
      </c>
      <c r="L146" s="50" t="s">
        <v>62</v>
      </c>
      <c r="M146" s="50" t="s">
        <v>217</v>
      </c>
      <c r="N146" s="36" t="s">
        <v>197</v>
      </c>
      <c r="O146" s="37">
        <v>0.45277777777777778</v>
      </c>
      <c r="P146" s="37">
        <v>0.45694444444444443</v>
      </c>
      <c r="Q146" s="36">
        <v>13</v>
      </c>
      <c r="R146" s="8">
        <v>14</v>
      </c>
      <c r="S146" s="36">
        <v>11</v>
      </c>
      <c r="T146" s="10">
        <v>6</v>
      </c>
      <c r="V146" s="39">
        <v>12</v>
      </c>
      <c r="W146" s="39" t="s">
        <v>180</v>
      </c>
      <c r="X146" s="43" t="str">
        <f>VLOOKUP($W146,'Lista especies'!$A$2:$D$31,2,FALSE)</f>
        <v xml:space="preserve">Centrostephanus </v>
      </c>
      <c r="Y146" s="43" t="str">
        <f>VLOOKUP($W146,'Lista especies'!$A$2:$D$31,3,FALSE)</f>
        <v>coronatus</v>
      </c>
      <c r="Z146" s="43" t="str">
        <f>VLOOKUP($W146,'Lista especies'!$A$2:$D$31,4,FALSE)</f>
        <v>Centrostephanus coronatus</v>
      </c>
      <c r="AA146" s="34">
        <v>2</v>
      </c>
      <c r="AB146" s="34">
        <v>30</v>
      </c>
    </row>
    <row r="147" spans="1:28" x14ac:dyDescent="0.2">
      <c r="A147" s="39" t="str">
        <f t="shared" si="3"/>
        <v>282024Picacho13</v>
      </c>
      <c r="B147" s="35">
        <v>2</v>
      </c>
      <c r="C147" s="36">
        <v>8</v>
      </c>
      <c r="D147" s="36">
        <v>2024</v>
      </c>
      <c r="E147" s="50" t="s">
        <v>191</v>
      </c>
      <c r="F147" s="50" t="s">
        <v>192</v>
      </c>
      <c r="G147" s="39" t="s">
        <v>198</v>
      </c>
      <c r="H147" s="36">
        <v>29.53321</v>
      </c>
      <c r="I147" s="36">
        <v>-115.46968</v>
      </c>
      <c r="J147" s="50" t="str">
        <f>VLOOKUP($G147,Formulas!$A$2:$G$10,4,FALSE)</f>
        <v>Bosque de kelp</v>
      </c>
      <c r="K147" s="50" t="s">
        <v>163</v>
      </c>
      <c r="L147" s="50" t="s">
        <v>62</v>
      </c>
      <c r="M147" s="50" t="s">
        <v>217</v>
      </c>
      <c r="N147" s="37" t="s">
        <v>207</v>
      </c>
      <c r="O147" s="37">
        <v>0.38055555555555554</v>
      </c>
      <c r="P147" s="37">
        <v>0.38472222222222219</v>
      </c>
      <c r="Q147" s="36">
        <v>18</v>
      </c>
      <c r="R147" s="36">
        <v>21</v>
      </c>
      <c r="S147" s="36">
        <v>11</v>
      </c>
      <c r="T147" s="36">
        <v>6</v>
      </c>
      <c r="V147" s="39">
        <v>13</v>
      </c>
      <c r="W147" s="39" t="s">
        <v>81</v>
      </c>
      <c r="X147" s="43" t="str">
        <f>VLOOKUP($W147,'Lista especies'!$A$2:$D$31,2,FALSE)</f>
        <v>Parastichopus</v>
      </c>
      <c r="Y147" s="43" t="str">
        <f>VLOOKUP($W147,'Lista especies'!$A$2:$D$31,3,FALSE)</f>
        <v>parvimensis</v>
      </c>
      <c r="Z147" s="43" t="str">
        <f>VLOOKUP($W147,'Lista especies'!$A$2:$D$31,4,FALSE)</f>
        <v>Parastichopus parvimensis</v>
      </c>
      <c r="AA147" s="34">
        <v>1</v>
      </c>
      <c r="AB147" s="34">
        <v>30</v>
      </c>
    </row>
    <row r="148" spans="1:28" x14ac:dyDescent="0.2">
      <c r="A148" s="39" t="str">
        <f t="shared" si="3"/>
        <v>282024Picacho13</v>
      </c>
      <c r="B148" s="35">
        <v>2</v>
      </c>
      <c r="C148" s="36">
        <v>8</v>
      </c>
      <c r="D148" s="36">
        <v>2024</v>
      </c>
      <c r="E148" s="50" t="s">
        <v>191</v>
      </c>
      <c r="F148" s="50" t="s">
        <v>192</v>
      </c>
      <c r="G148" s="39" t="s">
        <v>198</v>
      </c>
      <c r="H148" s="36">
        <v>29.53321</v>
      </c>
      <c r="I148" s="36">
        <v>-115.46968</v>
      </c>
      <c r="J148" s="50" t="str">
        <f>VLOOKUP($G148,Formulas!$A$2:$G$10,4,FALSE)</f>
        <v>Bosque de kelp</v>
      </c>
      <c r="K148" s="50" t="s">
        <v>163</v>
      </c>
      <c r="L148" s="50" t="s">
        <v>62</v>
      </c>
      <c r="M148" s="50" t="s">
        <v>217</v>
      </c>
      <c r="N148" s="37" t="s">
        <v>207</v>
      </c>
      <c r="O148" s="37">
        <v>0.38055555555555554</v>
      </c>
      <c r="P148" s="37">
        <v>0.38472222222222219</v>
      </c>
      <c r="Q148" s="36">
        <v>18</v>
      </c>
      <c r="R148" s="36">
        <v>21</v>
      </c>
      <c r="S148" s="36">
        <v>11</v>
      </c>
      <c r="T148" s="36">
        <v>6</v>
      </c>
      <c r="V148" s="39">
        <v>13</v>
      </c>
      <c r="W148" s="39" t="s">
        <v>82</v>
      </c>
      <c r="X148" s="43" t="str">
        <f>VLOOKUP($W148,'Lista especies'!$A$2:$D$31,2,FALSE)</f>
        <v>Patiria</v>
      </c>
      <c r="Y148" s="43" t="str">
        <f>VLOOKUP($W148,'Lista especies'!$A$2:$D$31,3,FALSE)</f>
        <v>miniata</v>
      </c>
      <c r="Z148" s="43" t="str">
        <f>VLOOKUP($W148,'Lista especies'!$A$2:$D$31,4,FALSE)</f>
        <v>Patiria miniata</v>
      </c>
      <c r="AA148" s="34">
        <v>2</v>
      </c>
      <c r="AB148" s="34">
        <v>30</v>
      </c>
    </row>
    <row r="149" spans="1:28" x14ac:dyDescent="0.2">
      <c r="A149" s="39" t="str">
        <f t="shared" si="3"/>
        <v>282024Picacho13</v>
      </c>
      <c r="B149" s="35">
        <v>2</v>
      </c>
      <c r="C149" s="36">
        <v>8</v>
      </c>
      <c r="D149" s="36">
        <v>2024</v>
      </c>
      <c r="E149" s="50" t="s">
        <v>191</v>
      </c>
      <c r="F149" s="50" t="s">
        <v>192</v>
      </c>
      <c r="G149" s="39" t="s">
        <v>198</v>
      </c>
      <c r="H149" s="36">
        <v>29.53321</v>
      </c>
      <c r="I149" s="36">
        <v>-115.46968</v>
      </c>
      <c r="J149" s="50" t="str">
        <f>VLOOKUP($G149,Formulas!$A$2:$G$10,4,FALSE)</f>
        <v>Bosque de kelp</v>
      </c>
      <c r="K149" s="50" t="s">
        <v>163</v>
      </c>
      <c r="L149" s="50" t="s">
        <v>62</v>
      </c>
      <c r="M149" s="50" t="s">
        <v>217</v>
      </c>
      <c r="N149" s="37" t="s">
        <v>207</v>
      </c>
      <c r="O149" s="37">
        <v>0.38055555555555554</v>
      </c>
      <c r="P149" s="37">
        <v>0.38472222222222219</v>
      </c>
      <c r="Q149" s="36">
        <v>18</v>
      </c>
      <c r="R149" s="36">
        <v>21</v>
      </c>
      <c r="S149" s="36">
        <v>11</v>
      </c>
      <c r="T149" s="36">
        <v>6</v>
      </c>
      <c r="V149" s="39">
        <v>13</v>
      </c>
      <c r="W149" s="39" t="s">
        <v>76</v>
      </c>
      <c r="X149" s="43" t="str">
        <f>VLOOKUP($W149,'Lista especies'!$A$2:$D$31,2,FALSE)</f>
        <v>Megastraea</v>
      </c>
      <c r="Y149" s="43" t="str">
        <f>VLOOKUP($W149,'Lista especies'!$A$2:$D$31,3,FALSE)</f>
        <v>undosa</v>
      </c>
      <c r="Z149" s="43" t="str">
        <f>VLOOKUP($W149,'Lista especies'!$A$2:$D$31,4,FALSE)</f>
        <v>Megastraea undosa</v>
      </c>
      <c r="AA149" s="34">
        <v>17</v>
      </c>
      <c r="AB149" s="34">
        <v>30</v>
      </c>
    </row>
    <row r="150" spans="1:28" x14ac:dyDescent="0.2">
      <c r="A150" s="39" t="str">
        <f t="shared" si="3"/>
        <v>282024Picacho13</v>
      </c>
      <c r="B150" s="35">
        <v>2</v>
      </c>
      <c r="C150" s="36">
        <v>8</v>
      </c>
      <c r="D150" s="36">
        <v>2024</v>
      </c>
      <c r="E150" s="50" t="s">
        <v>191</v>
      </c>
      <c r="F150" s="50" t="s">
        <v>192</v>
      </c>
      <c r="G150" s="39" t="s">
        <v>198</v>
      </c>
      <c r="H150" s="36">
        <v>29.53321</v>
      </c>
      <c r="I150" s="36">
        <v>-115.46968</v>
      </c>
      <c r="J150" s="50" t="str">
        <f>VLOOKUP($G150,Formulas!$A$2:$G$10,4,FALSE)</f>
        <v>Bosque de kelp</v>
      </c>
      <c r="K150" s="50" t="s">
        <v>163</v>
      </c>
      <c r="L150" s="50" t="s">
        <v>62</v>
      </c>
      <c r="M150" s="50" t="s">
        <v>217</v>
      </c>
      <c r="N150" s="37" t="s">
        <v>207</v>
      </c>
      <c r="O150" s="37">
        <v>0.38055555555555554</v>
      </c>
      <c r="P150" s="37">
        <v>0.38472222222222219</v>
      </c>
      <c r="Q150" s="36">
        <v>18</v>
      </c>
      <c r="R150" s="36">
        <v>21</v>
      </c>
      <c r="S150" s="36">
        <v>11</v>
      </c>
      <c r="T150" s="36">
        <v>6</v>
      </c>
      <c r="V150" s="39">
        <v>13</v>
      </c>
      <c r="W150" s="39" t="s">
        <v>67</v>
      </c>
      <c r="X150" s="43" t="str">
        <f>VLOOKUP($W150,'Lista especies'!$A$2:$D$31,2,FALSE)</f>
        <v>Crassedoma</v>
      </c>
      <c r="Y150" s="43" t="str">
        <f>VLOOKUP($W150,'Lista especies'!$A$2:$D$31,3,FALSE)</f>
        <v>gigantea</v>
      </c>
      <c r="Z150" s="43" t="str">
        <f>VLOOKUP($W150,'Lista especies'!$A$2:$D$31,4,FALSE)</f>
        <v>Crassedoma gigantea</v>
      </c>
      <c r="AA150" s="34">
        <v>2</v>
      </c>
      <c r="AB150" s="34">
        <v>30</v>
      </c>
    </row>
    <row r="151" spans="1:28" x14ac:dyDescent="0.2">
      <c r="A151" s="39" t="str">
        <f t="shared" si="3"/>
        <v>282024Picacho13</v>
      </c>
      <c r="B151" s="35">
        <v>2</v>
      </c>
      <c r="C151" s="36">
        <v>8</v>
      </c>
      <c r="D151" s="36">
        <v>2024</v>
      </c>
      <c r="E151" s="50" t="s">
        <v>191</v>
      </c>
      <c r="F151" s="50" t="s">
        <v>192</v>
      </c>
      <c r="G151" s="39" t="s">
        <v>198</v>
      </c>
      <c r="H151" s="36">
        <v>29.53321</v>
      </c>
      <c r="I151" s="36">
        <v>-115.46968</v>
      </c>
      <c r="J151" s="50" t="str">
        <f>VLOOKUP($G151,Formulas!$A$2:$G$10,4,FALSE)</f>
        <v>Bosque de kelp</v>
      </c>
      <c r="K151" s="50" t="s">
        <v>163</v>
      </c>
      <c r="L151" s="50" t="s">
        <v>62</v>
      </c>
      <c r="M151" s="50" t="s">
        <v>217</v>
      </c>
      <c r="N151" s="37" t="s">
        <v>207</v>
      </c>
      <c r="O151" s="37">
        <v>0.38055555555555554</v>
      </c>
      <c r="P151" s="37">
        <v>0.38472222222222219</v>
      </c>
      <c r="Q151" s="36">
        <v>18</v>
      </c>
      <c r="R151" s="36">
        <v>21</v>
      </c>
      <c r="S151" s="36">
        <v>11</v>
      </c>
      <c r="T151" s="36">
        <v>6</v>
      </c>
      <c r="V151" s="39">
        <v>13</v>
      </c>
      <c r="W151" s="39" t="s">
        <v>79</v>
      </c>
      <c r="X151" s="43" t="str">
        <f>VLOOKUP($W151,'Lista especies'!$A$2:$D$31,2,FALSE)</f>
        <v>Mesocentrotus</v>
      </c>
      <c r="Y151" s="43" t="str">
        <f>VLOOKUP($W151,'Lista especies'!$A$2:$D$31,3,FALSE)</f>
        <v>franciscanus</v>
      </c>
      <c r="Z151" s="43" t="str">
        <f>VLOOKUP($W151,'Lista especies'!$A$2:$D$31,4,FALSE)</f>
        <v>Mesocentrotus franciscanus</v>
      </c>
      <c r="AA151" s="34">
        <v>8</v>
      </c>
      <c r="AB151" s="34">
        <v>30</v>
      </c>
    </row>
    <row r="152" spans="1:28" x14ac:dyDescent="0.2">
      <c r="A152" s="39" t="str">
        <f t="shared" si="3"/>
        <v>282024Picacho13</v>
      </c>
      <c r="B152" s="35">
        <v>2</v>
      </c>
      <c r="C152" s="36">
        <v>8</v>
      </c>
      <c r="D152" s="36">
        <v>2024</v>
      </c>
      <c r="E152" s="50" t="s">
        <v>191</v>
      </c>
      <c r="F152" s="50" t="s">
        <v>192</v>
      </c>
      <c r="G152" s="39" t="s">
        <v>198</v>
      </c>
      <c r="H152" s="36">
        <v>29.53321</v>
      </c>
      <c r="I152" s="36">
        <v>-115.46968</v>
      </c>
      <c r="J152" s="50" t="str">
        <f>VLOOKUP($G152,Formulas!$A$2:$G$10,4,FALSE)</f>
        <v>Bosque de kelp</v>
      </c>
      <c r="K152" s="50" t="s">
        <v>163</v>
      </c>
      <c r="L152" s="50" t="s">
        <v>62</v>
      </c>
      <c r="M152" s="50" t="s">
        <v>217</v>
      </c>
      <c r="N152" s="37" t="s">
        <v>207</v>
      </c>
      <c r="O152" s="37">
        <v>0.38055555555555554</v>
      </c>
      <c r="P152" s="37">
        <v>0.38472222222222219</v>
      </c>
      <c r="Q152" s="36">
        <v>18</v>
      </c>
      <c r="R152" s="36">
        <v>21</v>
      </c>
      <c r="S152" s="36">
        <v>11</v>
      </c>
      <c r="T152" s="36">
        <v>6</v>
      </c>
      <c r="V152" s="39">
        <v>13</v>
      </c>
      <c r="W152" s="39" t="s">
        <v>85</v>
      </c>
      <c r="X152" s="43" t="str">
        <f>VLOOKUP($W152,'Lista especies'!$A$2:$D$31,2,FALSE)</f>
        <v>Strongylocentrotus</v>
      </c>
      <c r="Y152" s="43" t="str">
        <f>VLOOKUP($W152,'Lista especies'!$A$2:$D$31,3,FALSE)</f>
        <v>purpuratus</v>
      </c>
      <c r="Z152" s="43" t="str">
        <f>VLOOKUP($W152,'Lista especies'!$A$2:$D$31,4,FALSE)</f>
        <v>Strongylocentrotus purpuratus</v>
      </c>
      <c r="AA152" s="34">
        <v>19</v>
      </c>
      <c r="AB152" s="34">
        <v>30</v>
      </c>
    </row>
    <row r="153" spans="1:28" x14ac:dyDescent="0.2">
      <c r="A153" s="39" t="str">
        <f t="shared" si="3"/>
        <v>282024Picacho14</v>
      </c>
      <c r="B153" s="35">
        <v>2</v>
      </c>
      <c r="C153" s="36">
        <v>8</v>
      </c>
      <c r="D153" s="36">
        <v>2024</v>
      </c>
      <c r="E153" s="50" t="s">
        <v>191</v>
      </c>
      <c r="F153" s="50" t="s">
        <v>192</v>
      </c>
      <c r="G153" s="39" t="s">
        <v>198</v>
      </c>
      <c r="H153" s="36">
        <v>29.536269999999998</v>
      </c>
      <c r="I153" s="36">
        <v>-115.46040000000001</v>
      </c>
      <c r="J153" s="50" t="str">
        <f>VLOOKUP($G153,Formulas!$A$2:$G$10,4,FALSE)</f>
        <v>Bosque de kelp</v>
      </c>
      <c r="K153" s="50" t="s">
        <v>163</v>
      </c>
      <c r="L153" s="50" t="s">
        <v>62</v>
      </c>
      <c r="M153" s="50" t="s">
        <v>217</v>
      </c>
      <c r="N153" s="37" t="s">
        <v>207</v>
      </c>
      <c r="O153" s="37">
        <v>0.4513888888888889</v>
      </c>
      <c r="P153" s="37">
        <v>0.4548611111111111</v>
      </c>
      <c r="Q153" s="36">
        <v>15</v>
      </c>
      <c r="R153" s="36">
        <v>16</v>
      </c>
      <c r="S153" s="36">
        <v>11</v>
      </c>
      <c r="T153" s="36">
        <v>6</v>
      </c>
      <c r="V153" s="39">
        <v>14</v>
      </c>
      <c r="W153" s="39" t="s">
        <v>82</v>
      </c>
      <c r="X153" s="43" t="str">
        <f>VLOOKUP($W153,'Lista especies'!$A$2:$D$31,2,FALSE)</f>
        <v>Patiria</v>
      </c>
      <c r="Y153" s="43" t="str">
        <f>VLOOKUP($W153,'Lista especies'!$A$2:$D$31,3,FALSE)</f>
        <v>miniata</v>
      </c>
      <c r="Z153" s="43" t="str">
        <f>VLOOKUP($W153,'Lista especies'!$A$2:$D$31,4,FALSE)</f>
        <v>Patiria miniata</v>
      </c>
      <c r="AA153" s="34">
        <v>1</v>
      </c>
      <c r="AB153" s="34">
        <v>30</v>
      </c>
    </row>
    <row r="154" spans="1:28" x14ac:dyDescent="0.2">
      <c r="A154" s="39" t="str">
        <f t="shared" si="3"/>
        <v>282024Picacho14</v>
      </c>
      <c r="B154" s="35">
        <v>2</v>
      </c>
      <c r="C154" s="36">
        <v>8</v>
      </c>
      <c r="D154" s="36">
        <v>2024</v>
      </c>
      <c r="E154" s="50" t="s">
        <v>191</v>
      </c>
      <c r="F154" s="50" t="s">
        <v>192</v>
      </c>
      <c r="G154" s="39" t="s">
        <v>198</v>
      </c>
      <c r="H154" s="36">
        <v>29.536269999999998</v>
      </c>
      <c r="I154" s="36">
        <v>-115.46040000000001</v>
      </c>
      <c r="J154" s="50" t="str">
        <f>VLOOKUP($G154,Formulas!$A$2:$G$10,4,FALSE)</f>
        <v>Bosque de kelp</v>
      </c>
      <c r="K154" s="50" t="s">
        <v>163</v>
      </c>
      <c r="L154" s="50" t="s">
        <v>62</v>
      </c>
      <c r="M154" s="50" t="s">
        <v>217</v>
      </c>
      <c r="N154" s="37" t="s">
        <v>207</v>
      </c>
      <c r="O154" s="37">
        <v>0.4513888888888889</v>
      </c>
      <c r="P154" s="37">
        <v>0.4548611111111111</v>
      </c>
      <c r="Q154" s="36">
        <v>15</v>
      </c>
      <c r="R154" s="36">
        <v>16</v>
      </c>
      <c r="S154" s="36">
        <v>11</v>
      </c>
      <c r="T154" s="36">
        <v>6</v>
      </c>
      <c r="V154" s="39">
        <v>14</v>
      </c>
      <c r="W154" s="39" t="s">
        <v>76</v>
      </c>
      <c r="X154" s="43" t="str">
        <f>VLOOKUP($W154,'Lista especies'!$A$2:$D$31,2,FALSE)</f>
        <v>Megastraea</v>
      </c>
      <c r="Y154" s="43" t="str">
        <f>VLOOKUP($W154,'Lista especies'!$A$2:$D$31,3,FALSE)</f>
        <v>undosa</v>
      </c>
      <c r="Z154" s="43" t="str">
        <f>VLOOKUP($W154,'Lista especies'!$A$2:$D$31,4,FALSE)</f>
        <v>Megastraea undosa</v>
      </c>
      <c r="AA154" s="34">
        <v>3</v>
      </c>
      <c r="AB154" s="34">
        <v>30</v>
      </c>
    </row>
    <row r="155" spans="1:28" x14ac:dyDescent="0.2">
      <c r="A155" s="39" t="str">
        <f t="shared" si="3"/>
        <v>282024Picacho14</v>
      </c>
      <c r="B155" s="35">
        <v>2</v>
      </c>
      <c r="C155" s="36">
        <v>8</v>
      </c>
      <c r="D155" s="36">
        <v>2024</v>
      </c>
      <c r="E155" s="50" t="s">
        <v>191</v>
      </c>
      <c r="F155" s="50" t="s">
        <v>192</v>
      </c>
      <c r="G155" s="39" t="s">
        <v>198</v>
      </c>
      <c r="H155" s="36">
        <v>29.536269999999998</v>
      </c>
      <c r="I155" s="36">
        <v>-115.46040000000001</v>
      </c>
      <c r="J155" s="50" t="str">
        <f>VLOOKUP($G155,Formulas!$A$2:$G$10,4,FALSE)</f>
        <v>Bosque de kelp</v>
      </c>
      <c r="K155" s="50" t="s">
        <v>163</v>
      </c>
      <c r="L155" s="50" t="s">
        <v>62</v>
      </c>
      <c r="M155" s="50" t="s">
        <v>217</v>
      </c>
      <c r="N155" s="37" t="s">
        <v>207</v>
      </c>
      <c r="O155" s="37">
        <v>0.4513888888888889</v>
      </c>
      <c r="P155" s="37">
        <v>0.4548611111111111</v>
      </c>
      <c r="Q155" s="36">
        <v>15</v>
      </c>
      <c r="R155" s="36">
        <v>16</v>
      </c>
      <c r="S155" s="36">
        <v>11</v>
      </c>
      <c r="T155" s="36">
        <v>6</v>
      </c>
      <c r="V155" s="39">
        <v>14</v>
      </c>
      <c r="W155" s="39" t="s">
        <v>78</v>
      </c>
      <c r="X155" s="43" t="str">
        <f>VLOOKUP($W155,'Lista especies'!$A$2:$D$31,2,FALSE)</f>
        <v>Megathura</v>
      </c>
      <c r="Y155" s="43" t="str">
        <f>VLOOKUP($W155,'Lista especies'!$A$2:$D$31,3,FALSE)</f>
        <v>crenulata</v>
      </c>
      <c r="Z155" s="43" t="str">
        <f>VLOOKUP($W155,'Lista especies'!$A$2:$D$31,4,FALSE)</f>
        <v>Megathura crenulata</v>
      </c>
      <c r="AA155" s="34">
        <v>1</v>
      </c>
      <c r="AB155" s="34">
        <v>30</v>
      </c>
    </row>
    <row r="156" spans="1:28" x14ac:dyDescent="0.2">
      <c r="A156" s="39" t="str">
        <f t="shared" si="3"/>
        <v>282024Picacho14</v>
      </c>
      <c r="B156" s="35">
        <v>2</v>
      </c>
      <c r="C156" s="36">
        <v>8</v>
      </c>
      <c r="D156" s="36">
        <v>2024</v>
      </c>
      <c r="E156" s="50" t="s">
        <v>191</v>
      </c>
      <c r="F156" s="50" t="s">
        <v>192</v>
      </c>
      <c r="G156" s="39" t="s">
        <v>198</v>
      </c>
      <c r="H156" s="36">
        <v>29.536269999999998</v>
      </c>
      <c r="I156" s="36">
        <v>-115.46040000000001</v>
      </c>
      <c r="J156" s="50" t="str">
        <f>VLOOKUP($G156,Formulas!$A$2:$G$10,4,FALSE)</f>
        <v>Bosque de kelp</v>
      </c>
      <c r="K156" s="50" t="s">
        <v>163</v>
      </c>
      <c r="L156" s="50" t="s">
        <v>62</v>
      </c>
      <c r="M156" s="50" t="s">
        <v>217</v>
      </c>
      <c r="N156" s="37" t="s">
        <v>207</v>
      </c>
      <c r="O156" s="37">
        <v>0.4513888888888889</v>
      </c>
      <c r="P156" s="37">
        <v>0.4548611111111111</v>
      </c>
      <c r="Q156" s="36">
        <v>15</v>
      </c>
      <c r="R156" s="36">
        <v>16</v>
      </c>
      <c r="S156" s="36">
        <v>11</v>
      </c>
      <c r="T156" s="36">
        <v>6</v>
      </c>
      <c r="V156" s="39">
        <v>14</v>
      </c>
      <c r="W156" s="39" t="s">
        <v>79</v>
      </c>
      <c r="X156" s="43" t="str">
        <f>VLOOKUP($W156,'Lista especies'!$A$2:$D$31,2,FALSE)</f>
        <v>Mesocentrotus</v>
      </c>
      <c r="Y156" s="43" t="str">
        <f>VLOOKUP($W156,'Lista especies'!$A$2:$D$31,3,FALSE)</f>
        <v>franciscanus</v>
      </c>
      <c r="Z156" s="43" t="str">
        <f>VLOOKUP($W156,'Lista especies'!$A$2:$D$31,4,FALSE)</f>
        <v>Mesocentrotus franciscanus</v>
      </c>
      <c r="AA156" s="34">
        <v>24</v>
      </c>
      <c r="AB156" s="34">
        <v>30</v>
      </c>
    </row>
    <row r="157" spans="1:28" x14ac:dyDescent="0.2">
      <c r="A157" s="39" t="str">
        <f t="shared" si="3"/>
        <v>282024Picacho14</v>
      </c>
      <c r="B157" s="35">
        <v>2</v>
      </c>
      <c r="C157" s="36">
        <v>8</v>
      </c>
      <c r="D157" s="36">
        <v>2024</v>
      </c>
      <c r="E157" s="50" t="s">
        <v>191</v>
      </c>
      <c r="F157" s="50" t="s">
        <v>192</v>
      </c>
      <c r="G157" s="39" t="s">
        <v>198</v>
      </c>
      <c r="H157" s="36">
        <v>29.536269999999998</v>
      </c>
      <c r="I157" s="36">
        <v>-115.46040000000001</v>
      </c>
      <c r="J157" s="50" t="str">
        <f>VLOOKUP($G157,Formulas!$A$2:$G$10,4,FALSE)</f>
        <v>Bosque de kelp</v>
      </c>
      <c r="K157" s="50" t="s">
        <v>163</v>
      </c>
      <c r="L157" s="50" t="s">
        <v>62</v>
      </c>
      <c r="M157" s="50" t="s">
        <v>217</v>
      </c>
      <c r="N157" s="37" t="s">
        <v>207</v>
      </c>
      <c r="O157" s="37">
        <v>0.4513888888888889</v>
      </c>
      <c r="P157" s="37">
        <v>0.4548611111111111</v>
      </c>
      <c r="Q157" s="36">
        <v>15</v>
      </c>
      <c r="R157" s="36">
        <v>16</v>
      </c>
      <c r="S157" s="36">
        <v>11</v>
      </c>
      <c r="T157" s="36">
        <v>6</v>
      </c>
      <c r="V157" s="39">
        <v>14</v>
      </c>
      <c r="W157" s="39" t="s">
        <v>85</v>
      </c>
      <c r="X157" s="43" t="str">
        <f>VLOOKUP($W157,'Lista especies'!$A$2:$D$31,2,FALSE)</f>
        <v>Strongylocentrotus</v>
      </c>
      <c r="Y157" s="43" t="str">
        <f>VLOOKUP($W157,'Lista especies'!$A$2:$D$31,3,FALSE)</f>
        <v>purpuratus</v>
      </c>
      <c r="Z157" s="43" t="str">
        <f>VLOOKUP($W157,'Lista especies'!$A$2:$D$31,4,FALSE)</f>
        <v>Strongylocentrotus purpuratus</v>
      </c>
      <c r="AA157" s="34">
        <v>17</v>
      </c>
      <c r="AB157" s="34">
        <v>30</v>
      </c>
    </row>
    <row r="158" spans="1:28" x14ac:dyDescent="0.2">
      <c r="A158" s="39" t="str">
        <f t="shared" si="3"/>
        <v>282024Picacho15</v>
      </c>
      <c r="B158" s="35">
        <v>2</v>
      </c>
      <c r="C158" s="36">
        <v>8</v>
      </c>
      <c r="D158" s="36">
        <v>2024</v>
      </c>
      <c r="E158" s="50" t="s">
        <v>191</v>
      </c>
      <c r="F158" s="50" t="s">
        <v>192</v>
      </c>
      <c r="G158" s="39" t="s">
        <v>198</v>
      </c>
      <c r="H158" s="36">
        <v>29.53274</v>
      </c>
      <c r="I158" s="36">
        <v>-115.46951</v>
      </c>
      <c r="J158" s="50" t="str">
        <f>VLOOKUP($G158,Formulas!$A$2:$G$10,4,FALSE)</f>
        <v>Bosque de kelp</v>
      </c>
      <c r="K158" s="50" t="s">
        <v>163</v>
      </c>
      <c r="L158" s="50" t="s">
        <v>62</v>
      </c>
      <c r="M158" s="50" t="s">
        <v>217</v>
      </c>
      <c r="N158" s="37" t="s">
        <v>202</v>
      </c>
      <c r="O158" s="37">
        <v>0.38055555555555554</v>
      </c>
      <c r="P158" s="37">
        <v>0.38611111111111113</v>
      </c>
      <c r="Q158" s="36">
        <v>17</v>
      </c>
      <c r="R158" s="36">
        <v>16</v>
      </c>
      <c r="S158" s="36">
        <v>11</v>
      </c>
      <c r="T158" s="36">
        <v>6</v>
      </c>
      <c r="V158" s="39">
        <v>15</v>
      </c>
      <c r="W158" s="39" t="s">
        <v>81</v>
      </c>
      <c r="X158" s="43" t="str">
        <f>VLOOKUP($W158,'Lista especies'!$A$2:$D$31,2,FALSE)</f>
        <v>Parastichopus</v>
      </c>
      <c r="Y158" s="43" t="str">
        <f>VLOOKUP($W158,'Lista especies'!$A$2:$D$31,3,FALSE)</f>
        <v>parvimensis</v>
      </c>
      <c r="Z158" s="43" t="str">
        <f>VLOOKUP($W158,'Lista especies'!$A$2:$D$31,4,FALSE)</f>
        <v>Parastichopus parvimensis</v>
      </c>
      <c r="AA158" s="34">
        <v>1</v>
      </c>
      <c r="AB158" s="34">
        <v>30</v>
      </c>
    </row>
    <row r="159" spans="1:28" x14ac:dyDescent="0.2">
      <c r="A159" s="39" t="str">
        <f t="shared" si="3"/>
        <v>282024Picacho15</v>
      </c>
      <c r="B159" s="35">
        <v>2</v>
      </c>
      <c r="C159" s="36">
        <v>8</v>
      </c>
      <c r="D159" s="36">
        <v>2024</v>
      </c>
      <c r="E159" s="50" t="s">
        <v>191</v>
      </c>
      <c r="F159" s="50" t="s">
        <v>192</v>
      </c>
      <c r="G159" s="39" t="s">
        <v>198</v>
      </c>
      <c r="H159" s="36">
        <v>29.53274</v>
      </c>
      <c r="I159" s="36">
        <v>-115.46951</v>
      </c>
      <c r="J159" s="50" t="s">
        <v>60</v>
      </c>
      <c r="K159" s="50" t="s">
        <v>163</v>
      </c>
      <c r="L159" s="50" t="s">
        <v>62</v>
      </c>
      <c r="M159" s="50" t="s">
        <v>217</v>
      </c>
      <c r="N159" s="37" t="s">
        <v>202</v>
      </c>
      <c r="O159" s="37">
        <v>0.38055555555555554</v>
      </c>
      <c r="P159" s="37">
        <v>0.38611111111111113</v>
      </c>
      <c r="Q159" s="36">
        <v>17</v>
      </c>
      <c r="R159" s="36">
        <v>16</v>
      </c>
      <c r="S159" s="36">
        <v>11</v>
      </c>
      <c r="T159" s="36">
        <v>6</v>
      </c>
      <c r="V159" s="39">
        <v>15</v>
      </c>
      <c r="W159" s="39" t="s">
        <v>82</v>
      </c>
      <c r="X159" s="43" t="str">
        <f>VLOOKUP($W159,'Lista especies'!$A$2:$D$31,2,FALSE)</f>
        <v>Patiria</v>
      </c>
      <c r="Y159" s="43" t="str">
        <f>VLOOKUP($W159,'Lista especies'!$A$2:$D$31,3,FALSE)</f>
        <v>miniata</v>
      </c>
      <c r="Z159" s="43" t="str">
        <f>VLOOKUP($W159,'Lista especies'!$A$2:$D$31,4,FALSE)</f>
        <v>Patiria miniata</v>
      </c>
      <c r="AA159" s="34">
        <v>1</v>
      </c>
      <c r="AB159" s="34">
        <v>30</v>
      </c>
    </row>
    <row r="160" spans="1:28" x14ac:dyDescent="0.2">
      <c r="A160" s="39" t="str">
        <f t="shared" si="3"/>
        <v>282024Picacho15</v>
      </c>
      <c r="B160" s="35">
        <v>2</v>
      </c>
      <c r="C160" s="36">
        <v>8</v>
      </c>
      <c r="D160" s="36">
        <v>2024</v>
      </c>
      <c r="E160" s="50" t="s">
        <v>191</v>
      </c>
      <c r="F160" s="50" t="s">
        <v>192</v>
      </c>
      <c r="G160" s="39" t="s">
        <v>198</v>
      </c>
      <c r="H160" s="36">
        <v>29.53274</v>
      </c>
      <c r="I160" s="36">
        <v>-115.46951</v>
      </c>
      <c r="J160" s="50" t="s">
        <v>60</v>
      </c>
      <c r="K160" s="50" t="s">
        <v>163</v>
      </c>
      <c r="L160" s="50" t="s">
        <v>62</v>
      </c>
      <c r="M160" s="50" t="s">
        <v>217</v>
      </c>
      <c r="N160" s="37" t="s">
        <v>202</v>
      </c>
      <c r="O160" s="37">
        <v>0.38055555555555554</v>
      </c>
      <c r="P160" s="37">
        <v>0.38611111111111113</v>
      </c>
      <c r="Q160" s="36">
        <v>17</v>
      </c>
      <c r="R160" s="36">
        <v>16</v>
      </c>
      <c r="S160" s="36">
        <v>11</v>
      </c>
      <c r="T160" s="36">
        <v>6</v>
      </c>
      <c r="V160" s="39">
        <v>15</v>
      </c>
      <c r="W160" s="39" t="s">
        <v>76</v>
      </c>
      <c r="X160" s="43" t="str">
        <f>VLOOKUP($W160,'Lista especies'!$A$2:$D$31,2,FALSE)</f>
        <v>Megastraea</v>
      </c>
      <c r="Y160" s="43" t="str">
        <f>VLOOKUP($W160,'Lista especies'!$A$2:$D$31,3,FALSE)</f>
        <v>undosa</v>
      </c>
      <c r="Z160" s="43" t="str">
        <f>VLOOKUP($W160,'Lista especies'!$A$2:$D$31,4,FALSE)</f>
        <v>Megastraea undosa</v>
      </c>
      <c r="AA160" s="34">
        <v>4</v>
      </c>
      <c r="AB160" s="34">
        <v>30</v>
      </c>
    </row>
    <row r="161" spans="1:28" x14ac:dyDescent="0.2">
      <c r="A161" s="39" t="str">
        <f t="shared" si="3"/>
        <v>282024Picacho15</v>
      </c>
      <c r="B161" s="35">
        <v>2</v>
      </c>
      <c r="C161" s="36">
        <v>8</v>
      </c>
      <c r="D161" s="36">
        <v>2024</v>
      </c>
      <c r="E161" s="50" t="s">
        <v>191</v>
      </c>
      <c r="F161" s="50" t="s">
        <v>192</v>
      </c>
      <c r="G161" s="39" t="s">
        <v>198</v>
      </c>
      <c r="H161" s="36">
        <v>29.53274</v>
      </c>
      <c r="I161" s="36">
        <v>-115.46951</v>
      </c>
      <c r="J161" s="50" t="s">
        <v>60</v>
      </c>
      <c r="K161" s="50" t="s">
        <v>163</v>
      </c>
      <c r="L161" s="50" t="s">
        <v>62</v>
      </c>
      <c r="M161" s="50" t="s">
        <v>217</v>
      </c>
      <c r="N161" s="37" t="s">
        <v>202</v>
      </c>
      <c r="O161" s="37">
        <v>0.38055555555555554</v>
      </c>
      <c r="P161" s="37">
        <v>0.38611111111111113</v>
      </c>
      <c r="Q161" s="36">
        <v>17</v>
      </c>
      <c r="R161" s="36">
        <v>16</v>
      </c>
      <c r="S161" s="36">
        <v>11</v>
      </c>
      <c r="T161" s="36">
        <v>6</v>
      </c>
      <c r="V161" s="39">
        <v>15</v>
      </c>
      <c r="W161" s="39" t="s">
        <v>176</v>
      </c>
      <c r="X161" s="43" t="str">
        <f>VLOOKUP($W161,'Lista especies'!$A$2:$D$31,2,FALSE)</f>
        <v>Megastraea</v>
      </c>
      <c r="Y161" s="43" t="str">
        <f>VLOOKUP($W161,'Lista especies'!$A$2:$D$31,3,FALSE)</f>
        <v>turbanica</v>
      </c>
      <c r="Z161" s="43" t="str">
        <f>VLOOKUP($W161,'Lista especies'!$A$2:$D$31,4,FALSE)</f>
        <v>Megastraea turbanica</v>
      </c>
      <c r="AA161" s="34">
        <v>1</v>
      </c>
      <c r="AB161" s="34">
        <v>30</v>
      </c>
    </row>
    <row r="162" spans="1:28" x14ac:dyDescent="0.2">
      <c r="A162" s="39" t="str">
        <f t="shared" si="3"/>
        <v>282024Picacho15</v>
      </c>
      <c r="B162" s="35">
        <v>2</v>
      </c>
      <c r="C162" s="36">
        <v>8</v>
      </c>
      <c r="D162" s="36">
        <v>2024</v>
      </c>
      <c r="E162" s="50" t="s">
        <v>191</v>
      </c>
      <c r="F162" s="50" t="s">
        <v>192</v>
      </c>
      <c r="G162" s="39" t="s">
        <v>198</v>
      </c>
      <c r="H162" s="36">
        <v>29.53274</v>
      </c>
      <c r="I162" s="36">
        <v>-115.46951</v>
      </c>
      <c r="J162" s="50" t="s">
        <v>60</v>
      </c>
      <c r="K162" s="50" t="s">
        <v>163</v>
      </c>
      <c r="L162" s="50" t="s">
        <v>62</v>
      </c>
      <c r="M162" s="50" t="s">
        <v>217</v>
      </c>
      <c r="N162" s="37" t="s">
        <v>202</v>
      </c>
      <c r="O162" s="37">
        <v>0.38055555555555554</v>
      </c>
      <c r="P162" s="37">
        <v>0.38611111111111113</v>
      </c>
      <c r="Q162" s="36">
        <v>17</v>
      </c>
      <c r="R162" s="36">
        <v>16</v>
      </c>
      <c r="S162" s="36">
        <v>11</v>
      </c>
      <c r="T162" s="36">
        <v>6</v>
      </c>
      <c r="V162" s="39">
        <v>15</v>
      </c>
      <c r="W162" s="39" t="s">
        <v>78</v>
      </c>
      <c r="X162" s="43" t="str">
        <f>VLOOKUP($W162,'Lista especies'!$A$2:$D$31,2,FALSE)</f>
        <v>Megathura</v>
      </c>
      <c r="Y162" s="43" t="str">
        <f>VLOOKUP($W162,'Lista especies'!$A$2:$D$31,3,FALSE)</f>
        <v>crenulata</v>
      </c>
      <c r="Z162" s="43" t="str">
        <f>VLOOKUP($W162,'Lista especies'!$A$2:$D$31,4,FALSE)</f>
        <v>Megathura crenulata</v>
      </c>
      <c r="AA162" s="34">
        <v>3</v>
      </c>
      <c r="AB162" s="34">
        <v>30</v>
      </c>
    </row>
    <row r="163" spans="1:28" x14ac:dyDescent="0.2">
      <c r="A163" s="39" t="str">
        <f t="shared" si="3"/>
        <v>282024Picacho15</v>
      </c>
      <c r="B163" s="35">
        <v>2</v>
      </c>
      <c r="C163" s="36">
        <v>8</v>
      </c>
      <c r="D163" s="36">
        <v>2024</v>
      </c>
      <c r="E163" s="50" t="s">
        <v>191</v>
      </c>
      <c r="F163" s="50" t="s">
        <v>192</v>
      </c>
      <c r="G163" s="39" t="s">
        <v>198</v>
      </c>
      <c r="H163" s="36">
        <v>29.53274</v>
      </c>
      <c r="I163" s="36">
        <v>-115.46951</v>
      </c>
      <c r="J163" s="50" t="s">
        <v>60</v>
      </c>
      <c r="K163" s="50" t="s">
        <v>163</v>
      </c>
      <c r="L163" s="50" t="s">
        <v>62</v>
      </c>
      <c r="M163" s="50" t="s">
        <v>217</v>
      </c>
      <c r="N163" s="37" t="s">
        <v>202</v>
      </c>
      <c r="O163" s="37">
        <v>0.38055555555555554</v>
      </c>
      <c r="P163" s="37">
        <v>0.38611111111111113</v>
      </c>
      <c r="Q163" s="36">
        <v>17</v>
      </c>
      <c r="R163" s="36">
        <v>16</v>
      </c>
      <c r="S163" s="36">
        <v>11</v>
      </c>
      <c r="T163" s="36">
        <v>6</v>
      </c>
      <c r="V163" s="39">
        <v>15</v>
      </c>
      <c r="W163" s="39" t="s">
        <v>67</v>
      </c>
      <c r="X163" s="43" t="str">
        <f>VLOOKUP($W163,'Lista especies'!$A$2:$D$31,2,FALSE)</f>
        <v>Crassedoma</v>
      </c>
      <c r="Y163" s="43" t="str">
        <f>VLOOKUP($W163,'Lista especies'!$A$2:$D$31,3,FALSE)</f>
        <v>gigantea</v>
      </c>
      <c r="Z163" s="43" t="str">
        <f>VLOOKUP($W163,'Lista especies'!$A$2:$D$31,4,FALSE)</f>
        <v>Crassedoma gigantea</v>
      </c>
      <c r="AA163" s="34">
        <v>5</v>
      </c>
      <c r="AB163" s="34">
        <v>30</v>
      </c>
    </row>
    <row r="164" spans="1:28" x14ac:dyDescent="0.2">
      <c r="A164" s="39" t="str">
        <f t="shared" si="3"/>
        <v>282024Picacho15</v>
      </c>
      <c r="B164" s="35">
        <v>2</v>
      </c>
      <c r="C164" s="36">
        <v>8</v>
      </c>
      <c r="D164" s="36">
        <v>2024</v>
      </c>
      <c r="E164" s="50" t="s">
        <v>191</v>
      </c>
      <c r="F164" s="50" t="s">
        <v>192</v>
      </c>
      <c r="G164" s="39" t="s">
        <v>198</v>
      </c>
      <c r="H164" s="36">
        <v>29.53274</v>
      </c>
      <c r="I164" s="36">
        <v>-115.46951</v>
      </c>
      <c r="J164" s="50" t="s">
        <v>60</v>
      </c>
      <c r="K164" s="50" t="s">
        <v>163</v>
      </c>
      <c r="L164" s="50" t="s">
        <v>62</v>
      </c>
      <c r="M164" s="50" t="s">
        <v>217</v>
      </c>
      <c r="N164" s="37" t="s">
        <v>202</v>
      </c>
      <c r="O164" s="37">
        <v>0.38055555555555554</v>
      </c>
      <c r="P164" s="37">
        <v>0.38611111111111113</v>
      </c>
      <c r="Q164" s="36">
        <v>17</v>
      </c>
      <c r="R164" s="36">
        <v>16</v>
      </c>
      <c r="S164" s="36">
        <v>11</v>
      </c>
      <c r="T164" s="36">
        <v>6</v>
      </c>
      <c r="V164" s="39">
        <v>15</v>
      </c>
      <c r="W164" s="39" t="s">
        <v>79</v>
      </c>
      <c r="X164" s="43" t="str">
        <f>VLOOKUP($W164,'Lista especies'!$A$2:$D$31,2,FALSE)</f>
        <v>Mesocentrotus</v>
      </c>
      <c r="Y164" s="43" t="str">
        <f>VLOOKUP($W164,'Lista especies'!$A$2:$D$31,3,FALSE)</f>
        <v>franciscanus</v>
      </c>
      <c r="Z164" s="43" t="str">
        <f>VLOOKUP($W164,'Lista especies'!$A$2:$D$31,4,FALSE)</f>
        <v>Mesocentrotus franciscanus</v>
      </c>
      <c r="AA164" s="34">
        <v>14</v>
      </c>
      <c r="AB164" s="34">
        <v>30</v>
      </c>
    </row>
    <row r="165" spans="1:28" x14ac:dyDescent="0.2">
      <c r="A165" s="39" t="str">
        <f t="shared" si="3"/>
        <v>282024Picacho15</v>
      </c>
      <c r="B165" s="35">
        <v>2</v>
      </c>
      <c r="C165" s="36">
        <v>8</v>
      </c>
      <c r="D165" s="36">
        <v>2024</v>
      </c>
      <c r="E165" s="50" t="s">
        <v>191</v>
      </c>
      <c r="F165" s="50" t="s">
        <v>192</v>
      </c>
      <c r="G165" s="39" t="s">
        <v>198</v>
      </c>
      <c r="H165" s="36">
        <v>29.53274</v>
      </c>
      <c r="I165" s="36">
        <v>-115.46951</v>
      </c>
      <c r="J165" s="50" t="s">
        <v>60</v>
      </c>
      <c r="K165" s="50" t="s">
        <v>163</v>
      </c>
      <c r="L165" s="50" t="s">
        <v>62</v>
      </c>
      <c r="M165" s="50" t="s">
        <v>217</v>
      </c>
      <c r="N165" s="37" t="s">
        <v>202</v>
      </c>
      <c r="O165" s="37">
        <v>0.38055555555555554</v>
      </c>
      <c r="P165" s="37">
        <v>0.38611111111111113</v>
      </c>
      <c r="Q165" s="36">
        <v>17</v>
      </c>
      <c r="R165" s="36">
        <v>16</v>
      </c>
      <c r="S165" s="36">
        <v>11</v>
      </c>
      <c r="T165" s="36">
        <v>6</v>
      </c>
      <c r="V165" s="39">
        <v>15</v>
      </c>
      <c r="W165" s="39" t="s">
        <v>85</v>
      </c>
      <c r="X165" s="43" t="str">
        <f>VLOOKUP($W165,'Lista especies'!$A$2:$D$31,2,FALSE)</f>
        <v>Strongylocentrotus</v>
      </c>
      <c r="Y165" s="43" t="str">
        <f>VLOOKUP($W165,'Lista especies'!$A$2:$D$31,3,FALSE)</f>
        <v>purpuratus</v>
      </c>
      <c r="Z165" s="43" t="str">
        <f>VLOOKUP($W165,'Lista especies'!$A$2:$D$31,4,FALSE)</f>
        <v>Strongylocentrotus purpuratus</v>
      </c>
      <c r="AA165" s="34">
        <v>12</v>
      </c>
      <c r="AB165" s="34">
        <v>30</v>
      </c>
    </row>
    <row r="166" spans="1:28" x14ac:dyDescent="0.2">
      <c r="A166" s="39" t="str">
        <f t="shared" si="3"/>
        <v>282024Picacho16</v>
      </c>
      <c r="B166" s="35">
        <v>2</v>
      </c>
      <c r="C166" s="36">
        <v>8</v>
      </c>
      <c r="D166" s="36">
        <v>2024</v>
      </c>
      <c r="E166" s="50" t="s">
        <v>191</v>
      </c>
      <c r="F166" s="50" t="s">
        <v>192</v>
      </c>
      <c r="G166" s="39" t="s">
        <v>198</v>
      </c>
      <c r="H166" s="36">
        <v>29.535959999999999</v>
      </c>
      <c r="I166" s="36">
        <v>-115.4662</v>
      </c>
      <c r="J166" s="50" t="s">
        <v>60</v>
      </c>
      <c r="K166" s="50" t="s">
        <v>163</v>
      </c>
      <c r="L166" s="50" t="s">
        <v>62</v>
      </c>
      <c r="M166" s="50" t="s">
        <v>217</v>
      </c>
      <c r="N166" s="37" t="s">
        <v>202</v>
      </c>
      <c r="O166" s="37">
        <v>0.42291666666666666</v>
      </c>
      <c r="P166" s="37">
        <v>0.42777777777777781</v>
      </c>
      <c r="Q166" s="36">
        <v>10</v>
      </c>
      <c r="R166" s="36">
        <v>10</v>
      </c>
      <c r="S166" s="36">
        <v>11</v>
      </c>
      <c r="T166" s="36">
        <v>6</v>
      </c>
      <c r="V166" s="39">
        <v>16</v>
      </c>
      <c r="W166" s="39" t="s">
        <v>81</v>
      </c>
      <c r="X166" s="43" t="str">
        <f>VLOOKUP($W166,'Lista especies'!$A$2:$D$31,2,FALSE)</f>
        <v>Parastichopus</v>
      </c>
      <c r="Y166" s="43" t="str">
        <f>VLOOKUP($W166,'Lista especies'!$A$2:$D$31,3,FALSE)</f>
        <v>parvimensis</v>
      </c>
      <c r="Z166" s="43" t="str">
        <f>VLOOKUP($W166,'Lista especies'!$A$2:$D$31,4,FALSE)</f>
        <v>Parastichopus parvimensis</v>
      </c>
      <c r="AA166" s="34">
        <v>3</v>
      </c>
      <c r="AB166" s="34">
        <v>30</v>
      </c>
    </row>
    <row r="167" spans="1:28" x14ac:dyDescent="0.2">
      <c r="A167" s="39" t="str">
        <f t="shared" si="3"/>
        <v>282024Picacho16</v>
      </c>
      <c r="B167" s="35">
        <v>2</v>
      </c>
      <c r="C167" s="36">
        <v>8</v>
      </c>
      <c r="D167" s="36">
        <v>2024</v>
      </c>
      <c r="E167" s="50" t="s">
        <v>191</v>
      </c>
      <c r="F167" s="50" t="s">
        <v>192</v>
      </c>
      <c r="G167" s="39" t="s">
        <v>198</v>
      </c>
      <c r="H167" s="36">
        <v>29.535959999999999</v>
      </c>
      <c r="I167" s="36">
        <v>-115.4662</v>
      </c>
      <c r="J167" s="50" t="s">
        <v>60</v>
      </c>
      <c r="K167" s="50" t="s">
        <v>163</v>
      </c>
      <c r="L167" s="50" t="s">
        <v>62</v>
      </c>
      <c r="M167" s="50" t="s">
        <v>217</v>
      </c>
      <c r="N167" s="37" t="s">
        <v>202</v>
      </c>
      <c r="O167" s="37">
        <v>0.42291666666666666</v>
      </c>
      <c r="P167" s="37">
        <v>0.42777777777777781</v>
      </c>
      <c r="Q167" s="36">
        <v>10</v>
      </c>
      <c r="R167" s="36">
        <v>10</v>
      </c>
      <c r="S167" s="36">
        <v>11</v>
      </c>
      <c r="T167" s="36">
        <v>6</v>
      </c>
      <c r="V167" s="39">
        <v>16</v>
      </c>
      <c r="W167" s="39" t="s">
        <v>82</v>
      </c>
      <c r="X167" s="43" t="str">
        <f>VLOOKUP($W167,'Lista especies'!$A$2:$D$31,2,FALSE)</f>
        <v>Patiria</v>
      </c>
      <c r="Y167" s="43" t="str">
        <f>VLOOKUP($W167,'Lista especies'!$A$2:$D$31,3,FALSE)</f>
        <v>miniata</v>
      </c>
      <c r="Z167" s="43" t="str">
        <f>VLOOKUP($W167,'Lista especies'!$A$2:$D$31,4,FALSE)</f>
        <v>Patiria miniata</v>
      </c>
      <c r="AA167" s="34">
        <v>1</v>
      </c>
      <c r="AB167" s="34">
        <v>30</v>
      </c>
    </row>
    <row r="168" spans="1:28" x14ac:dyDescent="0.2">
      <c r="A168" s="39" t="str">
        <f t="shared" si="3"/>
        <v>282024Picacho16</v>
      </c>
      <c r="B168" s="35">
        <v>2</v>
      </c>
      <c r="C168" s="36">
        <v>8</v>
      </c>
      <c r="D168" s="36">
        <v>2024</v>
      </c>
      <c r="E168" s="50" t="s">
        <v>191</v>
      </c>
      <c r="F168" s="50" t="s">
        <v>192</v>
      </c>
      <c r="G168" s="39" t="s">
        <v>198</v>
      </c>
      <c r="H168" s="36">
        <v>29.535959999999999</v>
      </c>
      <c r="I168" s="36">
        <v>-115.4662</v>
      </c>
      <c r="J168" s="50" t="s">
        <v>60</v>
      </c>
      <c r="K168" s="50" t="s">
        <v>163</v>
      </c>
      <c r="L168" s="50" t="s">
        <v>62</v>
      </c>
      <c r="M168" s="50" t="s">
        <v>217</v>
      </c>
      <c r="N168" s="37" t="s">
        <v>202</v>
      </c>
      <c r="O168" s="37">
        <v>0.42291666666666666</v>
      </c>
      <c r="P168" s="37">
        <v>0.42777777777777781</v>
      </c>
      <c r="Q168" s="36">
        <v>10</v>
      </c>
      <c r="R168" s="36">
        <v>10</v>
      </c>
      <c r="S168" s="36">
        <v>11</v>
      </c>
      <c r="T168" s="36">
        <v>6</v>
      </c>
      <c r="V168" s="39">
        <v>16</v>
      </c>
      <c r="W168" s="39" t="s">
        <v>76</v>
      </c>
      <c r="X168" s="43" t="str">
        <f>VLOOKUP($W168,'Lista especies'!$A$2:$D$31,2,FALSE)</f>
        <v>Megastraea</v>
      </c>
      <c r="Y168" s="43" t="str">
        <f>VLOOKUP($W168,'Lista especies'!$A$2:$D$31,3,FALSE)</f>
        <v>undosa</v>
      </c>
      <c r="Z168" s="43" t="str">
        <f>VLOOKUP($W168,'Lista especies'!$A$2:$D$31,4,FALSE)</f>
        <v>Megastraea undosa</v>
      </c>
      <c r="AA168" s="34">
        <v>2</v>
      </c>
      <c r="AB168" s="34">
        <v>30</v>
      </c>
    </row>
    <row r="169" spans="1:28" x14ac:dyDescent="0.2">
      <c r="A169" s="39" t="str">
        <f t="shared" si="3"/>
        <v>282024Picacho16</v>
      </c>
      <c r="B169" s="35">
        <v>2</v>
      </c>
      <c r="C169" s="36">
        <v>8</v>
      </c>
      <c r="D169" s="36">
        <v>2024</v>
      </c>
      <c r="E169" s="50" t="s">
        <v>191</v>
      </c>
      <c r="F169" s="50" t="s">
        <v>192</v>
      </c>
      <c r="G169" s="39" t="s">
        <v>198</v>
      </c>
      <c r="H169" s="36">
        <v>29.535959999999999</v>
      </c>
      <c r="I169" s="36">
        <v>-115.4662</v>
      </c>
      <c r="J169" s="50" t="s">
        <v>60</v>
      </c>
      <c r="K169" s="50" t="s">
        <v>163</v>
      </c>
      <c r="L169" s="50" t="s">
        <v>62</v>
      </c>
      <c r="M169" s="50" t="s">
        <v>217</v>
      </c>
      <c r="N169" s="37" t="s">
        <v>202</v>
      </c>
      <c r="O169" s="37">
        <v>0.42291666666666666</v>
      </c>
      <c r="P169" s="37">
        <v>0.42777777777777781</v>
      </c>
      <c r="Q169" s="36">
        <v>10</v>
      </c>
      <c r="R169" s="36">
        <v>10</v>
      </c>
      <c r="S169" s="36">
        <v>11</v>
      </c>
      <c r="T169" s="36">
        <v>6</v>
      </c>
      <c r="V169" s="39">
        <v>16</v>
      </c>
      <c r="W169" s="39" t="s">
        <v>79</v>
      </c>
      <c r="X169" s="43" t="str">
        <f>VLOOKUP($W169,'Lista especies'!$A$2:$D$31,2,FALSE)</f>
        <v>Mesocentrotus</v>
      </c>
      <c r="Y169" s="43" t="str">
        <f>VLOOKUP($W169,'Lista especies'!$A$2:$D$31,3,FALSE)</f>
        <v>franciscanus</v>
      </c>
      <c r="Z169" s="43" t="str">
        <f>VLOOKUP($W169,'Lista especies'!$A$2:$D$31,4,FALSE)</f>
        <v>Mesocentrotus franciscanus</v>
      </c>
      <c r="AA169" s="34">
        <v>8</v>
      </c>
      <c r="AB169" s="34">
        <v>30</v>
      </c>
    </row>
    <row r="170" spans="1:28" x14ac:dyDescent="0.2">
      <c r="A170" s="39" t="str">
        <f t="shared" si="3"/>
        <v>282024Picacho16</v>
      </c>
      <c r="B170" s="35">
        <v>2</v>
      </c>
      <c r="C170" s="36">
        <v>8</v>
      </c>
      <c r="D170" s="36">
        <v>2024</v>
      </c>
      <c r="E170" s="50" t="s">
        <v>191</v>
      </c>
      <c r="F170" s="50" t="s">
        <v>192</v>
      </c>
      <c r="G170" s="39" t="s">
        <v>198</v>
      </c>
      <c r="H170" s="36">
        <v>29.535959999999999</v>
      </c>
      <c r="I170" s="36">
        <v>-115.4662</v>
      </c>
      <c r="J170" s="50" t="s">
        <v>60</v>
      </c>
      <c r="K170" s="50" t="s">
        <v>163</v>
      </c>
      <c r="L170" s="50" t="s">
        <v>62</v>
      </c>
      <c r="M170" s="50" t="s">
        <v>217</v>
      </c>
      <c r="N170" s="37" t="s">
        <v>202</v>
      </c>
      <c r="O170" s="37">
        <v>0.42291666666666666</v>
      </c>
      <c r="P170" s="37">
        <v>0.42777777777777781</v>
      </c>
      <c r="Q170" s="36">
        <v>10</v>
      </c>
      <c r="R170" s="36">
        <v>10</v>
      </c>
      <c r="S170" s="36">
        <v>11</v>
      </c>
      <c r="T170" s="36">
        <v>6</v>
      </c>
      <c r="V170" s="39">
        <v>16</v>
      </c>
      <c r="W170" s="39" t="s">
        <v>85</v>
      </c>
      <c r="X170" s="43" t="str">
        <f>VLOOKUP($W170,'Lista especies'!$A$2:$D$31,2,FALSE)</f>
        <v>Strongylocentrotus</v>
      </c>
      <c r="Y170" s="43" t="str">
        <f>VLOOKUP($W170,'Lista especies'!$A$2:$D$31,3,FALSE)</f>
        <v>purpuratus</v>
      </c>
      <c r="Z170" s="43" t="str">
        <f>VLOOKUP($W170,'Lista especies'!$A$2:$D$31,4,FALSE)</f>
        <v>Strongylocentrotus purpuratus</v>
      </c>
      <c r="AA170" s="34">
        <v>3</v>
      </c>
      <c r="AB170" s="34">
        <v>30</v>
      </c>
    </row>
    <row r="171" spans="1:28" x14ac:dyDescent="0.2">
      <c r="A171" s="39" t="str">
        <f t="shared" si="3"/>
        <v>582024lazaro1</v>
      </c>
      <c r="B171" s="35">
        <v>5</v>
      </c>
      <c r="C171" s="36">
        <v>8</v>
      </c>
      <c r="D171" s="36">
        <v>2024</v>
      </c>
      <c r="E171" s="50" t="s">
        <v>191</v>
      </c>
      <c r="F171" s="50" t="s">
        <v>192</v>
      </c>
      <c r="G171" s="39" t="s">
        <v>220</v>
      </c>
      <c r="H171" s="36">
        <v>29.543220000000002</v>
      </c>
      <c r="I171" s="36">
        <v>-115.46276</v>
      </c>
      <c r="J171" s="50" t="s">
        <v>60</v>
      </c>
      <c r="K171" s="50" t="s">
        <v>163</v>
      </c>
      <c r="L171" s="50" t="s">
        <v>62</v>
      </c>
      <c r="M171" s="50" t="s">
        <v>217</v>
      </c>
      <c r="N171" s="37" t="s">
        <v>204</v>
      </c>
      <c r="O171" s="37">
        <v>0.35902777777777778</v>
      </c>
      <c r="P171" s="37">
        <v>0.3666666666666667</v>
      </c>
      <c r="Q171" s="36">
        <v>17</v>
      </c>
      <c r="R171" s="36">
        <v>18</v>
      </c>
      <c r="S171" s="36">
        <v>9</v>
      </c>
      <c r="T171" s="36">
        <v>7</v>
      </c>
      <c r="V171" s="39">
        <v>1</v>
      </c>
      <c r="W171" s="39" t="s">
        <v>81</v>
      </c>
      <c r="X171" s="43" t="str">
        <f>VLOOKUP($W171,'Lista especies'!$A$2:$D$31,2,FALSE)</f>
        <v>Parastichopus</v>
      </c>
      <c r="Y171" s="43" t="str">
        <f>VLOOKUP($W171,'Lista especies'!$A$2:$D$31,3,FALSE)</f>
        <v>parvimensis</v>
      </c>
      <c r="Z171" s="43" t="str">
        <f>VLOOKUP($W171,'Lista especies'!$A$2:$D$31,4,FALSE)</f>
        <v>Parastichopus parvimensis</v>
      </c>
      <c r="AA171" s="34">
        <v>1</v>
      </c>
      <c r="AB171" s="34">
        <v>30</v>
      </c>
    </row>
    <row r="172" spans="1:28" x14ac:dyDescent="0.2">
      <c r="A172" s="39" t="str">
        <f t="shared" si="3"/>
        <v>582024lazaro1</v>
      </c>
      <c r="B172" s="35">
        <v>5</v>
      </c>
      <c r="C172" s="36">
        <v>8</v>
      </c>
      <c r="D172" s="36">
        <v>2024</v>
      </c>
      <c r="E172" s="50" t="s">
        <v>191</v>
      </c>
      <c r="F172" s="50" t="s">
        <v>192</v>
      </c>
      <c r="G172" s="39" t="s">
        <v>220</v>
      </c>
      <c r="H172" s="36">
        <v>29.543220000000002</v>
      </c>
      <c r="I172" s="36">
        <v>-115.46276</v>
      </c>
      <c r="J172" s="50" t="str">
        <f>VLOOKUP($G172,Formulas!$A$2:$G$10,4,FALSE)</f>
        <v>Bosque de kelp</v>
      </c>
      <c r="K172" s="50" t="s">
        <v>163</v>
      </c>
      <c r="L172" s="50" t="s">
        <v>62</v>
      </c>
      <c r="M172" s="50" t="s">
        <v>217</v>
      </c>
      <c r="N172" s="37" t="s">
        <v>204</v>
      </c>
      <c r="O172" s="37">
        <v>0.35902777777777778</v>
      </c>
      <c r="P172" s="37">
        <v>0.3666666666666667</v>
      </c>
      <c r="Q172" s="36">
        <v>17</v>
      </c>
      <c r="R172" s="36">
        <v>18</v>
      </c>
      <c r="S172" s="36">
        <v>9</v>
      </c>
      <c r="T172" s="36">
        <v>7</v>
      </c>
      <c r="V172" s="39">
        <v>1</v>
      </c>
      <c r="W172" s="39" t="s">
        <v>82</v>
      </c>
      <c r="X172" s="43" t="str">
        <f>VLOOKUP($W172,'Lista especies'!$A$2:$D$31,2,FALSE)</f>
        <v>Patiria</v>
      </c>
      <c r="Y172" s="43" t="str">
        <f>VLOOKUP($W172,'Lista especies'!$A$2:$D$31,3,FALSE)</f>
        <v>miniata</v>
      </c>
      <c r="Z172" s="43" t="str">
        <f>VLOOKUP($W172,'Lista especies'!$A$2:$D$31,4,FALSE)</f>
        <v>Patiria miniata</v>
      </c>
      <c r="AA172" s="34">
        <v>6</v>
      </c>
      <c r="AB172" s="34">
        <v>30</v>
      </c>
    </row>
    <row r="173" spans="1:28" x14ac:dyDescent="0.2">
      <c r="A173" s="39" t="str">
        <f t="shared" si="3"/>
        <v>582024lazaro1</v>
      </c>
      <c r="B173" s="35">
        <v>5</v>
      </c>
      <c r="C173" s="36">
        <v>8</v>
      </c>
      <c r="D173" s="36">
        <v>2024</v>
      </c>
      <c r="E173" s="50" t="s">
        <v>191</v>
      </c>
      <c r="F173" s="50" t="s">
        <v>192</v>
      </c>
      <c r="G173" s="39" t="s">
        <v>220</v>
      </c>
      <c r="H173" s="36">
        <v>29.543220000000002</v>
      </c>
      <c r="I173" s="36">
        <v>-115.46276</v>
      </c>
      <c r="J173" s="50" t="str">
        <f>VLOOKUP($G173,Formulas!$A$2:$G$10,4,FALSE)</f>
        <v>Bosque de kelp</v>
      </c>
      <c r="K173" s="50" t="s">
        <v>163</v>
      </c>
      <c r="L173" s="50" t="s">
        <v>62</v>
      </c>
      <c r="M173" s="50" t="s">
        <v>217</v>
      </c>
      <c r="N173" s="37" t="s">
        <v>204</v>
      </c>
      <c r="O173" s="37">
        <v>0.35902777777777778</v>
      </c>
      <c r="P173" s="37">
        <v>0.3666666666666667</v>
      </c>
      <c r="Q173" s="36">
        <v>17</v>
      </c>
      <c r="R173" s="36">
        <v>18</v>
      </c>
      <c r="S173" s="36">
        <v>9</v>
      </c>
      <c r="T173" s="36">
        <v>7</v>
      </c>
      <c r="V173" s="39">
        <v>1</v>
      </c>
      <c r="W173" s="39" t="s">
        <v>76</v>
      </c>
      <c r="X173" s="43" t="str">
        <f>VLOOKUP($W173,'Lista especies'!$A$2:$D$31,2,FALSE)</f>
        <v>Megastraea</v>
      </c>
      <c r="Y173" s="43" t="str">
        <f>VLOOKUP($W173,'Lista especies'!$A$2:$D$31,3,FALSE)</f>
        <v>undosa</v>
      </c>
      <c r="Z173" s="43" t="str">
        <f>VLOOKUP($W173,'Lista especies'!$A$2:$D$31,4,FALSE)</f>
        <v>Megastraea undosa</v>
      </c>
      <c r="AA173" s="34">
        <v>23</v>
      </c>
      <c r="AB173" s="34">
        <v>30</v>
      </c>
    </row>
    <row r="174" spans="1:28" x14ac:dyDescent="0.2">
      <c r="A174" s="39" t="str">
        <f t="shared" si="3"/>
        <v>582024lazaro1</v>
      </c>
      <c r="B174" s="35">
        <v>5</v>
      </c>
      <c r="C174" s="36">
        <v>8</v>
      </c>
      <c r="D174" s="36">
        <v>2024</v>
      </c>
      <c r="E174" s="50" t="s">
        <v>191</v>
      </c>
      <c r="F174" s="50" t="s">
        <v>192</v>
      </c>
      <c r="G174" s="39" t="s">
        <v>220</v>
      </c>
      <c r="H174" s="36">
        <v>29.543220000000002</v>
      </c>
      <c r="I174" s="36">
        <v>-115.46276</v>
      </c>
      <c r="J174" s="50" t="str">
        <f>VLOOKUP($G174,Formulas!$A$2:$G$10,4,FALSE)</f>
        <v>Bosque de kelp</v>
      </c>
      <c r="K174" s="50" t="s">
        <v>163</v>
      </c>
      <c r="L174" s="50" t="s">
        <v>62</v>
      </c>
      <c r="M174" s="50" t="s">
        <v>217</v>
      </c>
      <c r="N174" s="37" t="s">
        <v>204</v>
      </c>
      <c r="O174" s="37">
        <v>0.35902777777777778</v>
      </c>
      <c r="P174" s="37">
        <v>0.3666666666666667</v>
      </c>
      <c r="Q174" s="36">
        <v>17</v>
      </c>
      <c r="R174" s="36">
        <v>18</v>
      </c>
      <c r="S174" s="36">
        <v>9</v>
      </c>
      <c r="T174" s="36">
        <v>7</v>
      </c>
      <c r="V174" s="39">
        <v>1</v>
      </c>
      <c r="W174" s="39" t="s">
        <v>68</v>
      </c>
      <c r="X174" s="43" t="str">
        <f>VLOOKUP($W174,'Lista especies'!$A$2:$D$31,2,FALSE)</f>
        <v>Neobernaya</v>
      </c>
      <c r="Y174" s="43" t="str">
        <f>VLOOKUP($W174,'Lista especies'!$A$2:$D$31,3,FALSE)</f>
        <v>spadicea</v>
      </c>
      <c r="Z174" s="43" t="str">
        <f>VLOOKUP($W174,'Lista especies'!$A$2:$D$31,4,FALSE)</f>
        <v>Neobernaya spadicea</v>
      </c>
      <c r="AA174" s="34">
        <v>16</v>
      </c>
      <c r="AB174" s="34">
        <v>30</v>
      </c>
    </row>
    <row r="175" spans="1:28" x14ac:dyDescent="0.2">
      <c r="A175" s="39" t="str">
        <f t="shared" si="3"/>
        <v>582024lazaro1</v>
      </c>
      <c r="B175" s="35">
        <v>5</v>
      </c>
      <c r="C175" s="36">
        <v>8</v>
      </c>
      <c r="D175" s="36">
        <v>2024</v>
      </c>
      <c r="E175" s="50" t="s">
        <v>191</v>
      </c>
      <c r="F175" s="50" t="s">
        <v>192</v>
      </c>
      <c r="G175" s="39" t="s">
        <v>220</v>
      </c>
      <c r="H175" s="36">
        <v>29.543220000000002</v>
      </c>
      <c r="I175" s="36">
        <v>-115.46276</v>
      </c>
      <c r="J175" s="50" t="str">
        <f>VLOOKUP($G175,Formulas!$A$2:$G$10,4,FALSE)</f>
        <v>Bosque de kelp</v>
      </c>
      <c r="K175" s="50" t="s">
        <v>163</v>
      </c>
      <c r="L175" s="50" t="s">
        <v>62</v>
      </c>
      <c r="M175" s="50" t="s">
        <v>217</v>
      </c>
      <c r="N175" s="37" t="s">
        <v>204</v>
      </c>
      <c r="O175" s="37">
        <v>0.35902777777777778</v>
      </c>
      <c r="P175" s="37">
        <v>0.3666666666666667</v>
      </c>
      <c r="Q175" s="36">
        <v>17</v>
      </c>
      <c r="R175" s="36">
        <v>18</v>
      </c>
      <c r="S175" s="36">
        <v>9</v>
      </c>
      <c r="T175" s="36">
        <v>7</v>
      </c>
      <c r="V175" s="39">
        <v>1</v>
      </c>
      <c r="W175" s="39" t="s">
        <v>75</v>
      </c>
      <c r="X175" s="43" t="str">
        <f>VLOOKUP($W175,'Lista especies'!$A$2:$D$31,2,FALSE)</f>
        <v>Kelletia</v>
      </c>
      <c r="Y175" s="43" t="str">
        <f>VLOOKUP($W175,'Lista especies'!$A$2:$D$31,3,FALSE)</f>
        <v>kelletii</v>
      </c>
      <c r="Z175" s="43" t="str">
        <f>VLOOKUP($W175,'Lista especies'!$A$2:$D$31,4,FALSE)</f>
        <v>Kelletia kelletii</v>
      </c>
      <c r="AA175" s="34">
        <v>5</v>
      </c>
      <c r="AB175" s="34">
        <v>30</v>
      </c>
    </row>
    <row r="176" spans="1:28" x14ac:dyDescent="0.2">
      <c r="A176" s="39" t="str">
        <f t="shared" si="3"/>
        <v>582024lazaro1</v>
      </c>
      <c r="B176" s="35">
        <v>5</v>
      </c>
      <c r="C176" s="36">
        <v>8</v>
      </c>
      <c r="D176" s="36">
        <v>2024</v>
      </c>
      <c r="E176" s="50" t="s">
        <v>191</v>
      </c>
      <c r="F176" s="50" t="s">
        <v>192</v>
      </c>
      <c r="G176" s="39" t="s">
        <v>220</v>
      </c>
      <c r="H176" s="36">
        <v>29.543220000000002</v>
      </c>
      <c r="I176" s="36">
        <v>-115.46276</v>
      </c>
      <c r="J176" s="50" t="str">
        <f>VLOOKUP($G176,Formulas!$A$2:$G$10,4,FALSE)</f>
        <v>Bosque de kelp</v>
      </c>
      <c r="K176" s="50" t="s">
        <v>163</v>
      </c>
      <c r="L176" s="50" t="s">
        <v>62</v>
      </c>
      <c r="M176" s="50" t="s">
        <v>217</v>
      </c>
      <c r="N176" s="37" t="s">
        <v>204</v>
      </c>
      <c r="O176" s="37">
        <v>0.35902777777777778</v>
      </c>
      <c r="P176" s="37">
        <v>0.3666666666666667</v>
      </c>
      <c r="Q176" s="36">
        <v>17</v>
      </c>
      <c r="R176" s="36">
        <v>18</v>
      </c>
      <c r="S176" s="36">
        <v>9</v>
      </c>
      <c r="T176" s="36">
        <v>7</v>
      </c>
      <c r="V176" s="39">
        <v>1</v>
      </c>
      <c r="W176" s="39" t="s">
        <v>78</v>
      </c>
      <c r="X176" s="43" t="str">
        <f>VLOOKUP($W176,'Lista especies'!$A$2:$D$31,2,FALSE)</f>
        <v>Megathura</v>
      </c>
      <c r="Y176" s="43" t="str">
        <f>VLOOKUP($W176,'Lista especies'!$A$2:$D$31,3,FALSE)</f>
        <v>crenulata</v>
      </c>
      <c r="Z176" s="43" t="str">
        <f>VLOOKUP($W176,'Lista especies'!$A$2:$D$31,4,FALSE)</f>
        <v>Megathura crenulata</v>
      </c>
      <c r="AA176" s="34">
        <v>3</v>
      </c>
      <c r="AB176" s="34">
        <v>30</v>
      </c>
    </row>
    <row r="177" spans="1:28" x14ac:dyDescent="0.2">
      <c r="A177" s="39" t="str">
        <f t="shared" si="3"/>
        <v>582024lazaro1</v>
      </c>
      <c r="B177" s="35">
        <v>5</v>
      </c>
      <c r="C177" s="36">
        <v>8</v>
      </c>
      <c r="D177" s="36">
        <v>2024</v>
      </c>
      <c r="E177" s="50" t="s">
        <v>191</v>
      </c>
      <c r="F177" s="50" t="s">
        <v>192</v>
      </c>
      <c r="G177" s="39" t="s">
        <v>220</v>
      </c>
      <c r="H177" s="36">
        <v>29.543220000000002</v>
      </c>
      <c r="I177" s="36">
        <v>-115.46276</v>
      </c>
      <c r="J177" s="50" t="str">
        <f>VLOOKUP($G177,Formulas!$A$2:$G$10,4,FALSE)</f>
        <v>Bosque de kelp</v>
      </c>
      <c r="K177" s="50" t="s">
        <v>163</v>
      </c>
      <c r="L177" s="50" t="s">
        <v>62</v>
      </c>
      <c r="M177" s="50" t="s">
        <v>217</v>
      </c>
      <c r="N177" s="37" t="s">
        <v>204</v>
      </c>
      <c r="O177" s="37">
        <v>0.35902777777777778</v>
      </c>
      <c r="P177" s="37">
        <v>0.3666666666666667</v>
      </c>
      <c r="Q177" s="36">
        <v>17</v>
      </c>
      <c r="R177" s="36">
        <v>18</v>
      </c>
      <c r="S177" s="36">
        <v>9</v>
      </c>
      <c r="T177" s="36">
        <v>7</v>
      </c>
      <c r="V177" s="39">
        <v>1</v>
      </c>
      <c r="W177" s="39" t="s">
        <v>67</v>
      </c>
      <c r="X177" s="43" t="str">
        <f>VLOOKUP($W177,'Lista especies'!$A$2:$D$31,2,FALSE)</f>
        <v>Crassedoma</v>
      </c>
      <c r="Y177" s="43" t="str">
        <f>VLOOKUP($W177,'Lista especies'!$A$2:$D$31,3,FALSE)</f>
        <v>gigantea</v>
      </c>
      <c r="Z177" s="43" t="str">
        <f>VLOOKUP($W177,'Lista especies'!$A$2:$D$31,4,FALSE)</f>
        <v>Crassedoma gigantea</v>
      </c>
      <c r="AA177" s="34">
        <v>3</v>
      </c>
      <c r="AB177" s="34">
        <v>30</v>
      </c>
    </row>
    <row r="178" spans="1:28" x14ac:dyDescent="0.2">
      <c r="A178" s="39" t="str">
        <f t="shared" si="3"/>
        <v>582024lazaro1</v>
      </c>
      <c r="B178" s="35">
        <v>5</v>
      </c>
      <c r="C178" s="36">
        <v>8</v>
      </c>
      <c r="D178" s="36">
        <v>2024</v>
      </c>
      <c r="E178" s="50" t="s">
        <v>191</v>
      </c>
      <c r="F178" s="50" t="s">
        <v>192</v>
      </c>
      <c r="G178" s="39" t="s">
        <v>220</v>
      </c>
      <c r="H178" s="36">
        <v>29.543220000000002</v>
      </c>
      <c r="I178" s="36">
        <v>-115.46276</v>
      </c>
      <c r="J178" s="50" t="str">
        <f>VLOOKUP($G178,Formulas!$A$2:$G$10,4,FALSE)</f>
        <v>Bosque de kelp</v>
      </c>
      <c r="K178" s="50" t="s">
        <v>163</v>
      </c>
      <c r="L178" s="50" t="s">
        <v>62</v>
      </c>
      <c r="M178" s="50" t="s">
        <v>217</v>
      </c>
      <c r="N178" s="37" t="s">
        <v>204</v>
      </c>
      <c r="O178" s="37">
        <v>0.35902777777777778</v>
      </c>
      <c r="P178" s="37">
        <v>0.3666666666666667</v>
      </c>
      <c r="Q178" s="36">
        <v>17</v>
      </c>
      <c r="R178" s="36">
        <v>18</v>
      </c>
      <c r="S178" s="36">
        <v>9</v>
      </c>
      <c r="T178" s="36">
        <v>7</v>
      </c>
      <c r="V178" s="39">
        <v>1</v>
      </c>
      <c r="W178" s="39" t="s">
        <v>79</v>
      </c>
      <c r="X178" s="43" t="str">
        <f>VLOOKUP($W178,'Lista especies'!$A$2:$D$31,2,FALSE)</f>
        <v>Mesocentrotus</v>
      </c>
      <c r="Y178" s="43" t="str">
        <f>VLOOKUP($W178,'Lista especies'!$A$2:$D$31,3,FALSE)</f>
        <v>franciscanus</v>
      </c>
      <c r="Z178" s="43" t="str">
        <f>VLOOKUP($W178,'Lista especies'!$A$2:$D$31,4,FALSE)</f>
        <v>Mesocentrotus franciscanus</v>
      </c>
      <c r="AA178" s="34">
        <v>35</v>
      </c>
      <c r="AB178" s="34">
        <v>30</v>
      </c>
    </row>
    <row r="179" spans="1:28" x14ac:dyDescent="0.2">
      <c r="A179" s="39" t="str">
        <f t="shared" si="3"/>
        <v>582024lazaro1</v>
      </c>
      <c r="B179" s="35">
        <v>5</v>
      </c>
      <c r="C179" s="36">
        <v>8</v>
      </c>
      <c r="D179" s="36">
        <v>2024</v>
      </c>
      <c r="E179" s="50" t="s">
        <v>191</v>
      </c>
      <c r="F179" s="50" t="s">
        <v>192</v>
      </c>
      <c r="G179" s="39" t="s">
        <v>220</v>
      </c>
      <c r="H179" s="36">
        <v>29.543220000000002</v>
      </c>
      <c r="I179" s="36">
        <v>-115.46276</v>
      </c>
      <c r="J179" s="50" t="str">
        <f>VLOOKUP($G179,Formulas!$A$2:$G$10,4,FALSE)</f>
        <v>Bosque de kelp</v>
      </c>
      <c r="K179" s="50" t="s">
        <v>163</v>
      </c>
      <c r="L179" s="50" t="s">
        <v>62</v>
      </c>
      <c r="M179" s="50" t="s">
        <v>217</v>
      </c>
      <c r="N179" s="37" t="s">
        <v>204</v>
      </c>
      <c r="O179" s="37">
        <v>0.35902777777777778</v>
      </c>
      <c r="P179" s="37">
        <v>0.3666666666666667</v>
      </c>
      <c r="Q179" s="36">
        <v>17</v>
      </c>
      <c r="R179" s="36">
        <v>18</v>
      </c>
      <c r="S179" s="36">
        <v>9</v>
      </c>
      <c r="T179" s="36">
        <v>7</v>
      </c>
      <c r="V179" s="39">
        <v>1</v>
      </c>
      <c r="W179" s="39" t="s">
        <v>85</v>
      </c>
      <c r="X179" s="43" t="str">
        <f>VLOOKUP($W179,'Lista especies'!$A$2:$D$31,2,FALSE)</f>
        <v>Strongylocentrotus</v>
      </c>
      <c r="Y179" s="43" t="str">
        <f>VLOOKUP($W179,'Lista especies'!$A$2:$D$31,3,FALSE)</f>
        <v>purpuratus</v>
      </c>
      <c r="Z179" s="43" t="str">
        <f>VLOOKUP($W179,'Lista especies'!$A$2:$D$31,4,FALSE)</f>
        <v>Strongylocentrotus purpuratus</v>
      </c>
      <c r="AA179" s="34">
        <v>15</v>
      </c>
      <c r="AB179" s="34">
        <v>30</v>
      </c>
    </row>
    <row r="180" spans="1:28" x14ac:dyDescent="0.2">
      <c r="A180" s="39" t="str">
        <f t="shared" si="3"/>
        <v>582024lazaro2</v>
      </c>
      <c r="B180" s="35">
        <v>5</v>
      </c>
      <c r="C180" s="36">
        <v>8</v>
      </c>
      <c r="D180" s="36">
        <v>2024</v>
      </c>
      <c r="E180" s="50" t="s">
        <v>191</v>
      </c>
      <c r="F180" s="50" t="s">
        <v>192</v>
      </c>
      <c r="G180" s="39" t="s">
        <v>220</v>
      </c>
      <c r="H180" s="36">
        <v>29.542950000000001</v>
      </c>
      <c r="I180" s="36">
        <v>-115.46129000000001</v>
      </c>
      <c r="J180" s="50" t="str">
        <f>VLOOKUP($G180,Formulas!$A$2:$G$10,4,FALSE)</f>
        <v>Bosque de kelp</v>
      </c>
      <c r="K180" s="50" t="s">
        <v>163</v>
      </c>
      <c r="L180" s="50" t="s">
        <v>62</v>
      </c>
      <c r="M180" s="50" t="s">
        <v>217</v>
      </c>
      <c r="N180" s="37" t="s">
        <v>204</v>
      </c>
      <c r="O180" s="37">
        <v>0.43958333333333338</v>
      </c>
      <c r="P180" s="37">
        <v>0.44444444444444442</v>
      </c>
      <c r="Q180" s="36">
        <v>10</v>
      </c>
      <c r="R180" s="36">
        <v>11</v>
      </c>
      <c r="S180" s="36">
        <v>10</v>
      </c>
      <c r="T180" s="36">
        <v>5</v>
      </c>
      <c r="V180" s="39">
        <v>2</v>
      </c>
      <c r="W180" s="39" t="s">
        <v>82</v>
      </c>
      <c r="X180" s="43" t="str">
        <f>VLOOKUP($W180,'Lista especies'!$A$2:$D$31,2,FALSE)</f>
        <v>Patiria</v>
      </c>
      <c r="Y180" s="43" t="str">
        <f>VLOOKUP($W180,'Lista especies'!$A$2:$D$31,3,FALSE)</f>
        <v>miniata</v>
      </c>
      <c r="Z180" s="43" t="str">
        <f>VLOOKUP($W180,'Lista especies'!$A$2:$D$31,4,FALSE)</f>
        <v>Patiria miniata</v>
      </c>
      <c r="AA180" s="34">
        <v>5</v>
      </c>
      <c r="AB180" s="34">
        <v>30</v>
      </c>
    </row>
    <row r="181" spans="1:28" x14ac:dyDescent="0.2">
      <c r="A181" s="39" t="str">
        <f t="shared" si="3"/>
        <v>582024lazaro2</v>
      </c>
      <c r="B181" s="35">
        <v>5</v>
      </c>
      <c r="C181" s="36">
        <v>8</v>
      </c>
      <c r="D181" s="36">
        <v>2024</v>
      </c>
      <c r="E181" s="50" t="s">
        <v>191</v>
      </c>
      <c r="F181" s="50" t="s">
        <v>192</v>
      </c>
      <c r="G181" s="39" t="s">
        <v>220</v>
      </c>
      <c r="H181" s="36">
        <v>29.542950000000001</v>
      </c>
      <c r="I181" s="36">
        <v>-115.46129000000001</v>
      </c>
      <c r="J181" s="50" t="str">
        <f>VLOOKUP($G181,Formulas!$A$2:$G$10,4,FALSE)</f>
        <v>Bosque de kelp</v>
      </c>
      <c r="K181" s="50" t="s">
        <v>163</v>
      </c>
      <c r="L181" s="50" t="s">
        <v>62</v>
      </c>
      <c r="M181" s="50" t="s">
        <v>217</v>
      </c>
      <c r="N181" s="37" t="s">
        <v>204</v>
      </c>
      <c r="O181" s="37">
        <v>0.43958333333333338</v>
      </c>
      <c r="P181" s="37">
        <v>0.44444444444444442</v>
      </c>
      <c r="Q181" s="36">
        <v>10</v>
      </c>
      <c r="R181" s="36">
        <v>11</v>
      </c>
      <c r="S181" s="36">
        <v>10</v>
      </c>
      <c r="T181" s="36">
        <v>5</v>
      </c>
      <c r="V181" s="39">
        <v>2</v>
      </c>
      <c r="W181" s="39" t="s">
        <v>76</v>
      </c>
      <c r="X181" s="43" t="str">
        <f>VLOOKUP($W181,'Lista especies'!$A$2:$D$31,2,FALSE)</f>
        <v>Megastraea</v>
      </c>
      <c r="Y181" s="43" t="str">
        <f>VLOOKUP($W181,'Lista especies'!$A$2:$D$31,3,FALSE)</f>
        <v>undosa</v>
      </c>
      <c r="Z181" s="43" t="str">
        <f>VLOOKUP($W181,'Lista especies'!$A$2:$D$31,4,FALSE)</f>
        <v>Megastraea undosa</v>
      </c>
      <c r="AA181" s="34">
        <v>30</v>
      </c>
      <c r="AB181" s="34">
        <v>30</v>
      </c>
    </row>
    <row r="182" spans="1:28" x14ac:dyDescent="0.2">
      <c r="A182" s="39" t="str">
        <f t="shared" si="3"/>
        <v>582024lazaro2</v>
      </c>
      <c r="B182" s="35">
        <v>5</v>
      </c>
      <c r="C182" s="36">
        <v>8</v>
      </c>
      <c r="D182" s="36">
        <v>2024</v>
      </c>
      <c r="E182" s="50" t="s">
        <v>191</v>
      </c>
      <c r="F182" s="50" t="s">
        <v>192</v>
      </c>
      <c r="G182" s="39" t="s">
        <v>220</v>
      </c>
      <c r="H182" s="36">
        <v>29.542950000000001</v>
      </c>
      <c r="I182" s="36">
        <v>-115.46129000000001</v>
      </c>
      <c r="J182" s="50" t="str">
        <f>VLOOKUP($G182,Formulas!$A$2:$G$10,4,FALSE)</f>
        <v>Bosque de kelp</v>
      </c>
      <c r="K182" s="50" t="s">
        <v>163</v>
      </c>
      <c r="L182" s="50" t="s">
        <v>62</v>
      </c>
      <c r="M182" s="50" t="s">
        <v>217</v>
      </c>
      <c r="N182" s="37" t="s">
        <v>204</v>
      </c>
      <c r="O182" s="37">
        <v>0.43958333333333338</v>
      </c>
      <c r="P182" s="37">
        <v>0.44444444444444442</v>
      </c>
      <c r="Q182" s="36">
        <v>10</v>
      </c>
      <c r="R182" s="36">
        <v>11</v>
      </c>
      <c r="S182" s="36">
        <v>10</v>
      </c>
      <c r="T182" s="36">
        <v>5</v>
      </c>
      <c r="V182" s="39">
        <v>2</v>
      </c>
      <c r="W182" s="39" t="s">
        <v>78</v>
      </c>
      <c r="X182" s="43" t="str">
        <f>VLOOKUP($W182,'Lista especies'!$A$2:$D$31,2,FALSE)</f>
        <v>Megathura</v>
      </c>
      <c r="Y182" s="43" t="str">
        <f>VLOOKUP($W182,'Lista especies'!$A$2:$D$31,3,FALSE)</f>
        <v>crenulata</v>
      </c>
      <c r="Z182" s="43" t="str">
        <f>VLOOKUP($W182,'Lista especies'!$A$2:$D$31,4,FALSE)</f>
        <v>Megathura crenulata</v>
      </c>
      <c r="AA182" s="34">
        <v>4</v>
      </c>
      <c r="AB182" s="34">
        <v>30</v>
      </c>
    </row>
    <row r="183" spans="1:28" x14ac:dyDescent="0.2">
      <c r="A183" s="39" t="str">
        <f t="shared" si="3"/>
        <v>582024lazaro2</v>
      </c>
      <c r="B183" s="35">
        <v>5</v>
      </c>
      <c r="C183" s="36">
        <v>8</v>
      </c>
      <c r="D183" s="36">
        <v>2024</v>
      </c>
      <c r="E183" s="50" t="s">
        <v>191</v>
      </c>
      <c r="F183" s="50" t="s">
        <v>192</v>
      </c>
      <c r="G183" s="39" t="s">
        <v>220</v>
      </c>
      <c r="H183" s="36">
        <v>29.542950000000001</v>
      </c>
      <c r="I183" s="36">
        <v>-115.46129000000001</v>
      </c>
      <c r="J183" s="50" t="str">
        <f>VLOOKUP($G183,Formulas!$A$2:$G$10,4,FALSE)</f>
        <v>Bosque de kelp</v>
      </c>
      <c r="K183" s="50" t="s">
        <v>163</v>
      </c>
      <c r="L183" s="50" t="s">
        <v>62</v>
      </c>
      <c r="M183" s="50" t="s">
        <v>217</v>
      </c>
      <c r="N183" s="37" t="s">
        <v>204</v>
      </c>
      <c r="O183" s="37">
        <v>0.43958333333333338</v>
      </c>
      <c r="P183" s="37">
        <v>0.44444444444444442</v>
      </c>
      <c r="Q183" s="36">
        <v>10</v>
      </c>
      <c r="R183" s="36">
        <v>11</v>
      </c>
      <c r="S183" s="36">
        <v>10</v>
      </c>
      <c r="T183" s="36">
        <v>5</v>
      </c>
      <c r="V183" s="39">
        <v>2</v>
      </c>
      <c r="W183" s="39" t="s">
        <v>79</v>
      </c>
      <c r="X183" s="43" t="str">
        <f>VLOOKUP($W183,'Lista especies'!$A$2:$D$31,2,FALSE)</f>
        <v>Mesocentrotus</v>
      </c>
      <c r="Y183" s="43" t="str">
        <f>VLOOKUP($W183,'Lista especies'!$A$2:$D$31,3,FALSE)</f>
        <v>franciscanus</v>
      </c>
      <c r="Z183" s="43" t="str">
        <f>VLOOKUP($W183,'Lista especies'!$A$2:$D$31,4,FALSE)</f>
        <v>Mesocentrotus franciscanus</v>
      </c>
      <c r="AA183" s="34">
        <v>8</v>
      </c>
      <c r="AB183" s="34">
        <v>30</v>
      </c>
    </row>
    <row r="184" spans="1:28" x14ac:dyDescent="0.2">
      <c r="A184" s="39" t="str">
        <f t="shared" si="3"/>
        <v>582024lazaro2</v>
      </c>
      <c r="B184" s="35">
        <v>5</v>
      </c>
      <c r="C184" s="36">
        <v>8</v>
      </c>
      <c r="D184" s="36">
        <v>2024</v>
      </c>
      <c r="E184" s="50" t="s">
        <v>191</v>
      </c>
      <c r="F184" s="50" t="s">
        <v>192</v>
      </c>
      <c r="G184" s="39" t="s">
        <v>220</v>
      </c>
      <c r="H184" s="36">
        <v>29.542950000000001</v>
      </c>
      <c r="I184" s="36">
        <v>-115.46129000000001</v>
      </c>
      <c r="J184" s="50" t="str">
        <f>VLOOKUP($G184,Formulas!$A$2:$G$10,4,FALSE)</f>
        <v>Bosque de kelp</v>
      </c>
      <c r="K184" s="50" t="s">
        <v>163</v>
      </c>
      <c r="L184" s="50" t="s">
        <v>62</v>
      </c>
      <c r="M184" s="50" t="s">
        <v>217</v>
      </c>
      <c r="N184" s="37" t="s">
        <v>204</v>
      </c>
      <c r="O184" s="37">
        <v>0.43958333333333338</v>
      </c>
      <c r="P184" s="37">
        <v>0.44444444444444442</v>
      </c>
      <c r="Q184" s="36">
        <v>10</v>
      </c>
      <c r="R184" s="36">
        <v>11</v>
      </c>
      <c r="S184" s="36">
        <v>10</v>
      </c>
      <c r="T184" s="36">
        <v>5</v>
      </c>
      <c r="V184" s="39">
        <v>2</v>
      </c>
      <c r="W184" s="39" t="s">
        <v>85</v>
      </c>
      <c r="X184" s="43" t="str">
        <f>VLOOKUP($W184,'Lista especies'!$A$2:$D$31,2,FALSE)</f>
        <v>Strongylocentrotus</v>
      </c>
      <c r="Y184" s="43" t="str">
        <f>VLOOKUP($W184,'Lista especies'!$A$2:$D$31,3,FALSE)</f>
        <v>purpuratus</v>
      </c>
      <c r="Z184" s="43" t="str">
        <f>VLOOKUP($W184,'Lista especies'!$A$2:$D$31,4,FALSE)</f>
        <v>Strongylocentrotus purpuratus</v>
      </c>
      <c r="AA184" s="34">
        <v>4</v>
      </c>
      <c r="AB184" s="34">
        <v>30</v>
      </c>
    </row>
    <row r="185" spans="1:28" x14ac:dyDescent="0.2">
      <c r="A185" s="39" t="str">
        <f t="shared" si="3"/>
        <v>582024lazaro3</v>
      </c>
      <c r="B185" s="35">
        <v>5</v>
      </c>
      <c r="C185" s="36">
        <v>8</v>
      </c>
      <c r="D185" s="36">
        <v>2024</v>
      </c>
      <c r="E185" s="50" t="s">
        <v>191</v>
      </c>
      <c r="F185" s="50" t="s">
        <v>192</v>
      </c>
      <c r="G185" s="39" t="s">
        <v>220</v>
      </c>
      <c r="H185" s="36">
        <v>29.543220000000002</v>
      </c>
      <c r="I185" s="36">
        <v>-115.46276</v>
      </c>
      <c r="J185" s="50" t="str">
        <f>VLOOKUP($G185,Formulas!$A$2:$G$10,4,FALSE)</f>
        <v>Bosque de kelp</v>
      </c>
      <c r="K185" s="50" t="s">
        <v>163</v>
      </c>
      <c r="L185" s="50" t="s">
        <v>62</v>
      </c>
      <c r="M185" s="50" t="s">
        <v>217</v>
      </c>
      <c r="N185" s="37" t="s">
        <v>200</v>
      </c>
      <c r="O185" s="37">
        <v>0.35486111111111113</v>
      </c>
      <c r="P185" s="37">
        <v>0.3666666666666667</v>
      </c>
      <c r="Q185" s="36">
        <v>18</v>
      </c>
      <c r="R185" s="36">
        <v>17</v>
      </c>
      <c r="S185" s="36">
        <v>9</v>
      </c>
      <c r="T185" s="36">
        <v>7</v>
      </c>
      <c r="V185" s="39">
        <v>3</v>
      </c>
      <c r="W185" s="39" t="s">
        <v>81</v>
      </c>
      <c r="X185" s="43" t="str">
        <f>VLOOKUP($W185,'Lista especies'!$A$2:$D$31,2,FALSE)</f>
        <v>Parastichopus</v>
      </c>
      <c r="Y185" s="43" t="str">
        <f>VLOOKUP($W185,'Lista especies'!$A$2:$D$31,3,FALSE)</f>
        <v>parvimensis</v>
      </c>
      <c r="Z185" s="43" t="str">
        <f>VLOOKUP($W185,'Lista especies'!$A$2:$D$31,4,FALSE)</f>
        <v>Parastichopus parvimensis</v>
      </c>
      <c r="AA185" s="34">
        <v>1</v>
      </c>
      <c r="AB185" s="34">
        <v>30</v>
      </c>
    </row>
    <row r="186" spans="1:28" x14ac:dyDescent="0.2">
      <c r="A186" s="39" t="str">
        <f t="shared" si="3"/>
        <v>582024lazaro3</v>
      </c>
      <c r="B186" s="35">
        <v>5</v>
      </c>
      <c r="C186" s="36">
        <v>8</v>
      </c>
      <c r="D186" s="36">
        <v>2024</v>
      </c>
      <c r="E186" s="50" t="s">
        <v>191</v>
      </c>
      <c r="F186" s="50" t="s">
        <v>192</v>
      </c>
      <c r="G186" s="39" t="s">
        <v>220</v>
      </c>
      <c r="H186" s="36">
        <v>29.543220000000002</v>
      </c>
      <c r="I186" s="36">
        <v>-115.46276</v>
      </c>
      <c r="J186" s="50" t="str">
        <f>VLOOKUP($G186,Formulas!$A$2:$G$10,4,FALSE)</f>
        <v>Bosque de kelp</v>
      </c>
      <c r="K186" s="50" t="s">
        <v>163</v>
      </c>
      <c r="L186" s="50" t="s">
        <v>62</v>
      </c>
      <c r="M186" s="50" t="s">
        <v>217</v>
      </c>
      <c r="N186" s="37" t="s">
        <v>200</v>
      </c>
      <c r="O186" s="37">
        <v>0.35486111111111113</v>
      </c>
      <c r="P186" s="37">
        <v>0.3666666666666667</v>
      </c>
      <c r="Q186" s="36">
        <v>18</v>
      </c>
      <c r="R186" s="36">
        <v>17</v>
      </c>
      <c r="S186" s="36">
        <v>9</v>
      </c>
      <c r="T186" s="36">
        <v>7</v>
      </c>
      <c r="V186" s="39">
        <v>3</v>
      </c>
      <c r="W186" s="39" t="s">
        <v>82</v>
      </c>
      <c r="X186" s="43" t="str">
        <f>VLOOKUP($W186,'Lista especies'!$A$2:$D$31,2,FALSE)</f>
        <v>Patiria</v>
      </c>
      <c r="Y186" s="43" t="str">
        <f>VLOOKUP($W186,'Lista especies'!$A$2:$D$31,3,FALSE)</f>
        <v>miniata</v>
      </c>
      <c r="Z186" s="43" t="str">
        <f>VLOOKUP($W186,'Lista especies'!$A$2:$D$31,4,FALSE)</f>
        <v>Patiria miniata</v>
      </c>
      <c r="AA186" s="34">
        <v>5</v>
      </c>
      <c r="AB186" s="34">
        <v>30</v>
      </c>
    </row>
    <row r="187" spans="1:28" x14ac:dyDescent="0.2">
      <c r="A187" s="39" t="str">
        <f t="shared" si="3"/>
        <v>582024lazaro3</v>
      </c>
      <c r="B187" s="35">
        <v>5</v>
      </c>
      <c r="C187" s="36">
        <v>8</v>
      </c>
      <c r="D187" s="36">
        <v>2024</v>
      </c>
      <c r="E187" s="50" t="s">
        <v>191</v>
      </c>
      <c r="F187" s="50" t="s">
        <v>192</v>
      </c>
      <c r="G187" s="39" t="s">
        <v>220</v>
      </c>
      <c r="H187" s="36">
        <v>29.543220000000002</v>
      </c>
      <c r="I187" s="36">
        <v>-115.46276</v>
      </c>
      <c r="J187" s="50" t="str">
        <f>VLOOKUP($G187,Formulas!$A$2:$G$10,4,FALSE)</f>
        <v>Bosque de kelp</v>
      </c>
      <c r="K187" s="50" t="s">
        <v>163</v>
      </c>
      <c r="L187" s="50" t="s">
        <v>62</v>
      </c>
      <c r="M187" s="50" t="s">
        <v>217</v>
      </c>
      <c r="N187" s="37" t="s">
        <v>200</v>
      </c>
      <c r="O187" s="37">
        <v>0.35486111111111113</v>
      </c>
      <c r="P187" s="37">
        <v>0.3666666666666667</v>
      </c>
      <c r="Q187" s="36">
        <v>18</v>
      </c>
      <c r="R187" s="36">
        <v>17</v>
      </c>
      <c r="S187" s="36">
        <v>9</v>
      </c>
      <c r="T187" s="36">
        <v>7</v>
      </c>
      <c r="V187" s="39">
        <v>3</v>
      </c>
      <c r="W187" s="39" t="s">
        <v>76</v>
      </c>
      <c r="X187" s="43" t="str">
        <f>VLOOKUP($W187,'Lista especies'!$A$2:$D$31,2,FALSE)</f>
        <v>Megastraea</v>
      </c>
      <c r="Y187" s="43" t="str">
        <f>VLOOKUP($W187,'Lista especies'!$A$2:$D$31,3,FALSE)</f>
        <v>undosa</v>
      </c>
      <c r="Z187" s="43" t="str">
        <f>VLOOKUP($W187,'Lista especies'!$A$2:$D$31,4,FALSE)</f>
        <v>Megastraea undosa</v>
      </c>
      <c r="AA187" s="34">
        <v>29</v>
      </c>
      <c r="AB187" s="34">
        <v>30</v>
      </c>
    </row>
    <row r="188" spans="1:28" x14ac:dyDescent="0.2">
      <c r="A188" s="39" t="str">
        <f t="shared" si="3"/>
        <v>582024lazaro3</v>
      </c>
      <c r="B188" s="35">
        <v>5</v>
      </c>
      <c r="C188" s="36">
        <v>8</v>
      </c>
      <c r="D188" s="36">
        <v>2024</v>
      </c>
      <c r="E188" s="50" t="s">
        <v>191</v>
      </c>
      <c r="F188" s="50" t="s">
        <v>192</v>
      </c>
      <c r="G188" s="39" t="s">
        <v>220</v>
      </c>
      <c r="H188" s="36">
        <v>29.543220000000002</v>
      </c>
      <c r="I188" s="36">
        <v>-115.46276</v>
      </c>
      <c r="J188" s="50" t="str">
        <f>VLOOKUP($G188,Formulas!$A$2:$G$10,4,FALSE)</f>
        <v>Bosque de kelp</v>
      </c>
      <c r="K188" s="50" t="s">
        <v>163</v>
      </c>
      <c r="L188" s="50" t="s">
        <v>62</v>
      </c>
      <c r="M188" s="50" t="s">
        <v>217</v>
      </c>
      <c r="N188" s="37" t="s">
        <v>200</v>
      </c>
      <c r="O188" s="37">
        <v>0.35486111111111113</v>
      </c>
      <c r="P188" s="37">
        <v>0.3666666666666667</v>
      </c>
      <c r="Q188" s="36">
        <v>18</v>
      </c>
      <c r="R188" s="36">
        <v>17</v>
      </c>
      <c r="S188" s="36">
        <v>9</v>
      </c>
      <c r="T188" s="36">
        <v>7</v>
      </c>
      <c r="V188" s="39">
        <v>3</v>
      </c>
      <c r="W188" s="39" t="s">
        <v>75</v>
      </c>
      <c r="X188" s="43" t="str">
        <f>VLOOKUP($W188,'Lista especies'!$A$2:$D$31,2,FALSE)</f>
        <v>Kelletia</v>
      </c>
      <c r="Y188" s="43" t="str">
        <f>VLOOKUP($W188,'Lista especies'!$A$2:$D$31,3,FALSE)</f>
        <v>kelletii</v>
      </c>
      <c r="Z188" s="43" t="str">
        <f>VLOOKUP($W188,'Lista especies'!$A$2:$D$31,4,FALSE)</f>
        <v>Kelletia kelletii</v>
      </c>
      <c r="AA188" s="34">
        <v>3</v>
      </c>
      <c r="AB188" s="34">
        <v>30</v>
      </c>
    </row>
    <row r="189" spans="1:28" x14ac:dyDescent="0.2">
      <c r="A189" s="39" t="str">
        <f t="shared" si="3"/>
        <v>582024lazaro3</v>
      </c>
      <c r="B189" s="35">
        <v>5</v>
      </c>
      <c r="C189" s="36">
        <v>8</v>
      </c>
      <c r="D189" s="36">
        <v>2024</v>
      </c>
      <c r="E189" s="50" t="s">
        <v>191</v>
      </c>
      <c r="F189" s="50" t="s">
        <v>192</v>
      </c>
      <c r="G189" s="39" t="s">
        <v>220</v>
      </c>
      <c r="H189" s="36">
        <v>29.543220000000002</v>
      </c>
      <c r="I189" s="36">
        <v>-115.46276</v>
      </c>
      <c r="J189" s="50" t="str">
        <f>VLOOKUP($G189,Formulas!$A$2:$G$10,4,FALSE)</f>
        <v>Bosque de kelp</v>
      </c>
      <c r="K189" s="50" t="s">
        <v>163</v>
      </c>
      <c r="L189" s="50" t="s">
        <v>62</v>
      </c>
      <c r="M189" s="50" t="s">
        <v>217</v>
      </c>
      <c r="N189" s="37" t="s">
        <v>200</v>
      </c>
      <c r="O189" s="37">
        <v>0.35486111111111113</v>
      </c>
      <c r="P189" s="37">
        <v>0.3666666666666667</v>
      </c>
      <c r="Q189" s="36">
        <v>18</v>
      </c>
      <c r="R189" s="36">
        <v>17</v>
      </c>
      <c r="S189" s="36">
        <v>9</v>
      </c>
      <c r="T189" s="36">
        <v>7</v>
      </c>
      <c r="V189" s="39">
        <v>3</v>
      </c>
      <c r="W189" s="39" t="s">
        <v>78</v>
      </c>
      <c r="X189" s="43" t="str">
        <f>VLOOKUP($W189,'Lista especies'!$A$2:$D$31,2,FALSE)</f>
        <v>Megathura</v>
      </c>
      <c r="Y189" s="43" t="str">
        <f>VLOOKUP($W189,'Lista especies'!$A$2:$D$31,3,FALSE)</f>
        <v>crenulata</v>
      </c>
      <c r="Z189" s="43" t="str">
        <f>VLOOKUP($W189,'Lista especies'!$A$2:$D$31,4,FALSE)</f>
        <v>Megathura crenulata</v>
      </c>
      <c r="AA189" s="34">
        <v>2</v>
      </c>
      <c r="AB189" s="34">
        <v>30</v>
      </c>
    </row>
    <row r="190" spans="1:28" x14ac:dyDescent="0.2">
      <c r="A190" s="39" t="str">
        <f t="shared" si="3"/>
        <v>582024lazaro3</v>
      </c>
      <c r="B190" s="35">
        <v>5</v>
      </c>
      <c r="C190" s="36">
        <v>8</v>
      </c>
      <c r="D190" s="36">
        <v>2024</v>
      </c>
      <c r="E190" s="50" t="s">
        <v>191</v>
      </c>
      <c r="F190" s="50" t="s">
        <v>192</v>
      </c>
      <c r="G190" s="39" t="s">
        <v>220</v>
      </c>
      <c r="H190" s="36">
        <v>29.543220000000002</v>
      </c>
      <c r="I190" s="36">
        <v>-115.46276</v>
      </c>
      <c r="J190" s="50" t="str">
        <f>VLOOKUP($G190,Formulas!$A$2:$G$10,4,FALSE)</f>
        <v>Bosque de kelp</v>
      </c>
      <c r="K190" s="50" t="s">
        <v>163</v>
      </c>
      <c r="L190" s="50" t="s">
        <v>62</v>
      </c>
      <c r="M190" s="50" t="s">
        <v>217</v>
      </c>
      <c r="N190" s="37" t="s">
        <v>200</v>
      </c>
      <c r="O190" s="37">
        <v>0.35486111111111113</v>
      </c>
      <c r="P190" s="37">
        <v>0.3666666666666667</v>
      </c>
      <c r="Q190" s="36">
        <v>18</v>
      </c>
      <c r="R190" s="36">
        <v>17</v>
      </c>
      <c r="S190" s="36">
        <v>9</v>
      </c>
      <c r="T190" s="36">
        <v>7</v>
      </c>
      <c r="V190" s="39">
        <v>3</v>
      </c>
      <c r="W190" s="39" t="s">
        <v>67</v>
      </c>
      <c r="X190" s="43" t="str">
        <f>VLOOKUP($W190,'Lista especies'!$A$2:$D$31,2,FALSE)</f>
        <v>Crassedoma</v>
      </c>
      <c r="Y190" s="43" t="str">
        <f>VLOOKUP($W190,'Lista especies'!$A$2:$D$31,3,FALSE)</f>
        <v>gigantea</v>
      </c>
      <c r="Z190" s="43" t="str">
        <f>VLOOKUP($W190,'Lista especies'!$A$2:$D$31,4,FALSE)</f>
        <v>Crassedoma gigantea</v>
      </c>
      <c r="AA190" s="34">
        <v>6</v>
      </c>
      <c r="AB190" s="34">
        <v>30</v>
      </c>
    </row>
    <row r="191" spans="1:28" x14ac:dyDescent="0.2">
      <c r="A191" s="39" t="str">
        <f t="shared" si="3"/>
        <v>582024lazaro3</v>
      </c>
      <c r="B191" s="35">
        <v>5</v>
      </c>
      <c r="C191" s="36">
        <v>8</v>
      </c>
      <c r="D191" s="36">
        <v>2024</v>
      </c>
      <c r="E191" s="50" t="s">
        <v>191</v>
      </c>
      <c r="F191" s="50" t="s">
        <v>192</v>
      </c>
      <c r="G191" s="39" t="s">
        <v>220</v>
      </c>
      <c r="H191" s="36">
        <v>29.543220000000002</v>
      </c>
      <c r="I191" s="36">
        <v>-115.46276</v>
      </c>
      <c r="J191" s="50" t="str">
        <f>VLOOKUP($G191,Formulas!$A$2:$G$10,4,FALSE)</f>
        <v>Bosque de kelp</v>
      </c>
      <c r="K191" s="50" t="s">
        <v>163</v>
      </c>
      <c r="L191" s="50" t="s">
        <v>62</v>
      </c>
      <c r="M191" s="50" t="s">
        <v>217</v>
      </c>
      <c r="N191" s="37" t="s">
        <v>200</v>
      </c>
      <c r="O191" s="37">
        <v>0.35486111111111113</v>
      </c>
      <c r="P191" s="37">
        <v>0.3666666666666667</v>
      </c>
      <c r="Q191" s="36">
        <v>18</v>
      </c>
      <c r="R191" s="36">
        <v>17</v>
      </c>
      <c r="S191" s="36">
        <v>9</v>
      </c>
      <c r="T191" s="36">
        <v>7</v>
      </c>
      <c r="V191" s="39">
        <v>3</v>
      </c>
      <c r="W191" s="39" t="s">
        <v>79</v>
      </c>
      <c r="X191" s="43" t="str">
        <f>VLOOKUP($W191,'Lista especies'!$A$2:$D$31,2,FALSE)</f>
        <v>Mesocentrotus</v>
      </c>
      <c r="Y191" s="43" t="str">
        <f>VLOOKUP($W191,'Lista especies'!$A$2:$D$31,3,FALSE)</f>
        <v>franciscanus</v>
      </c>
      <c r="Z191" s="43" t="str">
        <f>VLOOKUP($W191,'Lista especies'!$A$2:$D$31,4,FALSE)</f>
        <v>Mesocentrotus franciscanus</v>
      </c>
      <c r="AA191" s="34">
        <v>2</v>
      </c>
      <c r="AB191" s="34">
        <v>30</v>
      </c>
    </row>
    <row r="192" spans="1:28" x14ac:dyDescent="0.2">
      <c r="A192" s="39" t="str">
        <f t="shared" si="3"/>
        <v>582024lazaro3</v>
      </c>
      <c r="B192" s="35">
        <v>5</v>
      </c>
      <c r="C192" s="36">
        <v>8</v>
      </c>
      <c r="D192" s="36">
        <v>2024</v>
      </c>
      <c r="E192" s="50" t="s">
        <v>191</v>
      </c>
      <c r="F192" s="50" t="s">
        <v>192</v>
      </c>
      <c r="G192" s="39" t="s">
        <v>220</v>
      </c>
      <c r="H192" s="36">
        <v>29.543220000000002</v>
      </c>
      <c r="I192" s="36">
        <v>-115.46276</v>
      </c>
      <c r="J192" s="50" t="str">
        <f>VLOOKUP($G192,Formulas!$A$2:$G$10,4,FALSE)</f>
        <v>Bosque de kelp</v>
      </c>
      <c r="K192" s="50" t="s">
        <v>163</v>
      </c>
      <c r="L192" s="50" t="s">
        <v>62</v>
      </c>
      <c r="M192" s="50" t="s">
        <v>217</v>
      </c>
      <c r="N192" s="37" t="s">
        <v>200</v>
      </c>
      <c r="O192" s="37">
        <v>0.35486111111111113</v>
      </c>
      <c r="P192" s="37">
        <v>0.3666666666666667</v>
      </c>
      <c r="Q192" s="36">
        <v>18</v>
      </c>
      <c r="R192" s="36">
        <v>17</v>
      </c>
      <c r="S192" s="36">
        <v>9</v>
      </c>
      <c r="T192" s="36">
        <v>7</v>
      </c>
      <c r="V192" s="39">
        <v>3</v>
      </c>
      <c r="W192" s="39" t="s">
        <v>85</v>
      </c>
      <c r="X192" s="43" t="str">
        <f>VLOOKUP($W192,'Lista especies'!$A$2:$D$31,2,FALSE)</f>
        <v>Strongylocentrotus</v>
      </c>
      <c r="Y192" s="43" t="str">
        <f>VLOOKUP($W192,'Lista especies'!$A$2:$D$31,3,FALSE)</f>
        <v>purpuratus</v>
      </c>
      <c r="Z192" s="43" t="str">
        <f>VLOOKUP($W192,'Lista especies'!$A$2:$D$31,4,FALSE)</f>
        <v>Strongylocentrotus purpuratus</v>
      </c>
      <c r="AA192" s="34">
        <v>14</v>
      </c>
      <c r="AB192" s="34">
        <v>30</v>
      </c>
    </row>
    <row r="193" spans="1:28" x14ac:dyDescent="0.2">
      <c r="A193" s="39" t="str">
        <f t="shared" si="3"/>
        <v>582024lazaro3</v>
      </c>
      <c r="B193" s="35">
        <v>5</v>
      </c>
      <c r="C193" s="36">
        <v>8</v>
      </c>
      <c r="D193" s="36">
        <v>2024</v>
      </c>
      <c r="E193" s="50" t="s">
        <v>191</v>
      </c>
      <c r="F193" s="50" t="s">
        <v>192</v>
      </c>
      <c r="G193" s="39" t="s">
        <v>220</v>
      </c>
      <c r="H193" s="36">
        <v>29.543220000000002</v>
      </c>
      <c r="I193" s="36">
        <v>-115.46276</v>
      </c>
      <c r="J193" s="50" t="str">
        <f>VLOOKUP($G193,Formulas!$A$2:$G$10,4,FALSE)</f>
        <v>Bosque de kelp</v>
      </c>
      <c r="K193" s="50" t="s">
        <v>163</v>
      </c>
      <c r="L193" s="50" t="s">
        <v>62</v>
      </c>
      <c r="M193" s="50" t="s">
        <v>217</v>
      </c>
      <c r="N193" s="37" t="s">
        <v>200</v>
      </c>
      <c r="O193" s="37">
        <v>0.35486111111111113</v>
      </c>
      <c r="P193" s="37">
        <v>0.3666666666666667</v>
      </c>
      <c r="Q193" s="36">
        <v>18</v>
      </c>
      <c r="R193" s="36">
        <v>17</v>
      </c>
      <c r="S193" s="36">
        <v>9</v>
      </c>
      <c r="T193" s="36">
        <v>7</v>
      </c>
      <c r="V193" s="39">
        <v>3</v>
      </c>
      <c r="W193" s="39" t="s">
        <v>180</v>
      </c>
      <c r="X193" s="43" t="str">
        <f>VLOOKUP($W193,'Lista especies'!$A$2:$D$31,2,FALSE)</f>
        <v xml:space="preserve">Centrostephanus </v>
      </c>
      <c r="Y193" s="43" t="str">
        <f>VLOOKUP($W193,'Lista especies'!$A$2:$D$31,3,FALSE)</f>
        <v>coronatus</v>
      </c>
      <c r="Z193" s="43" t="str">
        <f>VLOOKUP($W193,'Lista especies'!$A$2:$D$31,4,FALSE)</f>
        <v>Centrostephanus coronatus</v>
      </c>
      <c r="AA193" s="34">
        <v>4</v>
      </c>
      <c r="AB193" s="34">
        <v>30</v>
      </c>
    </row>
    <row r="194" spans="1:28" x14ac:dyDescent="0.2">
      <c r="A194" s="39" t="str">
        <f t="shared" si="3"/>
        <v>582024lazaro3</v>
      </c>
      <c r="B194" s="35">
        <v>5</v>
      </c>
      <c r="C194" s="36">
        <v>8</v>
      </c>
      <c r="D194" s="36">
        <v>2024</v>
      </c>
      <c r="E194" s="50" t="s">
        <v>191</v>
      </c>
      <c r="F194" s="50" t="s">
        <v>192</v>
      </c>
      <c r="G194" s="39" t="s">
        <v>220</v>
      </c>
      <c r="H194" s="36">
        <v>29.543220000000002</v>
      </c>
      <c r="I194" s="36">
        <v>-115.46276</v>
      </c>
      <c r="J194" s="50" t="str">
        <f>VLOOKUP($G194,Formulas!$A$2:$G$10,4,FALSE)</f>
        <v>Bosque de kelp</v>
      </c>
      <c r="K194" s="50" t="s">
        <v>163</v>
      </c>
      <c r="L194" s="50" t="s">
        <v>62</v>
      </c>
      <c r="M194" s="50" t="s">
        <v>217</v>
      </c>
      <c r="N194" s="37" t="s">
        <v>200</v>
      </c>
      <c r="O194" s="37">
        <v>0.35486111111111113</v>
      </c>
      <c r="P194" s="37">
        <v>0.3666666666666667</v>
      </c>
      <c r="Q194" s="36">
        <v>18</v>
      </c>
      <c r="R194" s="36">
        <v>17</v>
      </c>
      <c r="S194" s="36">
        <v>9</v>
      </c>
      <c r="T194" s="36">
        <v>7</v>
      </c>
      <c r="V194" s="39">
        <v>3</v>
      </c>
      <c r="W194" s="39" t="s">
        <v>177</v>
      </c>
      <c r="X194" s="43" t="str">
        <f>VLOOKUP($W194,'Lista especies'!$A$2:$D$31,2,FALSE)</f>
        <v>Muricea</v>
      </c>
      <c r="Y194" s="43" t="str">
        <f>VLOOKUP($W194,'Lista especies'!$A$2:$D$31,3,FALSE)</f>
        <v xml:space="preserve">sp. </v>
      </c>
      <c r="Z194" s="43" t="str">
        <f>VLOOKUP($W194,'Lista especies'!$A$2:$D$31,4,FALSE)</f>
        <v>Muricea sp.</v>
      </c>
      <c r="AA194" s="34">
        <v>3</v>
      </c>
      <c r="AB194" s="34">
        <v>30</v>
      </c>
    </row>
    <row r="195" spans="1:28" x14ac:dyDescent="0.2">
      <c r="A195" s="39" t="str">
        <f t="shared" ref="A195:A258" si="4">CONCATENATE(B195&amp;C195&amp;D195&amp;G195&amp;V195)</f>
        <v>582024lazaro4</v>
      </c>
      <c r="B195" s="35">
        <v>5</v>
      </c>
      <c r="C195" s="36">
        <v>8</v>
      </c>
      <c r="D195" s="36">
        <v>2024</v>
      </c>
      <c r="E195" s="50" t="s">
        <v>191</v>
      </c>
      <c r="F195" s="50" t="s">
        <v>192</v>
      </c>
      <c r="G195" s="39" t="s">
        <v>220</v>
      </c>
      <c r="H195" s="36">
        <v>29.542950000000001</v>
      </c>
      <c r="I195" s="36">
        <v>-115.46129000000001</v>
      </c>
      <c r="J195" s="50" t="str">
        <f>VLOOKUP($G195,Formulas!$A$2:$G$10,4,FALSE)</f>
        <v>Bosque de kelp</v>
      </c>
      <c r="K195" s="50" t="s">
        <v>163</v>
      </c>
      <c r="L195" s="50" t="s">
        <v>62</v>
      </c>
      <c r="M195" s="50" t="s">
        <v>217</v>
      </c>
      <c r="N195" s="37" t="s">
        <v>200</v>
      </c>
      <c r="O195" s="37">
        <v>0.44097222222222227</v>
      </c>
      <c r="P195" s="37">
        <v>0.44444444444444442</v>
      </c>
      <c r="Q195" s="36">
        <v>10</v>
      </c>
      <c r="R195" s="36">
        <v>12</v>
      </c>
      <c r="S195" s="36">
        <v>10</v>
      </c>
      <c r="T195" s="36">
        <v>5</v>
      </c>
      <c r="V195" s="39">
        <v>4</v>
      </c>
      <c r="W195" s="39" t="s">
        <v>82</v>
      </c>
      <c r="X195" s="43" t="str">
        <f>VLOOKUP($W195,'Lista especies'!$A$2:$D$31,2,FALSE)</f>
        <v>Patiria</v>
      </c>
      <c r="Y195" s="43" t="str">
        <f>VLOOKUP($W195,'Lista especies'!$A$2:$D$31,3,FALSE)</f>
        <v>miniata</v>
      </c>
      <c r="Z195" s="43" t="str">
        <f>VLOOKUP($W195,'Lista especies'!$A$2:$D$31,4,FALSE)</f>
        <v>Patiria miniata</v>
      </c>
      <c r="AA195" s="34">
        <v>1</v>
      </c>
      <c r="AB195" s="34">
        <v>30</v>
      </c>
    </row>
    <row r="196" spans="1:28" x14ac:dyDescent="0.2">
      <c r="A196" s="39" t="str">
        <f t="shared" si="4"/>
        <v>582024lazaro4</v>
      </c>
      <c r="B196" s="35">
        <v>5</v>
      </c>
      <c r="C196" s="36">
        <v>8</v>
      </c>
      <c r="D196" s="36">
        <v>2024</v>
      </c>
      <c r="E196" s="50" t="s">
        <v>191</v>
      </c>
      <c r="F196" s="50" t="s">
        <v>192</v>
      </c>
      <c r="G196" s="39" t="s">
        <v>220</v>
      </c>
      <c r="H196" s="36">
        <v>29.542950000000001</v>
      </c>
      <c r="I196" s="36">
        <v>-115.46129000000001</v>
      </c>
      <c r="J196" s="50" t="str">
        <f>VLOOKUP($G196,Formulas!$A$2:$G$10,4,FALSE)</f>
        <v>Bosque de kelp</v>
      </c>
      <c r="K196" s="50" t="s">
        <v>163</v>
      </c>
      <c r="L196" s="50" t="s">
        <v>62</v>
      </c>
      <c r="M196" s="50" t="s">
        <v>217</v>
      </c>
      <c r="N196" s="37" t="s">
        <v>200</v>
      </c>
      <c r="O196" s="37">
        <v>0.44097222222222227</v>
      </c>
      <c r="P196" s="37">
        <v>0.44444444444444442</v>
      </c>
      <c r="Q196" s="36">
        <v>10</v>
      </c>
      <c r="R196" s="36">
        <v>12</v>
      </c>
      <c r="S196" s="36">
        <v>10</v>
      </c>
      <c r="T196" s="36">
        <v>5</v>
      </c>
      <c r="V196" s="39">
        <v>4</v>
      </c>
      <c r="W196" s="39" t="s">
        <v>76</v>
      </c>
      <c r="X196" s="43" t="str">
        <f>VLOOKUP($W196,'Lista especies'!$A$2:$D$31,2,FALSE)</f>
        <v>Megastraea</v>
      </c>
      <c r="Y196" s="43" t="str">
        <f>VLOOKUP($W196,'Lista especies'!$A$2:$D$31,3,FALSE)</f>
        <v>undosa</v>
      </c>
      <c r="Z196" s="43" t="str">
        <f>VLOOKUP($W196,'Lista especies'!$A$2:$D$31,4,FALSE)</f>
        <v>Megastraea undosa</v>
      </c>
      <c r="AA196" s="34">
        <v>7</v>
      </c>
      <c r="AB196" s="34">
        <v>30</v>
      </c>
    </row>
    <row r="197" spans="1:28" x14ac:dyDescent="0.2">
      <c r="A197" s="39" t="str">
        <f t="shared" si="4"/>
        <v>582024lazaro4</v>
      </c>
      <c r="B197" s="35">
        <v>5</v>
      </c>
      <c r="C197" s="36">
        <v>8</v>
      </c>
      <c r="D197" s="36">
        <v>2024</v>
      </c>
      <c r="E197" s="50" t="s">
        <v>191</v>
      </c>
      <c r="F197" s="50" t="s">
        <v>192</v>
      </c>
      <c r="G197" s="39" t="s">
        <v>220</v>
      </c>
      <c r="H197" s="36">
        <v>29.542950000000001</v>
      </c>
      <c r="I197" s="36">
        <v>-115.46129000000001</v>
      </c>
      <c r="J197" s="50" t="str">
        <f>VLOOKUP($G197,Formulas!$A$2:$G$10,4,FALSE)</f>
        <v>Bosque de kelp</v>
      </c>
      <c r="K197" s="50" t="s">
        <v>163</v>
      </c>
      <c r="L197" s="50" t="s">
        <v>62</v>
      </c>
      <c r="M197" s="50" t="s">
        <v>217</v>
      </c>
      <c r="N197" s="37" t="s">
        <v>200</v>
      </c>
      <c r="O197" s="37">
        <v>0.44097222222222227</v>
      </c>
      <c r="P197" s="37">
        <v>0.44444444444444442</v>
      </c>
      <c r="Q197" s="36">
        <v>10</v>
      </c>
      <c r="R197" s="36">
        <v>12</v>
      </c>
      <c r="S197" s="36">
        <v>10</v>
      </c>
      <c r="T197" s="36">
        <v>5</v>
      </c>
      <c r="V197" s="39">
        <v>4</v>
      </c>
      <c r="W197" s="39" t="s">
        <v>176</v>
      </c>
      <c r="X197" s="43" t="str">
        <f>VLOOKUP($W197,'Lista especies'!$A$2:$D$31,2,FALSE)</f>
        <v>Megastraea</v>
      </c>
      <c r="Y197" s="43" t="str">
        <f>VLOOKUP($W197,'Lista especies'!$A$2:$D$31,3,FALSE)</f>
        <v>turbanica</v>
      </c>
      <c r="Z197" s="43" t="str">
        <f>VLOOKUP($W197,'Lista especies'!$A$2:$D$31,4,FALSE)</f>
        <v>Megastraea turbanica</v>
      </c>
      <c r="AA197" s="34">
        <v>3</v>
      </c>
      <c r="AB197" s="34">
        <v>30</v>
      </c>
    </row>
    <row r="198" spans="1:28" x14ac:dyDescent="0.2">
      <c r="A198" s="39" t="str">
        <f t="shared" si="4"/>
        <v>582024lazaro4</v>
      </c>
      <c r="B198" s="35">
        <v>5</v>
      </c>
      <c r="C198" s="36">
        <v>8</v>
      </c>
      <c r="D198" s="36">
        <v>2024</v>
      </c>
      <c r="E198" s="50" t="s">
        <v>191</v>
      </c>
      <c r="F198" s="50" t="s">
        <v>192</v>
      </c>
      <c r="G198" s="39" t="s">
        <v>220</v>
      </c>
      <c r="H198" s="36">
        <v>29.542950000000001</v>
      </c>
      <c r="I198" s="36">
        <v>-115.46129000000001</v>
      </c>
      <c r="J198" s="50" t="str">
        <f>VLOOKUP($G198,Formulas!$A$2:$G$10,4,FALSE)</f>
        <v>Bosque de kelp</v>
      </c>
      <c r="K198" s="50" t="s">
        <v>163</v>
      </c>
      <c r="L198" s="50" t="s">
        <v>62</v>
      </c>
      <c r="M198" s="50" t="s">
        <v>217</v>
      </c>
      <c r="N198" s="37" t="s">
        <v>200</v>
      </c>
      <c r="O198" s="37">
        <v>0.44097222222222227</v>
      </c>
      <c r="P198" s="37">
        <v>0.44444444444444442</v>
      </c>
      <c r="Q198" s="36">
        <v>10</v>
      </c>
      <c r="R198" s="36">
        <v>12</v>
      </c>
      <c r="S198" s="36">
        <v>10</v>
      </c>
      <c r="T198" s="36">
        <v>5</v>
      </c>
      <c r="V198" s="39">
        <v>4</v>
      </c>
      <c r="W198" s="39" t="s">
        <v>68</v>
      </c>
      <c r="X198" s="43" t="str">
        <f>VLOOKUP($W198,'Lista especies'!$A$2:$D$31,2,FALSE)</f>
        <v>Neobernaya</v>
      </c>
      <c r="Y198" s="43" t="str">
        <f>VLOOKUP($W198,'Lista especies'!$A$2:$D$31,3,FALSE)</f>
        <v>spadicea</v>
      </c>
      <c r="Z198" s="43" t="str">
        <f>VLOOKUP($W198,'Lista especies'!$A$2:$D$31,4,FALSE)</f>
        <v>Neobernaya spadicea</v>
      </c>
      <c r="AA198" s="34">
        <v>1</v>
      </c>
      <c r="AB198" s="34">
        <v>30</v>
      </c>
    </row>
    <row r="199" spans="1:28" x14ac:dyDescent="0.2">
      <c r="A199" s="39" t="str">
        <f t="shared" si="4"/>
        <v>582024lazaro4</v>
      </c>
      <c r="B199" s="35">
        <v>5</v>
      </c>
      <c r="C199" s="36">
        <v>8</v>
      </c>
      <c r="D199" s="36">
        <v>2024</v>
      </c>
      <c r="E199" s="50" t="s">
        <v>191</v>
      </c>
      <c r="F199" s="50" t="s">
        <v>192</v>
      </c>
      <c r="G199" s="39" t="s">
        <v>220</v>
      </c>
      <c r="H199" s="36">
        <v>29.542950000000001</v>
      </c>
      <c r="I199" s="36">
        <v>-115.46129000000001</v>
      </c>
      <c r="J199" s="50" t="str">
        <f>VLOOKUP($G199,Formulas!$A$2:$G$10,4,FALSE)</f>
        <v>Bosque de kelp</v>
      </c>
      <c r="K199" s="50" t="s">
        <v>163</v>
      </c>
      <c r="L199" s="50" t="s">
        <v>62</v>
      </c>
      <c r="M199" s="50" t="s">
        <v>217</v>
      </c>
      <c r="N199" s="37" t="s">
        <v>200</v>
      </c>
      <c r="O199" s="37">
        <v>0.44097222222222227</v>
      </c>
      <c r="P199" s="37">
        <v>0.44444444444444442</v>
      </c>
      <c r="Q199" s="36">
        <v>10</v>
      </c>
      <c r="R199" s="36">
        <v>12</v>
      </c>
      <c r="S199" s="36">
        <v>10</v>
      </c>
      <c r="T199" s="36">
        <v>5</v>
      </c>
      <c r="V199" s="39">
        <v>4</v>
      </c>
      <c r="W199" s="39" t="s">
        <v>75</v>
      </c>
      <c r="X199" s="43" t="str">
        <f>VLOOKUP($W199,'Lista especies'!$A$2:$D$31,2,FALSE)</f>
        <v>Kelletia</v>
      </c>
      <c r="Y199" s="43" t="str">
        <f>VLOOKUP($W199,'Lista especies'!$A$2:$D$31,3,FALSE)</f>
        <v>kelletii</v>
      </c>
      <c r="Z199" s="43" t="str">
        <f>VLOOKUP($W199,'Lista especies'!$A$2:$D$31,4,FALSE)</f>
        <v>Kelletia kelletii</v>
      </c>
      <c r="AA199" s="34">
        <v>8</v>
      </c>
      <c r="AB199" s="34">
        <v>30</v>
      </c>
    </row>
    <row r="200" spans="1:28" x14ac:dyDescent="0.2">
      <c r="A200" s="39" t="str">
        <f t="shared" si="4"/>
        <v>582024lazaro4</v>
      </c>
      <c r="B200" s="35">
        <v>5</v>
      </c>
      <c r="C200" s="36">
        <v>8</v>
      </c>
      <c r="D200" s="36">
        <v>2024</v>
      </c>
      <c r="E200" s="50" t="s">
        <v>191</v>
      </c>
      <c r="F200" s="50" t="s">
        <v>192</v>
      </c>
      <c r="G200" s="39" t="s">
        <v>220</v>
      </c>
      <c r="H200" s="36">
        <v>29.542950000000001</v>
      </c>
      <c r="I200" s="36">
        <v>-115.46129000000001</v>
      </c>
      <c r="J200" s="50" t="str">
        <f>VLOOKUP($G200,Formulas!$A$2:$G$10,4,FALSE)</f>
        <v>Bosque de kelp</v>
      </c>
      <c r="K200" s="50" t="s">
        <v>163</v>
      </c>
      <c r="L200" s="50" t="s">
        <v>62</v>
      </c>
      <c r="M200" s="50" t="s">
        <v>217</v>
      </c>
      <c r="N200" s="37" t="s">
        <v>200</v>
      </c>
      <c r="O200" s="37">
        <v>0.44097222222222227</v>
      </c>
      <c r="P200" s="37">
        <v>0.44444444444444442</v>
      </c>
      <c r="Q200" s="36">
        <v>10</v>
      </c>
      <c r="R200" s="36">
        <v>12</v>
      </c>
      <c r="S200" s="36">
        <v>10</v>
      </c>
      <c r="T200" s="36">
        <v>5</v>
      </c>
      <c r="V200" s="39">
        <v>4</v>
      </c>
      <c r="W200" s="39" t="s">
        <v>78</v>
      </c>
      <c r="X200" s="43" t="str">
        <f>VLOOKUP($W200,'Lista especies'!$A$2:$D$31,2,FALSE)</f>
        <v>Megathura</v>
      </c>
      <c r="Y200" s="43" t="str">
        <f>VLOOKUP($W200,'Lista especies'!$A$2:$D$31,3,FALSE)</f>
        <v>crenulata</v>
      </c>
      <c r="Z200" s="43" t="str">
        <f>VLOOKUP($W200,'Lista especies'!$A$2:$D$31,4,FALSE)</f>
        <v>Megathura crenulata</v>
      </c>
      <c r="AA200" s="34">
        <v>2</v>
      </c>
      <c r="AB200" s="34">
        <v>30</v>
      </c>
    </row>
    <row r="201" spans="1:28" x14ac:dyDescent="0.2">
      <c r="A201" s="39" t="str">
        <f t="shared" si="4"/>
        <v>582024lazaro4</v>
      </c>
      <c r="B201" s="35">
        <v>5</v>
      </c>
      <c r="C201" s="36">
        <v>8</v>
      </c>
      <c r="D201" s="36">
        <v>2024</v>
      </c>
      <c r="E201" s="50" t="s">
        <v>191</v>
      </c>
      <c r="F201" s="50" t="s">
        <v>192</v>
      </c>
      <c r="G201" s="39" t="s">
        <v>220</v>
      </c>
      <c r="H201" s="36">
        <v>29.542950000000001</v>
      </c>
      <c r="I201" s="36">
        <v>-115.46129000000001</v>
      </c>
      <c r="J201" s="50" t="str">
        <f>VLOOKUP($G201,Formulas!$A$2:$G$10,4,FALSE)</f>
        <v>Bosque de kelp</v>
      </c>
      <c r="K201" s="50" t="s">
        <v>163</v>
      </c>
      <c r="L201" s="50" t="s">
        <v>62</v>
      </c>
      <c r="M201" s="50" t="s">
        <v>217</v>
      </c>
      <c r="N201" s="37" t="s">
        <v>200</v>
      </c>
      <c r="O201" s="37">
        <v>0.44097222222222227</v>
      </c>
      <c r="P201" s="37">
        <v>0.44444444444444442</v>
      </c>
      <c r="Q201" s="36">
        <v>10</v>
      </c>
      <c r="R201" s="36">
        <v>12</v>
      </c>
      <c r="S201" s="36">
        <v>10</v>
      </c>
      <c r="T201" s="36">
        <v>5</v>
      </c>
      <c r="V201" s="39">
        <v>4</v>
      </c>
      <c r="W201" s="39" t="s">
        <v>67</v>
      </c>
      <c r="X201" s="43" t="str">
        <f>VLOOKUP($W201,'Lista especies'!$A$2:$D$31,2,FALSE)</f>
        <v>Crassedoma</v>
      </c>
      <c r="Y201" s="43" t="str">
        <f>VLOOKUP($W201,'Lista especies'!$A$2:$D$31,3,FALSE)</f>
        <v>gigantea</v>
      </c>
      <c r="Z201" s="43" t="str">
        <f>VLOOKUP($W201,'Lista especies'!$A$2:$D$31,4,FALSE)</f>
        <v>Crassedoma gigantea</v>
      </c>
      <c r="AA201" s="34">
        <v>2</v>
      </c>
      <c r="AB201" s="34">
        <v>30</v>
      </c>
    </row>
    <row r="202" spans="1:28" x14ac:dyDescent="0.2">
      <c r="A202" s="39" t="str">
        <f t="shared" si="4"/>
        <v>582024lazaro4</v>
      </c>
      <c r="B202" s="35">
        <v>5</v>
      </c>
      <c r="C202" s="36">
        <v>8</v>
      </c>
      <c r="D202" s="36">
        <v>2024</v>
      </c>
      <c r="E202" s="50" t="s">
        <v>191</v>
      </c>
      <c r="F202" s="50" t="s">
        <v>192</v>
      </c>
      <c r="G202" s="39" t="s">
        <v>220</v>
      </c>
      <c r="H202" s="36">
        <v>29.542950000000001</v>
      </c>
      <c r="I202" s="36">
        <v>-115.46129000000001</v>
      </c>
      <c r="J202" s="50" t="str">
        <f>VLOOKUP($G202,Formulas!$A$2:$G$10,4,FALSE)</f>
        <v>Bosque de kelp</v>
      </c>
      <c r="K202" s="50" t="s">
        <v>163</v>
      </c>
      <c r="L202" s="50" t="s">
        <v>62</v>
      </c>
      <c r="M202" s="50" t="s">
        <v>217</v>
      </c>
      <c r="N202" s="37" t="s">
        <v>200</v>
      </c>
      <c r="O202" s="37">
        <v>0.44097222222222227</v>
      </c>
      <c r="P202" s="37">
        <v>0.44444444444444442</v>
      </c>
      <c r="Q202" s="36">
        <v>10</v>
      </c>
      <c r="R202" s="36">
        <v>12</v>
      </c>
      <c r="S202" s="36">
        <v>10</v>
      </c>
      <c r="T202" s="36">
        <v>5</v>
      </c>
      <c r="V202" s="39">
        <v>4</v>
      </c>
      <c r="W202" s="39" t="s">
        <v>79</v>
      </c>
      <c r="X202" s="43" t="str">
        <f>VLOOKUP($W202,'Lista especies'!$A$2:$D$31,2,FALSE)</f>
        <v>Mesocentrotus</v>
      </c>
      <c r="Y202" s="43" t="str">
        <f>VLOOKUP($W202,'Lista especies'!$A$2:$D$31,3,FALSE)</f>
        <v>franciscanus</v>
      </c>
      <c r="Z202" s="43" t="str">
        <f>VLOOKUP($W202,'Lista especies'!$A$2:$D$31,4,FALSE)</f>
        <v>Mesocentrotus franciscanus</v>
      </c>
      <c r="AA202" s="34">
        <v>6</v>
      </c>
      <c r="AB202" s="34">
        <v>30</v>
      </c>
    </row>
    <row r="203" spans="1:28" x14ac:dyDescent="0.2">
      <c r="A203" s="39" t="str">
        <f t="shared" si="4"/>
        <v>582024lazaro4</v>
      </c>
      <c r="B203" s="35">
        <v>5</v>
      </c>
      <c r="C203" s="36">
        <v>8</v>
      </c>
      <c r="D203" s="36">
        <v>2024</v>
      </c>
      <c r="E203" s="50" t="s">
        <v>191</v>
      </c>
      <c r="F203" s="50" t="s">
        <v>192</v>
      </c>
      <c r="G203" s="39" t="s">
        <v>220</v>
      </c>
      <c r="H203" s="36">
        <v>29.542950000000001</v>
      </c>
      <c r="I203" s="36">
        <v>-115.46129000000001</v>
      </c>
      <c r="J203" s="50" t="str">
        <f>VLOOKUP($G203,Formulas!$A$2:$G$10,4,FALSE)</f>
        <v>Bosque de kelp</v>
      </c>
      <c r="K203" s="50" t="s">
        <v>163</v>
      </c>
      <c r="L203" s="50" t="s">
        <v>62</v>
      </c>
      <c r="M203" s="50" t="s">
        <v>217</v>
      </c>
      <c r="N203" s="37" t="s">
        <v>200</v>
      </c>
      <c r="O203" s="37">
        <v>0.44097222222222227</v>
      </c>
      <c r="P203" s="37">
        <v>0.44444444444444442</v>
      </c>
      <c r="Q203" s="36">
        <v>10</v>
      </c>
      <c r="R203" s="36">
        <v>12</v>
      </c>
      <c r="S203" s="36">
        <v>10</v>
      </c>
      <c r="T203" s="36">
        <v>5</v>
      </c>
      <c r="V203" s="39">
        <v>4</v>
      </c>
      <c r="W203" s="39" t="s">
        <v>85</v>
      </c>
      <c r="X203" s="43" t="str">
        <f>VLOOKUP($W203,'Lista especies'!$A$2:$D$31,2,FALSE)</f>
        <v>Strongylocentrotus</v>
      </c>
      <c r="Y203" s="43" t="str">
        <f>VLOOKUP($W203,'Lista especies'!$A$2:$D$31,3,FALSE)</f>
        <v>purpuratus</v>
      </c>
      <c r="Z203" s="43" t="str">
        <f>VLOOKUP($W203,'Lista especies'!$A$2:$D$31,4,FALSE)</f>
        <v>Strongylocentrotus purpuratus</v>
      </c>
      <c r="AA203" s="34">
        <v>17</v>
      </c>
      <c r="AB203" s="34">
        <v>30</v>
      </c>
    </row>
    <row r="204" spans="1:28" x14ac:dyDescent="0.2">
      <c r="A204" s="39" t="str">
        <f t="shared" si="4"/>
        <v>582024lazaro5</v>
      </c>
      <c r="B204" s="35">
        <v>5</v>
      </c>
      <c r="C204" s="36">
        <v>8</v>
      </c>
      <c r="D204" s="36">
        <v>2024</v>
      </c>
      <c r="E204" s="50" t="s">
        <v>191</v>
      </c>
      <c r="F204" s="50" t="s">
        <v>192</v>
      </c>
      <c r="G204" s="39" t="s">
        <v>220</v>
      </c>
      <c r="H204" s="36">
        <v>29.542770000000001</v>
      </c>
      <c r="I204" s="36">
        <v>-115.46285</v>
      </c>
      <c r="J204" s="50" t="str">
        <f>VLOOKUP($G204,Formulas!$A$2:$G$10,4,FALSE)</f>
        <v>Bosque de kelp</v>
      </c>
      <c r="K204" s="50" t="s">
        <v>163</v>
      </c>
      <c r="L204" s="50" t="s">
        <v>62</v>
      </c>
      <c r="M204" s="50" t="s">
        <v>217</v>
      </c>
      <c r="N204" s="37" t="s">
        <v>206</v>
      </c>
      <c r="O204" s="37">
        <v>0.35347222222222219</v>
      </c>
      <c r="P204" s="37">
        <v>0.3576388888888889</v>
      </c>
      <c r="Q204" s="36">
        <v>19</v>
      </c>
      <c r="R204" s="36">
        <v>18</v>
      </c>
      <c r="S204" s="36">
        <v>9</v>
      </c>
      <c r="T204" s="36">
        <v>7</v>
      </c>
      <c r="V204" s="39">
        <v>5</v>
      </c>
      <c r="W204" s="39" t="s">
        <v>82</v>
      </c>
      <c r="X204" s="43" t="str">
        <f>VLOOKUP($W204,'Lista especies'!$A$2:$D$31,2,FALSE)</f>
        <v>Patiria</v>
      </c>
      <c r="Y204" s="43" t="str">
        <f>VLOOKUP($W204,'Lista especies'!$A$2:$D$31,3,FALSE)</f>
        <v>miniata</v>
      </c>
      <c r="Z204" s="43" t="str">
        <f>VLOOKUP($W204,'Lista especies'!$A$2:$D$31,4,FALSE)</f>
        <v>Patiria miniata</v>
      </c>
      <c r="AA204" s="34">
        <v>6</v>
      </c>
      <c r="AB204" s="34">
        <v>30</v>
      </c>
    </row>
    <row r="205" spans="1:28" x14ac:dyDescent="0.2">
      <c r="A205" s="39" t="str">
        <f t="shared" si="4"/>
        <v>582024lazaro5</v>
      </c>
      <c r="B205" s="35">
        <v>5</v>
      </c>
      <c r="C205" s="36">
        <v>8</v>
      </c>
      <c r="D205" s="36">
        <v>2024</v>
      </c>
      <c r="E205" s="50" t="s">
        <v>191</v>
      </c>
      <c r="F205" s="50" t="s">
        <v>192</v>
      </c>
      <c r="G205" s="39" t="s">
        <v>220</v>
      </c>
      <c r="H205" s="36">
        <v>29.542770000000001</v>
      </c>
      <c r="I205" s="36">
        <v>-115.46285</v>
      </c>
      <c r="J205" s="50" t="str">
        <f>VLOOKUP($G205,Formulas!$A$2:$G$10,4,FALSE)</f>
        <v>Bosque de kelp</v>
      </c>
      <c r="K205" s="50" t="s">
        <v>163</v>
      </c>
      <c r="L205" s="50" t="s">
        <v>62</v>
      </c>
      <c r="M205" s="50" t="s">
        <v>217</v>
      </c>
      <c r="N205" s="37" t="s">
        <v>206</v>
      </c>
      <c r="O205" s="37">
        <v>0.35347222222222219</v>
      </c>
      <c r="P205" s="37">
        <v>0.3576388888888889</v>
      </c>
      <c r="Q205" s="36">
        <v>19</v>
      </c>
      <c r="R205" s="36">
        <v>18</v>
      </c>
      <c r="S205" s="36">
        <v>9</v>
      </c>
      <c r="T205" s="36">
        <v>7</v>
      </c>
      <c r="V205" s="39">
        <v>5</v>
      </c>
      <c r="W205" s="39" t="s">
        <v>76</v>
      </c>
      <c r="X205" s="43" t="str">
        <f>VLOOKUP($W205,'Lista especies'!$A$2:$D$31,2,FALSE)</f>
        <v>Megastraea</v>
      </c>
      <c r="Y205" s="43" t="str">
        <f>VLOOKUP($W205,'Lista especies'!$A$2:$D$31,3,FALSE)</f>
        <v>undosa</v>
      </c>
      <c r="Z205" s="43" t="str">
        <f>VLOOKUP($W205,'Lista especies'!$A$2:$D$31,4,FALSE)</f>
        <v>Megastraea undosa</v>
      </c>
      <c r="AA205" s="34">
        <v>21</v>
      </c>
      <c r="AB205" s="34">
        <v>30</v>
      </c>
    </row>
    <row r="206" spans="1:28" x14ac:dyDescent="0.2">
      <c r="A206" s="39" t="str">
        <f t="shared" si="4"/>
        <v>582024lazaro5</v>
      </c>
      <c r="B206" s="35">
        <v>5</v>
      </c>
      <c r="C206" s="36">
        <v>8</v>
      </c>
      <c r="D206" s="36">
        <v>2024</v>
      </c>
      <c r="E206" s="50" t="s">
        <v>191</v>
      </c>
      <c r="F206" s="50" t="s">
        <v>192</v>
      </c>
      <c r="G206" s="39" t="s">
        <v>220</v>
      </c>
      <c r="H206" s="36">
        <v>29.542770000000001</v>
      </c>
      <c r="I206" s="36">
        <v>-115.46285</v>
      </c>
      <c r="J206" s="50" t="str">
        <f>VLOOKUP($G206,Formulas!$A$2:$G$10,4,FALSE)</f>
        <v>Bosque de kelp</v>
      </c>
      <c r="K206" s="50" t="s">
        <v>163</v>
      </c>
      <c r="L206" s="50" t="s">
        <v>62</v>
      </c>
      <c r="M206" s="50" t="s">
        <v>217</v>
      </c>
      <c r="N206" s="37" t="s">
        <v>206</v>
      </c>
      <c r="O206" s="37">
        <v>0.35347222222222219</v>
      </c>
      <c r="P206" s="37">
        <v>0.3576388888888889</v>
      </c>
      <c r="Q206" s="36">
        <v>19</v>
      </c>
      <c r="R206" s="36">
        <v>18</v>
      </c>
      <c r="S206" s="36">
        <v>9</v>
      </c>
      <c r="T206" s="36">
        <v>7</v>
      </c>
      <c r="V206" s="39">
        <v>5</v>
      </c>
      <c r="W206" s="39" t="s">
        <v>78</v>
      </c>
      <c r="X206" s="43" t="str">
        <f>VLOOKUP($W206,'Lista especies'!$A$2:$D$31,2,FALSE)</f>
        <v>Megathura</v>
      </c>
      <c r="Y206" s="43" t="str">
        <f>VLOOKUP($W206,'Lista especies'!$A$2:$D$31,3,FALSE)</f>
        <v>crenulata</v>
      </c>
      <c r="Z206" s="43" t="str">
        <f>VLOOKUP($W206,'Lista especies'!$A$2:$D$31,4,FALSE)</f>
        <v>Megathura crenulata</v>
      </c>
      <c r="AA206" s="34">
        <v>4</v>
      </c>
      <c r="AB206" s="34">
        <v>30</v>
      </c>
    </row>
    <row r="207" spans="1:28" x14ac:dyDescent="0.2">
      <c r="A207" s="39" t="str">
        <f t="shared" si="4"/>
        <v>582024lazaro5</v>
      </c>
      <c r="B207" s="35">
        <v>5</v>
      </c>
      <c r="C207" s="36">
        <v>8</v>
      </c>
      <c r="D207" s="36">
        <v>2024</v>
      </c>
      <c r="E207" s="50" t="s">
        <v>191</v>
      </c>
      <c r="F207" s="50" t="s">
        <v>192</v>
      </c>
      <c r="G207" s="39" t="s">
        <v>220</v>
      </c>
      <c r="H207" s="36">
        <v>29.542770000000001</v>
      </c>
      <c r="I207" s="36">
        <v>-115.46285</v>
      </c>
      <c r="J207" s="50" t="str">
        <f>VLOOKUP($G207,Formulas!$A$2:$G$10,4,FALSE)</f>
        <v>Bosque de kelp</v>
      </c>
      <c r="K207" s="50" t="s">
        <v>163</v>
      </c>
      <c r="L207" s="50" t="s">
        <v>62</v>
      </c>
      <c r="M207" s="50" t="s">
        <v>217</v>
      </c>
      <c r="N207" s="37" t="s">
        <v>206</v>
      </c>
      <c r="O207" s="37">
        <v>0.35347222222222219</v>
      </c>
      <c r="P207" s="37">
        <v>0.3576388888888889</v>
      </c>
      <c r="Q207" s="36">
        <v>19</v>
      </c>
      <c r="R207" s="36">
        <v>18</v>
      </c>
      <c r="S207" s="36">
        <v>9</v>
      </c>
      <c r="T207" s="36">
        <v>7</v>
      </c>
      <c r="V207" s="39">
        <v>5</v>
      </c>
      <c r="W207" s="39" t="s">
        <v>67</v>
      </c>
      <c r="X207" s="43" t="str">
        <f>VLOOKUP($W207,'Lista especies'!$A$2:$D$31,2,FALSE)</f>
        <v>Crassedoma</v>
      </c>
      <c r="Y207" s="43" t="str">
        <f>VLOOKUP($W207,'Lista especies'!$A$2:$D$31,3,FALSE)</f>
        <v>gigantea</v>
      </c>
      <c r="Z207" s="43" t="str">
        <f>VLOOKUP($W207,'Lista especies'!$A$2:$D$31,4,FALSE)</f>
        <v>Crassedoma gigantea</v>
      </c>
      <c r="AA207" s="34">
        <v>20</v>
      </c>
      <c r="AB207" s="34">
        <v>30</v>
      </c>
    </row>
    <row r="208" spans="1:28" x14ac:dyDescent="0.2">
      <c r="A208" s="39" t="str">
        <f t="shared" si="4"/>
        <v>582024lazaro5</v>
      </c>
      <c r="B208" s="35">
        <v>5</v>
      </c>
      <c r="C208" s="36">
        <v>8</v>
      </c>
      <c r="D208" s="36">
        <v>2024</v>
      </c>
      <c r="E208" s="50" t="s">
        <v>191</v>
      </c>
      <c r="F208" s="50" t="s">
        <v>192</v>
      </c>
      <c r="G208" s="39" t="s">
        <v>220</v>
      </c>
      <c r="H208" s="36">
        <v>29.542770000000001</v>
      </c>
      <c r="I208" s="36">
        <v>-115.46285</v>
      </c>
      <c r="J208" s="50" t="str">
        <f>VLOOKUP($G208,Formulas!$A$2:$G$10,4,FALSE)</f>
        <v>Bosque de kelp</v>
      </c>
      <c r="K208" s="50" t="s">
        <v>163</v>
      </c>
      <c r="L208" s="50" t="s">
        <v>62</v>
      </c>
      <c r="M208" s="50" t="s">
        <v>217</v>
      </c>
      <c r="N208" s="37" t="s">
        <v>206</v>
      </c>
      <c r="O208" s="37">
        <v>0.35347222222222219</v>
      </c>
      <c r="P208" s="37">
        <v>0.3576388888888889</v>
      </c>
      <c r="Q208" s="36">
        <v>19</v>
      </c>
      <c r="R208" s="36">
        <v>18</v>
      </c>
      <c r="S208" s="36">
        <v>9</v>
      </c>
      <c r="T208" s="36">
        <v>7</v>
      </c>
      <c r="V208" s="39">
        <v>5</v>
      </c>
      <c r="W208" s="39" t="s">
        <v>79</v>
      </c>
      <c r="X208" s="43" t="str">
        <f>VLOOKUP($W208,'Lista especies'!$A$2:$D$31,2,FALSE)</f>
        <v>Mesocentrotus</v>
      </c>
      <c r="Y208" s="43" t="str">
        <f>VLOOKUP($W208,'Lista especies'!$A$2:$D$31,3,FALSE)</f>
        <v>franciscanus</v>
      </c>
      <c r="Z208" s="43" t="str">
        <f>VLOOKUP($W208,'Lista especies'!$A$2:$D$31,4,FALSE)</f>
        <v>Mesocentrotus franciscanus</v>
      </c>
      <c r="AA208" s="34">
        <v>29</v>
      </c>
      <c r="AB208" s="34">
        <v>30</v>
      </c>
    </row>
    <row r="209" spans="1:28" x14ac:dyDescent="0.2">
      <c r="A209" s="39" t="str">
        <f t="shared" si="4"/>
        <v>582024lazaro5</v>
      </c>
      <c r="B209" s="35">
        <v>5</v>
      </c>
      <c r="C209" s="36">
        <v>8</v>
      </c>
      <c r="D209" s="36">
        <v>2024</v>
      </c>
      <c r="E209" s="50" t="s">
        <v>191</v>
      </c>
      <c r="F209" s="50" t="s">
        <v>192</v>
      </c>
      <c r="G209" s="39" t="s">
        <v>220</v>
      </c>
      <c r="H209" s="36">
        <v>29.542770000000001</v>
      </c>
      <c r="I209" s="36">
        <v>-115.46285</v>
      </c>
      <c r="J209" s="50" t="str">
        <f>VLOOKUP($G209,Formulas!$A$2:$G$10,4,FALSE)</f>
        <v>Bosque de kelp</v>
      </c>
      <c r="K209" s="50" t="s">
        <v>163</v>
      </c>
      <c r="L209" s="50" t="s">
        <v>62</v>
      </c>
      <c r="M209" s="50" t="s">
        <v>217</v>
      </c>
      <c r="N209" s="37" t="s">
        <v>206</v>
      </c>
      <c r="O209" s="37">
        <v>0.35347222222222219</v>
      </c>
      <c r="P209" s="37">
        <v>0.3576388888888889</v>
      </c>
      <c r="Q209" s="36">
        <v>19</v>
      </c>
      <c r="R209" s="36">
        <v>18</v>
      </c>
      <c r="S209" s="36">
        <v>9</v>
      </c>
      <c r="T209" s="36">
        <v>7</v>
      </c>
      <c r="V209" s="39">
        <v>5</v>
      </c>
      <c r="W209" s="39" t="s">
        <v>85</v>
      </c>
      <c r="X209" s="43" t="str">
        <f>VLOOKUP($W209,'Lista especies'!$A$2:$D$31,2,FALSE)</f>
        <v>Strongylocentrotus</v>
      </c>
      <c r="Y209" s="43" t="str">
        <f>VLOOKUP($W209,'Lista especies'!$A$2:$D$31,3,FALSE)</f>
        <v>purpuratus</v>
      </c>
      <c r="Z209" s="43" t="str">
        <f>VLOOKUP($W209,'Lista especies'!$A$2:$D$31,4,FALSE)</f>
        <v>Strongylocentrotus purpuratus</v>
      </c>
      <c r="AA209" s="34">
        <v>16</v>
      </c>
      <c r="AB209" s="34">
        <v>30</v>
      </c>
    </row>
    <row r="210" spans="1:28" x14ac:dyDescent="0.2">
      <c r="A210" s="39" t="str">
        <f t="shared" si="4"/>
        <v>582024lazaro6</v>
      </c>
      <c r="B210" s="35">
        <v>5</v>
      </c>
      <c r="C210" s="36">
        <v>8</v>
      </c>
      <c r="D210" s="36">
        <v>2024</v>
      </c>
      <c r="E210" s="50" t="s">
        <v>191</v>
      </c>
      <c r="F210" s="50" t="s">
        <v>192</v>
      </c>
      <c r="G210" s="39" t="s">
        <v>220</v>
      </c>
      <c r="H210" s="36">
        <v>29.542590000000001</v>
      </c>
      <c r="I210" s="36">
        <v>-115.46042</v>
      </c>
      <c r="J210" s="50" t="str">
        <f>VLOOKUP($G210,Formulas!$A$2:$G$10,4,FALSE)</f>
        <v>Bosque de kelp</v>
      </c>
      <c r="K210" s="50" t="s">
        <v>163</v>
      </c>
      <c r="L210" s="50" t="s">
        <v>62</v>
      </c>
      <c r="M210" s="50" t="s">
        <v>217</v>
      </c>
      <c r="N210" s="37" t="s">
        <v>206</v>
      </c>
      <c r="O210" s="37">
        <v>0.43124999999999997</v>
      </c>
      <c r="P210" s="37">
        <v>0.43541666666666662</v>
      </c>
      <c r="Q210" s="36">
        <v>10</v>
      </c>
      <c r="R210" s="36">
        <v>10</v>
      </c>
      <c r="S210" s="36">
        <v>9</v>
      </c>
      <c r="T210" s="36">
        <v>7</v>
      </c>
      <c r="V210" s="39">
        <v>6</v>
      </c>
      <c r="W210" s="39" t="s">
        <v>82</v>
      </c>
      <c r="X210" s="43" t="str">
        <f>VLOOKUP($W210,'Lista especies'!$A$2:$D$31,2,FALSE)</f>
        <v>Patiria</v>
      </c>
      <c r="Y210" s="43" t="str">
        <f>VLOOKUP($W210,'Lista especies'!$A$2:$D$31,3,FALSE)</f>
        <v>miniata</v>
      </c>
      <c r="Z210" s="43" t="str">
        <f>VLOOKUP($W210,'Lista especies'!$A$2:$D$31,4,FALSE)</f>
        <v>Patiria miniata</v>
      </c>
      <c r="AA210" s="34">
        <v>3</v>
      </c>
      <c r="AB210" s="34">
        <v>30</v>
      </c>
    </row>
    <row r="211" spans="1:28" x14ac:dyDescent="0.2">
      <c r="A211" s="39" t="str">
        <f t="shared" si="4"/>
        <v>582024lazaro6</v>
      </c>
      <c r="B211" s="35">
        <v>5</v>
      </c>
      <c r="C211" s="36">
        <v>8</v>
      </c>
      <c r="D211" s="36">
        <v>2024</v>
      </c>
      <c r="E211" s="50" t="s">
        <v>191</v>
      </c>
      <c r="F211" s="50" t="s">
        <v>192</v>
      </c>
      <c r="G211" s="39" t="s">
        <v>220</v>
      </c>
      <c r="H211" s="36">
        <v>29.542590000000001</v>
      </c>
      <c r="I211" s="36">
        <v>-115.46042</v>
      </c>
      <c r="J211" s="50" t="str">
        <f>VLOOKUP($G211,Formulas!$A$2:$G$10,4,FALSE)</f>
        <v>Bosque de kelp</v>
      </c>
      <c r="K211" s="50" t="s">
        <v>163</v>
      </c>
      <c r="L211" s="50" t="s">
        <v>62</v>
      </c>
      <c r="M211" s="50" t="s">
        <v>217</v>
      </c>
      <c r="N211" s="37" t="s">
        <v>206</v>
      </c>
      <c r="O211" s="37">
        <v>0.43124999999999997</v>
      </c>
      <c r="P211" s="37">
        <v>0.43541666666666662</v>
      </c>
      <c r="Q211" s="36">
        <v>10</v>
      </c>
      <c r="R211" s="36">
        <v>10</v>
      </c>
      <c r="S211" s="36">
        <v>9</v>
      </c>
      <c r="T211" s="36">
        <v>7</v>
      </c>
      <c r="V211" s="39">
        <v>6</v>
      </c>
      <c r="W211" s="39" t="s">
        <v>76</v>
      </c>
      <c r="X211" s="43" t="str">
        <f>VLOOKUP($W211,'Lista especies'!$A$2:$D$31,2,FALSE)</f>
        <v>Megastraea</v>
      </c>
      <c r="Y211" s="43" t="str">
        <f>VLOOKUP($W211,'Lista especies'!$A$2:$D$31,3,FALSE)</f>
        <v>undosa</v>
      </c>
      <c r="Z211" s="43" t="str">
        <f>VLOOKUP($W211,'Lista especies'!$A$2:$D$31,4,FALSE)</f>
        <v>Megastraea undosa</v>
      </c>
      <c r="AA211" s="34">
        <v>14</v>
      </c>
      <c r="AB211" s="34">
        <v>30</v>
      </c>
    </row>
    <row r="212" spans="1:28" x14ac:dyDescent="0.2">
      <c r="A212" s="39" t="str">
        <f t="shared" si="4"/>
        <v>582024lazaro6</v>
      </c>
      <c r="B212" s="35">
        <v>5</v>
      </c>
      <c r="C212" s="36">
        <v>8</v>
      </c>
      <c r="D212" s="36">
        <v>2024</v>
      </c>
      <c r="E212" s="50" t="s">
        <v>191</v>
      </c>
      <c r="F212" s="50" t="s">
        <v>192</v>
      </c>
      <c r="G212" s="39" t="s">
        <v>220</v>
      </c>
      <c r="H212" s="36">
        <v>29.542590000000001</v>
      </c>
      <c r="I212" s="36">
        <v>-115.46042</v>
      </c>
      <c r="J212" s="50" t="str">
        <f>VLOOKUP($G212,Formulas!$A$2:$G$10,4,FALSE)</f>
        <v>Bosque de kelp</v>
      </c>
      <c r="K212" s="50" t="s">
        <v>163</v>
      </c>
      <c r="L212" s="50" t="s">
        <v>62</v>
      </c>
      <c r="M212" s="50" t="s">
        <v>217</v>
      </c>
      <c r="N212" s="37" t="s">
        <v>206</v>
      </c>
      <c r="O212" s="37">
        <v>0.43124999999999997</v>
      </c>
      <c r="P212" s="37">
        <v>0.43541666666666662</v>
      </c>
      <c r="Q212" s="36">
        <v>10</v>
      </c>
      <c r="R212" s="36">
        <v>10</v>
      </c>
      <c r="S212" s="36">
        <v>9</v>
      </c>
      <c r="T212" s="36">
        <v>7</v>
      </c>
      <c r="V212" s="39">
        <v>6</v>
      </c>
      <c r="W212" s="39" t="s">
        <v>68</v>
      </c>
      <c r="X212" s="43" t="str">
        <f>VLOOKUP($W212,'Lista especies'!$A$2:$D$31,2,FALSE)</f>
        <v>Neobernaya</v>
      </c>
      <c r="Y212" s="43" t="str">
        <f>VLOOKUP($W212,'Lista especies'!$A$2:$D$31,3,FALSE)</f>
        <v>spadicea</v>
      </c>
      <c r="Z212" s="43" t="str">
        <f>VLOOKUP($W212,'Lista especies'!$A$2:$D$31,4,FALSE)</f>
        <v>Neobernaya spadicea</v>
      </c>
      <c r="AA212" s="34">
        <v>3</v>
      </c>
      <c r="AB212" s="34">
        <v>30</v>
      </c>
    </row>
    <row r="213" spans="1:28" x14ac:dyDescent="0.2">
      <c r="A213" s="39" t="str">
        <f t="shared" si="4"/>
        <v>582024lazaro6</v>
      </c>
      <c r="B213" s="35">
        <v>5</v>
      </c>
      <c r="C213" s="36">
        <v>8</v>
      </c>
      <c r="D213" s="36">
        <v>2024</v>
      </c>
      <c r="E213" s="50" t="s">
        <v>191</v>
      </c>
      <c r="F213" s="50" t="s">
        <v>192</v>
      </c>
      <c r="G213" s="39" t="s">
        <v>220</v>
      </c>
      <c r="H213" s="36">
        <v>29.542590000000001</v>
      </c>
      <c r="I213" s="36">
        <v>-115.46042</v>
      </c>
      <c r="J213" s="50" t="str">
        <f>VLOOKUP($G213,Formulas!$A$2:$G$10,4,FALSE)</f>
        <v>Bosque de kelp</v>
      </c>
      <c r="K213" s="50" t="s">
        <v>163</v>
      </c>
      <c r="L213" s="50" t="s">
        <v>62</v>
      </c>
      <c r="M213" s="50" t="s">
        <v>217</v>
      </c>
      <c r="N213" s="37" t="s">
        <v>206</v>
      </c>
      <c r="O213" s="37">
        <v>0.43124999999999997</v>
      </c>
      <c r="P213" s="37">
        <v>0.43541666666666662</v>
      </c>
      <c r="Q213" s="36">
        <v>10</v>
      </c>
      <c r="R213" s="36">
        <v>10</v>
      </c>
      <c r="S213" s="36">
        <v>9</v>
      </c>
      <c r="T213" s="36">
        <v>7</v>
      </c>
      <c r="V213" s="39">
        <v>6</v>
      </c>
      <c r="W213" s="39" t="s">
        <v>78</v>
      </c>
      <c r="X213" s="43" t="str">
        <f>VLOOKUP($W213,'Lista especies'!$A$2:$D$31,2,FALSE)</f>
        <v>Megathura</v>
      </c>
      <c r="Y213" s="43" t="str">
        <f>VLOOKUP($W213,'Lista especies'!$A$2:$D$31,3,FALSE)</f>
        <v>crenulata</v>
      </c>
      <c r="Z213" s="43" t="str">
        <f>VLOOKUP($W213,'Lista especies'!$A$2:$D$31,4,FALSE)</f>
        <v>Megathura crenulata</v>
      </c>
      <c r="AA213" s="34">
        <v>1</v>
      </c>
      <c r="AB213" s="34">
        <v>30</v>
      </c>
    </row>
    <row r="214" spans="1:28" x14ac:dyDescent="0.2">
      <c r="A214" s="39" t="str">
        <f t="shared" si="4"/>
        <v>582024lazaro6</v>
      </c>
      <c r="B214" s="35">
        <v>5</v>
      </c>
      <c r="C214" s="36">
        <v>8</v>
      </c>
      <c r="D214" s="36">
        <v>2024</v>
      </c>
      <c r="E214" s="50" t="s">
        <v>191</v>
      </c>
      <c r="F214" s="50" t="s">
        <v>192</v>
      </c>
      <c r="G214" s="39" t="s">
        <v>220</v>
      </c>
      <c r="H214" s="36">
        <v>29.542590000000001</v>
      </c>
      <c r="I214" s="36">
        <v>-115.46042</v>
      </c>
      <c r="J214" s="50" t="str">
        <f>VLOOKUP($G214,Formulas!$A$2:$G$10,4,FALSE)</f>
        <v>Bosque de kelp</v>
      </c>
      <c r="K214" s="50" t="s">
        <v>163</v>
      </c>
      <c r="L214" s="50" t="s">
        <v>62</v>
      </c>
      <c r="M214" s="50" t="s">
        <v>217</v>
      </c>
      <c r="N214" s="37" t="s">
        <v>206</v>
      </c>
      <c r="O214" s="37">
        <v>0.43124999999999997</v>
      </c>
      <c r="P214" s="37">
        <v>0.43541666666666662</v>
      </c>
      <c r="Q214" s="36">
        <v>10</v>
      </c>
      <c r="R214" s="36">
        <v>10</v>
      </c>
      <c r="S214" s="36">
        <v>9</v>
      </c>
      <c r="T214" s="36">
        <v>7</v>
      </c>
      <c r="V214" s="39">
        <v>6</v>
      </c>
      <c r="W214" s="39" t="s">
        <v>67</v>
      </c>
      <c r="X214" s="43" t="str">
        <f>VLOOKUP($W214,'Lista especies'!$A$2:$D$31,2,FALSE)</f>
        <v>Crassedoma</v>
      </c>
      <c r="Y214" s="43" t="str">
        <f>VLOOKUP($W214,'Lista especies'!$A$2:$D$31,3,FALSE)</f>
        <v>gigantea</v>
      </c>
      <c r="Z214" s="43" t="str">
        <f>VLOOKUP($W214,'Lista especies'!$A$2:$D$31,4,FALSE)</f>
        <v>Crassedoma gigantea</v>
      </c>
      <c r="AA214" s="34">
        <v>6</v>
      </c>
      <c r="AB214" s="34">
        <v>30</v>
      </c>
    </row>
    <row r="215" spans="1:28" x14ac:dyDescent="0.2">
      <c r="A215" s="39" t="str">
        <f t="shared" si="4"/>
        <v>582024lazaro6</v>
      </c>
      <c r="B215" s="35">
        <v>5</v>
      </c>
      <c r="C215" s="36">
        <v>8</v>
      </c>
      <c r="D215" s="36">
        <v>2024</v>
      </c>
      <c r="E215" s="50" t="s">
        <v>191</v>
      </c>
      <c r="F215" s="50" t="s">
        <v>192</v>
      </c>
      <c r="G215" s="39" t="s">
        <v>220</v>
      </c>
      <c r="H215" s="36">
        <v>29.542590000000001</v>
      </c>
      <c r="I215" s="36">
        <v>-115.46042</v>
      </c>
      <c r="J215" s="50" t="str">
        <f>VLOOKUP($G215,Formulas!$A$2:$G$10,4,FALSE)</f>
        <v>Bosque de kelp</v>
      </c>
      <c r="K215" s="50" t="s">
        <v>163</v>
      </c>
      <c r="L215" s="50" t="s">
        <v>62</v>
      </c>
      <c r="M215" s="50" t="s">
        <v>217</v>
      </c>
      <c r="N215" s="37" t="s">
        <v>206</v>
      </c>
      <c r="O215" s="37">
        <v>0.43124999999999997</v>
      </c>
      <c r="P215" s="37">
        <v>0.43541666666666662</v>
      </c>
      <c r="Q215" s="36">
        <v>10</v>
      </c>
      <c r="R215" s="36">
        <v>10</v>
      </c>
      <c r="S215" s="36">
        <v>9</v>
      </c>
      <c r="T215" s="36">
        <v>7</v>
      </c>
      <c r="V215" s="39">
        <v>6</v>
      </c>
      <c r="W215" s="39" t="s">
        <v>79</v>
      </c>
      <c r="X215" s="43" t="str">
        <f>VLOOKUP($W215,'Lista especies'!$A$2:$D$31,2,FALSE)</f>
        <v>Mesocentrotus</v>
      </c>
      <c r="Y215" s="43" t="str">
        <f>VLOOKUP($W215,'Lista especies'!$A$2:$D$31,3,FALSE)</f>
        <v>franciscanus</v>
      </c>
      <c r="Z215" s="43" t="str">
        <f>VLOOKUP($W215,'Lista especies'!$A$2:$D$31,4,FALSE)</f>
        <v>Mesocentrotus franciscanus</v>
      </c>
      <c r="AA215" s="34">
        <v>12</v>
      </c>
      <c r="AB215" s="34">
        <v>30</v>
      </c>
    </row>
    <row r="216" spans="1:28" x14ac:dyDescent="0.2">
      <c r="A216" s="39" t="str">
        <f t="shared" si="4"/>
        <v>582024lazaro6</v>
      </c>
      <c r="B216" s="35">
        <v>5</v>
      </c>
      <c r="C216" s="36">
        <v>8</v>
      </c>
      <c r="D216" s="36">
        <v>2024</v>
      </c>
      <c r="E216" s="50" t="s">
        <v>191</v>
      </c>
      <c r="F216" s="50" t="s">
        <v>192</v>
      </c>
      <c r="G216" s="39" t="s">
        <v>220</v>
      </c>
      <c r="H216" s="36">
        <v>29.542590000000001</v>
      </c>
      <c r="I216" s="36">
        <v>-115.46042</v>
      </c>
      <c r="J216" s="50" t="str">
        <f>VLOOKUP($G216,Formulas!$A$2:$G$10,4,FALSE)</f>
        <v>Bosque de kelp</v>
      </c>
      <c r="K216" s="50" t="s">
        <v>163</v>
      </c>
      <c r="L216" s="50" t="s">
        <v>62</v>
      </c>
      <c r="M216" s="50" t="s">
        <v>217</v>
      </c>
      <c r="N216" s="37" t="s">
        <v>206</v>
      </c>
      <c r="O216" s="37">
        <v>0.43124999999999997</v>
      </c>
      <c r="P216" s="37">
        <v>0.43541666666666662</v>
      </c>
      <c r="Q216" s="36">
        <v>10</v>
      </c>
      <c r="R216" s="36">
        <v>10</v>
      </c>
      <c r="S216" s="36">
        <v>9</v>
      </c>
      <c r="T216" s="36">
        <v>7</v>
      </c>
      <c r="V216" s="39">
        <v>6</v>
      </c>
      <c r="W216" s="39" t="s">
        <v>85</v>
      </c>
      <c r="X216" s="43" t="str">
        <f>VLOOKUP($W216,'Lista especies'!$A$2:$D$31,2,FALSE)</f>
        <v>Strongylocentrotus</v>
      </c>
      <c r="Y216" s="43" t="str">
        <f>VLOOKUP($W216,'Lista especies'!$A$2:$D$31,3,FALSE)</f>
        <v>purpuratus</v>
      </c>
      <c r="Z216" s="43" t="str">
        <f>VLOOKUP($W216,'Lista especies'!$A$2:$D$31,4,FALSE)</f>
        <v>Strongylocentrotus purpuratus</v>
      </c>
      <c r="AA216" s="34">
        <v>17</v>
      </c>
      <c r="AB216" s="34">
        <v>30</v>
      </c>
    </row>
    <row r="217" spans="1:28" x14ac:dyDescent="0.2">
      <c r="A217" s="39" t="str">
        <f t="shared" si="4"/>
        <v>582024lazaro7</v>
      </c>
      <c r="B217" s="35">
        <v>5</v>
      </c>
      <c r="C217" s="36">
        <v>8</v>
      </c>
      <c r="D217" s="36">
        <v>2024</v>
      </c>
      <c r="E217" s="50" t="s">
        <v>191</v>
      </c>
      <c r="F217" s="50" t="s">
        <v>192</v>
      </c>
      <c r="G217" s="39" t="s">
        <v>220</v>
      </c>
      <c r="H217" s="36">
        <v>29.542770000000001</v>
      </c>
      <c r="I217" s="36">
        <v>-115.46285</v>
      </c>
      <c r="J217" s="50" t="str">
        <f>VLOOKUP($G217,Formulas!$A$2:$G$10,4,FALSE)</f>
        <v>Bosque de kelp</v>
      </c>
      <c r="K217" s="50" t="s">
        <v>163</v>
      </c>
      <c r="L217" s="50" t="s">
        <v>62</v>
      </c>
      <c r="M217" s="50" t="s">
        <v>217</v>
      </c>
      <c r="N217" s="37" t="s">
        <v>216</v>
      </c>
      <c r="O217" s="37">
        <v>0.35833333333333334</v>
      </c>
      <c r="P217" s="37">
        <v>0.36319444444444443</v>
      </c>
      <c r="Q217" s="36">
        <v>19</v>
      </c>
      <c r="R217" s="36">
        <v>18</v>
      </c>
      <c r="S217" s="36">
        <v>9</v>
      </c>
      <c r="T217" s="36">
        <v>7</v>
      </c>
      <c r="V217" s="39">
        <v>7</v>
      </c>
      <c r="W217" s="39" t="s">
        <v>81</v>
      </c>
      <c r="X217" s="43" t="str">
        <f>VLOOKUP($W217,'Lista especies'!$A$2:$D$31,2,FALSE)</f>
        <v>Parastichopus</v>
      </c>
      <c r="Y217" s="43" t="str">
        <f>VLOOKUP($W217,'Lista especies'!$A$2:$D$31,3,FALSE)</f>
        <v>parvimensis</v>
      </c>
      <c r="Z217" s="43" t="str">
        <f>VLOOKUP($W217,'Lista especies'!$A$2:$D$31,4,FALSE)</f>
        <v>Parastichopus parvimensis</v>
      </c>
      <c r="AA217" s="34">
        <v>3</v>
      </c>
      <c r="AB217" s="34">
        <v>30</v>
      </c>
    </row>
    <row r="218" spans="1:28" x14ac:dyDescent="0.2">
      <c r="A218" s="39" t="str">
        <f t="shared" si="4"/>
        <v>582024lazaro7</v>
      </c>
      <c r="B218" s="35">
        <v>5</v>
      </c>
      <c r="C218" s="36">
        <v>8</v>
      </c>
      <c r="D218" s="36">
        <v>2024</v>
      </c>
      <c r="E218" s="50" t="s">
        <v>191</v>
      </c>
      <c r="F218" s="50" t="s">
        <v>192</v>
      </c>
      <c r="G218" s="39" t="s">
        <v>220</v>
      </c>
      <c r="H218" s="36">
        <v>29.542770000000001</v>
      </c>
      <c r="I218" s="36">
        <v>-115.46285</v>
      </c>
      <c r="J218" s="50" t="str">
        <f>VLOOKUP($G218,Formulas!$A$2:$G$10,4,FALSE)</f>
        <v>Bosque de kelp</v>
      </c>
      <c r="K218" s="50" t="s">
        <v>163</v>
      </c>
      <c r="L218" s="50" t="s">
        <v>62</v>
      </c>
      <c r="M218" s="50" t="s">
        <v>217</v>
      </c>
      <c r="N218" s="37" t="s">
        <v>216</v>
      </c>
      <c r="O218" s="37">
        <v>0.35833333333333334</v>
      </c>
      <c r="P218" s="37">
        <v>0.36319444444444443</v>
      </c>
      <c r="Q218" s="36">
        <v>19</v>
      </c>
      <c r="R218" s="36">
        <v>18</v>
      </c>
      <c r="S218" s="36">
        <v>9</v>
      </c>
      <c r="T218" s="36">
        <v>7</v>
      </c>
      <c r="V218" s="39">
        <v>7</v>
      </c>
      <c r="W218" s="39" t="s">
        <v>82</v>
      </c>
      <c r="X218" s="43" t="str">
        <f>VLOOKUP($W218,'Lista especies'!$A$2:$D$31,2,FALSE)</f>
        <v>Patiria</v>
      </c>
      <c r="Y218" s="43" t="str">
        <f>VLOOKUP($W218,'Lista especies'!$A$2:$D$31,3,FALSE)</f>
        <v>miniata</v>
      </c>
      <c r="Z218" s="43" t="str">
        <f>VLOOKUP($W218,'Lista especies'!$A$2:$D$31,4,FALSE)</f>
        <v>Patiria miniata</v>
      </c>
      <c r="AA218" s="34">
        <v>2</v>
      </c>
      <c r="AB218" s="34">
        <v>30</v>
      </c>
    </row>
    <row r="219" spans="1:28" x14ac:dyDescent="0.2">
      <c r="A219" s="39" t="str">
        <f t="shared" si="4"/>
        <v>582024lazaro7</v>
      </c>
      <c r="B219" s="35">
        <v>5</v>
      </c>
      <c r="C219" s="36">
        <v>8</v>
      </c>
      <c r="D219" s="36">
        <v>2024</v>
      </c>
      <c r="E219" s="50" t="s">
        <v>191</v>
      </c>
      <c r="F219" s="50" t="s">
        <v>192</v>
      </c>
      <c r="G219" s="39" t="s">
        <v>220</v>
      </c>
      <c r="H219" s="36">
        <v>29.542770000000001</v>
      </c>
      <c r="I219" s="36">
        <v>-115.46285</v>
      </c>
      <c r="J219" s="50" t="str">
        <f>VLOOKUP($G219,Formulas!$A$2:$G$10,4,FALSE)</f>
        <v>Bosque de kelp</v>
      </c>
      <c r="K219" s="50" t="s">
        <v>163</v>
      </c>
      <c r="L219" s="50" t="s">
        <v>62</v>
      </c>
      <c r="M219" s="50" t="s">
        <v>217</v>
      </c>
      <c r="N219" s="37" t="s">
        <v>216</v>
      </c>
      <c r="O219" s="37">
        <v>0.35833333333333334</v>
      </c>
      <c r="P219" s="37">
        <v>0.36319444444444443</v>
      </c>
      <c r="Q219" s="36">
        <v>19</v>
      </c>
      <c r="R219" s="36">
        <v>18</v>
      </c>
      <c r="S219" s="36">
        <v>9</v>
      </c>
      <c r="T219" s="36">
        <v>7</v>
      </c>
      <c r="V219" s="39">
        <v>7</v>
      </c>
      <c r="W219" s="39" t="s">
        <v>76</v>
      </c>
      <c r="X219" s="43" t="str">
        <f>VLOOKUP($W219,'Lista especies'!$A$2:$D$31,2,FALSE)</f>
        <v>Megastraea</v>
      </c>
      <c r="Y219" s="43" t="str">
        <f>VLOOKUP($W219,'Lista especies'!$A$2:$D$31,3,FALSE)</f>
        <v>undosa</v>
      </c>
      <c r="Z219" s="43" t="str">
        <f>VLOOKUP($W219,'Lista especies'!$A$2:$D$31,4,FALSE)</f>
        <v>Megastraea undosa</v>
      </c>
      <c r="AA219" s="34">
        <v>11</v>
      </c>
      <c r="AB219" s="34">
        <v>30</v>
      </c>
    </row>
    <row r="220" spans="1:28" x14ac:dyDescent="0.2">
      <c r="A220" s="39" t="str">
        <f t="shared" si="4"/>
        <v>582024lazaro7</v>
      </c>
      <c r="B220" s="35">
        <v>5</v>
      </c>
      <c r="C220" s="36">
        <v>8</v>
      </c>
      <c r="D220" s="36">
        <v>2024</v>
      </c>
      <c r="E220" s="50" t="s">
        <v>191</v>
      </c>
      <c r="F220" s="50" t="s">
        <v>192</v>
      </c>
      <c r="G220" s="39" t="s">
        <v>220</v>
      </c>
      <c r="H220" s="36">
        <v>29.542770000000001</v>
      </c>
      <c r="I220" s="36">
        <v>-115.46285</v>
      </c>
      <c r="J220" s="50" t="str">
        <f>VLOOKUP($G220,Formulas!$A$2:$G$10,4,FALSE)</f>
        <v>Bosque de kelp</v>
      </c>
      <c r="K220" s="50" t="s">
        <v>163</v>
      </c>
      <c r="L220" s="50" t="s">
        <v>62</v>
      </c>
      <c r="M220" s="50" t="s">
        <v>217</v>
      </c>
      <c r="N220" s="37" t="s">
        <v>216</v>
      </c>
      <c r="O220" s="37">
        <v>0.35833333333333334</v>
      </c>
      <c r="P220" s="37">
        <v>0.36319444444444443</v>
      </c>
      <c r="Q220" s="36">
        <v>19</v>
      </c>
      <c r="R220" s="36">
        <v>18</v>
      </c>
      <c r="S220" s="36">
        <v>9</v>
      </c>
      <c r="T220" s="36">
        <v>7</v>
      </c>
      <c r="V220" s="39">
        <v>7</v>
      </c>
      <c r="W220" s="39" t="s">
        <v>176</v>
      </c>
      <c r="X220" s="43" t="str">
        <f>VLOOKUP($W220,'Lista especies'!$A$2:$D$31,2,FALSE)</f>
        <v>Megastraea</v>
      </c>
      <c r="Y220" s="43" t="str">
        <f>VLOOKUP($W220,'Lista especies'!$A$2:$D$31,3,FALSE)</f>
        <v>turbanica</v>
      </c>
      <c r="Z220" s="43" t="str">
        <f>VLOOKUP($W220,'Lista especies'!$A$2:$D$31,4,FALSE)</f>
        <v>Megastraea turbanica</v>
      </c>
      <c r="AA220" s="34">
        <v>13</v>
      </c>
      <c r="AB220" s="34">
        <v>30</v>
      </c>
    </row>
    <row r="221" spans="1:28" x14ac:dyDescent="0.2">
      <c r="A221" s="39" t="str">
        <f t="shared" si="4"/>
        <v>582024lazaro7</v>
      </c>
      <c r="B221" s="35">
        <v>5</v>
      </c>
      <c r="C221" s="36">
        <v>8</v>
      </c>
      <c r="D221" s="36">
        <v>2024</v>
      </c>
      <c r="E221" s="50" t="s">
        <v>191</v>
      </c>
      <c r="F221" s="50" t="s">
        <v>192</v>
      </c>
      <c r="G221" s="39" t="s">
        <v>220</v>
      </c>
      <c r="H221" s="36">
        <v>29.542770000000001</v>
      </c>
      <c r="I221" s="36">
        <v>-115.46285</v>
      </c>
      <c r="J221" s="50" t="str">
        <f>VLOOKUP($G221,Formulas!$A$2:$G$10,4,FALSE)</f>
        <v>Bosque de kelp</v>
      </c>
      <c r="K221" s="50" t="s">
        <v>163</v>
      </c>
      <c r="L221" s="50" t="s">
        <v>62</v>
      </c>
      <c r="M221" s="50" t="s">
        <v>217</v>
      </c>
      <c r="N221" s="37" t="s">
        <v>216</v>
      </c>
      <c r="O221" s="37">
        <v>0.35833333333333334</v>
      </c>
      <c r="P221" s="37">
        <v>0.36319444444444443</v>
      </c>
      <c r="Q221" s="36">
        <v>19</v>
      </c>
      <c r="R221" s="36">
        <v>18</v>
      </c>
      <c r="S221" s="36">
        <v>9</v>
      </c>
      <c r="T221" s="36">
        <v>7</v>
      </c>
      <c r="V221" s="39">
        <v>7</v>
      </c>
      <c r="W221" s="39" t="s">
        <v>68</v>
      </c>
      <c r="X221" s="43" t="str">
        <f>VLOOKUP($W221,'Lista especies'!$A$2:$D$31,2,FALSE)</f>
        <v>Neobernaya</v>
      </c>
      <c r="Y221" s="43" t="str">
        <f>VLOOKUP($W221,'Lista especies'!$A$2:$D$31,3,FALSE)</f>
        <v>spadicea</v>
      </c>
      <c r="Z221" s="43" t="str">
        <f>VLOOKUP($W221,'Lista especies'!$A$2:$D$31,4,FALSE)</f>
        <v>Neobernaya spadicea</v>
      </c>
      <c r="AA221" s="34">
        <v>4</v>
      </c>
      <c r="AB221" s="34">
        <v>30</v>
      </c>
    </row>
    <row r="222" spans="1:28" x14ac:dyDescent="0.2">
      <c r="A222" s="39" t="str">
        <f t="shared" si="4"/>
        <v>582024lazaro7</v>
      </c>
      <c r="B222" s="35">
        <v>5</v>
      </c>
      <c r="C222" s="36">
        <v>8</v>
      </c>
      <c r="D222" s="36">
        <v>2024</v>
      </c>
      <c r="E222" s="50" t="s">
        <v>191</v>
      </c>
      <c r="F222" s="50" t="s">
        <v>192</v>
      </c>
      <c r="G222" s="39" t="s">
        <v>220</v>
      </c>
      <c r="H222" s="36">
        <v>29.542770000000001</v>
      </c>
      <c r="I222" s="36">
        <v>-115.46285</v>
      </c>
      <c r="J222" s="50" t="str">
        <f>VLOOKUP($G222,Formulas!$A$2:$G$10,4,FALSE)</f>
        <v>Bosque de kelp</v>
      </c>
      <c r="K222" s="50" t="s">
        <v>163</v>
      </c>
      <c r="L222" s="50" t="s">
        <v>62</v>
      </c>
      <c r="M222" s="50" t="s">
        <v>217</v>
      </c>
      <c r="N222" s="37" t="s">
        <v>216</v>
      </c>
      <c r="O222" s="37">
        <v>0.35833333333333334</v>
      </c>
      <c r="P222" s="37">
        <v>0.36319444444444443</v>
      </c>
      <c r="Q222" s="36">
        <v>19</v>
      </c>
      <c r="R222" s="36">
        <v>18</v>
      </c>
      <c r="S222" s="36">
        <v>9</v>
      </c>
      <c r="T222" s="36">
        <v>7</v>
      </c>
      <c r="V222" s="39">
        <v>7</v>
      </c>
      <c r="W222" s="39" t="s">
        <v>75</v>
      </c>
      <c r="X222" s="43" t="str">
        <f>VLOOKUP($W222,'Lista especies'!$A$2:$D$31,2,FALSE)</f>
        <v>Kelletia</v>
      </c>
      <c r="Y222" s="43" t="str">
        <f>VLOOKUP($W222,'Lista especies'!$A$2:$D$31,3,FALSE)</f>
        <v>kelletii</v>
      </c>
      <c r="Z222" s="43" t="str">
        <f>VLOOKUP($W222,'Lista especies'!$A$2:$D$31,4,FALSE)</f>
        <v>Kelletia kelletii</v>
      </c>
      <c r="AA222" s="34">
        <v>11</v>
      </c>
      <c r="AB222" s="34">
        <v>30</v>
      </c>
    </row>
    <row r="223" spans="1:28" x14ac:dyDescent="0.2">
      <c r="A223" s="39" t="str">
        <f t="shared" si="4"/>
        <v>582024lazaro7</v>
      </c>
      <c r="B223" s="35">
        <v>5</v>
      </c>
      <c r="C223" s="36">
        <v>8</v>
      </c>
      <c r="D223" s="36">
        <v>2024</v>
      </c>
      <c r="E223" s="50" t="s">
        <v>191</v>
      </c>
      <c r="F223" s="50" t="s">
        <v>192</v>
      </c>
      <c r="G223" s="39" t="s">
        <v>220</v>
      </c>
      <c r="H223" s="36">
        <v>29.542770000000001</v>
      </c>
      <c r="I223" s="36">
        <v>-115.46285</v>
      </c>
      <c r="J223" s="50" t="str">
        <f>VLOOKUP($G223,Formulas!$A$2:$G$10,4,FALSE)</f>
        <v>Bosque de kelp</v>
      </c>
      <c r="K223" s="50" t="s">
        <v>163</v>
      </c>
      <c r="L223" s="50" t="s">
        <v>62</v>
      </c>
      <c r="M223" s="50" t="s">
        <v>217</v>
      </c>
      <c r="N223" s="37" t="s">
        <v>216</v>
      </c>
      <c r="O223" s="37">
        <v>0.35833333333333334</v>
      </c>
      <c r="P223" s="37">
        <v>0.36319444444444443</v>
      </c>
      <c r="Q223" s="36">
        <v>19</v>
      </c>
      <c r="R223" s="36">
        <v>18</v>
      </c>
      <c r="S223" s="36">
        <v>9</v>
      </c>
      <c r="T223" s="36">
        <v>7</v>
      </c>
      <c r="V223" s="39">
        <v>7</v>
      </c>
      <c r="W223" s="39" t="s">
        <v>78</v>
      </c>
      <c r="X223" s="43" t="str">
        <f>VLOOKUP($W223,'Lista especies'!$A$2:$D$31,2,FALSE)</f>
        <v>Megathura</v>
      </c>
      <c r="Y223" s="43" t="str">
        <f>VLOOKUP($W223,'Lista especies'!$A$2:$D$31,3,FALSE)</f>
        <v>crenulata</v>
      </c>
      <c r="Z223" s="43" t="str">
        <f>VLOOKUP($W223,'Lista especies'!$A$2:$D$31,4,FALSE)</f>
        <v>Megathura crenulata</v>
      </c>
      <c r="AA223" s="34">
        <v>6</v>
      </c>
      <c r="AB223" s="34">
        <v>30</v>
      </c>
    </row>
    <row r="224" spans="1:28" x14ac:dyDescent="0.2">
      <c r="A224" s="39" t="str">
        <f t="shared" si="4"/>
        <v>582024lazaro7</v>
      </c>
      <c r="B224" s="35">
        <v>5</v>
      </c>
      <c r="C224" s="36">
        <v>8</v>
      </c>
      <c r="D224" s="36">
        <v>2024</v>
      </c>
      <c r="E224" s="50" t="s">
        <v>191</v>
      </c>
      <c r="F224" s="50" t="s">
        <v>192</v>
      </c>
      <c r="G224" s="39" t="s">
        <v>220</v>
      </c>
      <c r="H224" s="36">
        <v>29.542770000000001</v>
      </c>
      <c r="I224" s="36">
        <v>-115.46285</v>
      </c>
      <c r="J224" s="50" t="str">
        <f>VLOOKUP($G224,Formulas!$A$2:$G$10,4,FALSE)</f>
        <v>Bosque de kelp</v>
      </c>
      <c r="K224" s="50" t="s">
        <v>163</v>
      </c>
      <c r="L224" s="50" t="s">
        <v>62</v>
      </c>
      <c r="M224" s="50" t="s">
        <v>217</v>
      </c>
      <c r="N224" s="37" t="s">
        <v>216</v>
      </c>
      <c r="O224" s="37">
        <v>0.35833333333333334</v>
      </c>
      <c r="P224" s="37">
        <v>0.36319444444444443</v>
      </c>
      <c r="Q224" s="36">
        <v>19</v>
      </c>
      <c r="R224" s="36">
        <v>18</v>
      </c>
      <c r="S224" s="36">
        <v>9</v>
      </c>
      <c r="T224" s="36">
        <v>7</v>
      </c>
      <c r="V224" s="39">
        <v>7</v>
      </c>
      <c r="W224" s="39" t="s">
        <v>79</v>
      </c>
      <c r="X224" s="43" t="str">
        <f>VLOOKUP($W224,'Lista especies'!$A$2:$D$31,2,FALSE)</f>
        <v>Mesocentrotus</v>
      </c>
      <c r="Y224" s="43" t="str">
        <f>VLOOKUP($W224,'Lista especies'!$A$2:$D$31,3,FALSE)</f>
        <v>franciscanus</v>
      </c>
      <c r="Z224" s="43" t="str">
        <f>VLOOKUP($W224,'Lista especies'!$A$2:$D$31,4,FALSE)</f>
        <v>Mesocentrotus franciscanus</v>
      </c>
      <c r="AA224" s="34">
        <v>16</v>
      </c>
      <c r="AB224" s="34">
        <v>30</v>
      </c>
    </row>
    <row r="225" spans="1:28" x14ac:dyDescent="0.2">
      <c r="A225" s="39" t="str">
        <f t="shared" si="4"/>
        <v>582024lazaro7</v>
      </c>
      <c r="B225" s="35">
        <v>5</v>
      </c>
      <c r="C225" s="36">
        <v>8</v>
      </c>
      <c r="D225" s="36">
        <v>2024</v>
      </c>
      <c r="E225" s="50" t="s">
        <v>191</v>
      </c>
      <c r="F225" s="50" t="s">
        <v>192</v>
      </c>
      <c r="G225" s="39" t="s">
        <v>220</v>
      </c>
      <c r="H225" s="36">
        <v>29.542770000000001</v>
      </c>
      <c r="I225" s="36">
        <v>-115.46285</v>
      </c>
      <c r="J225" s="50" t="str">
        <f>VLOOKUP($G225,Formulas!$A$2:$G$10,4,FALSE)</f>
        <v>Bosque de kelp</v>
      </c>
      <c r="K225" s="50" t="s">
        <v>163</v>
      </c>
      <c r="L225" s="50" t="s">
        <v>62</v>
      </c>
      <c r="M225" s="50" t="s">
        <v>217</v>
      </c>
      <c r="N225" s="37" t="s">
        <v>216</v>
      </c>
      <c r="O225" s="37">
        <v>0.35833333333333334</v>
      </c>
      <c r="P225" s="37">
        <v>0.36319444444444443</v>
      </c>
      <c r="Q225" s="36">
        <v>19</v>
      </c>
      <c r="R225" s="36">
        <v>18</v>
      </c>
      <c r="S225" s="36">
        <v>9</v>
      </c>
      <c r="T225" s="36">
        <v>7</v>
      </c>
      <c r="V225" s="39">
        <v>7</v>
      </c>
      <c r="W225" s="39" t="s">
        <v>85</v>
      </c>
      <c r="X225" s="43" t="str">
        <f>VLOOKUP($W225,'Lista especies'!$A$2:$D$31,2,FALSE)</f>
        <v>Strongylocentrotus</v>
      </c>
      <c r="Y225" s="43" t="str">
        <f>VLOOKUP($W225,'Lista especies'!$A$2:$D$31,3,FALSE)</f>
        <v>purpuratus</v>
      </c>
      <c r="Z225" s="43" t="str">
        <f>VLOOKUP($W225,'Lista especies'!$A$2:$D$31,4,FALSE)</f>
        <v>Strongylocentrotus purpuratus</v>
      </c>
      <c r="AA225" s="34">
        <v>7</v>
      </c>
      <c r="AB225" s="34">
        <v>30</v>
      </c>
    </row>
    <row r="226" spans="1:28" x14ac:dyDescent="0.2">
      <c r="A226" s="39" t="str">
        <f t="shared" si="4"/>
        <v>582024lazaro8</v>
      </c>
      <c r="B226" s="35">
        <v>5</v>
      </c>
      <c r="C226" s="36">
        <v>8</v>
      </c>
      <c r="D226" s="36">
        <v>2024</v>
      </c>
      <c r="E226" s="50" t="s">
        <v>191</v>
      </c>
      <c r="F226" s="50" t="s">
        <v>192</v>
      </c>
      <c r="G226" s="39" t="s">
        <v>220</v>
      </c>
      <c r="H226" s="36">
        <v>29.654259</v>
      </c>
      <c r="I226" s="36">
        <v>-115.46092</v>
      </c>
      <c r="J226" s="50" t="str">
        <f>VLOOKUP($G226,Formulas!$A$2:$G$10,4,FALSE)</f>
        <v>Bosque de kelp</v>
      </c>
      <c r="K226" s="50" t="s">
        <v>163</v>
      </c>
      <c r="L226" s="50" t="s">
        <v>62</v>
      </c>
      <c r="M226" s="50" t="s">
        <v>217</v>
      </c>
      <c r="N226" s="37" t="s">
        <v>216</v>
      </c>
      <c r="O226" s="37">
        <v>0.43194444444444446</v>
      </c>
      <c r="P226" s="37">
        <v>0.43541666666666662</v>
      </c>
      <c r="Q226" s="36">
        <v>9</v>
      </c>
      <c r="R226" s="36">
        <v>10</v>
      </c>
      <c r="S226" s="36">
        <v>10</v>
      </c>
      <c r="T226" s="36">
        <v>4</v>
      </c>
      <c r="V226" s="39">
        <v>8</v>
      </c>
      <c r="W226" s="39" t="s">
        <v>82</v>
      </c>
      <c r="X226" s="43" t="str">
        <f>VLOOKUP($W226,'Lista especies'!$A$2:$D$31,2,FALSE)</f>
        <v>Patiria</v>
      </c>
      <c r="Y226" s="43" t="str">
        <f>VLOOKUP($W226,'Lista especies'!$A$2:$D$31,3,FALSE)</f>
        <v>miniata</v>
      </c>
      <c r="Z226" s="43" t="str">
        <f>VLOOKUP($W226,'Lista especies'!$A$2:$D$31,4,FALSE)</f>
        <v>Patiria miniata</v>
      </c>
      <c r="AA226" s="34">
        <v>2</v>
      </c>
      <c r="AB226" s="34">
        <v>30</v>
      </c>
    </row>
    <row r="227" spans="1:28" x14ac:dyDescent="0.2">
      <c r="A227" s="39" t="str">
        <f t="shared" si="4"/>
        <v>582024lazaro8</v>
      </c>
      <c r="B227" s="35">
        <v>5</v>
      </c>
      <c r="C227" s="36">
        <v>8</v>
      </c>
      <c r="D227" s="36">
        <v>2024</v>
      </c>
      <c r="E227" s="50" t="s">
        <v>191</v>
      </c>
      <c r="F227" s="50" t="s">
        <v>192</v>
      </c>
      <c r="G227" s="39" t="s">
        <v>220</v>
      </c>
      <c r="H227" s="36">
        <v>29.654259</v>
      </c>
      <c r="I227" s="36">
        <v>-115.46092</v>
      </c>
      <c r="J227" s="50" t="str">
        <f>VLOOKUP($G227,Formulas!$A$2:$G$10,4,FALSE)</f>
        <v>Bosque de kelp</v>
      </c>
      <c r="K227" s="50" t="s">
        <v>163</v>
      </c>
      <c r="L227" s="50" t="s">
        <v>62</v>
      </c>
      <c r="M227" s="50" t="s">
        <v>217</v>
      </c>
      <c r="N227" s="37" t="s">
        <v>216</v>
      </c>
      <c r="O227" s="37">
        <v>0.43194444444444446</v>
      </c>
      <c r="P227" s="37">
        <v>0.43541666666666662</v>
      </c>
      <c r="Q227" s="36">
        <v>9</v>
      </c>
      <c r="R227" s="36">
        <v>10</v>
      </c>
      <c r="S227" s="36">
        <v>10</v>
      </c>
      <c r="T227" s="36">
        <v>4</v>
      </c>
      <c r="V227" s="39">
        <v>8</v>
      </c>
      <c r="W227" s="39" t="s">
        <v>76</v>
      </c>
      <c r="X227" s="43" t="str">
        <f>VLOOKUP($W227,'Lista especies'!$A$2:$D$31,2,FALSE)</f>
        <v>Megastraea</v>
      </c>
      <c r="Y227" s="43" t="str">
        <f>VLOOKUP($W227,'Lista especies'!$A$2:$D$31,3,FALSE)</f>
        <v>undosa</v>
      </c>
      <c r="Z227" s="43" t="str">
        <f>VLOOKUP($W227,'Lista especies'!$A$2:$D$31,4,FALSE)</f>
        <v>Megastraea undosa</v>
      </c>
      <c r="AA227" s="34">
        <v>6</v>
      </c>
      <c r="AB227" s="34">
        <v>30</v>
      </c>
    </row>
    <row r="228" spans="1:28" x14ac:dyDescent="0.2">
      <c r="A228" s="39" t="str">
        <f t="shared" si="4"/>
        <v>582024lazaro8</v>
      </c>
      <c r="B228" s="35">
        <v>5</v>
      </c>
      <c r="C228" s="36">
        <v>8</v>
      </c>
      <c r="D228" s="36">
        <v>2024</v>
      </c>
      <c r="E228" s="50" t="s">
        <v>191</v>
      </c>
      <c r="F228" s="50" t="s">
        <v>192</v>
      </c>
      <c r="G228" s="39" t="s">
        <v>220</v>
      </c>
      <c r="H228" s="36">
        <v>29.654259</v>
      </c>
      <c r="I228" s="36">
        <v>-115.46092</v>
      </c>
      <c r="J228" s="50" t="str">
        <f>VLOOKUP($G228,Formulas!$A$2:$G$10,4,FALSE)</f>
        <v>Bosque de kelp</v>
      </c>
      <c r="K228" s="50" t="s">
        <v>163</v>
      </c>
      <c r="L228" s="50" t="s">
        <v>62</v>
      </c>
      <c r="M228" s="50" t="s">
        <v>217</v>
      </c>
      <c r="N228" s="37" t="s">
        <v>216</v>
      </c>
      <c r="O228" s="37">
        <v>0.43194444444444446</v>
      </c>
      <c r="P228" s="37">
        <v>0.43541666666666662</v>
      </c>
      <c r="Q228" s="36">
        <v>9</v>
      </c>
      <c r="R228" s="36">
        <v>10</v>
      </c>
      <c r="S228" s="36">
        <v>10</v>
      </c>
      <c r="T228" s="36">
        <v>4</v>
      </c>
      <c r="V228" s="39">
        <v>8</v>
      </c>
      <c r="W228" s="39" t="s">
        <v>176</v>
      </c>
      <c r="X228" s="43" t="str">
        <f>VLOOKUP($W228,'Lista especies'!$A$2:$D$31,2,FALSE)</f>
        <v>Megastraea</v>
      </c>
      <c r="Y228" s="43" t="str">
        <f>VLOOKUP($W228,'Lista especies'!$A$2:$D$31,3,FALSE)</f>
        <v>turbanica</v>
      </c>
      <c r="Z228" s="43" t="str">
        <f>VLOOKUP($W228,'Lista especies'!$A$2:$D$31,4,FALSE)</f>
        <v>Megastraea turbanica</v>
      </c>
      <c r="AA228" s="34">
        <v>19</v>
      </c>
      <c r="AB228" s="34">
        <v>30</v>
      </c>
    </row>
    <row r="229" spans="1:28" x14ac:dyDescent="0.2">
      <c r="A229" s="39" t="str">
        <f t="shared" si="4"/>
        <v>582024lazaro8</v>
      </c>
      <c r="B229" s="35">
        <v>5</v>
      </c>
      <c r="C229" s="36">
        <v>8</v>
      </c>
      <c r="D229" s="36">
        <v>2024</v>
      </c>
      <c r="E229" s="50" t="s">
        <v>191</v>
      </c>
      <c r="F229" s="50" t="s">
        <v>192</v>
      </c>
      <c r="G229" s="39" t="s">
        <v>220</v>
      </c>
      <c r="H229" s="36">
        <v>29.654259</v>
      </c>
      <c r="I229" s="36">
        <v>-115.46092</v>
      </c>
      <c r="J229" s="50" t="str">
        <f>VLOOKUP($G229,Formulas!$A$2:$G$10,4,FALSE)</f>
        <v>Bosque de kelp</v>
      </c>
      <c r="K229" s="50" t="s">
        <v>163</v>
      </c>
      <c r="L229" s="50" t="s">
        <v>62</v>
      </c>
      <c r="M229" s="50" t="s">
        <v>217</v>
      </c>
      <c r="N229" s="37" t="s">
        <v>216</v>
      </c>
      <c r="O229" s="37">
        <v>0.43194444444444446</v>
      </c>
      <c r="P229" s="37">
        <v>0.43541666666666662</v>
      </c>
      <c r="Q229" s="36">
        <v>9</v>
      </c>
      <c r="R229" s="36">
        <v>10</v>
      </c>
      <c r="S229" s="36">
        <v>10</v>
      </c>
      <c r="T229" s="36">
        <v>4</v>
      </c>
      <c r="V229" s="39">
        <v>8</v>
      </c>
      <c r="W229" s="39" t="s">
        <v>68</v>
      </c>
      <c r="X229" s="43" t="str">
        <f>VLOOKUP($W229,'Lista especies'!$A$2:$D$31,2,FALSE)</f>
        <v>Neobernaya</v>
      </c>
      <c r="Y229" s="43" t="str">
        <f>VLOOKUP($W229,'Lista especies'!$A$2:$D$31,3,FALSE)</f>
        <v>spadicea</v>
      </c>
      <c r="Z229" s="43" t="str">
        <f>VLOOKUP($W229,'Lista especies'!$A$2:$D$31,4,FALSE)</f>
        <v>Neobernaya spadicea</v>
      </c>
      <c r="AA229" s="34">
        <v>6</v>
      </c>
      <c r="AB229" s="34">
        <v>30</v>
      </c>
    </row>
    <row r="230" spans="1:28" x14ac:dyDescent="0.2">
      <c r="A230" s="39" t="str">
        <f t="shared" si="4"/>
        <v>582024lazaro8</v>
      </c>
      <c r="B230" s="35">
        <v>5</v>
      </c>
      <c r="C230" s="36">
        <v>8</v>
      </c>
      <c r="D230" s="36">
        <v>2024</v>
      </c>
      <c r="E230" s="50" t="s">
        <v>191</v>
      </c>
      <c r="F230" s="50" t="s">
        <v>192</v>
      </c>
      <c r="G230" s="39" t="s">
        <v>220</v>
      </c>
      <c r="H230" s="36">
        <v>29.654259</v>
      </c>
      <c r="I230" s="36">
        <v>-115.46092</v>
      </c>
      <c r="J230" s="50" t="str">
        <f>VLOOKUP($G230,Formulas!$A$2:$G$10,4,FALSE)</f>
        <v>Bosque de kelp</v>
      </c>
      <c r="K230" s="50" t="s">
        <v>163</v>
      </c>
      <c r="L230" s="50" t="s">
        <v>62</v>
      </c>
      <c r="M230" s="50" t="s">
        <v>217</v>
      </c>
      <c r="N230" s="37" t="s">
        <v>216</v>
      </c>
      <c r="O230" s="37">
        <v>0.43194444444444446</v>
      </c>
      <c r="P230" s="37">
        <v>0.43541666666666662</v>
      </c>
      <c r="Q230" s="36">
        <v>9</v>
      </c>
      <c r="R230" s="36">
        <v>10</v>
      </c>
      <c r="S230" s="36">
        <v>10</v>
      </c>
      <c r="T230" s="36">
        <v>4</v>
      </c>
      <c r="V230" s="39">
        <v>8</v>
      </c>
      <c r="W230" s="39" t="s">
        <v>75</v>
      </c>
      <c r="X230" s="43" t="str">
        <f>VLOOKUP($W230,'Lista especies'!$A$2:$D$31,2,FALSE)</f>
        <v>Kelletia</v>
      </c>
      <c r="Y230" s="43" t="str">
        <f>VLOOKUP($W230,'Lista especies'!$A$2:$D$31,3,FALSE)</f>
        <v>kelletii</v>
      </c>
      <c r="Z230" s="43" t="str">
        <f>VLOOKUP($W230,'Lista especies'!$A$2:$D$31,4,FALSE)</f>
        <v>Kelletia kelletii</v>
      </c>
      <c r="AA230" s="34">
        <v>3</v>
      </c>
      <c r="AB230" s="34">
        <v>30</v>
      </c>
    </row>
    <row r="231" spans="1:28" x14ac:dyDescent="0.2">
      <c r="A231" s="39" t="str">
        <f t="shared" si="4"/>
        <v>582024lazaro8</v>
      </c>
      <c r="B231" s="35">
        <v>5</v>
      </c>
      <c r="C231" s="36">
        <v>8</v>
      </c>
      <c r="D231" s="36">
        <v>2024</v>
      </c>
      <c r="E231" s="50" t="s">
        <v>191</v>
      </c>
      <c r="F231" s="50" t="s">
        <v>192</v>
      </c>
      <c r="G231" s="39" t="s">
        <v>220</v>
      </c>
      <c r="H231" s="36">
        <v>29.654259</v>
      </c>
      <c r="I231" s="36">
        <v>-115.46092</v>
      </c>
      <c r="J231" s="50" t="str">
        <f>VLOOKUP($G231,Formulas!$A$2:$G$10,4,FALSE)</f>
        <v>Bosque de kelp</v>
      </c>
      <c r="K231" s="50" t="s">
        <v>163</v>
      </c>
      <c r="L231" s="50" t="s">
        <v>62</v>
      </c>
      <c r="M231" s="50" t="s">
        <v>217</v>
      </c>
      <c r="N231" s="37" t="s">
        <v>216</v>
      </c>
      <c r="O231" s="37">
        <v>0.43194444444444446</v>
      </c>
      <c r="P231" s="37">
        <v>0.43541666666666662</v>
      </c>
      <c r="Q231" s="36">
        <v>9</v>
      </c>
      <c r="R231" s="36">
        <v>10</v>
      </c>
      <c r="S231" s="36">
        <v>10</v>
      </c>
      <c r="T231" s="36">
        <v>4</v>
      </c>
      <c r="V231" s="39">
        <v>8</v>
      </c>
      <c r="W231" s="39" t="s">
        <v>78</v>
      </c>
      <c r="X231" s="43" t="str">
        <f>VLOOKUP($W231,'Lista especies'!$A$2:$D$31,2,FALSE)</f>
        <v>Megathura</v>
      </c>
      <c r="Y231" s="43" t="str">
        <f>VLOOKUP($W231,'Lista especies'!$A$2:$D$31,3,FALSE)</f>
        <v>crenulata</v>
      </c>
      <c r="Z231" s="43" t="str">
        <f>VLOOKUP($W231,'Lista especies'!$A$2:$D$31,4,FALSE)</f>
        <v>Megathura crenulata</v>
      </c>
      <c r="AA231" s="34">
        <v>1</v>
      </c>
      <c r="AB231" s="34">
        <v>30</v>
      </c>
    </row>
    <row r="232" spans="1:28" x14ac:dyDescent="0.2">
      <c r="A232" s="39" t="str">
        <f t="shared" si="4"/>
        <v>582024lazaro8</v>
      </c>
      <c r="B232" s="35">
        <v>5</v>
      </c>
      <c r="C232" s="36">
        <v>8</v>
      </c>
      <c r="D232" s="36">
        <v>2024</v>
      </c>
      <c r="E232" s="50" t="s">
        <v>191</v>
      </c>
      <c r="F232" s="50" t="s">
        <v>192</v>
      </c>
      <c r="G232" s="39" t="s">
        <v>220</v>
      </c>
      <c r="H232" s="36">
        <v>29.654259</v>
      </c>
      <c r="I232" s="36">
        <v>-115.46092</v>
      </c>
      <c r="J232" s="50" t="str">
        <f>VLOOKUP($G232,Formulas!$A$2:$G$10,4,FALSE)</f>
        <v>Bosque de kelp</v>
      </c>
      <c r="K232" s="50" t="s">
        <v>163</v>
      </c>
      <c r="L232" s="50" t="s">
        <v>62</v>
      </c>
      <c r="M232" s="50" t="s">
        <v>217</v>
      </c>
      <c r="N232" s="37" t="s">
        <v>216</v>
      </c>
      <c r="O232" s="37">
        <v>0.43194444444444446</v>
      </c>
      <c r="P232" s="37">
        <v>0.43541666666666662</v>
      </c>
      <c r="Q232" s="36">
        <v>9</v>
      </c>
      <c r="R232" s="36">
        <v>10</v>
      </c>
      <c r="S232" s="36">
        <v>10</v>
      </c>
      <c r="T232" s="36">
        <v>4</v>
      </c>
      <c r="V232" s="39">
        <v>8</v>
      </c>
      <c r="W232" s="39" t="s">
        <v>67</v>
      </c>
      <c r="X232" s="43" t="str">
        <f>VLOOKUP($W232,'Lista especies'!$A$2:$D$31,2,FALSE)</f>
        <v>Crassedoma</v>
      </c>
      <c r="Y232" s="43" t="str">
        <f>VLOOKUP($W232,'Lista especies'!$A$2:$D$31,3,FALSE)</f>
        <v>gigantea</v>
      </c>
      <c r="Z232" s="43" t="str">
        <f>VLOOKUP($W232,'Lista especies'!$A$2:$D$31,4,FALSE)</f>
        <v>Crassedoma gigantea</v>
      </c>
      <c r="AA232" s="34">
        <v>3</v>
      </c>
      <c r="AB232" s="34">
        <v>30</v>
      </c>
    </row>
    <row r="233" spans="1:28" x14ac:dyDescent="0.2">
      <c r="A233" s="39" t="str">
        <f t="shared" si="4"/>
        <v>582024lazaro8</v>
      </c>
      <c r="B233" s="35">
        <v>5</v>
      </c>
      <c r="C233" s="36">
        <v>8</v>
      </c>
      <c r="D233" s="36">
        <v>2024</v>
      </c>
      <c r="E233" s="50" t="s">
        <v>191</v>
      </c>
      <c r="F233" s="50" t="s">
        <v>192</v>
      </c>
      <c r="G233" s="39" t="s">
        <v>220</v>
      </c>
      <c r="H233" s="36">
        <v>29.654259</v>
      </c>
      <c r="I233" s="36">
        <v>-115.46092</v>
      </c>
      <c r="J233" s="50" t="str">
        <f>VLOOKUP($G233,Formulas!$A$2:$G$10,4,FALSE)</f>
        <v>Bosque de kelp</v>
      </c>
      <c r="K233" s="50" t="s">
        <v>163</v>
      </c>
      <c r="L233" s="50" t="s">
        <v>62</v>
      </c>
      <c r="M233" s="50" t="s">
        <v>217</v>
      </c>
      <c r="N233" s="37" t="s">
        <v>216</v>
      </c>
      <c r="O233" s="37">
        <v>0.43194444444444446</v>
      </c>
      <c r="P233" s="37">
        <v>0.43541666666666662</v>
      </c>
      <c r="Q233" s="36">
        <v>9</v>
      </c>
      <c r="R233" s="36">
        <v>10</v>
      </c>
      <c r="S233" s="36">
        <v>10</v>
      </c>
      <c r="T233" s="36">
        <v>4</v>
      </c>
      <c r="V233" s="39">
        <v>8</v>
      </c>
      <c r="W233" s="39" t="s">
        <v>79</v>
      </c>
      <c r="X233" s="43" t="str">
        <f>VLOOKUP($W233,'Lista especies'!$A$2:$D$31,2,FALSE)</f>
        <v>Mesocentrotus</v>
      </c>
      <c r="Y233" s="43" t="str">
        <f>VLOOKUP($W233,'Lista especies'!$A$2:$D$31,3,FALSE)</f>
        <v>franciscanus</v>
      </c>
      <c r="Z233" s="43" t="str">
        <f>VLOOKUP($W233,'Lista especies'!$A$2:$D$31,4,FALSE)</f>
        <v>Mesocentrotus franciscanus</v>
      </c>
      <c r="AA233" s="34">
        <v>15</v>
      </c>
      <c r="AB233" s="34">
        <v>30</v>
      </c>
    </row>
    <row r="234" spans="1:28" x14ac:dyDescent="0.2">
      <c r="A234" s="39" t="str">
        <f t="shared" si="4"/>
        <v>582024lazaro8</v>
      </c>
      <c r="B234" s="35">
        <v>5</v>
      </c>
      <c r="C234" s="36">
        <v>8</v>
      </c>
      <c r="D234" s="36">
        <v>2024</v>
      </c>
      <c r="E234" s="50" t="s">
        <v>191</v>
      </c>
      <c r="F234" s="50" t="s">
        <v>192</v>
      </c>
      <c r="G234" s="39" t="s">
        <v>220</v>
      </c>
      <c r="H234" s="36">
        <v>29.654259</v>
      </c>
      <c r="I234" s="36">
        <v>-115.46092</v>
      </c>
      <c r="J234" s="50" t="str">
        <f>VLOOKUP($G234,Formulas!$A$2:$G$10,4,FALSE)</f>
        <v>Bosque de kelp</v>
      </c>
      <c r="K234" s="50" t="s">
        <v>163</v>
      </c>
      <c r="L234" s="50" t="s">
        <v>62</v>
      </c>
      <c r="M234" s="50" t="s">
        <v>217</v>
      </c>
      <c r="N234" s="37" t="s">
        <v>216</v>
      </c>
      <c r="O234" s="37">
        <v>0.43194444444444446</v>
      </c>
      <c r="P234" s="37">
        <v>0.43541666666666662</v>
      </c>
      <c r="Q234" s="36">
        <v>9</v>
      </c>
      <c r="R234" s="36">
        <v>10</v>
      </c>
      <c r="S234" s="36">
        <v>10</v>
      </c>
      <c r="T234" s="36">
        <v>4</v>
      </c>
      <c r="V234" s="39">
        <v>8</v>
      </c>
      <c r="W234" s="39" t="s">
        <v>85</v>
      </c>
      <c r="X234" s="43" t="str">
        <f>VLOOKUP($W234,'Lista especies'!$A$2:$D$31,2,FALSE)</f>
        <v>Strongylocentrotus</v>
      </c>
      <c r="Y234" s="43" t="str">
        <f>VLOOKUP($W234,'Lista especies'!$A$2:$D$31,3,FALSE)</f>
        <v>purpuratus</v>
      </c>
      <c r="Z234" s="43" t="str">
        <f>VLOOKUP($W234,'Lista especies'!$A$2:$D$31,4,FALSE)</f>
        <v>Strongylocentrotus purpuratus</v>
      </c>
      <c r="AA234" s="34">
        <v>40</v>
      </c>
      <c r="AB234" s="34">
        <v>30</v>
      </c>
    </row>
    <row r="235" spans="1:28" x14ac:dyDescent="0.2">
      <c r="A235" s="39" t="str">
        <f t="shared" si="4"/>
        <v>582024lazaro9</v>
      </c>
      <c r="B235" s="35">
        <v>5</v>
      </c>
      <c r="C235" s="36">
        <v>8</v>
      </c>
      <c r="D235" s="36">
        <v>2024</v>
      </c>
      <c r="E235" s="50" t="s">
        <v>191</v>
      </c>
      <c r="F235" s="50" t="s">
        <v>192</v>
      </c>
      <c r="G235" s="39" t="s">
        <v>220</v>
      </c>
      <c r="H235" s="36">
        <v>29.544370000000001</v>
      </c>
      <c r="I235" s="36">
        <v>-115.46185</v>
      </c>
      <c r="J235" s="50" t="str">
        <f>VLOOKUP($G235,Formulas!$A$2:$G$10,4,FALSE)</f>
        <v>Bosque de kelp</v>
      </c>
      <c r="K235" s="50" t="s">
        <v>163</v>
      </c>
      <c r="L235" s="50" t="s">
        <v>62</v>
      </c>
      <c r="M235" s="50" t="s">
        <v>217</v>
      </c>
      <c r="N235" s="37" t="s">
        <v>208</v>
      </c>
      <c r="O235" s="37">
        <v>0.35138888888888892</v>
      </c>
      <c r="P235" s="37">
        <v>0.35486111111111113</v>
      </c>
      <c r="Q235" s="36">
        <v>12</v>
      </c>
      <c r="R235" s="36">
        <v>11</v>
      </c>
      <c r="S235" s="36">
        <v>11</v>
      </c>
      <c r="T235" s="36">
        <v>5</v>
      </c>
      <c r="V235" s="39">
        <v>9</v>
      </c>
      <c r="W235" s="39" t="s">
        <v>81</v>
      </c>
      <c r="X235" s="43" t="str">
        <f>VLOOKUP($W235,'Lista especies'!$A$2:$D$31,2,FALSE)</f>
        <v>Parastichopus</v>
      </c>
      <c r="Y235" s="43" t="str">
        <f>VLOOKUP($W235,'Lista especies'!$A$2:$D$31,3,FALSE)</f>
        <v>parvimensis</v>
      </c>
      <c r="Z235" s="43" t="str">
        <f>VLOOKUP($W235,'Lista especies'!$A$2:$D$31,4,FALSE)</f>
        <v>Parastichopus parvimensis</v>
      </c>
      <c r="AA235" s="34">
        <v>1</v>
      </c>
      <c r="AB235" s="34">
        <v>30</v>
      </c>
    </row>
    <row r="236" spans="1:28" x14ac:dyDescent="0.2">
      <c r="A236" s="39" t="str">
        <f t="shared" si="4"/>
        <v>582024lazaro9</v>
      </c>
      <c r="B236" s="35">
        <v>5</v>
      </c>
      <c r="C236" s="36">
        <v>8</v>
      </c>
      <c r="D236" s="36">
        <v>2024</v>
      </c>
      <c r="E236" s="50" t="s">
        <v>191</v>
      </c>
      <c r="F236" s="50" t="s">
        <v>192</v>
      </c>
      <c r="G236" s="39" t="s">
        <v>220</v>
      </c>
      <c r="H236" s="36">
        <v>29.544370000000001</v>
      </c>
      <c r="I236" s="36">
        <v>-115.46185</v>
      </c>
      <c r="J236" s="50" t="str">
        <f>VLOOKUP($G236,Formulas!$A$2:$G$10,4,FALSE)</f>
        <v>Bosque de kelp</v>
      </c>
      <c r="K236" s="50" t="s">
        <v>163</v>
      </c>
      <c r="L236" s="50" t="s">
        <v>62</v>
      </c>
      <c r="M236" s="50" t="s">
        <v>217</v>
      </c>
      <c r="N236" s="37" t="s">
        <v>208</v>
      </c>
      <c r="O236" s="37">
        <v>0.35138888888888892</v>
      </c>
      <c r="P236" s="37">
        <v>0.35486111111111113</v>
      </c>
      <c r="Q236" s="36">
        <v>12</v>
      </c>
      <c r="R236" s="36">
        <v>11</v>
      </c>
      <c r="S236" s="36">
        <v>11</v>
      </c>
      <c r="T236" s="36">
        <v>5</v>
      </c>
      <c r="V236" s="39">
        <v>9</v>
      </c>
      <c r="W236" s="39" t="s">
        <v>82</v>
      </c>
      <c r="X236" s="43" t="str">
        <f>VLOOKUP($W236,'Lista especies'!$A$2:$D$31,2,FALSE)</f>
        <v>Patiria</v>
      </c>
      <c r="Y236" s="43" t="str">
        <f>VLOOKUP($W236,'Lista especies'!$A$2:$D$31,3,FALSE)</f>
        <v>miniata</v>
      </c>
      <c r="Z236" s="43" t="str">
        <f>VLOOKUP($W236,'Lista especies'!$A$2:$D$31,4,FALSE)</f>
        <v>Patiria miniata</v>
      </c>
      <c r="AA236" s="34">
        <v>1</v>
      </c>
      <c r="AB236" s="34">
        <v>30</v>
      </c>
    </row>
    <row r="237" spans="1:28" x14ac:dyDescent="0.2">
      <c r="A237" s="39" t="str">
        <f t="shared" si="4"/>
        <v>582024lazaro9</v>
      </c>
      <c r="B237" s="35">
        <v>5</v>
      </c>
      <c r="C237" s="36">
        <v>8</v>
      </c>
      <c r="D237" s="36">
        <v>2024</v>
      </c>
      <c r="E237" s="50" t="s">
        <v>191</v>
      </c>
      <c r="F237" s="50" t="s">
        <v>192</v>
      </c>
      <c r="G237" s="39" t="s">
        <v>220</v>
      </c>
      <c r="H237" s="36">
        <v>29.544370000000001</v>
      </c>
      <c r="I237" s="36">
        <v>-115.46185</v>
      </c>
      <c r="J237" s="50" t="str">
        <f>VLOOKUP($G237,Formulas!$A$2:$G$10,4,FALSE)</f>
        <v>Bosque de kelp</v>
      </c>
      <c r="K237" s="50" t="s">
        <v>163</v>
      </c>
      <c r="L237" s="50" t="s">
        <v>62</v>
      </c>
      <c r="M237" s="50" t="s">
        <v>217</v>
      </c>
      <c r="N237" s="37" t="s">
        <v>208</v>
      </c>
      <c r="O237" s="37">
        <v>0.35138888888888892</v>
      </c>
      <c r="P237" s="37">
        <v>0.35486111111111113</v>
      </c>
      <c r="Q237" s="36">
        <v>12</v>
      </c>
      <c r="R237" s="36">
        <v>11</v>
      </c>
      <c r="S237" s="36">
        <v>11</v>
      </c>
      <c r="T237" s="36">
        <v>5</v>
      </c>
      <c r="V237" s="39">
        <v>9</v>
      </c>
      <c r="W237" s="39" t="s">
        <v>76</v>
      </c>
      <c r="X237" s="43" t="str">
        <f>VLOOKUP($W237,'Lista especies'!$A$2:$D$31,2,FALSE)</f>
        <v>Megastraea</v>
      </c>
      <c r="Y237" s="43" t="str">
        <f>VLOOKUP($W237,'Lista especies'!$A$2:$D$31,3,FALSE)</f>
        <v>undosa</v>
      </c>
      <c r="Z237" s="43" t="str">
        <f>VLOOKUP($W237,'Lista especies'!$A$2:$D$31,4,FALSE)</f>
        <v>Megastraea undosa</v>
      </c>
      <c r="AA237" s="34">
        <v>10</v>
      </c>
      <c r="AB237" s="34">
        <v>30</v>
      </c>
    </row>
    <row r="238" spans="1:28" x14ac:dyDescent="0.2">
      <c r="A238" s="39" t="str">
        <f t="shared" si="4"/>
        <v>582024lazaro9</v>
      </c>
      <c r="B238" s="35">
        <v>5</v>
      </c>
      <c r="C238" s="36">
        <v>8</v>
      </c>
      <c r="D238" s="36">
        <v>2024</v>
      </c>
      <c r="E238" s="50" t="s">
        <v>191</v>
      </c>
      <c r="F238" s="50" t="s">
        <v>192</v>
      </c>
      <c r="G238" s="39" t="s">
        <v>220</v>
      </c>
      <c r="H238" s="36">
        <v>29.544370000000001</v>
      </c>
      <c r="I238" s="36">
        <v>-115.46185</v>
      </c>
      <c r="J238" s="50" t="str">
        <f>VLOOKUP($G238,Formulas!$A$2:$G$10,4,FALSE)</f>
        <v>Bosque de kelp</v>
      </c>
      <c r="K238" s="50" t="s">
        <v>163</v>
      </c>
      <c r="L238" s="50" t="s">
        <v>62</v>
      </c>
      <c r="M238" s="50" t="s">
        <v>217</v>
      </c>
      <c r="N238" s="37" t="s">
        <v>208</v>
      </c>
      <c r="O238" s="37">
        <v>0.35138888888888892</v>
      </c>
      <c r="P238" s="37">
        <v>0.35486111111111113</v>
      </c>
      <c r="Q238" s="36">
        <v>12</v>
      </c>
      <c r="R238" s="36">
        <v>11</v>
      </c>
      <c r="S238" s="36">
        <v>11</v>
      </c>
      <c r="T238" s="36">
        <v>5</v>
      </c>
      <c r="V238" s="39">
        <v>9</v>
      </c>
      <c r="W238" s="39" t="s">
        <v>176</v>
      </c>
      <c r="X238" s="43" t="str">
        <f>VLOOKUP($W238,'Lista especies'!$A$2:$D$31,2,FALSE)</f>
        <v>Megastraea</v>
      </c>
      <c r="Y238" s="43" t="str">
        <f>VLOOKUP($W238,'Lista especies'!$A$2:$D$31,3,FALSE)</f>
        <v>turbanica</v>
      </c>
      <c r="Z238" s="43" t="str">
        <f>VLOOKUP($W238,'Lista especies'!$A$2:$D$31,4,FALSE)</f>
        <v>Megastraea turbanica</v>
      </c>
      <c r="AA238" s="34">
        <v>2</v>
      </c>
      <c r="AB238" s="34">
        <v>30</v>
      </c>
    </row>
    <row r="239" spans="1:28" x14ac:dyDescent="0.2">
      <c r="A239" s="39" t="str">
        <f t="shared" si="4"/>
        <v>582024lazaro9</v>
      </c>
      <c r="B239" s="35">
        <v>5</v>
      </c>
      <c r="C239" s="36">
        <v>8</v>
      </c>
      <c r="D239" s="36">
        <v>2024</v>
      </c>
      <c r="E239" s="50" t="s">
        <v>191</v>
      </c>
      <c r="F239" s="50" t="s">
        <v>192</v>
      </c>
      <c r="G239" s="39" t="s">
        <v>220</v>
      </c>
      <c r="H239" s="36">
        <v>29.544370000000001</v>
      </c>
      <c r="I239" s="36">
        <v>-115.46185</v>
      </c>
      <c r="J239" s="50" t="str">
        <f>VLOOKUP($G239,Formulas!$A$2:$G$10,4,FALSE)</f>
        <v>Bosque de kelp</v>
      </c>
      <c r="K239" s="50" t="s">
        <v>163</v>
      </c>
      <c r="L239" s="50" t="s">
        <v>62</v>
      </c>
      <c r="M239" s="50" t="s">
        <v>217</v>
      </c>
      <c r="N239" s="37" t="s">
        <v>208</v>
      </c>
      <c r="O239" s="37">
        <v>0.35138888888888892</v>
      </c>
      <c r="P239" s="37">
        <v>0.35486111111111113</v>
      </c>
      <c r="Q239" s="36">
        <v>12</v>
      </c>
      <c r="R239" s="36">
        <v>11</v>
      </c>
      <c r="S239" s="36">
        <v>11</v>
      </c>
      <c r="T239" s="36">
        <v>5</v>
      </c>
      <c r="V239" s="39">
        <v>9</v>
      </c>
      <c r="W239" s="39" t="s">
        <v>68</v>
      </c>
      <c r="X239" s="43" t="str">
        <f>VLOOKUP($W239,'Lista especies'!$A$2:$D$31,2,FALSE)</f>
        <v>Neobernaya</v>
      </c>
      <c r="Y239" s="43" t="str">
        <f>VLOOKUP($W239,'Lista especies'!$A$2:$D$31,3,FALSE)</f>
        <v>spadicea</v>
      </c>
      <c r="Z239" s="43" t="str">
        <f>VLOOKUP($W239,'Lista especies'!$A$2:$D$31,4,FALSE)</f>
        <v>Neobernaya spadicea</v>
      </c>
      <c r="AA239" s="34">
        <v>3</v>
      </c>
      <c r="AB239" s="34">
        <v>30</v>
      </c>
    </row>
    <row r="240" spans="1:28" x14ac:dyDescent="0.2">
      <c r="A240" s="39" t="str">
        <f t="shared" si="4"/>
        <v>582024lazaro9</v>
      </c>
      <c r="B240" s="35">
        <v>5</v>
      </c>
      <c r="C240" s="36">
        <v>8</v>
      </c>
      <c r="D240" s="36">
        <v>2024</v>
      </c>
      <c r="E240" s="50" t="s">
        <v>191</v>
      </c>
      <c r="F240" s="50" t="s">
        <v>192</v>
      </c>
      <c r="G240" s="39" t="s">
        <v>220</v>
      </c>
      <c r="H240" s="36">
        <v>29.544370000000001</v>
      </c>
      <c r="I240" s="36">
        <v>-115.46185</v>
      </c>
      <c r="J240" s="50" t="str">
        <f>VLOOKUP($G240,Formulas!$A$2:$G$10,4,FALSE)</f>
        <v>Bosque de kelp</v>
      </c>
      <c r="K240" s="50" t="s">
        <v>163</v>
      </c>
      <c r="L240" s="50" t="s">
        <v>62</v>
      </c>
      <c r="M240" s="50" t="s">
        <v>217</v>
      </c>
      <c r="N240" s="37" t="s">
        <v>208</v>
      </c>
      <c r="O240" s="37">
        <v>0.35138888888888892</v>
      </c>
      <c r="P240" s="37">
        <v>0.35486111111111113</v>
      </c>
      <c r="Q240" s="36">
        <v>12</v>
      </c>
      <c r="R240" s="36">
        <v>11</v>
      </c>
      <c r="S240" s="36">
        <v>11</v>
      </c>
      <c r="T240" s="36">
        <v>5</v>
      </c>
      <c r="V240" s="39">
        <v>9</v>
      </c>
      <c r="W240" s="39" t="s">
        <v>75</v>
      </c>
      <c r="X240" s="43" t="str">
        <f>VLOOKUP($W240,'Lista especies'!$A$2:$D$31,2,FALSE)</f>
        <v>Kelletia</v>
      </c>
      <c r="Y240" s="43" t="str">
        <f>VLOOKUP($W240,'Lista especies'!$A$2:$D$31,3,FALSE)</f>
        <v>kelletii</v>
      </c>
      <c r="Z240" s="43" t="str">
        <f>VLOOKUP($W240,'Lista especies'!$A$2:$D$31,4,FALSE)</f>
        <v>Kelletia kelletii</v>
      </c>
      <c r="AA240" s="34">
        <v>1</v>
      </c>
      <c r="AB240" s="34">
        <v>30</v>
      </c>
    </row>
    <row r="241" spans="1:28" x14ac:dyDescent="0.2">
      <c r="A241" s="39" t="str">
        <f t="shared" si="4"/>
        <v>582024lazaro9</v>
      </c>
      <c r="B241" s="35">
        <v>5</v>
      </c>
      <c r="C241" s="36">
        <v>8</v>
      </c>
      <c r="D241" s="36">
        <v>2024</v>
      </c>
      <c r="E241" s="50" t="s">
        <v>191</v>
      </c>
      <c r="F241" s="50" t="s">
        <v>192</v>
      </c>
      <c r="G241" s="39" t="s">
        <v>220</v>
      </c>
      <c r="H241" s="36">
        <v>29.544370000000001</v>
      </c>
      <c r="I241" s="36">
        <v>-115.46185</v>
      </c>
      <c r="J241" s="50" t="str">
        <f>VLOOKUP($G241,Formulas!$A$2:$G$10,4,FALSE)</f>
        <v>Bosque de kelp</v>
      </c>
      <c r="K241" s="50" t="s">
        <v>163</v>
      </c>
      <c r="L241" s="50" t="s">
        <v>62</v>
      </c>
      <c r="M241" s="50" t="s">
        <v>217</v>
      </c>
      <c r="N241" s="37" t="s">
        <v>208</v>
      </c>
      <c r="O241" s="37">
        <v>0.35138888888888892</v>
      </c>
      <c r="P241" s="37">
        <v>0.35486111111111113</v>
      </c>
      <c r="Q241" s="36">
        <v>12</v>
      </c>
      <c r="R241" s="36">
        <v>11</v>
      </c>
      <c r="S241" s="36">
        <v>11</v>
      </c>
      <c r="T241" s="36">
        <v>5</v>
      </c>
      <c r="V241" s="39">
        <v>9</v>
      </c>
      <c r="W241" s="39" t="s">
        <v>67</v>
      </c>
      <c r="X241" s="43" t="str">
        <f>VLOOKUP($W241,'Lista especies'!$A$2:$D$31,2,FALSE)</f>
        <v>Crassedoma</v>
      </c>
      <c r="Y241" s="43" t="str">
        <f>VLOOKUP($W241,'Lista especies'!$A$2:$D$31,3,FALSE)</f>
        <v>gigantea</v>
      </c>
      <c r="Z241" s="43" t="str">
        <f>VLOOKUP($W241,'Lista especies'!$A$2:$D$31,4,FALSE)</f>
        <v>Crassedoma gigantea</v>
      </c>
      <c r="AA241" s="34">
        <v>2</v>
      </c>
      <c r="AB241" s="34">
        <v>30</v>
      </c>
    </row>
    <row r="242" spans="1:28" x14ac:dyDescent="0.2">
      <c r="A242" s="39" t="str">
        <f t="shared" si="4"/>
        <v>582024lazaro9</v>
      </c>
      <c r="B242" s="35">
        <v>5</v>
      </c>
      <c r="C242" s="36">
        <v>8</v>
      </c>
      <c r="D242" s="36">
        <v>2024</v>
      </c>
      <c r="E242" s="50" t="s">
        <v>191</v>
      </c>
      <c r="F242" s="50" t="s">
        <v>192</v>
      </c>
      <c r="G242" s="39" t="s">
        <v>220</v>
      </c>
      <c r="H242" s="36">
        <v>29.544370000000001</v>
      </c>
      <c r="I242" s="36">
        <v>-115.46185</v>
      </c>
      <c r="J242" s="50" t="str">
        <f>VLOOKUP($G242,Formulas!$A$2:$G$10,4,FALSE)</f>
        <v>Bosque de kelp</v>
      </c>
      <c r="K242" s="50" t="s">
        <v>163</v>
      </c>
      <c r="L242" s="50" t="s">
        <v>62</v>
      </c>
      <c r="M242" s="50" t="s">
        <v>217</v>
      </c>
      <c r="N242" s="37" t="s">
        <v>208</v>
      </c>
      <c r="O242" s="37">
        <v>0.35138888888888892</v>
      </c>
      <c r="P242" s="37">
        <v>0.35486111111111113</v>
      </c>
      <c r="Q242" s="36">
        <v>12</v>
      </c>
      <c r="R242" s="36">
        <v>11</v>
      </c>
      <c r="S242" s="36">
        <v>11</v>
      </c>
      <c r="T242" s="36">
        <v>5</v>
      </c>
      <c r="V242" s="39">
        <v>9</v>
      </c>
      <c r="W242" s="39" t="s">
        <v>79</v>
      </c>
      <c r="X242" s="43" t="str">
        <f>VLOOKUP($W242,'Lista especies'!$A$2:$D$31,2,FALSE)</f>
        <v>Mesocentrotus</v>
      </c>
      <c r="Y242" s="43" t="str">
        <f>VLOOKUP($W242,'Lista especies'!$A$2:$D$31,3,FALSE)</f>
        <v>franciscanus</v>
      </c>
      <c r="Z242" s="43" t="str">
        <f>VLOOKUP($W242,'Lista especies'!$A$2:$D$31,4,FALSE)</f>
        <v>Mesocentrotus franciscanus</v>
      </c>
      <c r="AA242" s="34">
        <v>14</v>
      </c>
      <c r="AB242" s="34">
        <v>30</v>
      </c>
    </row>
    <row r="243" spans="1:28" x14ac:dyDescent="0.2">
      <c r="A243" s="39" t="str">
        <f t="shared" si="4"/>
        <v>582024lazaro9</v>
      </c>
      <c r="B243" s="35">
        <v>5</v>
      </c>
      <c r="C243" s="36">
        <v>8</v>
      </c>
      <c r="D243" s="36">
        <v>2024</v>
      </c>
      <c r="E243" s="50" t="s">
        <v>191</v>
      </c>
      <c r="F243" s="50" t="s">
        <v>192</v>
      </c>
      <c r="G243" s="39" t="s">
        <v>220</v>
      </c>
      <c r="H243" s="36">
        <v>29.544370000000001</v>
      </c>
      <c r="I243" s="36">
        <v>-115.46185</v>
      </c>
      <c r="J243" s="50" t="str">
        <f>VLOOKUP($G243,Formulas!$A$2:$G$10,4,FALSE)</f>
        <v>Bosque de kelp</v>
      </c>
      <c r="K243" s="50" t="s">
        <v>163</v>
      </c>
      <c r="L243" s="50" t="s">
        <v>62</v>
      </c>
      <c r="M243" s="50" t="s">
        <v>217</v>
      </c>
      <c r="N243" s="37" t="s">
        <v>208</v>
      </c>
      <c r="O243" s="37">
        <v>0.35138888888888892</v>
      </c>
      <c r="P243" s="37">
        <v>0.35486111111111113</v>
      </c>
      <c r="Q243" s="36">
        <v>12</v>
      </c>
      <c r="R243" s="36">
        <v>11</v>
      </c>
      <c r="S243" s="36">
        <v>11</v>
      </c>
      <c r="T243" s="36">
        <v>5</v>
      </c>
      <c r="V243" s="39">
        <v>9</v>
      </c>
      <c r="W243" s="39" t="s">
        <v>85</v>
      </c>
      <c r="X243" s="43" t="str">
        <f>VLOOKUP($W243,'Lista especies'!$A$2:$D$31,2,FALSE)</f>
        <v>Strongylocentrotus</v>
      </c>
      <c r="Y243" s="43" t="str">
        <f>VLOOKUP($W243,'Lista especies'!$A$2:$D$31,3,FALSE)</f>
        <v>purpuratus</v>
      </c>
      <c r="Z243" s="43" t="str">
        <f>VLOOKUP($W243,'Lista especies'!$A$2:$D$31,4,FALSE)</f>
        <v>Strongylocentrotus purpuratus</v>
      </c>
      <c r="AA243" s="34">
        <v>28</v>
      </c>
      <c r="AB243" s="34">
        <v>30</v>
      </c>
    </row>
    <row r="244" spans="1:28" x14ac:dyDescent="0.2">
      <c r="A244" s="39" t="str">
        <f t="shared" si="4"/>
        <v>582024lazaro10</v>
      </c>
      <c r="B244" s="35">
        <v>5</v>
      </c>
      <c r="C244" s="36">
        <v>8</v>
      </c>
      <c r="D244" s="36">
        <v>2024</v>
      </c>
      <c r="E244" s="50" t="s">
        <v>191</v>
      </c>
      <c r="F244" s="50" t="s">
        <v>192</v>
      </c>
      <c r="G244" s="39" t="s">
        <v>220</v>
      </c>
      <c r="H244" s="36">
        <v>29.543980000000001</v>
      </c>
      <c r="I244" s="36">
        <v>-115.46236</v>
      </c>
      <c r="J244" s="50" t="str">
        <f>VLOOKUP($G244,Formulas!$A$2:$G$10,4,FALSE)</f>
        <v>Bosque de kelp</v>
      </c>
      <c r="K244" s="50" t="s">
        <v>163</v>
      </c>
      <c r="L244" s="50" t="s">
        <v>62</v>
      </c>
      <c r="M244" s="50" t="s">
        <v>217</v>
      </c>
      <c r="N244" s="37" t="s">
        <v>208</v>
      </c>
      <c r="O244" s="37">
        <v>0.4055555555555555</v>
      </c>
      <c r="P244" s="37">
        <v>0.40972222222222227</v>
      </c>
      <c r="Q244" s="36">
        <v>14</v>
      </c>
      <c r="R244" s="36">
        <v>13</v>
      </c>
      <c r="S244" s="36">
        <v>6</v>
      </c>
      <c r="T244" s="36">
        <v>5</v>
      </c>
      <c r="V244" s="39">
        <v>10</v>
      </c>
      <c r="W244" s="39" t="s">
        <v>82</v>
      </c>
      <c r="X244" s="43" t="str">
        <f>VLOOKUP($W244,'Lista especies'!$A$2:$D$31,2,FALSE)</f>
        <v>Patiria</v>
      </c>
      <c r="Y244" s="43" t="str">
        <f>VLOOKUP($W244,'Lista especies'!$A$2:$D$31,3,FALSE)</f>
        <v>miniata</v>
      </c>
      <c r="Z244" s="43" t="str">
        <f>VLOOKUP($W244,'Lista especies'!$A$2:$D$31,4,FALSE)</f>
        <v>Patiria miniata</v>
      </c>
      <c r="AA244" s="34">
        <v>2</v>
      </c>
      <c r="AB244" s="34">
        <v>30</v>
      </c>
    </row>
    <row r="245" spans="1:28" x14ac:dyDescent="0.2">
      <c r="A245" s="39" t="str">
        <f t="shared" si="4"/>
        <v>582024lazaro10</v>
      </c>
      <c r="B245" s="35">
        <v>5</v>
      </c>
      <c r="C245" s="36">
        <v>8</v>
      </c>
      <c r="D245" s="36">
        <v>2024</v>
      </c>
      <c r="E245" s="50" t="s">
        <v>191</v>
      </c>
      <c r="F245" s="50" t="s">
        <v>192</v>
      </c>
      <c r="G245" s="39" t="s">
        <v>220</v>
      </c>
      <c r="H245" s="36">
        <v>29.543980000000001</v>
      </c>
      <c r="I245" s="36">
        <v>-115.46236</v>
      </c>
      <c r="J245" s="50" t="str">
        <f>VLOOKUP($G245,Formulas!$A$2:$G$10,4,FALSE)</f>
        <v>Bosque de kelp</v>
      </c>
      <c r="K245" s="50" t="s">
        <v>163</v>
      </c>
      <c r="L245" s="50" t="s">
        <v>62</v>
      </c>
      <c r="M245" s="50" t="s">
        <v>217</v>
      </c>
      <c r="N245" s="37" t="s">
        <v>208</v>
      </c>
      <c r="O245" s="37">
        <v>0.4055555555555555</v>
      </c>
      <c r="P245" s="37">
        <v>0.40972222222222227</v>
      </c>
      <c r="Q245" s="36">
        <v>14</v>
      </c>
      <c r="R245" s="36">
        <v>13</v>
      </c>
      <c r="S245" s="36">
        <v>6</v>
      </c>
      <c r="T245" s="36">
        <v>5</v>
      </c>
      <c r="V245" s="39">
        <v>10</v>
      </c>
      <c r="W245" s="39" t="s">
        <v>76</v>
      </c>
      <c r="X245" s="43" t="str">
        <f>VLOOKUP($W245,'Lista especies'!$A$2:$D$31,2,FALSE)</f>
        <v>Megastraea</v>
      </c>
      <c r="Y245" s="43" t="str">
        <f>VLOOKUP($W245,'Lista especies'!$A$2:$D$31,3,FALSE)</f>
        <v>undosa</v>
      </c>
      <c r="Z245" s="43" t="str">
        <f>VLOOKUP($W245,'Lista especies'!$A$2:$D$31,4,FALSE)</f>
        <v>Megastraea undosa</v>
      </c>
      <c r="AA245" s="34">
        <v>11</v>
      </c>
      <c r="AB245" s="34">
        <v>30</v>
      </c>
    </row>
    <row r="246" spans="1:28" x14ac:dyDescent="0.2">
      <c r="A246" s="39" t="str">
        <f t="shared" si="4"/>
        <v>582024lazaro10</v>
      </c>
      <c r="B246" s="35">
        <v>5</v>
      </c>
      <c r="C246" s="36">
        <v>8</v>
      </c>
      <c r="D246" s="36">
        <v>2024</v>
      </c>
      <c r="E246" s="50" t="s">
        <v>191</v>
      </c>
      <c r="F246" s="50" t="s">
        <v>192</v>
      </c>
      <c r="G246" s="39" t="s">
        <v>220</v>
      </c>
      <c r="H246" s="36">
        <v>29.543980000000001</v>
      </c>
      <c r="I246" s="36">
        <v>-115.46236</v>
      </c>
      <c r="J246" s="50" t="str">
        <f>VLOOKUP($G246,Formulas!$A$2:$G$10,4,FALSE)</f>
        <v>Bosque de kelp</v>
      </c>
      <c r="K246" s="50" t="s">
        <v>163</v>
      </c>
      <c r="L246" s="50" t="s">
        <v>62</v>
      </c>
      <c r="M246" s="50" t="s">
        <v>217</v>
      </c>
      <c r="N246" s="37" t="s">
        <v>208</v>
      </c>
      <c r="O246" s="37">
        <v>0.4055555555555555</v>
      </c>
      <c r="P246" s="37">
        <v>0.40972222222222227</v>
      </c>
      <c r="Q246" s="36">
        <v>14</v>
      </c>
      <c r="R246" s="36">
        <v>13</v>
      </c>
      <c r="S246" s="36">
        <v>6</v>
      </c>
      <c r="T246" s="36">
        <v>5</v>
      </c>
      <c r="V246" s="39">
        <v>10</v>
      </c>
      <c r="W246" s="39" t="s">
        <v>68</v>
      </c>
      <c r="X246" s="43" t="str">
        <f>VLOOKUP($W246,'Lista especies'!$A$2:$D$31,2,FALSE)</f>
        <v>Neobernaya</v>
      </c>
      <c r="Y246" s="43" t="str">
        <f>VLOOKUP($W246,'Lista especies'!$A$2:$D$31,3,FALSE)</f>
        <v>spadicea</v>
      </c>
      <c r="Z246" s="43" t="str">
        <f>VLOOKUP($W246,'Lista especies'!$A$2:$D$31,4,FALSE)</f>
        <v>Neobernaya spadicea</v>
      </c>
      <c r="AA246" s="34">
        <v>2</v>
      </c>
      <c r="AB246" s="34">
        <v>30</v>
      </c>
    </row>
    <row r="247" spans="1:28" x14ac:dyDescent="0.2">
      <c r="A247" s="39" t="str">
        <f t="shared" si="4"/>
        <v>582024lazaro10</v>
      </c>
      <c r="B247" s="35">
        <v>5</v>
      </c>
      <c r="C247" s="36">
        <v>8</v>
      </c>
      <c r="D247" s="36">
        <v>2024</v>
      </c>
      <c r="E247" s="50" t="s">
        <v>191</v>
      </c>
      <c r="F247" s="50" t="s">
        <v>192</v>
      </c>
      <c r="G247" s="39" t="s">
        <v>220</v>
      </c>
      <c r="H247" s="36">
        <v>29.543980000000001</v>
      </c>
      <c r="I247" s="36">
        <v>-115.46236</v>
      </c>
      <c r="J247" s="50" t="str">
        <f>VLOOKUP($G247,Formulas!$A$2:$G$10,4,FALSE)</f>
        <v>Bosque de kelp</v>
      </c>
      <c r="K247" s="50" t="s">
        <v>163</v>
      </c>
      <c r="L247" s="50" t="s">
        <v>62</v>
      </c>
      <c r="M247" s="50" t="s">
        <v>217</v>
      </c>
      <c r="N247" s="37" t="s">
        <v>208</v>
      </c>
      <c r="O247" s="37">
        <v>0.4055555555555555</v>
      </c>
      <c r="P247" s="37">
        <v>0.40972222222222227</v>
      </c>
      <c r="Q247" s="36">
        <v>14</v>
      </c>
      <c r="R247" s="36">
        <v>13</v>
      </c>
      <c r="S247" s="36">
        <v>6</v>
      </c>
      <c r="T247" s="36">
        <v>5</v>
      </c>
      <c r="V247" s="39">
        <v>10</v>
      </c>
      <c r="W247" s="39" t="s">
        <v>78</v>
      </c>
      <c r="X247" s="43" t="str">
        <f>VLOOKUP($W247,'Lista especies'!$A$2:$D$31,2,FALSE)</f>
        <v>Megathura</v>
      </c>
      <c r="Y247" s="43" t="str">
        <f>VLOOKUP($W247,'Lista especies'!$A$2:$D$31,3,FALSE)</f>
        <v>crenulata</v>
      </c>
      <c r="Z247" s="43" t="str">
        <f>VLOOKUP($W247,'Lista especies'!$A$2:$D$31,4,FALSE)</f>
        <v>Megathura crenulata</v>
      </c>
      <c r="AA247" s="34">
        <v>4</v>
      </c>
      <c r="AB247" s="34">
        <v>30</v>
      </c>
    </row>
    <row r="248" spans="1:28" x14ac:dyDescent="0.2">
      <c r="A248" s="39" t="str">
        <f t="shared" si="4"/>
        <v>582024lazaro10</v>
      </c>
      <c r="B248" s="35">
        <v>5</v>
      </c>
      <c r="C248" s="36">
        <v>8</v>
      </c>
      <c r="D248" s="36">
        <v>2024</v>
      </c>
      <c r="E248" s="50" t="s">
        <v>191</v>
      </c>
      <c r="F248" s="50" t="s">
        <v>192</v>
      </c>
      <c r="G248" s="39" t="s">
        <v>220</v>
      </c>
      <c r="H248" s="36">
        <v>29.543980000000001</v>
      </c>
      <c r="I248" s="36">
        <v>-115.46236</v>
      </c>
      <c r="J248" s="50" t="str">
        <f>VLOOKUP($G248,Formulas!$A$2:$G$10,4,FALSE)</f>
        <v>Bosque de kelp</v>
      </c>
      <c r="K248" s="50" t="s">
        <v>163</v>
      </c>
      <c r="L248" s="50" t="s">
        <v>62</v>
      </c>
      <c r="M248" s="50" t="s">
        <v>217</v>
      </c>
      <c r="N248" s="37" t="s">
        <v>208</v>
      </c>
      <c r="O248" s="37">
        <v>0.4055555555555555</v>
      </c>
      <c r="P248" s="37">
        <v>0.40972222222222227</v>
      </c>
      <c r="Q248" s="36">
        <v>14</v>
      </c>
      <c r="R248" s="36">
        <v>13</v>
      </c>
      <c r="S248" s="36">
        <v>6</v>
      </c>
      <c r="T248" s="36">
        <v>5</v>
      </c>
      <c r="V248" s="39">
        <v>10</v>
      </c>
      <c r="W248" s="39" t="s">
        <v>67</v>
      </c>
      <c r="X248" s="43" t="str">
        <f>VLOOKUP($W248,'Lista especies'!$A$2:$D$31,2,FALSE)</f>
        <v>Crassedoma</v>
      </c>
      <c r="Y248" s="43" t="str">
        <f>VLOOKUP($W248,'Lista especies'!$A$2:$D$31,3,FALSE)</f>
        <v>gigantea</v>
      </c>
      <c r="Z248" s="43" t="str">
        <f>VLOOKUP($W248,'Lista especies'!$A$2:$D$31,4,FALSE)</f>
        <v>Crassedoma gigantea</v>
      </c>
      <c r="AA248" s="34">
        <v>6</v>
      </c>
      <c r="AB248" s="34">
        <v>30</v>
      </c>
    </row>
    <row r="249" spans="1:28" x14ac:dyDescent="0.2">
      <c r="A249" s="39" t="str">
        <f t="shared" si="4"/>
        <v>582024lazaro10</v>
      </c>
      <c r="B249" s="35">
        <v>5</v>
      </c>
      <c r="C249" s="36">
        <v>8</v>
      </c>
      <c r="D249" s="36">
        <v>2024</v>
      </c>
      <c r="E249" s="50" t="s">
        <v>191</v>
      </c>
      <c r="F249" s="50" t="s">
        <v>192</v>
      </c>
      <c r="G249" s="39" t="s">
        <v>220</v>
      </c>
      <c r="H249" s="36">
        <v>29.543980000000001</v>
      </c>
      <c r="I249" s="36">
        <v>-115.46236</v>
      </c>
      <c r="J249" s="50" t="str">
        <f>VLOOKUP($G249,Formulas!$A$2:$G$10,4,FALSE)</f>
        <v>Bosque de kelp</v>
      </c>
      <c r="K249" s="50" t="s">
        <v>163</v>
      </c>
      <c r="L249" s="50" t="s">
        <v>62</v>
      </c>
      <c r="M249" s="50" t="s">
        <v>217</v>
      </c>
      <c r="N249" s="37" t="s">
        <v>208</v>
      </c>
      <c r="O249" s="37">
        <v>0.4055555555555555</v>
      </c>
      <c r="P249" s="37">
        <v>0.40972222222222227</v>
      </c>
      <c r="Q249" s="36">
        <v>14</v>
      </c>
      <c r="R249" s="36">
        <v>13</v>
      </c>
      <c r="S249" s="36">
        <v>6</v>
      </c>
      <c r="T249" s="36">
        <v>5</v>
      </c>
      <c r="V249" s="39">
        <v>10</v>
      </c>
      <c r="W249" s="39" t="s">
        <v>79</v>
      </c>
      <c r="X249" s="43" t="str">
        <f>VLOOKUP($W249,'Lista especies'!$A$2:$D$31,2,FALSE)</f>
        <v>Mesocentrotus</v>
      </c>
      <c r="Y249" s="43" t="str">
        <f>VLOOKUP($W249,'Lista especies'!$A$2:$D$31,3,FALSE)</f>
        <v>franciscanus</v>
      </c>
      <c r="Z249" s="43" t="str">
        <f>VLOOKUP($W249,'Lista especies'!$A$2:$D$31,4,FALSE)</f>
        <v>Mesocentrotus franciscanus</v>
      </c>
      <c r="AA249" s="34">
        <v>11</v>
      </c>
      <c r="AB249" s="34">
        <v>30</v>
      </c>
    </row>
    <row r="250" spans="1:28" x14ac:dyDescent="0.2">
      <c r="A250" s="39" t="str">
        <f t="shared" si="4"/>
        <v>582024lazaro10</v>
      </c>
      <c r="B250" s="35">
        <v>5</v>
      </c>
      <c r="C250" s="36">
        <v>8</v>
      </c>
      <c r="D250" s="36">
        <v>2024</v>
      </c>
      <c r="E250" s="50" t="s">
        <v>191</v>
      </c>
      <c r="F250" s="50" t="s">
        <v>192</v>
      </c>
      <c r="G250" s="39" t="s">
        <v>220</v>
      </c>
      <c r="H250" s="36">
        <v>29.543980000000001</v>
      </c>
      <c r="I250" s="36">
        <v>-115.46236</v>
      </c>
      <c r="J250" s="50" t="str">
        <f>VLOOKUP($G250,Formulas!$A$2:$G$10,4,FALSE)</f>
        <v>Bosque de kelp</v>
      </c>
      <c r="K250" s="50" t="s">
        <v>163</v>
      </c>
      <c r="L250" s="50" t="s">
        <v>62</v>
      </c>
      <c r="M250" s="50" t="s">
        <v>217</v>
      </c>
      <c r="N250" s="37" t="s">
        <v>208</v>
      </c>
      <c r="O250" s="37">
        <v>0.4055555555555555</v>
      </c>
      <c r="P250" s="37">
        <v>0.40972222222222227</v>
      </c>
      <c r="Q250" s="36">
        <v>14</v>
      </c>
      <c r="R250" s="36">
        <v>13</v>
      </c>
      <c r="S250" s="36">
        <v>6</v>
      </c>
      <c r="T250" s="36">
        <v>5</v>
      </c>
      <c r="V250" s="39">
        <v>10</v>
      </c>
      <c r="W250" s="39" t="s">
        <v>85</v>
      </c>
      <c r="X250" s="43" t="str">
        <f>VLOOKUP($W250,'Lista especies'!$A$2:$D$31,2,FALSE)</f>
        <v>Strongylocentrotus</v>
      </c>
      <c r="Y250" s="43" t="str">
        <f>VLOOKUP($W250,'Lista especies'!$A$2:$D$31,3,FALSE)</f>
        <v>purpuratus</v>
      </c>
      <c r="Z250" s="43" t="str">
        <f>VLOOKUP($W250,'Lista especies'!$A$2:$D$31,4,FALSE)</f>
        <v>Strongylocentrotus purpuratus</v>
      </c>
      <c r="AA250" s="34">
        <v>31</v>
      </c>
      <c r="AB250" s="34">
        <v>30</v>
      </c>
    </row>
    <row r="251" spans="1:28" x14ac:dyDescent="0.2">
      <c r="A251" s="39" t="str">
        <f t="shared" si="4"/>
        <v>582024lazaro11</v>
      </c>
      <c r="B251" s="35">
        <v>5</v>
      </c>
      <c r="C251" s="36">
        <v>8</v>
      </c>
      <c r="D251" s="36">
        <v>2024</v>
      </c>
      <c r="E251" s="50" t="s">
        <v>191</v>
      </c>
      <c r="F251" s="50" t="s">
        <v>192</v>
      </c>
      <c r="G251" s="39" t="s">
        <v>220</v>
      </c>
      <c r="H251" s="36">
        <v>29.544370000000001</v>
      </c>
      <c r="I251" s="36">
        <v>-115.46185</v>
      </c>
      <c r="J251" s="50" t="str">
        <f>VLOOKUP($G251,Formulas!$A$2:$G$10,4,FALSE)</f>
        <v>Bosque de kelp</v>
      </c>
      <c r="K251" s="50" t="s">
        <v>163</v>
      </c>
      <c r="L251" s="50" t="s">
        <v>62</v>
      </c>
      <c r="M251" s="50" t="s">
        <v>217</v>
      </c>
      <c r="N251" s="37" t="s">
        <v>197</v>
      </c>
      <c r="O251" s="37">
        <v>0.3527777777777778</v>
      </c>
      <c r="P251" s="37">
        <v>0.35833333333333334</v>
      </c>
      <c r="Q251" s="36">
        <v>13</v>
      </c>
      <c r="R251" s="36">
        <v>11</v>
      </c>
      <c r="S251" s="36">
        <v>11</v>
      </c>
      <c r="T251" s="36">
        <v>5</v>
      </c>
      <c r="V251" s="39">
        <v>11</v>
      </c>
      <c r="W251" s="39" t="s">
        <v>82</v>
      </c>
      <c r="X251" s="43" t="str">
        <f>VLOOKUP($W251,'Lista especies'!$A$2:$D$31,2,FALSE)</f>
        <v>Patiria</v>
      </c>
      <c r="Y251" s="43" t="str">
        <f>VLOOKUP($W251,'Lista especies'!$A$2:$D$31,3,FALSE)</f>
        <v>miniata</v>
      </c>
      <c r="Z251" s="43" t="str">
        <f>VLOOKUP($W251,'Lista especies'!$A$2:$D$31,4,FALSE)</f>
        <v>Patiria miniata</v>
      </c>
      <c r="AA251" s="34">
        <v>2</v>
      </c>
      <c r="AB251" s="34">
        <v>30</v>
      </c>
    </row>
    <row r="252" spans="1:28" x14ac:dyDescent="0.2">
      <c r="A252" s="39" t="str">
        <f t="shared" si="4"/>
        <v>582024lazaro11</v>
      </c>
      <c r="B252" s="35">
        <v>5</v>
      </c>
      <c r="C252" s="36">
        <v>8</v>
      </c>
      <c r="D252" s="36">
        <v>2024</v>
      </c>
      <c r="E252" s="50" t="s">
        <v>191</v>
      </c>
      <c r="F252" s="50" t="s">
        <v>192</v>
      </c>
      <c r="G252" s="39" t="s">
        <v>220</v>
      </c>
      <c r="H252" s="36">
        <v>29.544370000000001</v>
      </c>
      <c r="I252" s="36">
        <v>-115.46185</v>
      </c>
      <c r="J252" s="50" t="str">
        <f>VLOOKUP($G252,Formulas!$A$2:$G$10,4,FALSE)</f>
        <v>Bosque de kelp</v>
      </c>
      <c r="K252" s="50" t="s">
        <v>163</v>
      </c>
      <c r="L252" s="50" t="s">
        <v>62</v>
      </c>
      <c r="M252" s="50" t="s">
        <v>217</v>
      </c>
      <c r="N252" s="37" t="s">
        <v>197</v>
      </c>
      <c r="O252" s="37">
        <v>0.3527777777777778</v>
      </c>
      <c r="P252" s="37">
        <v>0.35833333333333334</v>
      </c>
      <c r="Q252" s="36">
        <v>13</v>
      </c>
      <c r="R252" s="36">
        <v>11</v>
      </c>
      <c r="S252" s="36">
        <v>11</v>
      </c>
      <c r="T252" s="36">
        <v>5</v>
      </c>
      <c r="V252" s="39">
        <v>11</v>
      </c>
      <c r="W252" s="39" t="s">
        <v>76</v>
      </c>
      <c r="X252" s="43" t="str">
        <f>VLOOKUP($W252,'Lista especies'!$A$2:$D$31,2,FALSE)</f>
        <v>Megastraea</v>
      </c>
      <c r="Y252" s="43" t="str">
        <f>VLOOKUP($W252,'Lista especies'!$A$2:$D$31,3,FALSE)</f>
        <v>undosa</v>
      </c>
      <c r="Z252" s="43" t="str">
        <f>VLOOKUP($W252,'Lista especies'!$A$2:$D$31,4,FALSE)</f>
        <v>Megastraea undosa</v>
      </c>
      <c r="AA252" s="34">
        <v>2</v>
      </c>
      <c r="AB252" s="34">
        <v>30</v>
      </c>
    </row>
    <row r="253" spans="1:28" x14ac:dyDescent="0.2">
      <c r="A253" s="39" t="str">
        <f t="shared" si="4"/>
        <v>582024lazaro11</v>
      </c>
      <c r="B253" s="35">
        <v>5</v>
      </c>
      <c r="C253" s="36">
        <v>8</v>
      </c>
      <c r="D253" s="36">
        <v>2024</v>
      </c>
      <c r="E253" s="50" t="s">
        <v>191</v>
      </c>
      <c r="F253" s="50" t="s">
        <v>192</v>
      </c>
      <c r="G253" s="39" t="s">
        <v>220</v>
      </c>
      <c r="H253" s="36">
        <v>29.544370000000001</v>
      </c>
      <c r="I253" s="36">
        <v>-115.46185</v>
      </c>
      <c r="J253" s="50" t="str">
        <f>VLOOKUP($G253,Formulas!$A$2:$G$10,4,FALSE)</f>
        <v>Bosque de kelp</v>
      </c>
      <c r="K253" s="50" t="s">
        <v>163</v>
      </c>
      <c r="L253" s="50" t="s">
        <v>62</v>
      </c>
      <c r="M253" s="50" t="s">
        <v>217</v>
      </c>
      <c r="N253" s="37" t="s">
        <v>197</v>
      </c>
      <c r="O253" s="37">
        <v>0.3527777777777778</v>
      </c>
      <c r="P253" s="37">
        <v>0.35833333333333334</v>
      </c>
      <c r="Q253" s="36">
        <v>13</v>
      </c>
      <c r="R253" s="36">
        <v>11</v>
      </c>
      <c r="S253" s="36">
        <v>11</v>
      </c>
      <c r="T253" s="36">
        <v>5</v>
      </c>
      <c r="V253" s="39">
        <v>11</v>
      </c>
      <c r="W253" s="39" t="s">
        <v>176</v>
      </c>
      <c r="X253" s="43" t="str">
        <f>VLOOKUP($W253,'Lista especies'!$A$2:$D$31,2,FALSE)</f>
        <v>Megastraea</v>
      </c>
      <c r="Y253" s="43" t="str">
        <f>VLOOKUP($W253,'Lista especies'!$A$2:$D$31,3,FALSE)</f>
        <v>turbanica</v>
      </c>
      <c r="Z253" s="43" t="str">
        <f>VLOOKUP($W253,'Lista especies'!$A$2:$D$31,4,FALSE)</f>
        <v>Megastraea turbanica</v>
      </c>
      <c r="AA253" s="34">
        <v>7</v>
      </c>
      <c r="AB253" s="34">
        <v>30</v>
      </c>
    </row>
    <row r="254" spans="1:28" x14ac:dyDescent="0.2">
      <c r="A254" s="39" t="str">
        <f t="shared" si="4"/>
        <v>582024lazaro11</v>
      </c>
      <c r="B254" s="35">
        <v>5</v>
      </c>
      <c r="C254" s="36">
        <v>8</v>
      </c>
      <c r="D254" s="36">
        <v>2024</v>
      </c>
      <c r="E254" s="50" t="s">
        <v>191</v>
      </c>
      <c r="F254" s="50" t="s">
        <v>192</v>
      </c>
      <c r="G254" s="39" t="s">
        <v>220</v>
      </c>
      <c r="H254" s="36">
        <v>29.544370000000001</v>
      </c>
      <c r="I254" s="36">
        <v>-115.46185</v>
      </c>
      <c r="J254" s="50" t="str">
        <f>VLOOKUP($G254,Formulas!$A$2:$G$10,4,FALSE)</f>
        <v>Bosque de kelp</v>
      </c>
      <c r="K254" s="50" t="s">
        <v>163</v>
      </c>
      <c r="L254" s="50" t="s">
        <v>62</v>
      </c>
      <c r="M254" s="50" t="s">
        <v>217</v>
      </c>
      <c r="N254" s="37" t="s">
        <v>197</v>
      </c>
      <c r="O254" s="37">
        <v>0.3527777777777778</v>
      </c>
      <c r="P254" s="37">
        <v>0.35833333333333334</v>
      </c>
      <c r="Q254" s="36">
        <v>13</v>
      </c>
      <c r="R254" s="36">
        <v>11</v>
      </c>
      <c r="S254" s="36">
        <v>11</v>
      </c>
      <c r="T254" s="36">
        <v>5</v>
      </c>
      <c r="V254" s="39">
        <v>11</v>
      </c>
      <c r="W254" s="39" t="s">
        <v>68</v>
      </c>
      <c r="X254" s="43" t="str">
        <f>VLOOKUP($W254,'Lista especies'!$A$2:$D$31,2,FALSE)</f>
        <v>Neobernaya</v>
      </c>
      <c r="Y254" s="43" t="str">
        <f>VLOOKUP($W254,'Lista especies'!$A$2:$D$31,3,FALSE)</f>
        <v>spadicea</v>
      </c>
      <c r="Z254" s="43" t="str">
        <f>VLOOKUP($W254,'Lista especies'!$A$2:$D$31,4,FALSE)</f>
        <v>Neobernaya spadicea</v>
      </c>
      <c r="AA254" s="34">
        <v>1</v>
      </c>
      <c r="AB254" s="34">
        <v>30</v>
      </c>
    </row>
    <row r="255" spans="1:28" x14ac:dyDescent="0.2">
      <c r="A255" s="39" t="str">
        <f t="shared" si="4"/>
        <v>582024lazaro11</v>
      </c>
      <c r="B255" s="35">
        <v>5</v>
      </c>
      <c r="C255" s="36">
        <v>8</v>
      </c>
      <c r="D255" s="36">
        <v>2024</v>
      </c>
      <c r="E255" s="50" t="s">
        <v>191</v>
      </c>
      <c r="F255" s="50" t="s">
        <v>192</v>
      </c>
      <c r="G255" s="39" t="s">
        <v>220</v>
      </c>
      <c r="H255" s="36">
        <v>29.544370000000001</v>
      </c>
      <c r="I255" s="36">
        <v>-115.46185</v>
      </c>
      <c r="J255" s="50" t="str">
        <f>VLOOKUP($G255,Formulas!$A$2:$G$10,4,FALSE)</f>
        <v>Bosque de kelp</v>
      </c>
      <c r="K255" s="50" t="s">
        <v>163</v>
      </c>
      <c r="L255" s="50" t="s">
        <v>62</v>
      </c>
      <c r="M255" s="50" t="s">
        <v>217</v>
      </c>
      <c r="N255" s="37" t="s">
        <v>197</v>
      </c>
      <c r="O255" s="37">
        <v>0.3527777777777778</v>
      </c>
      <c r="P255" s="37">
        <v>0.35833333333333334</v>
      </c>
      <c r="Q255" s="36">
        <v>13</v>
      </c>
      <c r="R255" s="36">
        <v>11</v>
      </c>
      <c r="S255" s="36">
        <v>11</v>
      </c>
      <c r="T255" s="36">
        <v>5</v>
      </c>
      <c r="V255" s="39">
        <v>11</v>
      </c>
      <c r="W255" s="39" t="s">
        <v>75</v>
      </c>
      <c r="X255" s="43" t="str">
        <f>VLOOKUP($W255,'Lista especies'!$A$2:$D$31,2,FALSE)</f>
        <v>Kelletia</v>
      </c>
      <c r="Y255" s="43" t="str">
        <f>VLOOKUP($W255,'Lista especies'!$A$2:$D$31,3,FALSE)</f>
        <v>kelletii</v>
      </c>
      <c r="Z255" s="43" t="str">
        <f>VLOOKUP($W255,'Lista especies'!$A$2:$D$31,4,FALSE)</f>
        <v>Kelletia kelletii</v>
      </c>
      <c r="AA255" s="34">
        <v>2</v>
      </c>
      <c r="AB255" s="34">
        <v>30</v>
      </c>
    </row>
    <row r="256" spans="1:28" x14ac:dyDescent="0.2">
      <c r="A256" s="39" t="str">
        <f t="shared" si="4"/>
        <v>582024lazaro11</v>
      </c>
      <c r="B256" s="35">
        <v>5</v>
      </c>
      <c r="C256" s="36">
        <v>8</v>
      </c>
      <c r="D256" s="36">
        <v>2024</v>
      </c>
      <c r="E256" s="50" t="s">
        <v>191</v>
      </c>
      <c r="F256" s="50" t="s">
        <v>192</v>
      </c>
      <c r="G256" s="39" t="s">
        <v>220</v>
      </c>
      <c r="H256" s="36">
        <v>29.544370000000001</v>
      </c>
      <c r="I256" s="36">
        <v>-115.46185</v>
      </c>
      <c r="J256" s="50" t="str">
        <f>VLOOKUP($G256,Formulas!$A$2:$G$10,4,FALSE)</f>
        <v>Bosque de kelp</v>
      </c>
      <c r="K256" s="50" t="s">
        <v>163</v>
      </c>
      <c r="L256" s="50" t="s">
        <v>62</v>
      </c>
      <c r="M256" s="50" t="s">
        <v>217</v>
      </c>
      <c r="N256" s="37" t="s">
        <v>197</v>
      </c>
      <c r="O256" s="37">
        <v>0.3527777777777778</v>
      </c>
      <c r="P256" s="37">
        <v>0.35833333333333334</v>
      </c>
      <c r="Q256" s="36">
        <v>13</v>
      </c>
      <c r="R256" s="36">
        <v>11</v>
      </c>
      <c r="S256" s="36">
        <v>11</v>
      </c>
      <c r="T256" s="36">
        <v>5</v>
      </c>
      <c r="V256" s="39">
        <v>11</v>
      </c>
      <c r="W256" s="39" t="s">
        <v>67</v>
      </c>
      <c r="X256" s="43" t="str">
        <f>VLOOKUP($W256,'Lista especies'!$A$2:$D$31,2,FALSE)</f>
        <v>Crassedoma</v>
      </c>
      <c r="Y256" s="43" t="str">
        <f>VLOOKUP($W256,'Lista especies'!$A$2:$D$31,3,FALSE)</f>
        <v>gigantea</v>
      </c>
      <c r="Z256" s="43" t="str">
        <f>VLOOKUP($W256,'Lista especies'!$A$2:$D$31,4,FALSE)</f>
        <v>Crassedoma gigantea</v>
      </c>
      <c r="AA256" s="34">
        <v>1</v>
      </c>
      <c r="AB256" s="34">
        <v>30</v>
      </c>
    </row>
    <row r="257" spans="1:28" x14ac:dyDescent="0.2">
      <c r="A257" s="39" t="str">
        <f t="shared" si="4"/>
        <v>582024lazaro11</v>
      </c>
      <c r="B257" s="35">
        <v>5</v>
      </c>
      <c r="C257" s="36">
        <v>8</v>
      </c>
      <c r="D257" s="36">
        <v>2024</v>
      </c>
      <c r="E257" s="50" t="s">
        <v>191</v>
      </c>
      <c r="F257" s="50" t="s">
        <v>192</v>
      </c>
      <c r="G257" s="39" t="s">
        <v>220</v>
      </c>
      <c r="H257" s="36">
        <v>29.544370000000001</v>
      </c>
      <c r="I257" s="36">
        <v>-115.46185</v>
      </c>
      <c r="J257" s="50" t="str">
        <f>VLOOKUP($G257,Formulas!$A$2:$G$10,4,FALSE)</f>
        <v>Bosque de kelp</v>
      </c>
      <c r="K257" s="50" t="s">
        <v>163</v>
      </c>
      <c r="L257" s="50" t="s">
        <v>62</v>
      </c>
      <c r="M257" s="50" t="s">
        <v>217</v>
      </c>
      <c r="N257" s="37" t="s">
        <v>197</v>
      </c>
      <c r="O257" s="37">
        <v>0.3527777777777778</v>
      </c>
      <c r="P257" s="37">
        <v>0.35833333333333334</v>
      </c>
      <c r="Q257" s="36">
        <v>13</v>
      </c>
      <c r="R257" s="36">
        <v>11</v>
      </c>
      <c r="S257" s="36">
        <v>11</v>
      </c>
      <c r="T257" s="36">
        <v>5</v>
      </c>
      <c r="V257" s="39">
        <v>11</v>
      </c>
      <c r="W257" s="39" t="s">
        <v>79</v>
      </c>
      <c r="X257" s="43" t="str">
        <f>VLOOKUP($W257,'Lista especies'!$A$2:$D$31,2,FALSE)</f>
        <v>Mesocentrotus</v>
      </c>
      <c r="Y257" s="43" t="str">
        <f>VLOOKUP($W257,'Lista especies'!$A$2:$D$31,3,FALSE)</f>
        <v>franciscanus</v>
      </c>
      <c r="Z257" s="43" t="str">
        <f>VLOOKUP($W257,'Lista especies'!$A$2:$D$31,4,FALSE)</f>
        <v>Mesocentrotus franciscanus</v>
      </c>
      <c r="AA257" s="34">
        <v>22</v>
      </c>
      <c r="AB257" s="34">
        <v>30</v>
      </c>
    </row>
    <row r="258" spans="1:28" x14ac:dyDescent="0.2">
      <c r="A258" s="39" t="str">
        <f t="shared" si="4"/>
        <v>582024lazaro11</v>
      </c>
      <c r="B258" s="35">
        <v>5</v>
      </c>
      <c r="C258" s="36">
        <v>8</v>
      </c>
      <c r="D258" s="36">
        <v>2024</v>
      </c>
      <c r="E258" s="50" t="s">
        <v>191</v>
      </c>
      <c r="F258" s="50" t="s">
        <v>192</v>
      </c>
      <c r="G258" s="39" t="s">
        <v>220</v>
      </c>
      <c r="H258" s="36">
        <v>29.544370000000001</v>
      </c>
      <c r="I258" s="36">
        <v>-115.46185</v>
      </c>
      <c r="J258" s="50" t="str">
        <f>VLOOKUP($G258,Formulas!$A$2:$G$10,4,FALSE)</f>
        <v>Bosque de kelp</v>
      </c>
      <c r="K258" s="50" t="s">
        <v>163</v>
      </c>
      <c r="L258" s="50" t="s">
        <v>62</v>
      </c>
      <c r="M258" s="50" t="s">
        <v>217</v>
      </c>
      <c r="N258" s="37" t="s">
        <v>197</v>
      </c>
      <c r="O258" s="37">
        <v>0.3527777777777778</v>
      </c>
      <c r="P258" s="37">
        <v>0.35833333333333334</v>
      </c>
      <c r="Q258" s="36">
        <v>13</v>
      </c>
      <c r="R258" s="36">
        <v>11</v>
      </c>
      <c r="S258" s="36">
        <v>11</v>
      </c>
      <c r="T258" s="36">
        <v>5</v>
      </c>
      <c r="V258" s="39">
        <v>11</v>
      </c>
      <c r="W258" s="39" t="s">
        <v>85</v>
      </c>
      <c r="X258" s="43" t="str">
        <f>VLOOKUP($W258,'Lista especies'!$A$2:$D$31,2,FALSE)</f>
        <v>Strongylocentrotus</v>
      </c>
      <c r="Y258" s="43" t="str">
        <f>VLOOKUP($W258,'Lista especies'!$A$2:$D$31,3,FALSE)</f>
        <v>purpuratus</v>
      </c>
      <c r="Z258" s="43" t="str">
        <f>VLOOKUP($W258,'Lista especies'!$A$2:$D$31,4,FALSE)</f>
        <v>Strongylocentrotus purpuratus</v>
      </c>
      <c r="AA258" s="34">
        <v>50</v>
      </c>
      <c r="AB258" s="34">
        <v>6</v>
      </c>
    </row>
    <row r="259" spans="1:28" x14ac:dyDescent="0.2">
      <c r="A259" s="39" t="str">
        <f t="shared" ref="A259:A322" si="5">CONCATENATE(B259&amp;C259&amp;D259&amp;G259&amp;V259)</f>
        <v>582024lazaro11</v>
      </c>
      <c r="B259" s="35">
        <v>5</v>
      </c>
      <c r="C259" s="36">
        <v>8</v>
      </c>
      <c r="D259" s="36">
        <v>2024</v>
      </c>
      <c r="E259" s="50" t="s">
        <v>191</v>
      </c>
      <c r="F259" s="50" t="s">
        <v>192</v>
      </c>
      <c r="G259" s="39" t="s">
        <v>220</v>
      </c>
      <c r="H259" s="36">
        <v>29.544370000000001</v>
      </c>
      <c r="I259" s="36">
        <v>-115.46185</v>
      </c>
      <c r="J259" s="50" t="str">
        <f>VLOOKUP($G259,Formulas!$A$2:$G$10,4,FALSE)</f>
        <v>Bosque de kelp</v>
      </c>
      <c r="K259" s="50" t="s">
        <v>163</v>
      </c>
      <c r="L259" s="50" t="s">
        <v>62</v>
      </c>
      <c r="M259" s="50" t="s">
        <v>217</v>
      </c>
      <c r="N259" s="37" t="s">
        <v>197</v>
      </c>
      <c r="O259" s="37">
        <v>0.3527777777777778</v>
      </c>
      <c r="P259" s="37">
        <v>0.35833333333333334</v>
      </c>
      <c r="Q259" s="36">
        <v>13</v>
      </c>
      <c r="R259" s="36">
        <v>11</v>
      </c>
      <c r="S259" s="36">
        <v>11</v>
      </c>
      <c r="T259" s="36">
        <v>5</v>
      </c>
      <c r="V259" s="39">
        <v>11</v>
      </c>
      <c r="W259" s="39" t="s">
        <v>180</v>
      </c>
      <c r="X259" s="43" t="str">
        <f>VLOOKUP($W259,'Lista especies'!$A$2:$D$31,2,FALSE)</f>
        <v xml:space="preserve">Centrostephanus </v>
      </c>
      <c r="Y259" s="43" t="str">
        <f>VLOOKUP($W259,'Lista especies'!$A$2:$D$31,3,FALSE)</f>
        <v>coronatus</v>
      </c>
      <c r="Z259" s="43" t="str">
        <f>VLOOKUP($W259,'Lista especies'!$A$2:$D$31,4,FALSE)</f>
        <v>Centrostephanus coronatus</v>
      </c>
      <c r="AA259" s="34">
        <v>9</v>
      </c>
      <c r="AB259" s="34">
        <v>30</v>
      </c>
    </row>
    <row r="260" spans="1:28" x14ac:dyDescent="0.2">
      <c r="A260" s="39" t="str">
        <f t="shared" si="5"/>
        <v>582024lazaro12</v>
      </c>
      <c r="B260" s="35">
        <v>5</v>
      </c>
      <c r="C260" s="36">
        <v>8</v>
      </c>
      <c r="D260" s="36">
        <v>2024</v>
      </c>
      <c r="E260" s="50" t="s">
        <v>191</v>
      </c>
      <c r="F260" s="50" t="s">
        <v>192</v>
      </c>
      <c r="G260" s="39" t="s">
        <v>220</v>
      </c>
      <c r="H260" s="36">
        <v>29.543780000000002</v>
      </c>
      <c r="I260" s="36">
        <v>-115.46236</v>
      </c>
      <c r="J260" s="50" t="str">
        <f>VLOOKUP($G260,Formulas!$A$2:$G$10,4,FALSE)</f>
        <v>Bosque de kelp</v>
      </c>
      <c r="K260" s="50" t="s">
        <v>163</v>
      </c>
      <c r="L260" s="50" t="s">
        <v>62</v>
      </c>
      <c r="M260" s="50" t="s">
        <v>217</v>
      </c>
      <c r="N260" s="37" t="s">
        <v>197</v>
      </c>
      <c r="O260" s="37">
        <v>0.40625</v>
      </c>
      <c r="P260" s="37">
        <v>0.40972222222222227</v>
      </c>
      <c r="Q260" s="36">
        <v>10</v>
      </c>
      <c r="R260" s="36">
        <v>13</v>
      </c>
      <c r="S260" s="36">
        <v>11</v>
      </c>
      <c r="T260" s="36">
        <v>5</v>
      </c>
      <c r="V260" s="39">
        <v>12</v>
      </c>
      <c r="W260" s="39" t="s">
        <v>82</v>
      </c>
      <c r="X260" s="43" t="str">
        <f>VLOOKUP($W260,'Lista especies'!$A$2:$D$31,2,FALSE)</f>
        <v>Patiria</v>
      </c>
      <c r="Y260" s="43" t="str">
        <f>VLOOKUP($W260,'Lista especies'!$A$2:$D$31,3,FALSE)</f>
        <v>miniata</v>
      </c>
      <c r="Z260" s="43" t="str">
        <f>VLOOKUP($W260,'Lista especies'!$A$2:$D$31,4,FALSE)</f>
        <v>Patiria miniata</v>
      </c>
      <c r="AA260" s="34">
        <v>2</v>
      </c>
      <c r="AB260" s="34">
        <v>30</v>
      </c>
    </row>
    <row r="261" spans="1:28" x14ac:dyDescent="0.2">
      <c r="A261" s="39" t="str">
        <f t="shared" si="5"/>
        <v>582024lazaro12</v>
      </c>
      <c r="B261" s="35">
        <v>5</v>
      </c>
      <c r="C261" s="36">
        <v>8</v>
      </c>
      <c r="D261" s="36">
        <v>2024</v>
      </c>
      <c r="E261" s="50" t="s">
        <v>191</v>
      </c>
      <c r="F261" s="50" t="s">
        <v>192</v>
      </c>
      <c r="G261" s="39" t="s">
        <v>220</v>
      </c>
      <c r="H261" s="36">
        <v>29.543780000000002</v>
      </c>
      <c r="I261" s="36">
        <v>-115.46236</v>
      </c>
      <c r="J261" s="50" t="str">
        <f>VLOOKUP($G261,Formulas!$A$2:$G$10,4,FALSE)</f>
        <v>Bosque de kelp</v>
      </c>
      <c r="K261" s="50" t="s">
        <v>163</v>
      </c>
      <c r="L261" s="50" t="s">
        <v>62</v>
      </c>
      <c r="M261" s="50" t="s">
        <v>217</v>
      </c>
      <c r="N261" s="37" t="s">
        <v>197</v>
      </c>
      <c r="O261" s="37">
        <v>0.40625</v>
      </c>
      <c r="P261" s="37">
        <v>0.40972222222222227</v>
      </c>
      <c r="Q261" s="36">
        <v>10</v>
      </c>
      <c r="R261" s="36">
        <v>13</v>
      </c>
      <c r="S261" s="36">
        <v>11</v>
      </c>
      <c r="T261" s="36">
        <v>5</v>
      </c>
      <c r="V261" s="39">
        <v>12</v>
      </c>
      <c r="W261" s="39" t="s">
        <v>176</v>
      </c>
      <c r="X261" s="43" t="str">
        <f>VLOOKUP($W261,'Lista especies'!$A$2:$D$31,2,FALSE)</f>
        <v>Megastraea</v>
      </c>
      <c r="Y261" s="43" t="str">
        <f>VLOOKUP($W261,'Lista especies'!$A$2:$D$31,3,FALSE)</f>
        <v>turbanica</v>
      </c>
      <c r="Z261" s="43" t="str">
        <f>VLOOKUP($W261,'Lista especies'!$A$2:$D$31,4,FALSE)</f>
        <v>Megastraea turbanica</v>
      </c>
      <c r="AA261" s="34">
        <v>7</v>
      </c>
      <c r="AB261" s="34">
        <v>30</v>
      </c>
    </row>
    <row r="262" spans="1:28" x14ac:dyDescent="0.2">
      <c r="A262" s="39" t="str">
        <f t="shared" si="5"/>
        <v>582024lazaro12</v>
      </c>
      <c r="B262" s="35">
        <v>5</v>
      </c>
      <c r="C262" s="36">
        <v>8</v>
      </c>
      <c r="D262" s="36">
        <v>2024</v>
      </c>
      <c r="E262" s="50" t="s">
        <v>191</v>
      </c>
      <c r="F262" s="50" t="s">
        <v>192</v>
      </c>
      <c r="G262" s="39" t="s">
        <v>220</v>
      </c>
      <c r="H262" s="36">
        <v>29.543780000000002</v>
      </c>
      <c r="I262" s="36">
        <v>-115.46236</v>
      </c>
      <c r="J262" s="50" t="str">
        <f>VLOOKUP($G262,Formulas!$A$2:$G$10,4,FALSE)</f>
        <v>Bosque de kelp</v>
      </c>
      <c r="K262" s="50" t="s">
        <v>163</v>
      </c>
      <c r="L262" s="50" t="s">
        <v>62</v>
      </c>
      <c r="M262" s="50" t="s">
        <v>217</v>
      </c>
      <c r="N262" s="37" t="s">
        <v>197</v>
      </c>
      <c r="O262" s="37">
        <v>0.40625</v>
      </c>
      <c r="P262" s="37">
        <v>0.40972222222222227</v>
      </c>
      <c r="Q262" s="36">
        <v>10</v>
      </c>
      <c r="R262" s="36">
        <v>13</v>
      </c>
      <c r="S262" s="36">
        <v>11</v>
      </c>
      <c r="T262" s="36">
        <v>5</v>
      </c>
      <c r="V262" s="39">
        <v>12</v>
      </c>
      <c r="W262" s="39" t="s">
        <v>68</v>
      </c>
      <c r="X262" s="43" t="str">
        <f>VLOOKUP($W262,'Lista especies'!$A$2:$D$31,2,FALSE)</f>
        <v>Neobernaya</v>
      </c>
      <c r="Y262" s="43" t="str">
        <f>VLOOKUP($W262,'Lista especies'!$A$2:$D$31,3,FALSE)</f>
        <v>spadicea</v>
      </c>
      <c r="Z262" s="43" t="str">
        <f>VLOOKUP($W262,'Lista especies'!$A$2:$D$31,4,FALSE)</f>
        <v>Neobernaya spadicea</v>
      </c>
      <c r="AA262" s="34">
        <v>8</v>
      </c>
      <c r="AB262" s="34">
        <v>30</v>
      </c>
    </row>
    <row r="263" spans="1:28" x14ac:dyDescent="0.2">
      <c r="A263" s="39" t="str">
        <f t="shared" si="5"/>
        <v>582024lazaro12</v>
      </c>
      <c r="B263" s="35">
        <v>5</v>
      </c>
      <c r="C263" s="36">
        <v>8</v>
      </c>
      <c r="D263" s="36">
        <v>2024</v>
      </c>
      <c r="E263" s="50" t="s">
        <v>191</v>
      </c>
      <c r="F263" s="50" t="s">
        <v>192</v>
      </c>
      <c r="G263" s="39" t="s">
        <v>220</v>
      </c>
      <c r="H263" s="36">
        <v>29.543780000000002</v>
      </c>
      <c r="I263" s="36">
        <v>-115.46236</v>
      </c>
      <c r="J263" s="50" t="str">
        <f>VLOOKUP($G263,Formulas!$A$2:$G$10,4,FALSE)</f>
        <v>Bosque de kelp</v>
      </c>
      <c r="K263" s="50" t="s">
        <v>163</v>
      </c>
      <c r="L263" s="50" t="s">
        <v>62</v>
      </c>
      <c r="M263" s="50" t="s">
        <v>217</v>
      </c>
      <c r="N263" s="37" t="s">
        <v>197</v>
      </c>
      <c r="O263" s="37">
        <v>0.40625</v>
      </c>
      <c r="P263" s="37">
        <v>0.40972222222222227</v>
      </c>
      <c r="Q263" s="36">
        <v>10</v>
      </c>
      <c r="R263" s="36">
        <v>13</v>
      </c>
      <c r="S263" s="36">
        <v>11</v>
      </c>
      <c r="T263" s="36">
        <v>5</v>
      </c>
      <c r="V263" s="39">
        <v>12</v>
      </c>
      <c r="W263" s="39" t="s">
        <v>78</v>
      </c>
      <c r="X263" s="43" t="str">
        <f>VLOOKUP($W263,'Lista especies'!$A$2:$D$31,2,FALSE)</f>
        <v>Megathura</v>
      </c>
      <c r="Y263" s="43" t="str">
        <f>VLOOKUP($W263,'Lista especies'!$A$2:$D$31,3,FALSE)</f>
        <v>crenulata</v>
      </c>
      <c r="Z263" s="43" t="str">
        <f>VLOOKUP($W263,'Lista especies'!$A$2:$D$31,4,FALSE)</f>
        <v>Megathura crenulata</v>
      </c>
      <c r="AA263" s="34">
        <v>6</v>
      </c>
      <c r="AB263" s="34">
        <v>30</v>
      </c>
    </row>
    <row r="264" spans="1:28" x14ac:dyDescent="0.2">
      <c r="A264" s="39" t="str">
        <f t="shared" si="5"/>
        <v>582024lazaro12</v>
      </c>
      <c r="B264" s="35">
        <v>5</v>
      </c>
      <c r="C264" s="36">
        <v>8</v>
      </c>
      <c r="D264" s="36">
        <v>2024</v>
      </c>
      <c r="E264" s="50" t="s">
        <v>191</v>
      </c>
      <c r="F264" s="50" t="s">
        <v>192</v>
      </c>
      <c r="G264" s="39" t="s">
        <v>220</v>
      </c>
      <c r="H264" s="36">
        <v>29.543780000000002</v>
      </c>
      <c r="I264" s="36">
        <v>-115.46236</v>
      </c>
      <c r="J264" s="50" t="str">
        <f>VLOOKUP($G264,Formulas!$A$2:$G$10,4,FALSE)</f>
        <v>Bosque de kelp</v>
      </c>
      <c r="K264" s="50" t="s">
        <v>163</v>
      </c>
      <c r="L264" s="50" t="s">
        <v>62</v>
      </c>
      <c r="M264" s="50" t="s">
        <v>217</v>
      </c>
      <c r="N264" s="37" t="s">
        <v>197</v>
      </c>
      <c r="O264" s="37">
        <v>0.40625</v>
      </c>
      <c r="P264" s="37">
        <v>0.40972222222222227</v>
      </c>
      <c r="Q264" s="36">
        <v>10</v>
      </c>
      <c r="R264" s="36">
        <v>13</v>
      </c>
      <c r="S264" s="36">
        <v>11</v>
      </c>
      <c r="T264" s="36">
        <v>5</v>
      </c>
      <c r="V264" s="39">
        <v>12</v>
      </c>
      <c r="W264" s="39" t="s">
        <v>79</v>
      </c>
      <c r="X264" s="43" t="str">
        <f>VLOOKUP($W264,'Lista especies'!$A$2:$D$31,2,FALSE)</f>
        <v>Mesocentrotus</v>
      </c>
      <c r="Y264" s="43" t="str">
        <f>VLOOKUP($W264,'Lista especies'!$A$2:$D$31,3,FALSE)</f>
        <v>franciscanus</v>
      </c>
      <c r="Z264" s="43" t="str">
        <f>VLOOKUP($W264,'Lista especies'!$A$2:$D$31,4,FALSE)</f>
        <v>Mesocentrotus franciscanus</v>
      </c>
      <c r="AA264" s="34">
        <v>25</v>
      </c>
      <c r="AB264" s="34">
        <v>30</v>
      </c>
    </row>
    <row r="265" spans="1:28" x14ac:dyDescent="0.2">
      <c r="A265" s="39" t="str">
        <f t="shared" si="5"/>
        <v>582024lazaro12</v>
      </c>
      <c r="B265" s="35">
        <v>5</v>
      </c>
      <c r="C265" s="36">
        <v>8</v>
      </c>
      <c r="D265" s="36">
        <v>2024</v>
      </c>
      <c r="E265" s="50" t="s">
        <v>191</v>
      </c>
      <c r="F265" s="50" t="s">
        <v>192</v>
      </c>
      <c r="G265" s="39" t="s">
        <v>220</v>
      </c>
      <c r="H265" s="36">
        <v>29.543780000000002</v>
      </c>
      <c r="I265" s="36">
        <v>-115.46236</v>
      </c>
      <c r="J265" s="50" t="str">
        <f>VLOOKUP($G265,Formulas!$A$2:$G$10,4,FALSE)</f>
        <v>Bosque de kelp</v>
      </c>
      <c r="K265" s="50" t="s">
        <v>163</v>
      </c>
      <c r="L265" s="50" t="s">
        <v>62</v>
      </c>
      <c r="M265" s="50" t="s">
        <v>217</v>
      </c>
      <c r="N265" s="37" t="s">
        <v>197</v>
      </c>
      <c r="O265" s="37">
        <v>0.40625</v>
      </c>
      <c r="P265" s="37">
        <v>0.40972222222222227</v>
      </c>
      <c r="Q265" s="36">
        <v>10</v>
      </c>
      <c r="R265" s="36">
        <v>13</v>
      </c>
      <c r="S265" s="36">
        <v>11</v>
      </c>
      <c r="T265" s="36">
        <v>5</v>
      </c>
      <c r="V265" s="39">
        <v>12</v>
      </c>
      <c r="W265" s="39" t="s">
        <v>85</v>
      </c>
      <c r="X265" s="43" t="str">
        <f>VLOOKUP($W265,'Lista especies'!$A$2:$D$31,2,FALSE)</f>
        <v>Strongylocentrotus</v>
      </c>
      <c r="Y265" s="43" t="str">
        <f>VLOOKUP($W265,'Lista especies'!$A$2:$D$31,3,FALSE)</f>
        <v>purpuratus</v>
      </c>
      <c r="Z265" s="43" t="str">
        <f>VLOOKUP($W265,'Lista especies'!$A$2:$D$31,4,FALSE)</f>
        <v>Strongylocentrotus purpuratus</v>
      </c>
      <c r="AA265" s="34">
        <v>30</v>
      </c>
      <c r="AB265" s="34">
        <v>16</v>
      </c>
    </row>
    <row r="266" spans="1:28" x14ac:dyDescent="0.2">
      <c r="A266" s="39" t="str">
        <f t="shared" si="5"/>
        <v>582024lazaro13</v>
      </c>
      <c r="B266" s="35">
        <v>5</v>
      </c>
      <c r="C266" s="36">
        <v>8</v>
      </c>
      <c r="D266" s="36">
        <v>2024</v>
      </c>
      <c r="E266" s="50" t="s">
        <v>191</v>
      </c>
      <c r="F266" s="50" t="s">
        <v>192</v>
      </c>
      <c r="G266" s="39" t="s">
        <v>220</v>
      </c>
      <c r="H266" s="36">
        <v>29.544370000000001</v>
      </c>
      <c r="I266" s="36">
        <v>-115.46185</v>
      </c>
      <c r="J266" s="50" t="str">
        <f>VLOOKUP($G266,Formulas!$A$2:$G$10,4,FALSE)</f>
        <v>Bosque de kelp</v>
      </c>
      <c r="K266" s="50" t="s">
        <v>163</v>
      </c>
      <c r="L266" s="50" t="s">
        <v>62</v>
      </c>
      <c r="M266" s="50" t="s">
        <v>217</v>
      </c>
      <c r="N266" s="37" t="s">
        <v>207</v>
      </c>
      <c r="O266" s="37">
        <v>0.35625000000000001</v>
      </c>
      <c r="P266" s="37">
        <v>0.35972222222222222</v>
      </c>
      <c r="Q266" s="36">
        <v>12</v>
      </c>
      <c r="R266" s="36">
        <v>12</v>
      </c>
      <c r="S266" s="36">
        <v>11</v>
      </c>
      <c r="T266" s="36">
        <v>5</v>
      </c>
      <c r="V266" s="39">
        <v>13</v>
      </c>
      <c r="W266" s="39" t="s">
        <v>82</v>
      </c>
      <c r="X266" s="43" t="str">
        <f>VLOOKUP($W266,'Lista especies'!$A$2:$D$31,2,FALSE)</f>
        <v>Patiria</v>
      </c>
      <c r="Y266" s="43" t="str">
        <f>VLOOKUP($W266,'Lista especies'!$A$2:$D$31,3,FALSE)</f>
        <v>miniata</v>
      </c>
      <c r="Z266" s="43" t="str">
        <f>VLOOKUP($W266,'Lista especies'!$A$2:$D$31,4,FALSE)</f>
        <v>Patiria miniata</v>
      </c>
      <c r="AA266" s="34">
        <v>1</v>
      </c>
      <c r="AB266" s="34">
        <v>30</v>
      </c>
    </row>
    <row r="267" spans="1:28" x14ac:dyDescent="0.2">
      <c r="A267" s="39" t="str">
        <f t="shared" si="5"/>
        <v>582024lazaro13</v>
      </c>
      <c r="B267" s="35">
        <v>5</v>
      </c>
      <c r="C267" s="36">
        <v>8</v>
      </c>
      <c r="D267" s="36">
        <v>2024</v>
      </c>
      <c r="E267" s="50" t="s">
        <v>191</v>
      </c>
      <c r="F267" s="50" t="s">
        <v>192</v>
      </c>
      <c r="G267" s="39" t="s">
        <v>220</v>
      </c>
      <c r="H267" s="36">
        <v>29.544370000000001</v>
      </c>
      <c r="I267" s="36">
        <v>-115.46185</v>
      </c>
      <c r="J267" s="50" t="str">
        <f>VLOOKUP($G267,Formulas!$A$2:$G$10,4,FALSE)</f>
        <v>Bosque de kelp</v>
      </c>
      <c r="K267" s="50" t="s">
        <v>163</v>
      </c>
      <c r="L267" s="50" t="s">
        <v>62</v>
      </c>
      <c r="M267" s="50" t="s">
        <v>217</v>
      </c>
      <c r="N267" s="37" t="s">
        <v>207</v>
      </c>
      <c r="O267" s="37">
        <v>0.35625000000000001</v>
      </c>
      <c r="P267" s="37">
        <v>0.35972222222222222</v>
      </c>
      <c r="Q267" s="36">
        <v>12</v>
      </c>
      <c r="R267" s="36">
        <v>12</v>
      </c>
      <c r="S267" s="36">
        <v>11</v>
      </c>
      <c r="T267" s="36">
        <v>5</v>
      </c>
      <c r="V267" s="39">
        <v>13</v>
      </c>
      <c r="W267" s="39" t="s">
        <v>76</v>
      </c>
      <c r="X267" s="43" t="str">
        <f>VLOOKUP($W267,'Lista especies'!$A$2:$D$31,2,FALSE)</f>
        <v>Megastraea</v>
      </c>
      <c r="Y267" s="43" t="str">
        <f>VLOOKUP($W267,'Lista especies'!$A$2:$D$31,3,FALSE)</f>
        <v>undosa</v>
      </c>
      <c r="Z267" s="43" t="str">
        <f>VLOOKUP($W267,'Lista especies'!$A$2:$D$31,4,FALSE)</f>
        <v>Megastraea undosa</v>
      </c>
      <c r="AA267" s="34">
        <v>15</v>
      </c>
      <c r="AB267" s="34">
        <v>30</v>
      </c>
    </row>
    <row r="268" spans="1:28" x14ac:dyDescent="0.2">
      <c r="A268" s="39" t="str">
        <f t="shared" si="5"/>
        <v>582024lazaro13</v>
      </c>
      <c r="B268" s="35">
        <v>5</v>
      </c>
      <c r="C268" s="36">
        <v>8</v>
      </c>
      <c r="D268" s="36">
        <v>2024</v>
      </c>
      <c r="E268" s="50" t="s">
        <v>191</v>
      </c>
      <c r="F268" s="50" t="s">
        <v>192</v>
      </c>
      <c r="G268" s="39" t="s">
        <v>220</v>
      </c>
      <c r="H268" s="36">
        <v>29.544370000000001</v>
      </c>
      <c r="I268" s="36">
        <v>-115.46185</v>
      </c>
      <c r="J268" s="50" t="str">
        <f>VLOOKUP($G268,Formulas!$A$2:$G$10,4,FALSE)</f>
        <v>Bosque de kelp</v>
      </c>
      <c r="K268" s="50" t="s">
        <v>163</v>
      </c>
      <c r="L268" s="50" t="s">
        <v>62</v>
      </c>
      <c r="M268" s="50" t="s">
        <v>217</v>
      </c>
      <c r="N268" s="37" t="s">
        <v>207</v>
      </c>
      <c r="O268" s="37">
        <v>0.35625000000000001</v>
      </c>
      <c r="P268" s="37">
        <v>0.35972222222222222</v>
      </c>
      <c r="Q268" s="36">
        <v>12</v>
      </c>
      <c r="R268" s="36">
        <v>12</v>
      </c>
      <c r="S268" s="36">
        <v>11</v>
      </c>
      <c r="T268" s="36">
        <v>5</v>
      </c>
      <c r="V268" s="39">
        <v>13</v>
      </c>
      <c r="W268" s="39" t="s">
        <v>176</v>
      </c>
      <c r="X268" s="43" t="str">
        <f>VLOOKUP($W268,'Lista especies'!$A$2:$D$31,2,FALSE)</f>
        <v>Megastraea</v>
      </c>
      <c r="Y268" s="43" t="str">
        <f>VLOOKUP($W268,'Lista especies'!$A$2:$D$31,3,FALSE)</f>
        <v>turbanica</v>
      </c>
      <c r="Z268" s="43" t="str">
        <f>VLOOKUP($W268,'Lista especies'!$A$2:$D$31,4,FALSE)</f>
        <v>Megastraea turbanica</v>
      </c>
      <c r="AA268" s="34">
        <v>1</v>
      </c>
      <c r="AB268" s="34">
        <v>30</v>
      </c>
    </row>
    <row r="269" spans="1:28" x14ac:dyDescent="0.2">
      <c r="A269" s="39" t="str">
        <f t="shared" si="5"/>
        <v>582024lazaro13</v>
      </c>
      <c r="B269" s="35">
        <v>5</v>
      </c>
      <c r="C269" s="36">
        <v>8</v>
      </c>
      <c r="D269" s="36">
        <v>2024</v>
      </c>
      <c r="E269" s="50" t="s">
        <v>191</v>
      </c>
      <c r="F269" s="50" t="s">
        <v>192</v>
      </c>
      <c r="G269" s="39" t="s">
        <v>220</v>
      </c>
      <c r="H269" s="36">
        <v>29.544370000000001</v>
      </c>
      <c r="I269" s="36">
        <v>-115.46185</v>
      </c>
      <c r="J269" s="50" t="str">
        <f>VLOOKUP($G269,Formulas!$A$2:$G$10,4,FALSE)</f>
        <v>Bosque de kelp</v>
      </c>
      <c r="K269" s="50" t="s">
        <v>163</v>
      </c>
      <c r="L269" s="50" t="s">
        <v>62</v>
      </c>
      <c r="M269" s="50" t="s">
        <v>217</v>
      </c>
      <c r="N269" s="37" t="s">
        <v>207</v>
      </c>
      <c r="O269" s="37">
        <v>0.35625000000000001</v>
      </c>
      <c r="P269" s="37">
        <v>0.35972222222222222</v>
      </c>
      <c r="Q269" s="36">
        <v>12</v>
      </c>
      <c r="R269" s="36">
        <v>12</v>
      </c>
      <c r="S269" s="36">
        <v>11</v>
      </c>
      <c r="T269" s="36">
        <v>5</v>
      </c>
      <c r="V269" s="39">
        <v>13</v>
      </c>
      <c r="W269" s="39" t="s">
        <v>68</v>
      </c>
      <c r="X269" s="43" t="str">
        <f>VLOOKUP($W269,'Lista especies'!$A$2:$D$31,2,FALSE)</f>
        <v>Neobernaya</v>
      </c>
      <c r="Y269" s="43" t="str">
        <f>VLOOKUP($W269,'Lista especies'!$A$2:$D$31,3,FALSE)</f>
        <v>spadicea</v>
      </c>
      <c r="Z269" s="43" t="str">
        <f>VLOOKUP($W269,'Lista especies'!$A$2:$D$31,4,FALSE)</f>
        <v>Neobernaya spadicea</v>
      </c>
      <c r="AA269" s="34">
        <v>4</v>
      </c>
      <c r="AB269" s="34">
        <v>30</v>
      </c>
    </row>
    <row r="270" spans="1:28" x14ac:dyDescent="0.2">
      <c r="A270" s="39" t="str">
        <f t="shared" si="5"/>
        <v>582024lazaro13</v>
      </c>
      <c r="B270" s="35">
        <v>5</v>
      </c>
      <c r="C270" s="36">
        <v>8</v>
      </c>
      <c r="D270" s="36">
        <v>2024</v>
      </c>
      <c r="E270" s="50" t="s">
        <v>191</v>
      </c>
      <c r="F270" s="50" t="s">
        <v>192</v>
      </c>
      <c r="G270" s="39" t="s">
        <v>220</v>
      </c>
      <c r="H270" s="36">
        <v>29.544370000000001</v>
      </c>
      <c r="I270" s="36">
        <v>-115.46185</v>
      </c>
      <c r="J270" s="50" t="str">
        <f>VLOOKUP($G270,Formulas!$A$2:$G$10,4,FALSE)</f>
        <v>Bosque de kelp</v>
      </c>
      <c r="K270" s="50" t="s">
        <v>163</v>
      </c>
      <c r="L270" s="50" t="s">
        <v>62</v>
      </c>
      <c r="M270" s="50" t="s">
        <v>217</v>
      </c>
      <c r="N270" s="37" t="s">
        <v>207</v>
      </c>
      <c r="O270" s="37">
        <v>0.35625000000000001</v>
      </c>
      <c r="P270" s="37">
        <v>0.35972222222222222</v>
      </c>
      <c r="Q270" s="36">
        <v>12</v>
      </c>
      <c r="R270" s="36">
        <v>12</v>
      </c>
      <c r="S270" s="36">
        <v>11</v>
      </c>
      <c r="T270" s="36">
        <v>5</v>
      </c>
      <c r="V270" s="39">
        <v>13</v>
      </c>
      <c r="W270" s="39" t="s">
        <v>75</v>
      </c>
      <c r="X270" s="43" t="str">
        <f>VLOOKUP($W270,'Lista especies'!$A$2:$D$31,2,FALSE)</f>
        <v>Kelletia</v>
      </c>
      <c r="Y270" s="43" t="str">
        <f>VLOOKUP($W270,'Lista especies'!$A$2:$D$31,3,FALSE)</f>
        <v>kelletii</v>
      </c>
      <c r="Z270" s="43" t="str">
        <f>VLOOKUP($W270,'Lista especies'!$A$2:$D$31,4,FALSE)</f>
        <v>Kelletia kelletii</v>
      </c>
      <c r="AA270" s="34">
        <v>3</v>
      </c>
      <c r="AB270" s="34">
        <v>30</v>
      </c>
    </row>
    <row r="271" spans="1:28" x14ac:dyDescent="0.2">
      <c r="A271" s="39" t="str">
        <f t="shared" si="5"/>
        <v>582024lazaro13</v>
      </c>
      <c r="B271" s="35">
        <v>5</v>
      </c>
      <c r="C271" s="36">
        <v>8</v>
      </c>
      <c r="D271" s="36">
        <v>2024</v>
      </c>
      <c r="E271" s="50" t="s">
        <v>191</v>
      </c>
      <c r="F271" s="50" t="s">
        <v>192</v>
      </c>
      <c r="G271" s="39" t="s">
        <v>220</v>
      </c>
      <c r="H271" s="36">
        <v>29.544370000000001</v>
      </c>
      <c r="I271" s="36">
        <v>-115.46185</v>
      </c>
      <c r="J271" s="50" t="str">
        <f>VLOOKUP($G271,Formulas!$A$2:$G$10,4,FALSE)</f>
        <v>Bosque de kelp</v>
      </c>
      <c r="K271" s="50" t="s">
        <v>163</v>
      </c>
      <c r="L271" s="50" t="s">
        <v>62</v>
      </c>
      <c r="M271" s="50" t="s">
        <v>217</v>
      </c>
      <c r="N271" s="37" t="s">
        <v>207</v>
      </c>
      <c r="O271" s="37">
        <v>0.35625000000000001</v>
      </c>
      <c r="P271" s="37">
        <v>0.35972222222222222</v>
      </c>
      <c r="Q271" s="36">
        <v>12</v>
      </c>
      <c r="R271" s="36">
        <v>12</v>
      </c>
      <c r="S271" s="36">
        <v>11</v>
      </c>
      <c r="T271" s="36">
        <v>5</v>
      </c>
      <c r="V271" s="39">
        <v>13</v>
      </c>
      <c r="W271" s="39" t="s">
        <v>67</v>
      </c>
      <c r="X271" s="43" t="str">
        <f>VLOOKUP($W271,'Lista especies'!$A$2:$D$31,2,FALSE)</f>
        <v>Crassedoma</v>
      </c>
      <c r="Y271" s="43" t="str">
        <f>VLOOKUP($W271,'Lista especies'!$A$2:$D$31,3,FALSE)</f>
        <v>gigantea</v>
      </c>
      <c r="Z271" s="43" t="str">
        <f>VLOOKUP($W271,'Lista especies'!$A$2:$D$31,4,FALSE)</f>
        <v>Crassedoma gigantea</v>
      </c>
      <c r="AA271" s="34">
        <v>2</v>
      </c>
      <c r="AB271" s="34">
        <v>30</v>
      </c>
    </row>
    <row r="272" spans="1:28" x14ac:dyDescent="0.2">
      <c r="A272" s="39" t="str">
        <f t="shared" si="5"/>
        <v>582024lazaro13</v>
      </c>
      <c r="B272" s="35">
        <v>5</v>
      </c>
      <c r="C272" s="36">
        <v>8</v>
      </c>
      <c r="D272" s="36">
        <v>2024</v>
      </c>
      <c r="E272" s="50" t="s">
        <v>191</v>
      </c>
      <c r="F272" s="50" t="s">
        <v>192</v>
      </c>
      <c r="G272" s="39" t="s">
        <v>220</v>
      </c>
      <c r="H272" s="36">
        <v>29.544370000000001</v>
      </c>
      <c r="I272" s="36">
        <v>-115.46185</v>
      </c>
      <c r="J272" s="50" t="str">
        <f>VLOOKUP($G272,Formulas!$A$2:$G$10,4,FALSE)</f>
        <v>Bosque de kelp</v>
      </c>
      <c r="K272" s="50" t="s">
        <v>163</v>
      </c>
      <c r="L272" s="50" t="s">
        <v>62</v>
      </c>
      <c r="M272" s="50" t="s">
        <v>217</v>
      </c>
      <c r="N272" s="37" t="s">
        <v>207</v>
      </c>
      <c r="O272" s="37">
        <v>0.35625000000000001</v>
      </c>
      <c r="P272" s="37">
        <v>0.35972222222222222</v>
      </c>
      <c r="Q272" s="36">
        <v>12</v>
      </c>
      <c r="R272" s="36">
        <v>12</v>
      </c>
      <c r="S272" s="36">
        <v>11</v>
      </c>
      <c r="T272" s="36">
        <v>5</v>
      </c>
      <c r="V272" s="39">
        <v>13</v>
      </c>
      <c r="W272" s="39" t="s">
        <v>79</v>
      </c>
      <c r="X272" s="43" t="str">
        <f>VLOOKUP($W272,'Lista especies'!$A$2:$D$31,2,FALSE)</f>
        <v>Mesocentrotus</v>
      </c>
      <c r="Y272" s="43" t="str">
        <f>VLOOKUP($W272,'Lista especies'!$A$2:$D$31,3,FALSE)</f>
        <v>franciscanus</v>
      </c>
      <c r="Z272" s="43" t="str">
        <f>VLOOKUP($W272,'Lista especies'!$A$2:$D$31,4,FALSE)</f>
        <v>Mesocentrotus franciscanus</v>
      </c>
      <c r="AA272" s="34">
        <v>10</v>
      </c>
      <c r="AB272" s="34">
        <v>30</v>
      </c>
    </row>
    <row r="273" spans="1:28" x14ac:dyDescent="0.2">
      <c r="A273" s="39" t="str">
        <f t="shared" si="5"/>
        <v>582024lazaro13</v>
      </c>
      <c r="B273" s="35">
        <v>5</v>
      </c>
      <c r="C273" s="36">
        <v>8</v>
      </c>
      <c r="D273" s="36">
        <v>2024</v>
      </c>
      <c r="E273" s="50" t="s">
        <v>191</v>
      </c>
      <c r="F273" s="50" t="s">
        <v>192</v>
      </c>
      <c r="G273" s="39" t="s">
        <v>220</v>
      </c>
      <c r="H273" s="36">
        <v>29.544370000000001</v>
      </c>
      <c r="I273" s="36">
        <v>-115.46185</v>
      </c>
      <c r="J273" s="50" t="str">
        <f>VLOOKUP($G273,Formulas!$A$2:$G$10,4,FALSE)</f>
        <v>Bosque de kelp</v>
      </c>
      <c r="K273" s="50" t="s">
        <v>163</v>
      </c>
      <c r="L273" s="50" t="s">
        <v>62</v>
      </c>
      <c r="M273" s="50" t="s">
        <v>217</v>
      </c>
      <c r="N273" s="37" t="s">
        <v>207</v>
      </c>
      <c r="O273" s="37">
        <v>0.35625000000000001</v>
      </c>
      <c r="P273" s="37">
        <v>0.35972222222222222</v>
      </c>
      <c r="Q273" s="36">
        <v>12</v>
      </c>
      <c r="R273" s="36">
        <v>12</v>
      </c>
      <c r="S273" s="36">
        <v>11</v>
      </c>
      <c r="T273" s="36">
        <v>5</v>
      </c>
      <c r="V273" s="39">
        <v>13</v>
      </c>
      <c r="W273" s="39" t="s">
        <v>85</v>
      </c>
      <c r="X273" s="43" t="str">
        <f>VLOOKUP($W273,'Lista especies'!$A$2:$D$31,2,FALSE)</f>
        <v>Strongylocentrotus</v>
      </c>
      <c r="Y273" s="43" t="str">
        <f>VLOOKUP($W273,'Lista especies'!$A$2:$D$31,3,FALSE)</f>
        <v>purpuratus</v>
      </c>
      <c r="Z273" s="43" t="str">
        <f>VLOOKUP($W273,'Lista especies'!$A$2:$D$31,4,FALSE)</f>
        <v>Strongylocentrotus purpuratus</v>
      </c>
      <c r="AA273" s="34">
        <v>24</v>
      </c>
      <c r="AB273" s="34">
        <v>30</v>
      </c>
    </row>
    <row r="274" spans="1:28" x14ac:dyDescent="0.2">
      <c r="A274" s="39" t="str">
        <f t="shared" si="5"/>
        <v>582024lazaro14</v>
      </c>
      <c r="B274" s="35">
        <v>5</v>
      </c>
      <c r="C274" s="36">
        <v>8</v>
      </c>
      <c r="D274" s="36">
        <v>2024</v>
      </c>
      <c r="E274" s="50" t="s">
        <v>191</v>
      </c>
      <c r="F274" s="50" t="s">
        <v>192</v>
      </c>
      <c r="G274" s="39" t="s">
        <v>220</v>
      </c>
      <c r="H274" s="36">
        <v>29.543980000000001</v>
      </c>
      <c r="I274" s="36">
        <v>-115.46236</v>
      </c>
      <c r="J274" s="50" t="str">
        <f>VLOOKUP($G274,Formulas!$A$2:$G$10,4,FALSE)</f>
        <v>Bosque de kelp</v>
      </c>
      <c r="K274" s="50" t="s">
        <v>163</v>
      </c>
      <c r="L274" s="50" t="s">
        <v>62</v>
      </c>
      <c r="M274" s="50" t="s">
        <v>217</v>
      </c>
      <c r="N274" s="37" t="s">
        <v>207</v>
      </c>
      <c r="O274" s="37">
        <v>0.40833333333333338</v>
      </c>
      <c r="P274" s="37">
        <v>0.41180555555555554</v>
      </c>
      <c r="Q274" s="36">
        <v>13</v>
      </c>
      <c r="R274" s="36">
        <v>13</v>
      </c>
      <c r="S274" s="36">
        <v>11</v>
      </c>
      <c r="T274" s="36">
        <v>5</v>
      </c>
      <c r="V274" s="39">
        <v>14</v>
      </c>
      <c r="W274" s="39" t="s">
        <v>82</v>
      </c>
      <c r="X274" s="43" t="str">
        <f>VLOOKUP($W274,'Lista especies'!$A$2:$D$31,2,FALSE)</f>
        <v>Patiria</v>
      </c>
      <c r="Y274" s="43" t="str">
        <f>VLOOKUP($W274,'Lista especies'!$A$2:$D$31,3,FALSE)</f>
        <v>miniata</v>
      </c>
      <c r="Z274" s="43" t="str">
        <f>VLOOKUP($W274,'Lista especies'!$A$2:$D$31,4,FALSE)</f>
        <v>Patiria miniata</v>
      </c>
      <c r="AA274" s="34">
        <v>3</v>
      </c>
      <c r="AB274" s="34">
        <v>30</v>
      </c>
    </row>
    <row r="275" spans="1:28" x14ac:dyDescent="0.2">
      <c r="A275" s="39" t="str">
        <f t="shared" si="5"/>
        <v>582024lazaro14</v>
      </c>
      <c r="B275" s="35">
        <v>5</v>
      </c>
      <c r="C275" s="36">
        <v>8</v>
      </c>
      <c r="D275" s="36">
        <v>2024</v>
      </c>
      <c r="E275" s="50" t="s">
        <v>191</v>
      </c>
      <c r="F275" s="50" t="s">
        <v>192</v>
      </c>
      <c r="G275" s="39" t="s">
        <v>220</v>
      </c>
      <c r="H275" s="36">
        <v>29.543980000000001</v>
      </c>
      <c r="I275" s="36">
        <v>-115.46236</v>
      </c>
      <c r="J275" s="50" t="str">
        <f>VLOOKUP($G275,Formulas!$A$2:$G$10,4,FALSE)</f>
        <v>Bosque de kelp</v>
      </c>
      <c r="K275" s="50" t="s">
        <v>163</v>
      </c>
      <c r="L275" s="50" t="s">
        <v>62</v>
      </c>
      <c r="M275" s="50" t="s">
        <v>217</v>
      </c>
      <c r="N275" s="37" t="s">
        <v>207</v>
      </c>
      <c r="O275" s="37">
        <v>0.40833333333333338</v>
      </c>
      <c r="P275" s="37">
        <v>0.41180555555555554</v>
      </c>
      <c r="Q275" s="36">
        <v>13</v>
      </c>
      <c r="R275" s="36">
        <v>13</v>
      </c>
      <c r="S275" s="36">
        <v>11</v>
      </c>
      <c r="T275" s="36">
        <v>5</v>
      </c>
      <c r="V275" s="39">
        <v>14</v>
      </c>
      <c r="W275" s="39" t="s">
        <v>76</v>
      </c>
      <c r="X275" s="43" t="str">
        <f>VLOOKUP($W275,'Lista especies'!$A$2:$D$31,2,FALSE)</f>
        <v>Megastraea</v>
      </c>
      <c r="Y275" s="43" t="str">
        <f>VLOOKUP($W275,'Lista especies'!$A$2:$D$31,3,FALSE)</f>
        <v>undosa</v>
      </c>
      <c r="Z275" s="43" t="str">
        <f>VLOOKUP($W275,'Lista especies'!$A$2:$D$31,4,FALSE)</f>
        <v>Megastraea undosa</v>
      </c>
      <c r="AA275" s="34">
        <v>15</v>
      </c>
      <c r="AB275" s="34">
        <v>30</v>
      </c>
    </row>
    <row r="276" spans="1:28" x14ac:dyDescent="0.2">
      <c r="A276" s="39" t="str">
        <f t="shared" si="5"/>
        <v>582024lazaro14</v>
      </c>
      <c r="B276" s="35">
        <v>5</v>
      </c>
      <c r="C276" s="36">
        <v>8</v>
      </c>
      <c r="D276" s="36">
        <v>2024</v>
      </c>
      <c r="E276" s="50" t="s">
        <v>191</v>
      </c>
      <c r="F276" s="50" t="s">
        <v>192</v>
      </c>
      <c r="G276" s="39" t="s">
        <v>220</v>
      </c>
      <c r="H276" s="36">
        <v>29.543980000000001</v>
      </c>
      <c r="I276" s="36">
        <v>-115.46236</v>
      </c>
      <c r="J276" s="50" t="str">
        <f>VLOOKUP($G276,Formulas!$A$2:$G$10,4,FALSE)</f>
        <v>Bosque de kelp</v>
      </c>
      <c r="K276" s="50" t="s">
        <v>163</v>
      </c>
      <c r="L276" s="50" t="s">
        <v>62</v>
      </c>
      <c r="M276" s="50" t="s">
        <v>217</v>
      </c>
      <c r="N276" s="37" t="s">
        <v>207</v>
      </c>
      <c r="O276" s="37">
        <v>0.40833333333333338</v>
      </c>
      <c r="P276" s="37">
        <v>0.41180555555555554</v>
      </c>
      <c r="Q276" s="36">
        <v>13</v>
      </c>
      <c r="R276" s="36">
        <v>13</v>
      </c>
      <c r="S276" s="36">
        <v>11</v>
      </c>
      <c r="T276" s="36">
        <v>5</v>
      </c>
      <c r="V276" s="39">
        <v>14</v>
      </c>
      <c r="W276" s="39" t="s">
        <v>176</v>
      </c>
      <c r="X276" s="43" t="str">
        <f>VLOOKUP($W276,'Lista especies'!$A$2:$D$31,2,FALSE)</f>
        <v>Megastraea</v>
      </c>
      <c r="Y276" s="43" t="str">
        <f>VLOOKUP($W276,'Lista especies'!$A$2:$D$31,3,FALSE)</f>
        <v>turbanica</v>
      </c>
      <c r="Z276" s="43" t="str">
        <f>VLOOKUP($W276,'Lista especies'!$A$2:$D$31,4,FALSE)</f>
        <v>Megastraea turbanica</v>
      </c>
      <c r="AA276" s="34">
        <v>3</v>
      </c>
      <c r="AB276" s="34">
        <v>30</v>
      </c>
    </row>
    <row r="277" spans="1:28" x14ac:dyDescent="0.2">
      <c r="A277" s="39" t="str">
        <f t="shared" si="5"/>
        <v>582024lazaro14</v>
      </c>
      <c r="B277" s="35">
        <v>5</v>
      </c>
      <c r="C277" s="36">
        <v>8</v>
      </c>
      <c r="D277" s="36">
        <v>2024</v>
      </c>
      <c r="E277" s="50" t="s">
        <v>191</v>
      </c>
      <c r="F277" s="50" t="s">
        <v>192</v>
      </c>
      <c r="G277" s="39" t="s">
        <v>220</v>
      </c>
      <c r="H277" s="36">
        <v>29.543980000000001</v>
      </c>
      <c r="I277" s="36">
        <v>-115.46236</v>
      </c>
      <c r="J277" s="50" t="str">
        <f>VLOOKUP($G277,Formulas!$A$2:$G$10,4,FALSE)</f>
        <v>Bosque de kelp</v>
      </c>
      <c r="K277" s="50" t="s">
        <v>163</v>
      </c>
      <c r="L277" s="50" t="s">
        <v>62</v>
      </c>
      <c r="M277" s="50" t="s">
        <v>217</v>
      </c>
      <c r="N277" s="37" t="s">
        <v>207</v>
      </c>
      <c r="O277" s="37">
        <v>0.40833333333333338</v>
      </c>
      <c r="P277" s="37">
        <v>0.41180555555555554</v>
      </c>
      <c r="Q277" s="36">
        <v>13</v>
      </c>
      <c r="R277" s="36">
        <v>13</v>
      </c>
      <c r="S277" s="36">
        <v>11</v>
      </c>
      <c r="T277" s="36">
        <v>5</v>
      </c>
      <c r="V277" s="39">
        <v>14</v>
      </c>
      <c r="W277" s="39" t="s">
        <v>68</v>
      </c>
      <c r="X277" s="43" t="str">
        <f>VLOOKUP($W277,'Lista especies'!$A$2:$D$31,2,FALSE)</f>
        <v>Neobernaya</v>
      </c>
      <c r="Y277" s="43" t="str">
        <f>VLOOKUP($W277,'Lista especies'!$A$2:$D$31,3,FALSE)</f>
        <v>spadicea</v>
      </c>
      <c r="Z277" s="43" t="str">
        <f>VLOOKUP($W277,'Lista especies'!$A$2:$D$31,4,FALSE)</f>
        <v>Neobernaya spadicea</v>
      </c>
      <c r="AA277" s="34">
        <v>9</v>
      </c>
      <c r="AB277" s="34">
        <v>30</v>
      </c>
    </row>
    <row r="278" spans="1:28" x14ac:dyDescent="0.2">
      <c r="A278" s="39" t="str">
        <f t="shared" si="5"/>
        <v>582024lazaro14</v>
      </c>
      <c r="B278" s="35">
        <v>5</v>
      </c>
      <c r="C278" s="36">
        <v>8</v>
      </c>
      <c r="D278" s="36">
        <v>2024</v>
      </c>
      <c r="E278" s="50" t="s">
        <v>191</v>
      </c>
      <c r="F278" s="50" t="s">
        <v>192</v>
      </c>
      <c r="G278" s="39" t="s">
        <v>220</v>
      </c>
      <c r="H278" s="36">
        <v>29.543980000000001</v>
      </c>
      <c r="I278" s="36">
        <v>-115.46236</v>
      </c>
      <c r="J278" s="50" t="str">
        <f>VLOOKUP($G278,Formulas!$A$2:$G$10,4,FALSE)</f>
        <v>Bosque de kelp</v>
      </c>
      <c r="K278" s="50" t="s">
        <v>163</v>
      </c>
      <c r="L278" s="50" t="s">
        <v>62</v>
      </c>
      <c r="M278" s="50" t="s">
        <v>217</v>
      </c>
      <c r="N278" s="37" t="s">
        <v>207</v>
      </c>
      <c r="O278" s="37">
        <v>0.40833333333333338</v>
      </c>
      <c r="P278" s="37">
        <v>0.41180555555555554</v>
      </c>
      <c r="Q278" s="36">
        <v>13</v>
      </c>
      <c r="R278" s="36">
        <v>13</v>
      </c>
      <c r="S278" s="36">
        <v>11</v>
      </c>
      <c r="T278" s="36">
        <v>5</v>
      </c>
      <c r="V278" s="39">
        <v>14</v>
      </c>
      <c r="W278" s="39" t="s">
        <v>75</v>
      </c>
      <c r="X278" s="43" t="str">
        <f>VLOOKUP($W278,'Lista especies'!$A$2:$D$31,2,FALSE)</f>
        <v>Kelletia</v>
      </c>
      <c r="Y278" s="43" t="str">
        <f>VLOOKUP($W278,'Lista especies'!$A$2:$D$31,3,FALSE)</f>
        <v>kelletii</v>
      </c>
      <c r="Z278" s="43" t="str">
        <f>VLOOKUP($W278,'Lista especies'!$A$2:$D$31,4,FALSE)</f>
        <v>Kelletia kelletii</v>
      </c>
      <c r="AA278" s="34">
        <v>4</v>
      </c>
      <c r="AB278" s="34">
        <v>30</v>
      </c>
    </row>
    <row r="279" spans="1:28" x14ac:dyDescent="0.2">
      <c r="A279" s="39" t="str">
        <f t="shared" si="5"/>
        <v>582024lazaro14</v>
      </c>
      <c r="B279" s="35">
        <v>5</v>
      </c>
      <c r="C279" s="36">
        <v>8</v>
      </c>
      <c r="D279" s="36">
        <v>2024</v>
      </c>
      <c r="E279" s="50" t="s">
        <v>191</v>
      </c>
      <c r="F279" s="50" t="s">
        <v>192</v>
      </c>
      <c r="G279" s="39" t="s">
        <v>220</v>
      </c>
      <c r="H279" s="36">
        <v>29.543980000000001</v>
      </c>
      <c r="I279" s="36">
        <v>-115.46236</v>
      </c>
      <c r="J279" s="50" t="str">
        <f>VLOOKUP($G279,Formulas!$A$2:$G$10,4,FALSE)</f>
        <v>Bosque de kelp</v>
      </c>
      <c r="K279" s="50" t="s">
        <v>163</v>
      </c>
      <c r="L279" s="50" t="s">
        <v>62</v>
      </c>
      <c r="M279" s="50" t="s">
        <v>217</v>
      </c>
      <c r="N279" s="37" t="s">
        <v>207</v>
      </c>
      <c r="O279" s="37">
        <v>0.40833333333333338</v>
      </c>
      <c r="P279" s="37">
        <v>0.41180555555555554</v>
      </c>
      <c r="Q279" s="36">
        <v>13</v>
      </c>
      <c r="R279" s="36">
        <v>13</v>
      </c>
      <c r="S279" s="36">
        <v>11</v>
      </c>
      <c r="T279" s="36">
        <v>5</v>
      </c>
      <c r="V279" s="39">
        <v>14</v>
      </c>
      <c r="W279" s="39" t="s">
        <v>78</v>
      </c>
      <c r="X279" s="43" t="str">
        <f>VLOOKUP($W279,'Lista especies'!$A$2:$D$31,2,FALSE)</f>
        <v>Megathura</v>
      </c>
      <c r="Y279" s="43" t="str">
        <f>VLOOKUP($W279,'Lista especies'!$A$2:$D$31,3,FALSE)</f>
        <v>crenulata</v>
      </c>
      <c r="Z279" s="43" t="str">
        <f>VLOOKUP($W279,'Lista especies'!$A$2:$D$31,4,FALSE)</f>
        <v>Megathura crenulata</v>
      </c>
      <c r="AA279" s="34">
        <v>2</v>
      </c>
      <c r="AB279" s="34">
        <v>30</v>
      </c>
    </row>
    <row r="280" spans="1:28" x14ac:dyDescent="0.2">
      <c r="A280" s="39" t="str">
        <f t="shared" si="5"/>
        <v>582024lazaro14</v>
      </c>
      <c r="B280" s="35">
        <v>5</v>
      </c>
      <c r="C280" s="36">
        <v>8</v>
      </c>
      <c r="D280" s="36">
        <v>2024</v>
      </c>
      <c r="E280" s="50" t="s">
        <v>191</v>
      </c>
      <c r="F280" s="50" t="s">
        <v>192</v>
      </c>
      <c r="G280" s="39" t="s">
        <v>220</v>
      </c>
      <c r="H280" s="36">
        <v>29.543980000000001</v>
      </c>
      <c r="I280" s="36">
        <v>-115.46236</v>
      </c>
      <c r="J280" s="50" t="str">
        <f>VLOOKUP($G280,Formulas!$A$2:$G$10,4,FALSE)</f>
        <v>Bosque de kelp</v>
      </c>
      <c r="K280" s="50" t="s">
        <v>163</v>
      </c>
      <c r="L280" s="50" t="s">
        <v>62</v>
      </c>
      <c r="M280" s="50" t="s">
        <v>217</v>
      </c>
      <c r="N280" s="37" t="s">
        <v>207</v>
      </c>
      <c r="O280" s="37">
        <v>0.40833333333333338</v>
      </c>
      <c r="P280" s="37">
        <v>0.41180555555555554</v>
      </c>
      <c r="Q280" s="36">
        <v>13</v>
      </c>
      <c r="R280" s="36">
        <v>13</v>
      </c>
      <c r="S280" s="36">
        <v>11</v>
      </c>
      <c r="T280" s="36">
        <v>5</v>
      </c>
      <c r="V280" s="39">
        <v>14</v>
      </c>
      <c r="W280" s="39" t="s">
        <v>67</v>
      </c>
      <c r="X280" s="43" t="str">
        <f>VLOOKUP($W280,'Lista especies'!$A$2:$D$31,2,FALSE)</f>
        <v>Crassedoma</v>
      </c>
      <c r="Y280" s="43" t="str">
        <f>VLOOKUP($W280,'Lista especies'!$A$2:$D$31,3,FALSE)</f>
        <v>gigantea</v>
      </c>
      <c r="Z280" s="43" t="str">
        <f>VLOOKUP($W280,'Lista especies'!$A$2:$D$31,4,FALSE)</f>
        <v>Crassedoma gigantea</v>
      </c>
      <c r="AA280" s="34">
        <v>6</v>
      </c>
      <c r="AB280" s="34">
        <v>30</v>
      </c>
    </row>
    <row r="281" spans="1:28" x14ac:dyDescent="0.2">
      <c r="A281" s="39" t="str">
        <f t="shared" si="5"/>
        <v>582024lazaro14</v>
      </c>
      <c r="B281" s="35">
        <v>5</v>
      </c>
      <c r="C281" s="36">
        <v>8</v>
      </c>
      <c r="D281" s="36">
        <v>2024</v>
      </c>
      <c r="E281" s="50" t="s">
        <v>191</v>
      </c>
      <c r="F281" s="50" t="s">
        <v>192</v>
      </c>
      <c r="G281" s="39" t="s">
        <v>220</v>
      </c>
      <c r="H281" s="36">
        <v>29.543980000000001</v>
      </c>
      <c r="I281" s="36">
        <v>-115.46236</v>
      </c>
      <c r="J281" s="50" t="str">
        <f>VLOOKUP($G281,Formulas!$A$2:$G$10,4,FALSE)</f>
        <v>Bosque de kelp</v>
      </c>
      <c r="K281" s="50" t="s">
        <v>163</v>
      </c>
      <c r="L281" s="50" t="s">
        <v>62</v>
      </c>
      <c r="M281" s="50" t="s">
        <v>217</v>
      </c>
      <c r="N281" s="37" t="s">
        <v>207</v>
      </c>
      <c r="O281" s="37">
        <v>0.40833333333333338</v>
      </c>
      <c r="P281" s="37">
        <v>0.41180555555555554</v>
      </c>
      <c r="Q281" s="36">
        <v>13</v>
      </c>
      <c r="R281" s="36">
        <v>13</v>
      </c>
      <c r="S281" s="36">
        <v>11</v>
      </c>
      <c r="T281" s="36">
        <v>5</v>
      </c>
      <c r="V281" s="39">
        <v>14</v>
      </c>
      <c r="W281" s="39" t="s">
        <v>85</v>
      </c>
      <c r="X281" s="43" t="str">
        <f>VLOOKUP($W281,'Lista especies'!$A$2:$D$31,2,FALSE)</f>
        <v>Strongylocentrotus</v>
      </c>
      <c r="Y281" s="43" t="str">
        <f>VLOOKUP($W281,'Lista especies'!$A$2:$D$31,3,FALSE)</f>
        <v>purpuratus</v>
      </c>
      <c r="Z281" s="43" t="str">
        <f>VLOOKUP($W281,'Lista especies'!$A$2:$D$31,4,FALSE)</f>
        <v>Strongylocentrotus purpuratus</v>
      </c>
      <c r="AA281" s="34">
        <v>26</v>
      </c>
      <c r="AB281" s="34">
        <v>30</v>
      </c>
    </row>
    <row r="282" spans="1:28" x14ac:dyDescent="0.2">
      <c r="A282" s="39" t="str">
        <f t="shared" si="5"/>
        <v>582024lazaro15</v>
      </c>
      <c r="B282" s="35">
        <v>5</v>
      </c>
      <c r="C282" s="36">
        <v>8</v>
      </c>
      <c r="D282" s="36">
        <v>2024</v>
      </c>
      <c r="E282" s="50" t="s">
        <v>191</v>
      </c>
      <c r="F282" s="50" t="s">
        <v>192</v>
      </c>
      <c r="G282" s="39" t="s">
        <v>220</v>
      </c>
      <c r="H282" s="36">
        <v>29.544370000000001</v>
      </c>
      <c r="I282" s="36">
        <v>-115.46185</v>
      </c>
      <c r="J282" s="50" t="str">
        <f>VLOOKUP($G282,Formulas!$A$2:$G$10,4,FALSE)</f>
        <v>Bosque de kelp</v>
      </c>
      <c r="K282" s="50" t="s">
        <v>163</v>
      </c>
      <c r="L282" s="50" t="s">
        <v>62</v>
      </c>
      <c r="M282" s="50" t="s">
        <v>217</v>
      </c>
      <c r="N282" s="37" t="s">
        <v>202</v>
      </c>
      <c r="O282" s="37">
        <v>0.33888888888888885</v>
      </c>
      <c r="P282" s="37">
        <v>0.34375</v>
      </c>
      <c r="Q282" s="36">
        <v>12</v>
      </c>
      <c r="R282" s="36">
        <v>13</v>
      </c>
      <c r="S282" s="36">
        <v>11</v>
      </c>
      <c r="T282" s="36">
        <v>5</v>
      </c>
      <c r="V282" s="39">
        <v>15</v>
      </c>
      <c r="W282" s="39" t="s">
        <v>82</v>
      </c>
      <c r="X282" s="43" t="str">
        <f>VLOOKUP($W282,'Lista especies'!$A$2:$D$31,2,FALSE)</f>
        <v>Patiria</v>
      </c>
      <c r="Y282" s="43" t="str">
        <f>VLOOKUP($W282,'Lista especies'!$A$2:$D$31,3,FALSE)</f>
        <v>miniata</v>
      </c>
      <c r="Z282" s="43" t="str">
        <f>VLOOKUP($W282,'Lista especies'!$A$2:$D$31,4,FALSE)</f>
        <v>Patiria miniata</v>
      </c>
      <c r="AA282" s="34">
        <v>1</v>
      </c>
      <c r="AB282" s="34">
        <v>30</v>
      </c>
    </row>
    <row r="283" spans="1:28" x14ac:dyDescent="0.2">
      <c r="A283" s="39" t="str">
        <f t="shared" si="5"/>
        <v>582024lazaro15</v>
      </c>
      <c r="B283" s="35">
        <v>5</v>
      </c>
      <c r="C283" s="36">
        <v>8</v>
      </c>
      <c r="D283" s="36">
        <v>2024</v>
      </c>
      <c r="E283" s="50" t="s">
        <v>191</v>
      </c>
      <c r="F283" s="50" t="s">
        <v>192</v>
      </c>
      <c r="G283" s="39" t="s">
        <v>220</v>
      </c>
      <c r="H283" s="36">
        <v>29.544370000000001</v>
      </c>
      <c r="I283" s="36">
        <v>-115.46185</v>
      </c>
      <c r="J283" s="50" t="str">
        <f>VLOOKUP($G283,Formulas!$A$2:$G$10,4,FALSE)</f>
        <v>Bosque de kelp</v>
      </c>
      <c r="K283" s="50" t="s">
        <v>163</v>
      </c>
      <c r="L283" s="50" t="s">
        <v>62</v>
      </c>
      <c r="M283" s="50" t="s">
        <v>217</v>
      </c>
      <c r="N283" s="37" t="s">
        <v>202</v>
      </c>
      <c r="O283" s="37">
        <v>0.33888888888888885</v>
      </c>
      <c r="P283" s="37">
        <v>0.34375</v>
      </c>
      <c r="Q283" s="36">
        <v>12</v>
      </c>
      <c r="R283" s="36">
        <v>13</v>
      </c>
      <c r="S283" s="36">
        <v>11</v>
      </c>
      <c r="T283" s="36">
        <v>5</v>
      </c>
      <c r="V283" s="39">
        <v>15</v>
      </c>
      <c r="W283" s="39" t="s">
        <v>76</v>
      </c>
      <c r="X283" s="43" t="str">
        <f>VLOOKUP($W283,'Lista especies'!$A$2:$D$31,2,FALSE)</f>
        <v>Megastraea</v>
      </c>
      <c r="Y283" s="43" t="str">
        <f>VLOOKUP($W283,'Lista especies'!$A$2:$D$31,3,FALSE)</f>
        <v>undosa</v>
      </c>
      <c r="Z283" s="43" t="str">
        <f>VLOOKUP($W283,'Lista especies'!$A$2:$D$31,4,FALSE)</f>
        <v>Megastraea undosa</v>
      </c>
      <c r="AA283" s="34">
        <v>4</v>
      </c>
      <c r="AB283" s="34">
        <v>30</v>
      </c>
    </row>
    <row r="284" spans="1:28" x14ac:dyDescent="0.2">
      <c r="A284" s="39" t="str">
        <f t="shared" si="5"/>
        <v>582024lazaro15</v>
      </c>
      <c r="B284" s="35">
        <v>5</v>
      </c>
      <c r="C284" s="36">
        <v>8</v>
      </c>
      <c r="D284" s="36">
        <v>2024</v>
      </c>
      <c r="E284" s="50" t="s">
        <v>191</v>
      </c>
      <c r="F284" s="50" t="s">
        <v>192</v>
      </c>
      <c r="G284" s="39" t="s">
        <v>220</v>
      </c>
      <c r="H284" s="36">
        <v>29.544370000000001</v>
      </c>
      <c r="I284" s="36">
        <v>-115.46185</v>
      </c>
      <c r="J284" s="50" t="str">
        <f>VLOOKUP($G284,Formulas!$A$2:$G$10,4,FALSE)</f>
        <v>Bosque de kelp</v>
      </c>
      <c r="K284" s="50" t="s">
        <v>163</v>
      </c>
      <c r="L284" s="50" t="s">
        <v>62</v>
      </c>
      <c r="M284" s="50" t="s">
        <v>217</v>
      </c>
      <c r="N284" s="37" t="s">
        <v>202</v>
      </c>
      <c r="O284" s="37">
        <v>0.33888888888888885</v>
      </c>
      <c r="P284" s="37">
        <v>0.34375</v>
      </c>
      <c r="Q284" s="36">
        <v>12</v>
      </c>
      <c r="R284" s="36">
        <v>13</v>
      </c>
      <c r="S284" s="36">
        <v>11</v>
      </c>
      <c r="T284" s="36">
        <v>5</v>
      </c>
      <c r="V284" s="39">
        <v>15</v>
      </c>
      <c r="W284" s="39" t="s">
        <v>68</v>
      </c>
      <c r="X284" s="43" t="str">
        <f>VLOOKUP($W284,'Lista especies'!$A$2:$D$31,2,FALSE)</f>
        <v>Neobernaya</v>
      </c>
      <c r="Y284" s="43" t="str">
        <f>VLOOKUP($W284,'Lista especies'!$A$2:$D$31,3,FALSE)</f>
        <v>spadicea</v>
      </c>
      <c r="Z284" s="43" t="str">
        <f>VLOOKUP($W284,'Lista especies'!$A$2:$D$31,4,FALSE)</f>
        <v>Neobernaya spadicea</v>
      </c>
      <c r="AA284" s="34">
        <v>4</v>
      </c>
      <c r="AB284" s="34">
        <v>30</v>
      </c>
    </row>
    <row r="285" spans="1:28" x14ac:dyDescent="0.2">
      <c r="A285" s="39" t="str">
        <f t="shared" si="5"/>
        <v>582024lazaro15</v>
      </c>
      <c r="B285" s="35">
        <v>5</v>
      </c>
      <c r="C285" s="36">
        <v>8</v>
      </c>
      <c r="D285" s="36">
        <v>2024</v>
      </c>
      <c r="E285" s="50" t="s">
        <v>191</v>
      </c>
      <c r="F285" s="50" t="s">
        <v>192</v>
      </c>
      <c r="G285" s="39" t="s">
        <v>220</v>
      </c>
      <c r="H285" s="36">
        <v>29.544370000000001</v>
      </c>
      <c r="I285" s="36">
        <v>-115.46185</v>
      </c>
      <c r="J285" s="50" t="str">
        <f>VLOOKUP($G285,Formulas!$A$2:$G$10,4,FALSE)</f>
        <v>Bosque de kelp</v>
      </c>
      <c r="K285" s="50" t="s">
        <v>163</v>
      </c>
      <c r="L285" s="50" t="s">
        <v>62</v>
      </c>
      <c r="M285" s="50" t="s">
        <v>217</v>
      </c>
      <c r="N285" s="37" t="s">
        <v>202</v>
      </c>
      <c r="O285" s="37">
        <v>0.33888888888888885</v>
      </c>
      <c r="P285" s="37">
        <v>0.34375</v>
      </c>
      <c r="Q285" s="36">
        <v>12</v>
      </c>
      <c r="R285" s="36">
        <v>13</v>
      </c>
      <c r="S285" s="36">
        <v>11</v>
      </c>
      <c r="T285" s="36">
        <v>5</v>
      </c>
      <c r="V285" s="39">
        <v>15</v>
      </c>
      <c r="W285" s="39" t="s">
        <v>75</v>
      </c>
      <c r="X285" s="43" t="str">
        <f>VLOOKUP($W285,'Lista especies'!$A$2:$D$31,2,FALSE)</f>
        <v>Kelletia</v>
      </c>
      <c r="Y285" s="43" t="str">
        <f>VLOOKUP($W285,'Lista especies'!$A$2:$D$31,3,FALSE)</f>
        <v>kelletii</v>
      </c>
      <c r="Z285" s="43" t="str">
        <f>VLOOKUP($W285,'Lista especies'!$A$2:$D$31,4,FALSE)</f>
        <v>Kelletia kelletii</v>
      </c>
      <c r="AA285" s="34">
        <v>1</v>
      </c>
      <c r="AB285" s="34">
        <v>30</v>
      </c>
    </row>
    <row r="286" spans="1:28" x14ac:dyDescent="0.2">
      <c r="A286" s="39" t="str">
        <f t="shared" si="5"/>
        <v>582024lazaro15</v>
      </c>
      <c r="B286" s="35">
        <v>5</v>
      </c>
      <c r="C286" s="36">
        <v>8</v>
      </c>
      <c r="D286" s="36">
        <v>2024</v>
      </c>
      <c r="E286" s="50" t="s">
        <v>191</v>
      </c>
      <c r="F286" s="50" t="s">
        <v>192</v>
      </c>
      <c r="G286" s="39" t="s">
        <v>220</v>
      </c>
      <c r="H286" s="36">
        <v>29.544370000000001</v>
      </c>
      <c r="I286" s="36">
        <v>-115.46185</v>
      </c>
      <c r="J286" s="50" t="str">
        <f>VLOOKUP($G286,Formulas!$A$2:$G$10,4,FALSE)</f>
        <v>Bosque de kelp</v>
      </c>
      <c r="K286" s="50" t="s">
        <v>163</v>
      </c>
      <c r="L286" s="50" t="s">
        <v>62</v>
      </c>
      <c r="M286" s="50" t="s">
        <v>217</v>
      </c>
      <c r="N286" s="37" t="s">
        <v>202</v>
      </c>
      <c r="O286" s="37">
        <v>0.33888888888888885</v>
      </c>
      <c r="P286" s="37">
        <v>0.34375</v>
      </c>
      <c r="Q286" s="36">
        <v>12</v>
      </c>
      <c r="R286" s="36">
        <v>13</v>
      </c>
      <c r="S286" s="36">
        <v>11</v>
      </c>
      <c r="T286" s="36">
        <v>5</v>
      </c>
      <c r="V286" s="39">
        <v>15</v>
      </c>
      <c r="W286" s="39" t="s">
        <v>78</v>
      </c>
      <c r="X286" s="43" t="str">
        <f>VLOOKUP($W286,'Lista especies'!$A$2:$D$31,2,FALSE)</f>
        <v>Megathura</v>
      </c>
      <c r="Y286" s="43" t="str">
        <f>VLOOKUP($W286,'Lista especies'!$A$2:$D$31,3,FALSE)</f>
        <v>crenulata</v>
      </c>
      <c r="Z286" s="43" t="str">
        <f>VLOOKUP($W286,'Lista especies'!$A$2:$D$31,4,FALSE)</f>
        <v>Megathura crenulata</v>
      </c>
      <c r="AA286" s="34">
        <v>3</v>
      </c>
      <c r="AB286" s="34">
        <v>30</v>
      </c>
    </row>
    <row r="287" spans="1:28" x14ac:dyDescent="0.2">
      <c r="A287" s="39" t="str">
        <f t="shared" si="5"/>
        <v>582024lazaro15</v>
      </c>
      <c r="B287" s="35">
        <v>5</v>
      </c>
      <c r="C287" s="36">
        <v>8</v>
      </c>
      <c r="D287" s="36">
        <v>2024</v>
      </c>
      <c r="E287" s="50" t="s">
        <v>191</v>
      </c>
      <c r="F287" s="50" t="s">
        <v>192</v>
      </c>
      <c r="G287" s="39" t="s">
        <v>220</v>
      </c>
      <c r="H287" s="36">
        <v>29.544370000000001</v>
      </c>
      <c r="I287" s="36">
        <v>-115.46185</v>
      </c>
      <c r="J287" s="50" t="str">
        <f>VLOOKUP($G287,Formulas!$A$2:$G$10,4,FALSE)</f>
        <v>Bosque de kelp</v>
      </c>
      <c r="K287" s="50" t="s">
        <v>163</v>
      </c>
      <c r="L287" s="50" t="s">
        <v>62</v>
      </c>
      <c r="M287" s="50" t="s">
        <v>217</v>
      </c>
      <c r="N287" s="37" t="s">
        <v>202</v>
      </c>
      <c r="O287" s="37">
        <v>0.33888888888888885</v>
      </c>
      <c r="P287" s="37">
        <v>0.34375</v>
      </c>
      <c r="Q287" s="36">
        <v>12</v>
      </c>
      <c r="R287" s="36">
        <v>13</v>
      </c>
      <c r="S287" s="36">
        <v>11</v>
      </c>
      <c r="T287" s="36">
        <v>5</v>
      </c>
      <c r="V287" s="39">
        <v>15</v>
      </c>
      <c r="W287" s="39" t="s">
        <v>67</v>
      </c>
      <c r="X287" s="43" t="str">
        <f>VLOOKUP($W287,'Lista especies'!$A$2:$D$31,2,FALSE)</f>
        <v>Crassedoma</v>
      </c>
      <c r="Y287" s="43" t="str">
        <f>VLOOKUP($W287,'Lista especies'!$A$2:$D$31,3,FALSE)</f>
        <v>gigantea</v>
      </c>
      <c r="Z287" s="43" t="str">
        <f>VLOOKUP($W287,'Lista especies'!$A$2:$D$31,4,FALSE)</f>
        <v>Crassedoma gigantea</v>
      </c>
      <c r="AA287" s="34">
        <v>3</v>
      </c>
      <c r="AB287" s="34">
        <v>30</v>
      </c>
    </row>
    <row r="288" spans="1:28" x14ac:dyDescent="0.2">
      <c r="A288" s="39" t="str">
        <f t="shared" si="5"/>
        <v>582024lazaro15</v>
      </c>
      <c r="B288" s="35">
        <v>5</v>
      </c>
      <c r="C288" s="36">
        <v>8</v>
      </c>
      <c r="D288" s="36">
        <v>2024</v>
      </c>
      <c r="E288" s="50" t="s">
        <v>191</v>
      </c>
      <c r="F288" s="50" t="s">
        <v>192</v>
      </c>
      <c r="G288" s="39" t="s">
        <v>220</v>
      </c>
      <c r="H288" s="36">
        <v>29.544370000000001</v>
      </c>
      <c r="I288" s="36">
        <v>-115.46185</v>
      </c>
      <c r="J288" s="50" t="str">
        <f>VLOOKUP($G288,Formulas!$A$2:$G$10,4,FALSE)</f>
        <v>Bosque de kelp</v>
      </c>
      <c r="K288" s="50" t="s">
        <v>163</v>
      </c>
      <c r="L288" s="50" t="s">
        <v>62</v>
      </c>
      <c r="M288" s="50" t="s">
        <v>217</v>
      </c>
      <c r="N288" s="37" t="s">
        <v>202</v>
      </c>
      <c r="O288" s="37">
        <v>0.33888888888888885</v>
      </c>
      <c r="P288" s="37">
        <v>0.34375</v>
      </c>
      <c r="Q288" s="36">
        <v>12</v>
      </c>
      <c r="R288" s="36">
        <v>13</v>
      </c>
      <c r="S288" s="36">
        <v>11</v>
      </c>
      <c r="T288" s="36">
        <v>5</v>
      </c>
      <c r="V288" s="39">
        <v>15</v>
      </c>
      <c r="W288" s="39" t="s">
        <v>179</v>
      </c>
      <c r="X288" s="43" t="str">
        <f>VLOOKUP($W288,'Lista especies'!$A$2:$D$31,2,FALSE)</f>
        <v>Leptogorgia</v>
      </c>
      <c r="Y288" s="43" t="str">
        <f>VLOOKUP($W288,'Lista especies'!$A$2:$D$31,3,FALSE)</f>
        <v>chilensis</v>
      </c>
      <c r="Z288" s="43" t="str">
        <f>VLOOKUP($W288,'Lista especies'!$A$2:$D$31,4,FALSE)</f>
        <v>Leptogorgia chilensis</v>
      </c>
      <c r="AA288" s="34">
        <v>2</v>
      </c>
      <c r="AB288" s="34">
        <v>30</v>
      </c>
    </row>
    <row r="289" spans="1:28" x14ac:dyDescent="0.2">
      <c r="A289" s="39" t="str">
        <f t="shared" si="5"/>
        <v>582024lazaro15</v>
      </c>
      <c r="B289" s="35">
        <v>5</v>
      </c>
      <c r="C289" s="36">
        <v>8</v>
      </c>
      <c r="D289" s="36">
        <v>2024</v>
      </c>
      <c r="E289" s="50" t="s">
        <v>191</v>
      </c>
      <c r="F289" s="50" t="s">
        <v>192</v>
      </c>
      <c r="G289" s="39" t="s">
        <v>220</v>
      </c>
      <c r="H289" s="36">
        <v>29.544370000000001</v>
      </c>
      <c r="I289" s="36">
        <v>-115.46185</v>
      </c>
      <c r="J289" s="50" t="str">
        <f>VLOOKUP($G289,Formulas!$A$2:$G$10,4,FALSE)</f>
        <v>Bosque de kelp</v>
      </c>
      <c r="K289" s="50" t="s">
        <v>163</v>
      </c>
      <c r="L289" s="50" t="s">
        <v>62</v>
      </c>
      <c r="M289" s="50" t="s">
        <v>217</v>
      </c>
      <c r="N289" s="37" t="s">
        <v>202</v>
      </c>
      <c r="O289" s="37">
        <v>0.33888888888888885</v>
      </c>
      <c r="P289" s="37">
        <v>0.34375</v>
      </c>
      <c r="Q289" s="36">
        <v>12</v>
      </c>
      <c r="R289" s="36">
        <v>13</v>
      </c>
      <c r="S289" s="36">
        <v>11</v>
      </c>
      <c r="T289" s="36">
        <v>5</v>
      </c>
      <c r="V289" s="39">
        <v>15</v>
      </c>
      <c r="W289" s="39" t="s">
        <v>79</v>
      </c>
      <c r="X289" s="43" t="str">
        <f>VLOOKUP($W289,'Lista especies'!$A$2:$D$31,2,FALSE)</f>
        <v>Mesocentrotus</v>
      </c>
      <c r="Y289" s="43" t="str">
        <f>VLOOKUP($W289,'Lista especies'!$A$2:$D$31,3,FALSE)</f>
        <v>franciscanus</v>
      </c>
      <c r="Z289" s="43" t="str">
        <f>VLOOKUP($W289,'Lista especies'!$A$2:$D$31,4,FALSE)</f>
        <v>Mesocentrotus franciscanus</v>
      </c>
      <c r="AA289" s="34">
        <v>6</v>
      </c>
      <c r="AB289" s="34">
        <v>30</v>
      </c>
    </row>
    <row r="290" spans="1:28" x14ac:dyDescent="0.2">
      <c r="A290" s="39" t="str">
        <f t="shared" si="5"/>
        <v>582024lazaro15</v>
      </c>
      <c r="B290" s="35">
        <v>5</v>
      </c>
      <c r="C290" s="36">
        <v>8</v>
      </c>
      <c r="D290" s="36">
        <v>2024</v>
      </c>
      <c r="E290" s="50" t="s">
        <v>191</v>
      </c>
      <c r="F290" s="50" t="s">
        <v>192</v>
      </c>
      <c r="G290" s="39" t="s">
        <v>220</v>
      </c>
      <c r="H290" s="36">
        <v>29.544370000000001</v>
      </c>
      <c r="I290" s="36">
        <v>-115.46185</v>
      </c>
      <c r="J290" s="50" t="str">
        <f>VLOOKUP($G290,Formulas!$A$2:$G$10,4,FALSE)</f>
        <v>Bosque de kelp</v>
      </c>
      <c r="K290" s="50" t="s">
        <v>163</v>
      </c>
      <c r="L290" s="50" t="s">
        <v>62</v>
      </c>
      <c r="M290" s="50" t="s">
        <v>217</v>
      </c>
      <c r="N290" s="37" t="s">
        <v>202</v>
      </c>
      <c r="O290" s="37">
        <v>0.33888888888888885</v>
      </c>
      <c r="P290" s="37">
        <v>0.34375</v>
      </c>
      <c r="Q290" s="36">
        <v>12</v>
      </c>
      <c r="R290" s="36">
        <v>13</v>
      </c>
      <c r="S290" s="36">
        <v>11</v>
      </c>
      <c r="T290" s="36">
        <v>5</v>
      </c>
      <c r="V290" s="39">
        <v>15</v>
      </c>
      <c r="W290" s="39" t="s">
        <v>85</v>
      </c>
      <c r="X290" s="43" t="str">
        <f>VLOOKUP($W290,'Lista especies'!$A$2:$D$31,2,FALSE)</f>
        <v>Strongylocentrotus</v>
      </c>
      <c r="Y290" s="43" t="str">
        <f>VLOOKUP($W290,'Lista especies'!$A$2:$D$31,3,FALSE)</f>
        <v>purpuratus</v>
      </c>
      <c r="Z290" s="43" t="str">
        <f>VLOOKUP($W290,'Lista especies'!$A$2:$D$31,4,FALSE)</f>
        <v>Strongylocentrotus purpuratus</v>
      </c>
      <c r="AA290" s="34">
        <v>50</v>
      </c>
      <c r="AB290" s="34">
        <v>19</v>
      </c>
    </row>
    <row r="291" spans="1:28" x14ac:dyDescent="0.2">
      <c r="A291" s="39" t="str">
        <f t="shared" si="5"/>
        <v>582024lazaro16</v>
      </c>
      <c r="B291" s="35">
        <v>5</v>
      </c>
      <c r="C291" s="36">
        <v>8</v>
      </c>
      <c r="D291" s="36">
        <v>2024</v>
      </c>
      <c r="E291" s="50" t="s">
        <v>191</v>
      </c>
      <c r="F291" s="50" t="s">
        <v>192</v>
      </c>
      <c r="G291" s="39" t="s">
        <v>220</v>
      </c>
      <c r="H291" s="36">
        <v>29.544370000000001</v>
      </c>
      <c r="I291" s="36">
        <v>-115.46236</v>
      </c>
      <c r="J291" s="50" t="str">
        <f>VLOOKUP($G291,Formulas!$A$2:$G$10,4,FALSE)</f>
        <v>Bosque de kelp</v>
      </c>
      <c r="K291" s="50" t="s">
        <v>163</v>
      </c>
      <c r="L291" s="50" t="s">
        <v>62</v>
      </c>
      <c r="M291" s="50" t="s">
        <v>217</v>
      </c>
      <c r="N291" s="36" t="s">
        <v>202</v>
      </c>
      <c r="O291" s="37">
        <v>0.37986111111111115</v>
      </c>
      <c r="P291" s="37">
        <v>0.38611111111111113</v>
      </c>
      <c r="Q291" s="36">
        <v>9</v>
      </c>
      <c r="R291" s="36">
        <v>10</v>
      </c>
      <c r="S291" s="36">
        <v>11</v>
      </c>
      <c r="T291" s="36">
        <v>6</v>
      </c>
      <c r="V291" s="39">
        <v>16</v>
      </c>
      <c r="W291" s="39" t="s">
        <v>76</v>
      </c>
      <c r="X291" s="43" t="str">
        <f>VLOOKUP($W291,'Lista especies'!$A$2:$D$31,2,FALSE)</f>
        <v>Megastraea</v>
      </c>
      <c r="Y291" s="43" t="str">
        <f>VLOOKUP($W291,'Lista especies'!$A$2:$D$31,3,FALSE)</f>
        <v>undosa</v>
      </c>
      <c r="Z291" s="43" t="str">
        <f>VLOOKUP($W291,'Lista especies'!$A$2:$D$31,4,FALSE)</f>
        <v>Megastraea undosa</v>
      </c>
      <c r="AA291" s="34">
        <v>11</v>
      </c>
      <c r="AB291" s="34">
        <v>30</v>
      </c>
    </row>
    <row r="292" spans="1:28" x14ac:dyDescent="0.2">
      <c r="A292" s="39" t="str">
        <f t="shared" si="5"/>
        <v>582024lazaro16</v>
      </c>
      <c r="B292" s="35">
        <v>5</v>
      </c>
      <c r="C292" s="36">
        <v>8</v>
      </c>
      <c r="D292" s="36">
        <v>2024</v>
      </c>
      <c r="E292" s="50" t="s">
        <v>191</v>
      </c>
      <c r="F292" s="50" t="s">
        <v>192</v>
      </c>
      <c r="G292" s="39" t="s">
        <v>220</v>
      </c>
      <c r="H292" s="36">
        <v>29.544370000000001</v>
      </c>
      <c r="I292" s="36">
        <v>-115.46236</v>
      </c>
      <c r="J292" s="50" t="str">
        <f>VLOOKUP($G292,Formulas!$A$2:$G$10,4,FALSE)</f>
        <v>Bosque de kelp</v>
      </c>
      <c r="K292" s="50" t="s">
        <v>163</v>
      </c>
      <c r="L292" s="50" t="s">
        <v>62</v>
      </c>
      <c r="M292" s="50" t="s">
        <v>217</v>
      </c>
      <c r="N292" s="36" t="s">
        <v>202</v>
      </c>
      <c r="O292" s="37">
        <v>0.37986111111111115</v>
      </c>
      <c r="P292" s="37">
        <v>0.38611111111111113</v>
      </c>
      <c r="Q292" s="36">
        <v>9</v>
      </c>
      <c r="R292" s="36">
        <v>10</v>
      </c>
      <c r="S292" s="36">
        <v>11</v>
      </c>
      <c r="T292" s="36">
        <v>6</v>
      </c>
      <c r="V292" s="39">
        <v>16</v>
      </c>
      <c r="W292" s="39" t="s">
        <v>68</v>
      </c>
      <c r="X292" s="43" t="str">
        <f>VLOOKUP($W292,'Lista especies'!$A$2:$D$31,2,FALSE)</f>
        <v>Neobernaya</v>
      </c>
      <c r="Y292" s="43" t="str">
        <f>VLOOKUP($W292,'Lista especies'!$A$2:$D$31,3,FALSE)</f>
        <v>spadicea</v>
      </c>
      <c r="Z292" s="43" t="str">
        <f>VLOOKUP($W292,'Lista especies'!$A$2:$D$31,4,FALSE)</f>
        <v>Neobernaya spadicea</v>
      </c>
      <c r="AA292" s="34">
        <v>3</v>
      </c>
      <c r="AB292" s="34">
        <v>30</v>
      </c>
    </row>
    <row r="293" spans="1:28" x14ac:dyDescent="0.2">
      <c r="A293" s="39" t="str">
        <f t="shared" si="5"/>
        <v>582024lazaro16</v>
      </c>
      <c r="B293" s="35">
        <v>5</v>
      </c>
      <c r="C293" s="36">
        <v>8</v>
      </c>
      <c r="D293" s="36">
        <v>2024</v>
      </c>
      <c r="E293" s="50" t="s">
        <v>191</v>
      </c>
      <c r="F293" s="50" t="s">
        <v>192</v>
      </c>
      <c r="G293" s="39" t="s">
        <v>220</v>
      </c>
      <c r="H293" s="36">
        <v>29.544370000000001</v>
      </c>
      <c r="I293" s="36">
        <v>-115.46236</v>
      </c>
      <c r="J293" s="50" t="str">
        <f>VLOOKUP($G293,Formulas!$A$2:$G$10,4,FALSE)</f>
        <v>Bosque de kelp</v>
      </c>
      <c r="K293" s="50" t="s">
        <v>163</v>
      </c>
      <c r="L293" s="50" t="s">
        <v>62</v>
      </c>
      <c r="M293" s="50" t="s">
        <v>217</v>
      </c>
      <c r="N293" s="36" t="s">
        <v>202</v>
      </c>
      <c r="O293" s="37">
        <v>0.37986111111111115</v>
      </c>
      <c r="P293" s="37">
        <v>0.38611111111111113</v>
      </c>
      <c r="Q293" s="36">
        <v>9</v>
      </c>
      <c r="R293" s="36">
        <v>10</v>
      </c>
      <c r="S293" s="36">
        <v>11</v>
      </c>
      <c r="T293" s="36">
        <v>6</v>
      </c>
      <c r="V293" s="39">
        <v>16</v>
      </c>
      <c r="W293" s="39" t="s">
        <v>78</v>
      </c>
      <c r="X293" s="43" t="str">
        <f>VLOOKUP($W293,'Lista especies'!$A$2:$D$31,2,FALSE)</f>
        <v>Megathura</v>
      </c>
      <c r="Y293" s="43" t="str">
        <f>VLOOKUP($W293,'Lista especies'!$A$2:$D$31,3,FALSE)</f>
        <v>crenulata</v>
      </c>
      <c r="Z293" s="43" t="str">
        <f>VLOOKUP($W293,'Lista especies'!$A$2:$D$31,4,FALSE)</f>
        <v>Megathura crenulata</v>
      </c>
      <c r="AA293" s="34">
        <v>7</v>
      </c>
      <c r="AB293" s="34">
        <v>30</v>
      </c>
    </row>
    <row r="294" spans="1:28" x14ac:dyDescent="0.2">
      <c r="A294" s="39" t="str">
        <f t="shared" si="5"/>
        <v>582024lazaro16</v>
      </c>
      <c r="B294" s="35">
        <v>5</v>
      </c>
      <c r="C294" s="36">
        <v>8</v>
      </c>
      <c r="D294" s="36">
        <v>2024</v>
      </c>
      <c r="E294" s="50" t="s">
        <v>191</v>
      </c>
      <c r="F294" s="50" t="s">
        <v>192</v>
      </c>
      <c r="G294" s="39" t="s">
        <v>220</v>
      </c>
      <c r="H294" s="36">
        <v>29.544370000000001</v>
      </c>
      <c r="I294" s="36">
        <v>-115.46236</v>
      </c>
      <c r="J294" s="50" t="str">
        <f>VLOOKUP($G294,Formulas!$A$2:$G$10,4,FALSE)</f>
        <v>Bosque de kelp</v>
      </c>
      <c r="K294" s="50" t="s">
        <v>163</v>
      </c>
      <c r="L294" s="50" t="s">
        <v>62</v>
      </c>
      <c r="M294" s="50" t="s">
        <v>217</v>
      </c>
      <c r="N294" s="36" t="s">
        <v>202</v>
      </c>
      <c r="O294" s="37">
        <v>0.37986111111111115</v>
      </c>
      <c r="P294" s="37">
        <v>0.38611111111111113</v>
      </c>
      <c r="Q294" s="36">
        <v>9</v>
      </c>
      <c r="R294" s="36">
        <v>10</v>
      </c>
      <c r="S294" s="36">
        <v>11</v>
      </c>
      <c r="T294" s="36">
        <v>6</v>
      </c>
      <c r="V294" s="39">
        <v>16</v>
      </c>
      <c r="W294" s="39" t="s">
        <v>79</v>
      </c>
      <c r="X294" s="43" t="str">
        <f>VLOOKUP($W294,'Lista especies'!$A$2:$D$31,2,FALSE)</f>
        <v>Mesocentrotus</v>
      </c>
      <c r="Y294" s="43" t="str">
        <f>VLOOKUP($W294,'Lista especies'!$A$2:$D$31,3,FALSE)</f>
        <v>franciscanus</v>
      </c>
      <c r="Z294" s="43" t="str">
        <f>VLOOKUP($W294,'Lista especies'!$A$2:$D$31,4,FALSE)</f>
        <v>Mesocentrotus franciscanus</v>
      </c>
      <c r="AA294" s="34">
        <v>12</v>
      </c>
      <c r="AB294" s="34">
        <v>30</v>
      </c>
    </row>
    <row r="295" spans="1:28" x14ac:dyDescent="0.2">
      <c r="A295" s="39" t="str">
        <f t="shared" si="5"/>
        <v>582024lazaro16</v>
      </c>
      <c r="B295" s="35">
        <v>5</v>
      </c>
      <c r="C295" s="36">
        <v>8</v>
      </c>
      <c r="D295" s="36">
        <v>2024</v>
      </c>
      <c r="E295" s="50" t="s">
        <v>191</v>
      </c>
      <c r="F295" s="50" t="s">
        <v>192</v>
      </c>
      <c r="G295" s="39" t="s">
        <v>220</v>
      </c>
      <c r="H295" s="36">
        <v>29.544370000000001</v>
      </c>
      <c r="I295" s="36">
        <v>-115.46236</v>
      </c>
      <c r="J295" s="50" t="str">
        <f>VLOOKUP($G295,Formulas!$A$2:$G$10,4,FALSE)</f>
        <v>Bosque de kelp</v>
      </c>
      <c r="K295" s="50" t="s">
        <v>163</v>
      </c>
      <c r="L295" s="50" t="s">
        <v>62</v>
      </c>
      <c r="M295" s="50" t="s">
        <v>217</v>
      </c>
      <c r="N295" s="36" t="s">
        <v>202</v>
      </c>
      <c r="O295" s="37">
        <v>0.37986111111111115</v>
      </c>
      <c r="P295" s="37">
        <v>0.38611111111111113</v>
      </c>
      <c r="Q295" s="36">
        <v>9</v>
      </c>
      <c r="R295" s="36">
        <v>10</v>
      </c>
      <c r="S295" s="36">
        <v>11</v>
      </c>
      <c r="T295" s="36">
        <v>6</v>
      </c>
      <c r="V295" s="39">
        <v>16</v>
      </c>
      <c r="W295" s="39" t="s">
        <v>85</v>
      </c>
      <c r="X295" s="43" t="str">
        <f>VLOOKUP($W295,'Lista especies'!$A$2:$D$31,2,FALSE)</f>
        <v>Strongylocentrotus</v>
      </c>
      <c r="Y295" s="43" t="str">
        <f>VLOOKUP($W295,'Lista especies'!$A$2:$D$31,3,FALSE)</f>
        <v>purpuratus</v>
      </c>
      <c r="Z295" s="43" t="str">
        <f>VLOOKUP($W295,'Lista especies'!$A$2:$D$31,4,FALSE)</f>
        <v>Strongylocentrotus purpuratus</v>
      </c>
      <c r="AA295" s="34">
        <v>50</v>
      </c>
      <c r="AB295" s="34">
        <v>20</v>
      </c>
    </row>
    <row r="296" spans="1:28" x14ac:dyDescent="0.2">
      <c r="A296" s="39" t="str">
        <f t="shared" si="5"/>
        <v>682024Caracolera1</v>
      </c>
      <c r="B296" s="35">
        <v>6</v>
      </c>
      <c r="C296" s="36">
        <v>8</v>
      </c>
      <c r="D296" s="36">
        <v>2024</v>
      </c>
      <c r="E296" s="50" t="s">
        <v>191</v>
      </c>
      <c r="F296" s="50" t="s">
        <v>192</v>
      </c>
      <c r="G296" s="39" t="s">
        <v>193</v>
      </c>
      <c r="H296" s="36">
        <v>29.502289999999999</v>
      </c>
      <c r="I296" s="36">
        <v>-115.47148</v>
      </c>
      <c r="J296" s="50" t="str">
        <f>VLOOKUP($G296,Formulas!$A$2:$G$10,4,FALSE)</f>
        <v>Bosque de kelp</v>
      </c>
      <c r="K296" s="50" t="s">
        <v>163</v>
      </c>
      <c r="L296" s="50" t="s">
        <v>62</v>
      </c>
      <c r="M296" s="50" t="s">
        <v>217</v>
      </c>
      <c r="N296" s="36" t="s">
        <v>204</v>
      </c>
      <c r="O296" s="37">
        <v>0.3611111111111111</v>
      </c>
      <c r="P296" s="37">
        <v>0.36736111111111108</v>
      </c>
      <c r="Q296" s="36">
        <v>20</v>
      </c>
      <c r="R296" s="36">
        <v>20</v>
      </c>
      <c r="S296" s="36">
        <v>12</v>
      </c>
      <c r="T296" s="36">
        <v>4</v>
      </c>
      <c r="V296" s="39">
        <v>1</v>
      </c>
      <c r="W296" s="39" t="s">
        <v>81</v>
      </c>
      <c r="X296" s="43" t="str">
        <f>VLOOKUP($W296,'Lista especies'!$A$2:$D$31,2,FALSE)</f>
        <v>Parastichopus</v>
      </c>
      <c r="Y296" s="43" t="str">
        <f>VLOOKUP($W296,'Lista especies'!$A$2:$D$31,3,FALSE)</f>
        <v>parvimensis</v>
      </c>
      <c r="Z296" s="43" t="str">
        <f>VLOOKUP($W296,'Lista especies'!$A$2:$D$31,4,FALSE)</f>
        <v>Parastichopus parvimensis</v>
      </c>
      <c r="AA296" s="34">
        <v>1</v>
      </c>
      <c r="AB296" s="34">
        <v>30</v>
      </c>
    </row>
    <row r="297" spans="1:28" x14ac:dyDescent="0.2">
      <c r="A297" s="39" t="str">
        <f t="shared" si="5"/>
        <v>682024Caracolera1</v>
      </c>
      <c r="B297" s="35">
        <v>6</v>
      </c>
      <c r="C297" s="36">
        <v>8</v>
      </c>
      <c r="D297" s="36">
        <v>2024</v>
      </c>
      <c r="E297" s="50" t="s">
        <v>191</v>
      </c>
      <c r="F297" s="50" t="s">
        <v>192</v>
      </c>
      <c r="G297" s="39" t="s">
        <v>193</v>
      </c>
      <c r="H297" s="36">
        <v>29.502289999999999</v>
      </c>
      <c r="I297" s="36">
        <v>-115.47148</v>
      </c>
      <c r="J297" s="50" t="str">
        <f>VLOOKUP($G297,Formulas!$A$2:$G$10,4,FALSE)</f>
        <v>Bosque de kelp</v>
      </c>
      <c r="K297" s="50" t="s">
        <v>163</v>
      </c>
      <c r="L297" s="50" t="s">
        <v>62</v>
      </c>
      <c r="M297" s="50" t="s">
        <v>217</v>
      </c>
      <c r="N297" s="36" t="s">
        <v>204</v>
      </c>
      <c r="O297" s="37">
        <v>0.3611111111111111</v>
      </c>
      <c r="P297" s="37">
        <v>0.36736111111111108</v>
      </c>
      <c r="Q297" s="36">
        <v>20</v>
      </c>
      <c r="R297" s="36">
        <v>20</v>
      </c>
      <c r="S297" s="36">
        <v>12</v>
      </c>
      <c r="T297" s="36">
        <v>4</v>
      </c>
      <c r="V297" s="39">
        <v>1</v>
      </c>
      <c r="W297" s="39" t="s">
        <v>82</v>
      </c>
      <c r="X297" s="43" t="str">
        <f>VLOOKUP($W297,'Lista especies'!$A$2:$D$31,2,FALSE)</f>
        <v>Patiria</v>
      </c>
      <c r="Y297" s="43" t="str">
        <f>VLOOKUP($W297,'Lista especies'!$A$2:$D$31,3,FALSE)</f>
        <v>miniata</v>
      </c>
      <c r="Z297" s="43" t="str">
        <f>VLOOKUP($W297,'Lista especies'!$A$2:$D$31,4,FALSE)</f>
        <v>Patiria miniata</v>
      </c>
      <c r="AA297" s="34">
        <v>4</v>
      </c>
      <c r="AB297" s="34">
        <v>30</v>
      </c>
    </row>
    <row r="298" spans="1:28" x14ac:dyDescent="0.2">
      <c r="A298" s="39" t="str">
        <f t="shared" si="5"/>
        <v>682024Caracolera1</v>
      </c>
      <c r="B298" s="35">
        <v>6</v>
      </c>
      <c r="C298" s="36">
        <v>8</v>
      </c>
      <c r="D298" s="36">
        <v>2024</v>
      </c>
      <c r="E298" s="50" t="s">
        <v>191</v>
      </c>
      <c r="F298" s="50" t="s">
        <v>192</v>
      </c>
      <c r="G298" s="39" t="s">
        <v>193</v>
      </c>
      <c r="H298" s="36">
        <v>29.502289999999999</v>
      </c>
      <c r="I298" s="36">
        <v>-115.47148</v>
      </c>
      <c r="J298" s="50" t="str">
        <f>VLOOKUP($G298,Formulas!$A$2:$G$10,4,FALSE)</f>
        <v>Bosque de kelp</v>
      </c>
      <c r="K298" s="50" t="s">
        <v>163</v>
      </c>
      <c r="L298" s="50" t="s">
        <v>62</v>
      </c>
      <c r="M298" s="50" t="s">
        <v>217</v>
      </c>
      <c r="N298" s="36" t="s">
        <v>204</v>
      </c>
      <c r="O298" s="37">
        <v>0.3611111111111111</v>
      </c>
      <c r="P298" s="37">
        <v>0.36736111111111108</v>
      </c>
      <c r="Q298" s="36">
        <v>20</v>
      </c>
      <c r="R298" s="36">
        <v>20</v>
      </c>
      <c r="S298" s="36">
        <v>12</v>
      </c>
      <c r="T298" s="36">
        <v>4</v>
      </c>
      <c r="V298" s="39">
        <v>1</v>
      </c>
      <c r="W298" s="39" t="s">
        <v>76</v>
      </c>
      <c r="X298" s="43" t="str">
        <f>VLOOKUP($W298,'Lista especies'!$A$2:$D$31,2,FALSE)</f>
        <v>Megastraea</v>
      </c>
      <c r="Y298" s="43" t="str">
        <f>VLOOKUP($W298,'Lista especies'!$A$2:$D$31,3,FALSE)</f>
        <v>undosa</v>
      </c>
      <c r="Z298" s="43" t="str">
        <f>VLOOKUP($W298,'Lista especies'!$A$2:$D$31,4,FALSE)</f>
        <v>Megastraea undosa</v>
      </c>
      <c r="AA298" s="34">
        <v>2</v>
      </c>
      <c r="AB298" s="34">
        <v>30</v>
      </c>
    </row>
    <row r="299" spans="1:28" x14ac:dyDescent="0.2">
      <c r="A299" s="39" t="str">
        <f t="shared" si="5"/>
        <v>682024Caracolera1</v>
      </c>
      <c r="B299" s="35">
        <v>6</v>
      </c>
      <c r="C299" s="36">
        <v>8</v>
      </c>
      <c r="D299" s="36">
        <v>2024</v>
      </c>
      <c r="E299" s="50" t="s">
        <v>191</v>
      </c>
      <c r="F299" s="50" t="s">
        <v>192</v>
      </c>
      <c r="G299" s="39" t="s">
        <v>193</v>
      </c>
      <c r="H299" s="36">
        <v>29.502289999999999</v>
      </c>
      <c r="I299" s="36">
        <v>-115.47148</v>
      </c>
      <c r="J299" s="50" t="str">
        <f>VLOOKUP($G299,Formulas!$A$2:$G$10,4,FALSE)</f>
        <v>Bosque de kelp</v>
      </c>
      <c r="K299" s="50" t="s">
        <v>163</v>
      </c>
      <c r="L299" s="50" t="s">
        <v>62</v>
      </c>
      <c r="M299" s="50" t="s">
        <v>217</v>
      </c>
      <c r="N299" s="36" t="s">
        <v>204</v>
      </c>
      <c r="O299" s="37">
        <v>0.3611111111111111</v>
      </c>
      <c r="P299" s="37">
        <v>0.36736111111111108</v>
      </c>
      <c r="Q299" s="36">
        <v>20</v>
      </c>
      <c r="R299" s="36">
        <v>20</v>
      </c>
      <c r="S299" s="36">
        <v>12</v>
      </c>
      <c r="T299" s="36">
        <v>4</v>
      </c>
      <c r="V299" s="39">
        <v>1</v>
      </c>
      <c r="W299" s="39" t="s">
        <v>67</v>
      </c>
      <c r="X299" s="43" t="str">
        <f>VLOOKUP($W299,'Lista especies'!$A$2:$D$31,2,FALSE)</f>
        <v>Crassedoma</v>
      </c>
      <c r="Y299" s="43" t="str">
        <f>VLOOKUP($W299,'Lista especies'!$A$2:$D$31,3,FALSE)</f>
        <v>gigantea</v>
      </c>
      <c r="Z299" s="43" t="str">
        <f>VLOOKUP($W299,'Lista especies'!$A$2:$D$31,4,FALSE)</f>
        <v>Crassedoma gigantea</v>
      </c>
      <c r="AA299" s="34">
        <v>2</v>
      </c>
      <c r="AB299" s="34">
        <v>30</v>
      </c>
    </row>
    <row r="300" spans="1:28" x14ac:dyDescent="0.2">
      <c r="A300" s="39" t="str">
        <f t="shared" si="5"/>
        <v>682024Caracolera1</v>
      </c>
      <c r="B300" s="35">
        <v>6</v>
      </c>
      <c r="C300" s="36">
        <v>8</v>
      </c>
      <c r="D300" s="36">
        <v>2024</v>
      </c>
      <c r="E300" s="50" t="s">
        <v>191</v>
      </c>
      <c r="F300" s="50" t="s">
        <v>192</v>
      </c>
      <c r="G300" s="39" t="s">
        <v>193</v>
      </c>
      <c r="H300" s="36">
        <v>29.502289999999999</v>
      </c>
      <c r="I300" s="36">
        <v>-115.47148</v>
      </c>
      <c r="J300" s="50" t="str">
        <f>VLOOKUP($G300,Formulas!$A$2:$G$10,4,FALSE)</f>
        <v>Bosque de kelp</v>
      </c>
      <c r="K300" s="50" t="s">
        <v>163</v>
      </c>
      <c r="L300" s="50" t="s">
        <v>62</v>
      </c>
      <c r="M300" s="50" t="s">
        <v>217</v>
      </c>
      <c r="N300" s="36" t="s">
        <v>204</v>
      </c>
      <c r="O300" s="37">
        <v>0.3611111111111111</v>
      </c>
      <c r="P300" s="37">
        <v>0.36736111111111108</v>
      </c>
      <c r="Q300" s="36">
        <v>20</v>
      </c>
      <c r="R300" s="36">
        <v>20</v>
      </c>
      <c r="S300" s="36">
        <v>12</v>
      </c>
      <c r="T300" s="36">
        <v>4</v>
      </c>
      <c r="V300" s="39">
        <v>1</v>
      </c>
      <c r="W300" s="39" t="s">
        <v>79</v>
      </c>
      <c r="X300" s="43" t="str">
        <f>VLOOKUP($W300,'Lista especies'!$A$2:$D$31,2,FALSE)</f>
        <v>Mesocentrotus</v>
      </c>
      <c r="Y300" s="43" t="str">
        <f>VLOOKUP($W300,'Lista especies'!$A$2:$D$31,3,FALSE)</f>
        <v>franciscanus</v>
      </c>
      <c r="Z300" s="43" t="str">
        <f>VLOOKUP($W300,'Lista especies'!$A$2:$D$31,4,FALSE)</f>
        <v>Mesocentrotus franciscanus</v>
      </c>
      <c r="AA300" s="34">
        <v>22</v>
      </c>
      <c r="AB300" s="34">
        <v>30</v>
      </c>
    </row>
    <row r="301" spans="1:28" x14ac:dyDescent="0.2">
      <c r="A301" s="39" t="str">
        <f t="shared" si="5"/>
        <v>682024Caracolera1</v>
      </c>
      <c r="B301" s="35">
        <v>6</v>
      </c>
      <c r="C301" s="36">
        <v>8</v>
      </c>
      <c r="D301" s="36">
        <v>2024</v>
      </c>
      <c r="E301" s="50" t="s">
        <v>191</v>
      </c>
      <c r="F301" s="50" t="s">
        <v>192</v>
      </c>
      <c r="G301" s="39" t="s">
        <v>193</v>
      </c>
      <c r="H301" s="36">
        <v>29.502289999999999</v>
      </c>
      <c r="I301" s="36">
        <v>-115.47148</v>
      </c>
      <c r="J301" s="50" t="str">
        <f>VLOOKUP($G301,Formulas!$A$2:$G$10,4,FALSE)</f>
        <v>Bosque de kelp</v>
      </c>
      <c r="K301" s="50" t="s">
        <v>163</v>
      </c>
      <c r="L301" s="50" t="s">
        <v>62</v>
      </c>
      <c r="M301" s="50" t="s">
        <v>217</v>
      </c>
      <c r="N301" s="36" t="s">
        <v>204</v>
      </c>
      <c r="O301" s="37">
        <v>0.3611111111111111</v>
      </c>
      <c r="P301" s="37">
        <v>0.36736111111111108</v>
      </c>
      <c r="Q301" s="36">
        <v>20</v>
      </c>
      <c r="R301" s="36">
        <v>20</v>
      </c>
      <c r="S301" s="36">
        <v>12</v>
      </c>
      <c r="T301" s="36">
        <v>4</v>
      </c>
      <c r="V301" s="39">
        <v>1</v>
      </c>
      <c r="W301" s="39" t="s">
        <v>85</v>
      </c>
      <c r="X301" s="43" t="str">
        <f>VLOOKUP($W301,'Lista especies'!$A$2:$D$31,2,FALSE)</f>
        <v>Strongylocentrotus</v>
      </c>
      <c r="Y301" s="43" t="str">
        <f>VLOOKUP($W301,'Lista especies'!$A$2:$D$31,3,FALSE)</f>
        <v>purpuratus</v>
      </c>
      <c r="Z301" s="43" t="str">
        <f>VLOOKUP($W301,'Lista especies'!$A$2:$D$31,4,FALSE)</f>
        <v>Strongylocentrotus purpuratus</v>
      </c>
      <c r="AA301" s="34">
        <v>4</v>
      </c>
      <c r="AB301" s="34">
        <v>30</v>
      </c>
    </row>
    <row r="302" spans="1:28" x14ac:dyDescent="0.2">
      <c r="A302" s="39" t="str">
        <f t="shared" si="5"/>
        <v>682024Caracolera2</v>
      </c>
      <c r="B302" s="35">
        <v>6</v>
      </c>
      <c r="C302" s="36">
        <v>8</v>
      </c>
      <c r="D302" s="36">
        <v>2024</v>
      </c>
      <c r="E302" s="50" t="s">
        <v>191</v>
      </c>
      <c r="F302" s="50" t="s">
        <v>192</v>
      </c>
      <c r="G302" s="39" t="s">
        <v>193</v>
      </c>
      <c r="H302" s="36">
        <v>29.503540000000001</v>
      </c>
      <c r="I302" s="36">
        <v>-115.46301</v>
      </c>
      <c r="J302" s="50" t="str">
        <f>VLOOKUP($G302,Formulas!$A$2:$G$10,4,FALSE)</f>
        <v>Bosque de kelp</v>
      </c>
      <c r="K302" s="50" t="s">
        <v>163</v>
      </c>
      <c r="L302" s="50" t="s">
        <v>62</v>
      </c>
      <c r="M302" s="50" t="s">
        <v>217</v>
      </c>
      <c r="N302" s="36" t="s">
        <v>204</v>
      </c>
      <c r="O302" s="37">
        <v>0.4069444444444445</v>
      </c>
      <c r="P302" s="37">
        <v>0.41388888888888892</v>
      </c>
      <c r="Q302" s="36">
        <v>10</v>
      </c>
      <c r="R302" s="36">
        <v>10</v>
      </c>
      <c r="S302" s="36">
        <v>12</v>
      </c>
      <c r="T302" s="36">
        <v>4</v>
      </c>
      <c r="V302" s="39">
        <v>2</v>
      </c>
      <c r="W302" s="39" t="s">
        <v>84</v>
      </c>
      <c r="X302" s="43" t="str">
        <f>VLOOKUP($W302,'Lista especies'!$A$2:$D$31,2,FALSE)</f>
        <v>Pycnopodia</v>
      </c>
      <c r="Y302" s="43" t="str">
        <f>VLOOKUP($W302,'Lista especies'!$A$2:$D$31,3,FALSE)</f>
        <v>helianthoides</v>
      </c>
      <c r="Z302" s="43" t="str">
        <f>VLOOKUP($W302,'Lista especies'!$A$2:$D$31,4,FALSE)</f>
        <v>Pycnopodia helianthoides</v>
      </c>
      <c r="AA302" s="34">
        <v>2</v>
      </c>
      <c r="AB302" s="34">
        <v>30</v>
      </c>
    </row>
    <row r="303" spans="1:28" x14ac:dyDescent="0.2">
      <c r="A303" s="39" t="str">
        <f t="shared" si="5"/>
        <v>682024Caracolera2</v>
      </c>
      <c r="B303" s="35">
        <v>6</v>
      </c>
      <c r="C303" s="36">
        <v>8</v>
      </c>
      <c r="D303" s="36">
        <v>2024</v>
      </c>
      <c r="E303" s="50" t="s">
        <v>191</v>
      </c>
      <c r="F303" s="50" t="s">
        <v>192</v>
      </c>
      <c r="G303" s="39" t="s">
        <v>193</v>
      </c>
      <c r="H303" s="36">
        <v>29.503540000000001</v>
      </c>
      <c r="I303" s="36">
        <v>-115.46301</v>
      </c>
      <c r="J303" s="50" t="str">
        <f>VLOOKUP($G303,Formulas!$A$2:$G$10,4,FALSE)</f>
        <v>Bosque de kelp</v>
      </c>
      <c r="K303" s="50" t="s">
        <v>163</v>
      </c>
      <c r="L303" s="50" t="s">
        <v>62</v>
      </c>
      <c r="M303" s="50" t="s">
        <v>217</v>
      </c>
      <c r="N303" s="36" t="s">
        <v>204</v>
      </c>
      <c r="O303" s="37">
        <v>0.4069444444444445</v>
      </c>
      <c r="P303" s="37">
        <v>0.41388888888888892</v>
      </c>
      <c r="Q303" s="36">
        <v>10</v>
      </c>
      <c r="R303" s="36">
        <v>10</v>
      </c>
      <c r="S303" s="36">
        <v>12</v>
      </c>
      <c r="T303" s="36">
        <v>4</v>
      </c>
      <c r="V303" s="39">
        <v>2</v>
      </c>
      <c r="W303" s="39" t="s">
        <v>82</v>
      </c>
      <c r="X303" s="43" t="str">
        <f>VLOOKUP($W303,'Lista especies'!$A$2:$D$31,2,FALSE)</f>
        <v>Patiria</v>
      </c>
      <c r="Y303" s="43" t="str">
        <f>VLOOKUP($W303,'Lista especies'!$A$2:$D$31,3,FALSE)</f>
        <v>miniata</v>
      </c>
      <c r="Z303" s="43" t="str">
        <f>VLOOKUP($W303,'Lista especies'!$A$2:$D$31,4,FALSE)</f>
        <v>Patiria miniata</v>
      </c>
      <c r="AA303" s="34">
        <v>18</v>
      </c>
      <c r="AB303" s="34">
        <v>30</v>
      </c>
    </row>
    <row r="304" spans="1:28" x14ac:dyDescent="0.2">
      <c r="A304" s="39" t="str">
        <f t="shared" si="5"/>
        <v>682024Caracolera2</v>
      </c>
      <c r="B304" s="35">
        <v>6</v>
      </c>
      <c r="C304" s="36">
        <v>8</v>
      </c>
      <c r="D304" s="36">
        <v>2024</v>
      </c>
      <c r="E304" s="50" t="s">
        <v>191</v>
      </c>
      <c r="F304" s="50" t="s">
        <v>192</v>
      </c>
      <c r="G304" s="39" t="s">
        <v>193</v>
      </c>
      <c r="H304" s="36">
        <v>29.503540000000001</v>
      </c>
      <c r="I304" s="36">
        <v>-115.46301</v>
      </c>
      <c r="J304" s="50" t="str">
        <f>VLOOKUP($G304,Formulas!$A$2:$G$10,4,FALSE)</f>
        <v>Bosque de kelp</v>
      </c>
      <c r="K304" s="50" t="s">
        <v>163</v>
      </c>
      <c r="L304" s="50" t="s">
        <v>62</v>
      </c>
      <c r="M304" s="50" t="s">
        <v>217</v>
      </c>
      <c r="N304" s="36" t="s">
        <v>204</v>
      </c>
      <c r="O304" s="37">
        <v>0.4069444444444445</v>
      </c>
      <c r="P304" s="37">
        <v>0.41388888888888892</v>
      </c>
      <c r="Q304" s="36">
        <v>10</v>
      </c>
      <c r="R304" s="36">
        <v>10</v>
      </c>
      <c r="S304" s="36">
        <v>12</v>
      </c>
      <c r="T304" s="36">
        <v>4</v>
      </c>
      <c r="V304" s="39">
        <v>2</v>
      </c>
      <c r="W304" s="39" t="s">
        <v>76</v>
      </c>
      <c r="X304" s="43" t="str">
        <f>VLOOKUP($W304,'Lista especies'!$A$2:$D$31,2,FALSE)</f>
        <v>Megastraea</v>
      </c>
      <c r="Y304" s="43" t="str">
        <f>VLOOKUP($W304,'Lista especies'!$A$2:$D$31,3,FALSE)</f>
        <v>undosa</v>
      </c>
      <c r="Z304" s="43" t="str">
        <f>VLOOKUP($W304,'Lista especies'!$A$2:$D$31,4,FALSE)</f>
        <v>Megastraea undosa</v>
      </c>
      <c r="AA304" s="34">
        <v>50</v>
      </c>
      <c r="AB304" s="34">
        <v>4</v>
      </c>
    </row>
    <row r="305" spans="1:28" x14ac:dyDescent="0.2">
      <c r="A305" s="39" t="str">
        <f t="shared" si="5"/>
        <v>682024Caracolera2</v>
      </c>
      <c r="B305" s="35">
        <v>6</v>
      </c>
      <c r="C305" s="36">
        <v>8</v>
      </c>
      <c r="D305" s="36">
        <v>2024</v>
      </c>
      <c r="E305" s="50" t="s">
        <v>191</v>
      </c>
      <c r="F305" s="50" t="s">
        <v>192</v>
      </c>
      <c r="G305" s="39" t="s">
        <v>193</v>
      </c>
      <c r="H305" s="36">
        <v>29.503540000000001</v>
      </c>
      <c r="I305" s="36">
        <v>-115.46301</v>
      </c>
      <c r="J305" s="50" t="str">
        <f>VLOOKUP($G305,Formulas!$A$2:$G$10,4,FALSE)</f>
        <v>Bosque de kelp</v>
      </c>
      <c r="K305" s="50" t="s">
        <v>163</v>
      </c>
      <c r="L305" s="50" t="s">
        <v>62</v>
      </c>
      <c r="M305" s="50" t="s">
        <v>217</v>
      </c>
      <c r="N305" s="36" t="s">
        <v>204</v>
      </c>
      <c r="O305" s="37">
        <v>0.4069444444444445</v>
      </c>
      <c r="P305" s="37">
        <v>0.41388888888888892</v>
      </c>
      <c r="Q305" s="36">
        <v>10</v>
      </c>
      <c r="R305" s="36">
        <v>10</v>
      </c>
      <c r="S305" s="36">
        <v>12</v>
      </c>
      <c r="T305" s="36">
        <v>4</v>
      </c>
      <c r="V305" s="39">
        <v>2</v>
      </c>
      <c r="W305" s="39" t="s">
        <v>68</v>
      </c>
      <c r="X305" s="43" t="str">
        <f>VLOOKUP($W305,'Lista especies'!$A$2:$D$31,2,FALSE)</f>
        <v>Neobernaya</v>
      </c>
      <c r="Y305" s="43" t="str">
        <f>VLOOKUP($W305,'Lista especies'!$A$2:$D$31,3,FALSE)</f>
        <v>spadicea</v>
      </c>
      <c r="Z305" s="43" t="str">
        <f>VLOOKUP($W305,'Lista especies'!$A$2:$D$31,4,FALSE)</f>
        <v>Neobernaya spadicea</v>
      </c>
      <c r="AA305" s="34">
        <v>5</v>
      </c>
      <c r="AB305" s="34">
        <v>30</v>
      </c>
    </row>
    <row r="306" spans="1:28" x14ac:dyDescent="0.2">
      <c r="A306" s="39" t="str">
        <f t="shared" si="5"/>
        <v>682024Caracolera2</v>
      </c>
      <c r="B306" s="35">
        <v>6</v>
      </c>
      <c r="C306" s="36">
        <v>8</v>
      </c>
      <c r="D306" s="36">
        <v>2024</v>
      </c>
      <c r="E306" s="50" t="s">
        <v>191</v>
      </c>
      <c r="F306" s="50" t="s">
        <v>192</v>
      </c>
      <c r="G306" s="39" t="s">
        <v>193</v>
      </c>
      <c r="H306" s="36">
        <v>29.503540000000001</v>
      </c>
      <c r="I306" s="36">
        <v>-115.46301</v>
      </c>
      <c r="J306" s="50" t="str">
        <f>VLOOKUP($G306,Formulas!$A$2:$G$10,4,FALSE)</f>
        <v>Bosque de kelp</v>
      </c>
      <c r="K306" s="50" t="s">
        <v>163</v>
      </c>
      <c r="L306" s="50" t="s">
        <v>62</v>
      </c>
      <c r="M306" s="50" t="s">
        <v>217</v>
      </c>
      <c r="N306" s="36" t="s">
        <v>204</v>
      </c>
      <c r="O306" s="37">
        <v>0.4069444444444445</v>
      </c>
      <c r="P306" s="37">
        <v>0.41388888888888892</v>
      </c>
      <c r="Q306" s="36">
        <v>10</v>
      </c>
      <c r="R306" s="36">
        <v>10</v>
      </c>
      <c r="S306" s="36">
        <v>12</v>
      </c>
      <c r="T306" s="36">
        <v>4</v>
      </c>
      <c r="V306" s="39">
        <v>2</v>
      </c>
      <c r="W306" s="39" t="s">
        <v>75</v>
      </c>
      <c r="X306" s="43" t="str">
        <f>VLOOKUP($W306,'Lista especies'!$A$2:$D$31,2,FALSE)</f>
        <v>Kelletia</v>
      </c>
      <c r="Y306" s="43" t="str">
        <f>VLOOKUP($W306,'Lista especies'!$A$2:$D$31,3,FALSE)</f>
        <v>kelletii</v>
      </c>
      <c r="Z306" s="43" t="str">
        <f>VLOOKUP($W306,'Lista especies'!$A$2:$D$31,4,FALSE)</f>
        <v>Kelletia kelletii</v>
      </c>
      <c r="AA306" s="34">
        <v>43</v>
      </c>
      <c r="AB306" s="34">
        <v>30</v>
      </c>
    </row>
    <row r="307" spans="1:28" x14ac:dyDescent="0.2">
      <c r="A307" s="39" t="str">
        <f t="shared" si="5"/>
        <v>682024Caracolera2</v>
      </c>
      <c r="B307" s="35">
        <v>6</v>
      </c>
      <c r="C307" s="36">
        <v>8</v>
      </c>
      <c r="D307" s="36">
        <v>2024</v>
      </c>
      <c r="E307" s="50" t="s">
        <v>191</v>
      </c>
      <c r="F307" s="50" t="s">
        <v>192</v>
      </c>
      <c r="G307" s="39" t="s">
        <v>193</v>
      </c>
      <c r="H307" s="36">
        <v>29.503540000000001</v>
      </c>
      <c r="I307" s="36">
        <v>-115.46301</v>
      </c>
      <c r="J307" s="50" t="str">
        <f>VLOOKUP($G307,Formulas!$A$2:$G$10,4,FALSE)</f>
        <v>Bosque de kelp</v>
      </c>
      <c r="K307" s="50" t="s">
        <v>163</v>
      </c>
      <c r="L307" s="50" t="s">
        <v>62</v>
      </c>
      <c r="M307" s="50" t="s">
        <v>217</v>
      </c>
      <c r="N307" s="36" t="s">
        <v>204</v>
      </c>
      <c r="O307" s="37">
        <v>0.4069444444444445</v>
      </c>
      <c r="P307" s="37">
        <v>0.41388888888888892</v>
      </c>
      <c r="Q307" s="36">
        <v>10</v>
      </c>
      <c r="R307" s="36">
        <v>10</v>
      </c>
      <c r="S307" s="36">
        <v>12</v>
      </c>
      <c r="T307" s="36">
        <v>4</v>
      </c>
      <c r="V307" s="39">
        <v>2</v>
      </c>
      <c r="W307" s="39" t="s">
        <v>78</v>
      </c>
      <c r="X307" s="43" t="str">
        <f>VLOOKUP($W307,'Lista especies'!$A$2:$D$31,2,FALSE)</f>
        <v>Megathura</v>
      </c>
      <c r="Y307" s="43" t="str">
        <f>VLOOKUP($W307,'Lista especies'!$A$2:$D$31,3,FALSE)</f>
        <v>crenulata</v>
      </c>
      <c r="Z307" s="43" t="str">
        <f>VLOOKUP($W307,'Lista especies'!$A$2:$D$31,4,FALSE)</f>
        <v>Megathura crenulata</v>
      </c>
      <c r="AA307" s="34">
        <v>2</v>
      </c>
      <c r="AB307" s="34">
        <v>30</v>
      </c>
    </row>
    <row r="308" spans="1:28" x14ac:dyDescent="0.2">
      <c r="A308" s="39" t="str">
        <f t="shared" si="5"/>
        <v>682024Caracolera2</v>
      </c>
      <c r="B308" s="35">
        <v>6</v>
      </c>
      <c r="C308" s="36">
        <v>8</v>
      </c>
      <c r="D308" s="36">
        <v>2024</v>
      </c>
      <c r="E308" s="50" t="s">
        <v>191</v>
      </c>
      <c r="F308" s="50" t="s">
        <v>192</v>
      </c>
      <c r="G308" s="39" t="s">
        <v>193</v>
      </c>
      <c r="H308" s="36">
        <v>29.503540000000001</v>
      </c>
      <c r="I308" s="36">
        <v>-115.46301</v>
      </c>
      <c r="J308" s="50" t="str">
        <f>VLOOKUP($G308,Formulas!$A$2:$G$10,4,FALSE)</f>
        <v>Bosque de kelp</v>
      </c>
      <c r="K308" s="50" t="s">
        <v>163</v>
      </c>
      <c r="L308" s="50" t="s">
        <v>62</v>
      </c>
      <c r="M308" s="50" t="s">
        <v>217</v>
      </c>
      <c r="N308" s="36" t="s">
        <v>204</v>
      </c>
      <c r="O308" s="37">
        <v>0.4069444444444445</v>
      </c>
      <c r="P308" s="37">
        <v>0.41388888888888892</v>
      </c>
      <c r="Q308" s="36">
        <v>10</v>
      </c>
      <c r="R308" s="36">
        <v>10</v>
      </c>
      <c r="S308" s="36">
        <v>12</v>
      </c>
      <c r="T308" s="36">
        <v>4</v>
      </c>
      <c r="V308" s="39">
        <v>2</v>
      </c>
      <c r="W308" s="39" t="s">
        <v>79</v>
      </c>
      <c r="X308" s="43" t="str">
        <f>VLOOKUP($W308,'Lista especies'!$A$2:$D$31,2,FALSE)</f>
        <v>Mesocentrotus</v>
      </c>
      <c r="Y308" s="43" t="str">
        <f>VLOOKUP($W308,'Lista especies'!$A$2:$D$31,3,FALSE)</f>
        <v>franciscanus</v>
      </c>
      <c r="Z308" s="43" t="str">
        <f>VLOOKUP($W308,'Lista especies'!$A$2:$D$31,4,FALSE)</f>
        <v>Mesocentrotus franciscanus</v>
      </c>
      <c r="AA308" s="34">
        <v>10</v>
      </c>
      <c r="AB308" s="34">
        <v>30</v>
      </c>
    </row>
    <row r="309" spans="1:28" x14ac:dyDescent="0.2">
      <c r="A309" s="39" t="str">
        <f t="shared" si="5"/>
        <v>682024Caracolera2</v>
      </c>
      <c r="B309" s="35">
        <v>6</v>
      </c>
      <c r="C309" s="36">
        <v>8</v>
      </c>
      <c r="D309" s="36">
        <v>2024</v>
      </c>
      <c r="E309" s="50" t="s">
        <v>191</v>
      </c>
      <c r="F309" s="50" t="s">
        <v>192</v>
      </c>
      <c r="G309" s="39" t="s">
        <v>193</v>
      </c>
      <c r="H309" s="36">
        <v>29.503540000000001</v>
      </c>
      <c r="I309" s="36">
        <v>-115.46301</v>
      </c>
      <c r="J309" s="50" t="str">
        <f>VLOOKUP($G309,Formulas!$A$2:$G$10,4,FALSE)</f>
        <v>Bosque de kelp</v>
      </c>
      <c r="K309" s="50" t="s">
        <v>163</v>
      </c>
      <c r="L309" s="50" t="s">
        <v>62</v>
      </c>
      <c r="M309" s="50" t="s">
        <v>217</v>
      </c>
      <c r="N309" s="36" t="s">
        <v>204</v>
      </c>
      <c r="O309" s="37">
        <v>0.4069444444444445</v>
      </c>
      <c r="P309" s="37">
        <v>0.41388888888888892</v>
      </c>
      <c r="Q309" s="36">
        <v>10</v>
      </c>
      <c r="R309" s="36">
        <v>10</v>
      </c>
      <c r="S309" s="36">
        <v>12</v>
      </c>
      <c r="T309" s="36">
        <v>4</v>
      </c>
      <c r="V309" s="39">
        <v>2</v>
      </c>
      <c r="W309" s="39" t="s">
        <v>85</v>
      </c>
      <c r="X309" s="43" t="str">
        <f>VLOOKUP($W309,'Lista especies'!$A$2:$D$31,2,FALSE)</f>
        <v>Strongylocentrotus</v>
      </c>
      <c r="Y309" s="43" t="str">
        <f>VLOOKUP($W309,'Lista especies'!$A$2:$D$31,3,FALSE)</f>
        <v>purpuratus</v>
      </c>
      <c r="Z309" s="43" t="str">
        <f>VLOOKUP($W309,'Lista especies'!$A$2:$D$31,4,FALSE)</f>
        <v>Strongylocentrotus purpuratus</v>
      </c>
      <c r="AA309" s="34">
        <v>50</v>
      </c>
      <c r="AB309" s="34">
        <v>2</v>
      </c>
    </row>
    <row r="310" spans="1:28" x14ac:dyDescent="0.2">
      <c r="A310" s="39" t="str">
        <f t="shared" si="5"/>
        <v>682024Caracolera3</v>
      </c>
      <c r="B310" s="35">
        <v>6</v>
      </c>
      <c r="C310" s="36">
        <v>8</v>
      </c>
      <c r="D310" s="36">
        <v>2024</v>
      </c>
      <c r="E310" s="50" t="s">
        <v>191</v>
      </c>
      <c r="F310" s="50" t="s">
        <v>192</v>
      </c>
      <c r="G310" s="39" t="s">
        <v>193</v>
      </c>
      <c r="H310" s="36">
        <v>29.502289999999999</v>
      </c>
      <c r="I310" s="36">
        <v>-115.47148</v>
      </c>
      <c r="J310" s="50" t="str">
        <f>VLOOKUP($G310,Formulas!$A$2:$G$10,4,FALSE)</f>
        <v>Bosque de kelp</v>
      </c>
      <c r="K310" s="50" t="s">
        <v>163</v>
      </c>
      <c r="L310" s="50" t="s">
        <v>62</v>
      </c>
      <c r="M310" s="50" t="s">
        <v>217</v>
      </c>
      <c r="N310" s="36" t="s">
        <v>200</v>
      </c>
      <c r="O310" s="37">
        <v>0.36458333333333331</v>
      </c>
      <c r="P310" s="37">
        <v>0.36805555555555558</v>
      </c>
      <c r="Q310" s="36">
        <v>20</v>
      </c>
      <c r="R310" s="36">
        <v>20</v>
      </c>
      <c r="S310" s="36">
        <v>12</v>
      </c>
      <c r="T310" s="36">
        <v>4</v>
      </c>
      <c r="V310" s="39">
        <v>3</v>
      </c>
      <c r="W310" s="39" t="s">
        <v>82</v>
      </c>
      <c r="X310" s="43" t="str">
        <f>VLOOKUP($W310,'Lista especies'!$A$2:$D$31,2,FALSE)</f>
        <v>Patiria</v>
      </c>
      <c r="Y310" s="43" t="str">
        <f>VLOOKUP($W310,'Lista especies'!$A$2:$D$31,3,FALSE)</f>
        <v>miniata</v>
      </c>
      <c r="Z310" s="43" t="str">
        <f>VLOOKUP($W310,'Lista especies'!$A$2:$D$31,4,FALSE)</f>
        <v>Patiria miniata</v>
      </c>
      <c r="AA310" s="34">
        <v>1</v>
      </c>
      <c r="AB310" s="34">
        <v>30</v>
      </c>
    </row>
    <row r="311" spans="1:28" x14ac:dyDescent="0.2">
      <c r="A311" s="39" t="str">
        <f t="shared" si="5"/>
        <v>682024Caracolera3</v>
      </c>
      <c r="B311" s="35">
        <v>6</v>
      </c>
      <c r="C311" s="36">
        <v>8</v>
      </c>
      <c r="D311" s="36">
        <v>2024</v>
      </c>
      <c r="E311" s="50" t="s">
        <v>191</v>
      </c>
      <c r="F311" s="50" t="s">
        <v>192</v>
      </c>
      <c r="G311" s="39" t="s">
        <v>193</v>
      </c>
      <c r="H311" s="36">
        <v>29.502289999999999</v>
      </c>
      <c r="I311" s="36">
        <v>-115.47148</v>
      </c>
      <c r="J311" s="50" t="str">
        <f>VLOOKUP($G311,Formulas!$A$2:$G$10,4,FALSE)</f>
        <v>Bosque de kelp</v>
      </c>
      <c r="K311" s="50" t="s">
        <v>163</v>
      </c>
      <c r="L311" s="50" t="s">
        <v>62</v>
      </c>
      <c r="M311" s="50" t="s">
        <v>217</v>
      </c>
      <c r="N311" s="36" t="s">
        <v>200</v>
      </c>
      <c r="O311" s="37">
        <v>0.36458333333333331</v>
      </c>
      <c r="P311" s="37">
        <v>0.36805555555555558</v>
      </c>
      <c r="Q311" s="36">
        <v>20</v>
      </c>
      <c r="R311" s="36">
        <v>20</v>
      </c>
      <c r="S311" s="36">
        <v>12</v>
      </c>
      <c r="T311" s="36">
        <v>4</v>
      </c>
      <c r="V311" s="39">
        <v>3</v>
      </c>
      <c r="W311" s="39" t="s">
        <v>76</v>
      </c>
      <c r="X311" s="43" t="str">
        <f>VLOOKUP($W311,'Lista especies'!$A$2:$D$31,2,FALSE)</f>
        <v>Megastraea</v>
      </c>
      <c r="Y311" s="43" t="str">
        <f>VLOOKUP($W311,'Lista especies'!$A$2:$D$31,3,FALSE)</f>
        <v>undosa</v>
      </c>
      <c r="Z311" s="43" t="str">
        <f>VLOOKUP($W311,'Lista especies'!$A$2:$D$31,4,FALSE)</f>
        <v>Megastraea undosa</v>
      </c>
      <c r="AA311" s="34">
        <v>14</v>
      </c>
      <c r="AB311" s="34">
        <v>30</v>
      </c>
    </row>
    <row r="312" spans="1:28" x14ac:dyDescent="0.2">
      <c r="A312" s="39" t="str">
        <f t="shared" si="5"/>
        <v>682024Caracolera3</v>
      </c>
      <c r="B312" s="35">
        <v>6</v>
      </c>
      <c r="C312" s="36">
        <v>8</v>
      </c>
      <c r="D312" s="36">
        <v>2024</v>
      </c>
      <c r="E312" s="50" t="s">
        <v>191</v>
      </c>
      <c r="F312" s="50" t="s">
        <v>192</v>
      </c>
      <c r="G312" s="39" t="s">
        <v>193</v>
      </c>
      <c r="H312" s="36">
        <v>29.502289999999999</v>
      </c>
      <c r="I312" s="36">
        <v>-115.47148</v>
      </c>
      <c r="J312" s="50" t="str">
        <f>VLOOKUP($G312,Formulas!$A$2:$G$10,4,FALSE)</f>
        <v>Bosque de kelp</v>
      </c>
      <c r="K312" s="50" t="s">
        <v>163</v>
      </c>
      <c r="L312" s="50" t="s">
        <v>62</v>
      </c>
      <c r="M312" s="50" t="s">
        <v>217</v>
      </c>
      <c r="N312" s="36" t="s">
        <v>200</v>
      </c>
      <c r="O312" s="37">
        <v>0.36458333333333331</v>
      </c>
      <c r="P312" s="37">
        <v>0.36805555555555558</v>
      </c>
      <c r="Q312" s="36">
        <v>20</v>
      </c>
      <c r="R312" s="36">
        <v>20</v>
      </c>
      <c r="S312" s="36">
        <v>12</v>
      </c>
      <c r="T312" s="36">
        <v>4</v>
      </c>
      <c r="V312" s="39">
        <v>3</v>
      </c>
      <c r="W312" s="39" t="s">
        <v>67</v>
      </c>
      <c r="X312" s="43" t="str">
        <f>VLOOKUP($W312,'Lista especies'!$A$2:$D$31,2,FALSE)</f>
        <v>Crassedoma</v>
      </c>
      <c r="Y312" s="43" t="str">
        <f>VLOOKUP($W312,'Lista especies'!$A$2:$D$31,3,FALSE)</f>
        <v>gigantea</v>
      </c>
      <c r="Z312" s="43" t="str">
        <f>VLOOKUP($W312,'Lista especies'!$A$2:$D$31,4,FALSE)</f>
        <v>Crassedoma gigantea</v>
      </c>
      <c r="AA312" s="34">
        <v>3</v>
      </c>
      <c r="AB312" s="34">
        <v>30</v>
      </c>
    </row>
    <row r="313" spans="1:28" x14ac:dyDescent="0.2">
      <c r="A313" s="39" t="str">
        <f t="shared" si="5"/>
        <v>682024Caracolera3</v>
      </c>
      <c r="B313" s="35">
        <v>6</v>
      </c>
      <c r="C313" s="36">
        <v>8</v>
      </c>
      <c r="D313" s="36">
        <v>2024</v>
      </c>
      <c r="E313" s="50" t="s">
        <v>191</v>
      </c>
      <c r="F313" s="50" t="s">
        <v>192</v>
      </c>
      <c r="G313" s="39" t="s">
        <v>193</v>
      </c>
      <c r="H313" s="36">
        <v>29.502289999999999</v>
      </c>
      <c r="I313" s="36">
        <v>-115.47148</v>
      </c>
      <c r="J313" s="50" t="str">
        <f>VLOOKUP($G313,Formulas!$A$2:$G$10,4,FALSE)</f>
        <v>Bosque de kelp</v>
      </c>
      <c r="K313" s="50" t="s">
        <v>163</v>
      </c>
      <c r="L313" s="50" t="s">
        <v>62</v>
      </c>
      <c r="M313" s="50" t="s">
        <v>217</v>
      </c>
      <c r="N313" s="36" t="s">
        <v>200</v>
      </c>
      <c r="O313" s="37">
        <v>0.36458333333333331</v>
      </c>
      <c r="P313" s="37">
        <v>0.36805555555555558</v>
      </c>
      <c r="Q313" s="36">
        <v>20</v>
      </c>
      <c r="R313" s="36">
        <v>20</v>
      </c>
      <c r="S313" s="36">
        <v>12</v>
      </c>
      <c r="T313" s="36">
        <v>4</v>
      </c>
      <c r="V313" s="39">
        <v>3</v>
      </c>
      <c r="W313" s="39" t="s">
        <v>79</v>
      </c>
      <c r="X313" s="43" t="str">
        <f>VLOOKUP($W313,'Lista especies'!$A$2:$D$31,2,FALSE)</f>
        <v>Mesocentrotus</v>
      </c>
      <c r="Y313" s="43" t="str">
        <f>VLOOKUP($W313,'Lista especies'!$A$2:$D$31,3,FALSE)</f>
        <v>franciscanus</v>
      </c>
      <c r="Z313" s="43" t="str">
        <f>VLOOKUP($W313,'Lista especies'!$A$2:$D$31,4,FALSE)</f>
        <v>Mesocentrotus franciscanus</v>
      </c>
      <c r="AA313" s="34">
        <v>9</v>
      </c>
      <c r="AB313" s="34">
        <v>30</v>
      </c>
    </row>
    <row r="314" spans="1:28" x14ac:dyDescent="0.2">
      <c r="A314" s="39" t="str">
        <f t="shared" si="5"/>
        <v>682024Caracolera4</v>
      </c>
      <c r="B314" s="35">
        <v>6</v>
      </c>
      <c r="C314" s="36">
        <v>8</v>
      </c>
      <c r="D314" s="36">
        <v>2024</v>
      </c>
      <c r="E314" s="50" t="s">
        <v>191</v>
      </c>
      <c r="F314" s="50" t="s">
        <v>192</v>
      </c>
      <c r="G314" s="39" t="s">
        <v>193</v>
      </c>
      <c r="H314" s="36">
        <v>29.503540000000001</v>
      </c>
      <c r="I314" s="36">
        <v>-115.46301</v>
      </c>
      <c r="J314" s="50" t="str">
        <f>VLOOKUP($G314,Formulas!$A$2:$G$10,4,FALSE)</f>
        <v>Bosque de kelp</v>
      </c>
      <c r="K314" s="50" t="s">
        <v>163</v>
      </c>
      <c r="L314" s="50" t="s">
        <v>62</v>
      </c>
      <c r="M314" s="50" t="s">
        <v>217</v>
      </c>
      <c r="N314" s="36" t="s">
        <v>200</v>
      </c>
      <c r="O314" s="37">
        <v>0.40763888888888888</v>
      </c>
      <c r="P314" s="37">
        <v>0.41180555555555554</v>
      </c>
      <c r="Q314" s="36">
        <v>10</v>
      </c>
      <c r="R314" s="36">
        <v>10</v>
      </c>
      <c r="S314" s="36">
        <v>12</v>
      </c>
      <c r="T314" s="36">
        <v>4</v>
      </c>
      <c r="V314" s="39">
        <v>4</v>
      </c>
      <c r="W314" s="39" t="s">
        <v>82</v>
      </c>
      <c r="X314" s="43" t="str">
        <f>VLOOKUP($W314,'Lista especies'!$A$2:$D$31,2,FALSE)</f>
        <v>Patiria</v>
      </c>
      <c r="Y314" s="43" t="str">
        <f>VLOOKUP($W314,'Lista especies'!$A$2:$D$31,3,FALSE)</f>
        <v>miniata</v>
      </c>
      <c r="Z314" s="43" t="str">
        <f>VLOOKUP($W314,'Lista especies'!$A$2:$D$31,4,FALSE)</f>
        <v>Patiria miniata</v>
      </c>
      <c r="AA314" s="34">
        <v>6</v>
      </c>
      <c r="AB314" s="34">
        <v>30</v>
      </c>
    </row>
    <row r="315" spans="1:28" x14ac:dyDescent="0.2">
      <c r="A315" s="39" t="str">
        <f t="shared" si="5"/>
        <v>682024Caracolera4</v>
      </c>
      <c r="B315" s="35">
        <v>6</v>
      </c>
      <c r="C315" s="36">
        <v>8</v>
      </c>
      <c r="D315" s="36">
        <v>2024</v>
      </c>
      <c r="E315" s="50" t="s">
        <v>191</v>
      </c>
      <c r="F315" s="50" t="s">
        <v>192</v>
      </c>
      <c r="G315" s="39" t="s">
        <v>193</v>
      </c>
      <c r="H315" s="36">
        <v>29.503540000000001</v>
      </c>
      <c r="I315" s="36">
        <v>-115.46301</v>
      </c>
      <c r="J315" s="50" t="str">
        <f>VLOOKUP($G315,Formulas!$A$2:$G$10,4,FALSE)</f>
        <v>Bosque de kelp</v>
      </c>
      <c r="K315" s="50" t="s">
        <v>163</v>
      </c>
      <c r="L315" s="50" t="s">
        <v>62</v>
      </c>
      <c r="M315" s="50" t="s">
        <v>217</v>
      </c>
      <c r="N315" s="36" t="s">
        <v>200</v>
      </c>
      <c r="O315" s="37">
        <v>0.40763888888888888</v>
      </c>
      <c r="P315" s="37">
        <v>0.41180555555555554</v>
      </c>
      <c r="Q315" s="36">
        <v>10</v>
      </c>
      <c r="R315" s="36">
        <v>10</v>
      </c>
      <c r="S315" s="36">
        <v>12</v>
      </c>
      <c r="T315" s="36">
        <v>4</v>
      </c>
      <c r="V315" s="39">
        <v>4</v>
      </c>
      <c r="W315" s="39" t="s">
        <v>76</v>
      </c>
      <c r="X315" s="43" t="str">
        <f>VLOOKUP($W315,'Lista especies'!$A$2:$D$31,2,FALSE)</f>
        <v>Megastraea</v>
      </c>
      <c r="Y315" s="43" t="str">
        <f>VLOOKUP($W315,'Lista especies'!$A$2:$D$31,3,FALSE)</f>
        <v>undosa</v>
      </c>
      <c r="Z315" s="43" t="str">
        <f>VLOOKUP($W315,'Lista especies'!$A$2:$D$31,4,FALSE)</f>
        <v>Megastraea undosa</v>
      </c>
      <c r="AA315" s="34">
        <v>50</v>
      </c>
      <c r="AB315" s="34">
        <v>17</v>
      </c>
    </row>
    <row r="316" spans="1:28" x14ac:dyDescent="0.2">
      <c r="A316" s="39" t="str">
        <f t="shared" si="5"/>
        <v>682024Caracolera4</v>
      </c>
      <c r="B316" s="35">
        <v>6</v>
      </c>
      <c r="C316" s="36">
        <v>8</v>
      </c>
      <c r="D316" s="36">
        <v>2024</v>
      </c>
      <c r="E316" s="50" t="s">
        <v>191</v>
      </c>
      <c r="F316" s="50" t="s">
        <v>192</v>
      </c>
      <c r="G316" s="39" t="s">
        <v>193</v>
      </c>
      <c r="H316" s="36">
        <v>29.503540000000001</v>
      </c>
      <c r="I316" s="36">
        <v>-115.46301</v>
      </c>
      <c r="J316" s="50" t="str">
        <f>VLOOKUP($G316,Formulas!$A$2:$G$10,4,FALSE)</f>
        <v>Bosque de kelp</v>
      </c>
      <c r="K316" s="50" t="s">
        <v>163</v>
      </c>
      <c r="L316" s="50" t="s">
        <v>62</v>
      </c>
      <c r="M316" s="50" t="s">
        <v>217</v>
      </c>
      <c r="N316" s="36" t="s">
        <v>200</v>
      </c>
      <c r="O316" s="37">
        <v>0.40763888888888888</v>
      </c>
      <c r="P316" s="37">
        <v>0.41180555555555554</v>
      </c>
      <c r="Q316" s="36">
        <v>10</v>
      </c>
      <c r="R316" s="36">
        <v>10</v>
      </c>
      <c r="S316" s="36">
        <v>12</v>
      </c>
      <c r="T316" s="36">
        <v>4</v>
      </c>
      <c r="V316" s="39">
        <v>4</v>
      </c>
      <c r="W316" s="39" t="s">
        <v>68</v>
      </c>
      <c r="X316" s="43" t="str">
        <f>VLOOKUP($W316,'Lista especies'!$A$2:$D$31,2,FALSE)</f>
        <v>Neobernaya</v>
      </c>
      <c r="Y316" s="43" t="str">
        <f>VLOOKUP($W316,'Lista especies'!$A$2:$D$31,3,FALSE)</f>
        <v>spadicea</v>
      </c>
      <c r="Z316" s="43" t="str">
        <f>VLOOKUP($W316,'Lista especies'!$A$2:$D$31,4,FALSE)</f>
        <v>Neobernaya spadicea</v>
      </c>
      <c r="AA316" s="34">
        <v>11</v>
      </c>
      <c r="AB316" s="34">
        <v>30</v>
      </c>
    </row>
    <row r="317" spans="1:28" x14ac:dyDescent="0.2">
      <c r="A317" s="39" t="str">
        <f t="shared" si="5"/>
        <v>682024Caracolera4</v>
      </c>
      <c r="B317" s="35">
        <v>6</v>
      </c>
      <c r="C317" s="36">
        <v>8</v>
      </c>
      <c r="D317" s="36">
        <v>2024</v>
      </c>
      <c r="E317" s="50" t="s">
        <v>191</v>
      </c>
      <c r="F317" s="50" t="s">
        <v>192</v>
      </c>
      <c r="G317" s="39" t="s">
        <v>193</v>
      </c>
      <c r="H317" s="36">
        <v>29.503540000000001</v>
      </c>
      <c r="I317" s="36">
        <v>-115.46301</v>
      </c>
      <c r="J317" s="50" t="str">
        <f>VLOOKUP($G317,Formulas!$A$2:$G$10,4,FALSE)</f>
        <v>Bosque de kelp</v>
      </c>
      <c r="K317" s="50" t="s">
        <v>163</v>
      </c>
      <c r="L317" s="50" t="s">
        <v>62</v>
      </c>
      <c r="M317" s="50" t="s">
        <v>217</v>
      </c>
      <c r="N317" s="36" t="s">
        <v>200</v>
      </c>
      <c r="O317" s="37">
        <v>0.40763888888888888</v>
      </c>
      <c r="P317" s="37">
        <v>0.41180555555555554</v>
      </c>
      <c r="Q317" s="36">
        <v>10</v>
      </c>
      <c r="R317" s="36">
        <v>10</v>
      </c>
      <c r="S317" s="36">
        <v>12</v>
      </c>
      <c r="T317" s="36">
        <v>4</v>
      </c>
      <c r="V317" s="39">
        <v>4</v>
      </c>
      <c r="W317" s="39" t="s">
        <v>75</v>
      </c>
      <c r="X317" s="43" t="str">
        <f>VLOOKUP($W317,'Lista especies'!$A$2:$D$31,2,FALSE)</f>
        <v>Kelletia</v>
      </c>
      <c r="Y317" s="43" t="str">
        <f>VLOOKUP($W317,'Lista especies'!$A$2:$D$31,3,FALSE)</f>
        <v>kelletii</v>
      </c>
      <c r="Z317" s="43" t="str">
        <f>VLOOKUP($W317,'Lista especies'!$A$2:$D$31,4,FALSE)</f>
        <v>Kelletia kelletii</v>
      </c>
      <c r="AA317" s="34">
        <v>13</v>
      </c>
      <c r="AB317" s="34">
        <v>30</v>
      </c>
    </row>
    <row r="318" spans="1:28" x14ac:dyDescent="0.2">
      <c r="A318" s="39" t="str">
        <f t="shared" si="5"/>
        <v>682024Caracolera4</v>
      </c>
      <c r="B318" s="35">
        <v>6</v>
      </c>
      <c r="C318" s="36">
        <v>8</v>
      </c>
      <c r="D318" s="36">
        <v>2024</v>
      </c>
      <c r="E318" s="50" t="s">
        <v>191</v>
      </c>
      <c r="F318" s="50" t="s">
        <v>192</v>
      </c>
      <c r="G318" s="39" t="s">
        <v>193</v>
      </c>
      <c r="H318" s="36">
        <v>29.503540000000001</v>
      </c>
      <c r="I318" s="36">
        <v>-115.46301</v>
      </c>
      <c r="J318" s="50" t="str">
        <f>VLOOKUP($G318,Formulas!$A$2:$G$10,4,FALSE)</f>
        <v>Bosque de kelp</v>
      </c>
      <c r="K318" s="50" t="s">
        <v>163</v>
      </c>
      <c r="L318" s="50" t="s">
        <v>62</v>
      </c>
      <c r="M318" s="50" t="s">
        <v>217</v>
      </c>
      <c r="N318" s="36" t="s">
        <v>200</v>
      </c>
      <c r="O318" s="37">
        <v>0.40763888888888888</v>
      </c>
      <c r="P318" s="37">
        <v>0.41180555555555554</v>
      </c>
      <c r="Q318" s="36">
        <v>10</v>
      </c>
      <c r="R318" s="36">
        <v>10</v>
      </c>
      <c r="S318" s="36">
        <v>12</v>
      </c>
      <c r="T318" s="36">
        <v>4</v>
      </c>
      <c r="V318" s="39">
        <v>4</v>
      </c>
      <c r="W318" s="39" t="s">
        <v>67</v>
      </c>
      <c r="X318" s="43" t="str">
        <f>VLOOKUP($W318,'Lista especies'!$A$2:$D$31,2,FALSE)</f>
        <v>Crassedoma</v>
      </c>
      <c r="Y318" s="43" t="str">
        <f>VLOOKUP($W318,'Lista especies'!$A$2:$D$31,3,FALSE)</f>
        <v>gigantea</v>
      </c>
      <c r="Z318" s="43" t="str">
        <f>VLOOKUP($W318,'Lista especies'!$A$2:$D$31,4,FALSE)</f>
        <v>Crassedoma gigantea</v>
      </c>
      <c r="AA318" s="34">
        <v>3</v>
      </c>
      <c r="AB318" s="34">
        <v>30</v>
      </c>
    </row>
    <row r="319" spans="1:28" x14ac:dyDescent="0.2">
      <c r="A319" s="39" t="str">
        <f t="shared" si="5"/>
        <v>682024Caracolera4</v>
      </c>
      <c r="B319" s="35">
        <v>6</v>
      </c>
      <c r="C319" s="36">
        <v>8</v>
      </c>
      <c r="D319" s="36">
        <v>2024</v>
      </c>
      <c r="E319" s="50" t="s">
        <v>191</v>
      </c>
      <c r="F319" s="50" t="s">
        <v>192</v>
      </c>
      <c r="G319" s="39" t="s">
        <v>193</v>
      </c>
      <c r="H319" s="36">
        <v>29.503540000000001</v>
      </c>
      <c r="I319" s="36">
        <v>-115.46301</v>
      </c>
      <c r="J319" s="50" t="str">
        <f>VLOOKUP($G319,Formulas!$A$2:$G$10,4,FALSE)</f>
        <v>Bosque de kelp</v>
      </c>
      <c r="K319" s="50" t="s">
        <v>163</v>
      </c>
      <c r="L319" s="50" t="s">
        <v>62</v>
      </c>
      <c r="M319" s="50" t="s">
        <v>217</v>
      </c>
      <c r="N319" s="36" t="s">
        <v>200</v>
      </c>
      <c r="O319" s="37">
        <v>0.40763888888888888</v>
      </c>
      <c r="P319" s="37">
        <v>0.41180555555555554</v>
      </c>
      <c r="Q319" s="36">
        <v>10</v>
      </c>
      <c r="R319" s="36">
        <v>10</v>
      </c>
      <c r="S319" s="36">
        <v>12</v>
      </c>
      <c r="T319" s="36">
        <v>4</v>
      </c>
      <c r="V319" s="39">
        <v>4</v>
      </c>
      <c r="W319" s="39" t="s">
        <v>79</v>
      </c>
      <c r="X319" s="43" t="str">
        <f>VLOOKUP($W319,'Lista especies'!$A$2:$D$31,2,FALSE)</f>
        <v>Mesocentrotus</v>
      </c>
      <c r="Y319" s="43" t="str">
        <f>VLOOKUP($W319,'Lista especies'!$A$2:$D$31,3,FALSE)</f>
        <v>franciscanus</v>
      </c>
      <c r="Z319" s="43" t="str">
        <f>VLOOKUP($W319,'Lista especies'!$A$2:$D$31,4,FALSE)</f>
        <v>Mesocentrotus franciscanus</v>
      </c>
      <c r="AA319" s="34">
        <v>10</v>
      </c>
      <c r="AB319" s="34">
        <v>30</v>
      </c>
    </row>
    <row r="320" spans="1:28" x14ac:dyDescent="0.2">
      <c r="A320" s="39" t="str">
        <f t="shared" si="5"/>
        <v>682024Caracolera4</v>
      </c>
      <c r="B320" s="35">
        <v>6</v>
      </c>
      <c r="C320" s="36">
        <v>8</v>
      </c>
      <c r="D320" s="36">
        <v>2024</v>
      </c>
      <c r="E320" s="50" t="s">
        <v>191</v>
      </c>
      <c r="F320" s="50" t="s">
        <v>192</v>
      </c>
      <c r="G320" s="39" t="s">
        <v>193</v>
      </c>
      <c r="H320" s="36">
        <v>29.503540000000001</v>
      </c>
      <c r="I320" s="36">
        <v>-115.46301</v>
      </c>
      <c r="J320" s="50" t="str">
        <f>VLOOKUP($G320,Formulas!$A$2:$G$10,4,FALSE)</f>
        <v>Bosque de kelp</v>
      </c>
      <c r="K320" s="50" t="str">
        <f>VLOOKUP($G320,Formulas!$A$2:$G$10,5,FALSE)</f>
        <v>Reserva</v>
      </c>
      <c r="L320" s="50" t="str">
        <f>VLOOKUP($G320,Formulas!$A$2:$G$10,6,FALSE)</f>
        <v>Reserva Comunitaria</v>
      </c>
      <c r="M320" s="50" t="s">
        <v>217</v>
      </c>
      <c r="N320" s="36" t="s">
        <v>200</v>
      </c>
      <c r="O320" s="37">
        <v>0.40763888888888888</v>
      </c>
      <c r="P320" s="37">
        <v>0.41180555555555554</v>
      </c>
      <c r="Q320" s="36">
        <v>10</v>
      </c>
      <c r="R320" s="36">
        <v>10</v>
      </c>
      <c r="S320" s="36">
        <v>12</v>
      </c>
      <c r="T320" s="36">
        <v>4</v>
      </c>
      <c r="V320" s="39">
        <v>4</v>
      </c>
      <c r="W320" s="39" t="s">
        <v>85</v>
      </c>
      <c r="X320" s="43" t="str">
        <f>VLOOKUP($W320,'Lista especies'!$A$2:$D$31,2,FALSE)</f>
        <v>Strongylocentrotus</v>
      </c>
      <c r="Y320" s="43" t="str">
        <f>VLOOKUP($W320,'Lista especies'!$A$2:$D$31,3,FALSE)</f>
        <v>purpuratus</v>
      </c>
      <c r="Z320" s="43" t="str">
        <f>VLOOKUP($W320,'Lista especies'!$A$2:$D$31,4,FALSE)</f>
        <v>Strongylocentrotus purpuratus</v>
      </c>
      <c r="AA320" s="34">
        <v>50</v>
      </c>
      <c r="AB320" s="34">
        <v>19</v>
      </c>
    </row>
    <row r="321" spans="1:28" x14ac:dyDescent="0.2">
      <c r="A321" s="39" t="str">
        <f t="shared" si="5"/>
        <v>682024Caracolera5</v>
      </c>
      <c r="B321" s="35">
        <v>6</v>
      </c>
      <c r="C321" s="36">
        <v>8</v>
      </c>
      <c r="D321" s="36">
        <v>2024</v>
      </c>
      <c r="E321" s="50" t="s">
        <v>191</v>
      </c>
      <c r="F321" s="50" t="s">
        <v>192</v>
      </c>
      <c r="G321" s="39" t="s">
        <v>193</v>
      </c>
      <c r="H321" s="36">
        <v>29.502199999999998</v>
      </c>
      <c r="I321" s="36">
        <v>-115.47157</v>
      </c>
      <c r="J321" s="50" t="str">
        <f>VLOOKUP($G321,Formulas!$A$2:$G$10,4,FALSE)</f>
        <v>Bosque de kelp</v>
      </c>
      <c r="K321" s="50" t="str">
        <f>VLOOKUP($G321,Formulas!$A$2:$G$10,5,FALSE)</f>
        <v>Reserva</v>
      </c>
      <c r="L321" s="50" t="str">
        <f>VLOOKUP($G321,Formulas!$A$2:$G$10,6,FALSE)</f>
        <v>Reserva Comunitaria</v>
      </c>
      <c r="M321" s="50" t="s">
        <v>217</v>
      </c>
      <c r="N321" s="36" t="s">
        <v>206</v>
      </c>
      <c r="O321" s="37">
        <v>0.36249999999999999</v>
      </c>
      <c r="P321" s="37">
        <v>0.3659722222222222</v>
      </c>
      <c r="Q321" s="36">
        <v>20</v>
      </c>
      <c r="R321" s="36">
        <v>18</v>
      </c>
      <c r="S321" s="36">
        <v>12</v>
      </c>
      <c r="T321" s="36">
        <v>7</v>
      </c>
      <c r="V321" s="39">
        <v>5</v>
      </c>
      <c r="W321" s="39" t="s">
        <v>175</v>
      </c>
      <c r="X321" s="43" t="str">
        <f>VLOOKUP($W321,'Lista especies'!$A$2:$D$31,2,FALSE)</f>
        <v>Panulirus</v>
      </c>
      <c r="Y321" s="43" t="str">
        <f>VLOOKUP($W321,'Lista especies'!$A$2:$D$31,3,FALSE)</f>
        <v>interruptus</v>
      </c>
      <c r="Z321" s="43" t="str">
        <f>VLOOKUP($W321,'Lista especies'!$A$2:$D$31,4,FALSE)</f>
        <v>Panulirus interruptus</v>
      </c>
      <c r="AA321" s="34">
        <v>6</v>
      </c>
      <c r="AB321" s="34">
        <v>30</v>
      </c>
    </row>
    <row r="322" spans="1:28" x14ac:dyDescent="0.2">
      <c r="A322" s="39" t="str">
        <f t="shared" si="5"/>
        <v>682024Caracolera5</v>
      </c>
      <c r="B322" s="35">
        <v>6</v>
      </c>
      <c r="C322" s="36">
        <v>8</v>
      </c>
      <c r="D322" s="36">
        <v>2024</v>
      </c>
      <c r="E322" s="50" t="s">
        <v>191</v>
      </c>
      <c r="F322" s="50" t="s">
        <v>192</v>
      </c>
      <c r="G322" s="39" t="s">
        <v>193</v>
      </c>
      <c r="H322" s="36">
        <v>29.502199999999998</v>
      </c>
      <c r="I322" s="36">
        <v>-115.47157</v>
      </c>
      <c r="J322" s="50" t="str">
        <f>VLOOKUP($G322,Formulas!$A$2:$G$10,4,FALSE)</f>
        <v>Bosque de kelp</v>
      </c>
      <c r="K322" s="50" t="str">
        <f>VLOOKUP($G322,Formulas!$A$2:$G$10,5,FALSE)</f>
        <v>Reserva</v>
      </c>
      <c r="L322" s="50" t="str">
        <f>VLOOKUP($G322,Formulas!$A$2:$G$10,6,FALSE)</f>
        <v>Reserva Comunitaria</v>
      </c>
      <c r="M322" s="50" t="s">
        <v>217</v>
      </c>
      <c r="N322" s="36" t="s">
        <v>206</v>
      </c>
      <c r="O322" s="37">
        <v>0.36249999999999999</v>
      </c>
      <c r="P322" s="37">
        <v>0.3659722222222222</v>
      </c>
      <c r="Q322" s="36">
        <v>20</v>
      </c>
      <c r="R322" s="36">
        <v>18</v>
      </c>
      <c r="S322" s="36">
        <v>12</v>
      </c>
      <c r="T322" s="36">
        <v>7</v>
      </c>
      <c r="V322" s="39">
        <v>5</v>
      </c>
      <c r="W322" s="39" t="s">
        <v>81</v>
      </c>
      <c r="X322" s="43" t="str">
        <f>VLOOKUP($W322,'Lista especies'!$A$2:$D$31,2,FALSE)</f>
        <v>Parastichopus</v>
      </c>
      <c r="Y322" s="43" t="str">
        <f>VLOOKUP($W322,'Lista especies'!$A$2:$D$31,3,FALSE)</f>
        <v>parvimensis</v>
      </c>
      <c r="Z322" s="43" t="str">
        <f>VLOOKUP($W322,'Lista especies'!$A$2:$D$31,4,FALSE)</f>
        <v>Parastichopus parvimensis</v>
      </c>
      <c r="AA322" s="34">
        <v>3</v>
      </c>
      <c r="AB322" s="34">
        <v>30</v>
      </c>
    </row>
    <row r="323" spans="1:28" x14ac:dyDescent="0.2">
      <c r="A323" s="39" t="str">
        <f t="shared" ref="A323:A386" si="6">CONCATENATE(B323&amp;C323&amp;D323&amp;G323&amp;V323)</f>
        <v>682024Caracolera5</v>
      </c>
      <c r="B323" s="35">
        <v>6</v>
      </c>
      <c r="C323" s="36">
        <v>8</v>
      </c>
      <c r="D323" s="36">
        <v>2024</v>
      </c>
      <c r="E323" s="50" t="s">
        <v>191</v>
      </c>
      <c r="F323" s="50" t="s">
        <v>192</v>
      </c>
      <c r="G323" s="39" t="s">
        <v>193</v>
      </c>
      <c r="H323" s="36">
        <v>29.502199999999998</v>
      </c>
      <c r="I323" s="36">
        <v>-115.47157</v>
      </c>
      <c r="J323" s="50" t="str">
        <f>VLOOKUP($G323,Formulas!$A$2:$G$10,4,FALSE)</f>
        <v>Bosque de kelp</v>
      </c>
      <c r="K323" s="50" t="str">
        <f>VLOOKUP($G323,Formulas!$A$2:$G$10,5,FALSE)</f>
        <v>Reserva</v>
      </c>
      <c r="L323" s="50" t="str">
        <f>VLOOKUP($G323,Formulas!$A$2:$G$10,6,FALSE)</f>
        <v>Reserva Comunitaria</v>
      </c>
      <c r="M323" s="50" t="s">
        <v>217</v>
      </c>
      <c r="N323" s="36" t="s">
        <v>206</v>
      </c>
      <c r="O323" s="37">
        <v>0.36249999999999999</v>
      </c>
      <c r="P323" s="37">
        <v>0.3659722222222222</v>
      </c>
      <c r="Q323" s="36">
        <v>20</v>
      </c>
      <c r="R323" s="36">
        <v>18</v>
      </c>
      <c r="S323" s="36">
        <v>12</v>
      </c>
      <c r="T323" s="36">
        <v>7</v>
      </c>
      <c r="V323" s="39">
        <v>5</v>
      </c>
      <c r="W323" s="39" t="s">
        <v>82</v>
      </c>
      <c r="X323" s="43" t="str">
        <f>VLOOKUP($W323,'Lista especies'!$A$2:$D$31,2,FALSE)</f>
        <v>Patiria</v>
      </c>
      <c r="Y323" s="43" t="str">
        <f>VLOOKUP($W323,'Lista especies'!$A$2:$D$31,3,FALSE)</f>
        <v>miniata</v>
      </c>
      <c r="Z323" s="43" t="str">
        <f>VLOOKUP($W323,'Lista especies'!$A$2:$D$31,4,FALSE)</f>
        <v>Patiria miniata</v>
      </c>
      <c r="AA323" s="34">
        <v>11</v>
      </c>
      <c r="AB323" s="34">
        <v>30</v>
      </c>
    </row>
    <row r="324" spans="1:28" x14ac:dyDescent="0.2">
      <c r="A324" s="39" t="str">
        <f t="shared" si="6"/>
        <v>682024Caracolera5</v>
      </c>
      <c r="B324" s="35">
        <v>6</v>
      </c>
      <c r="C324" s="36">
        <v>8</v>
      </c>
      <c r="D324" s="36">
        <v>2024</v>
      </c>
      <c r="E324" s="50" t="s">
        <v>191</v>
      </c>
      <c r="F324" s="50" t="s">
        <v>192</v>
      </c>
      <c r="G324" s="39" t="s">
        <v>193</v>
      </c>
      <c r="H324" s="36">
        <v>29.502199999999998</v>
      </c>
      <c r="I324" s="36">
        <v>-115.47157</v>
      </c>
      <c r="J324" s="50" t="str">
        <f>VLOOKUP($G324,Formulas!$A$2:$G$10,4,FALSE)</f>
        <v>Bosque de kelp</v>
      </c>
      <c r="K324" s="50" t="str">
        <f>VLOOKUP($G324,Formulas!$A$2:$G$10,5,FALSE)</f>
        <v>Reserva</v>
      </c>
      <c r="L324" s="50" t="str">
        <f>VLOOKUP($G324,Formulas!$A$2:$G$10,6,FALSE)</f>
        <v>Reserva Comunitaria</v>
      </c>
      <c r="M324" s="50" t="s">
        <v>217</v>
      </c>
      <c r="N324" s="36" t="s">
        <v>206</v>
      </c>
      <c r="O324" s="37">
        <v>0.36249999999999999</v>
      </c>
      <c r="P324" s="37">
        <v>0.3659722222222222</v>
      </c>
      <c r="Q324" s="36">
        <v>20</v>
      </c>
      <c r="R324" s="36">
        <v>18</v>
      </c>
      <c r="S324" s="36">
        <v>12</v>
      </c>
      <c r="T324" s="36">
        <v>7</v>
      </c>
      <c r="V324" s="39">
        <v>5</v>
      </c>
      <c r="W324" s="39" t="s">
        <v>76</v>
      </c>
      <c r="X324" s="43" t="str">
        <f>VLOOKUP($W324,'Lista especies'!$A$2:$D$31,2,FALSE)</f>
        <v>Megastraea</v>
      </c>
      <c r="Y324" s="43" t="str">
        <f>VLOOKUP($W324,'Lista especies'!$A$2:$D$31,3,FALSE)</f>
        <v>undosa</v>
      </c>
      <c r="Z324" s="43" t="str">
        <f>VLOOKUP($W324,'Lista especies'!$A$2:$D$31,4,FALSE)</f>
        <v>Megastraea undosa</v>
      </c>
      <c r="AA324" s="34">
        <v>18</v>
      </c>
      <c r="AB324" s="34">
        <v>30</v>
      </c>
    </row>
    <row r="325" spans="1:28" x14ac:dyDescent="0.2">
      <c r="A325" s="39" t="str">
        <f t="shared" si="6"/>
        <v>682024Caracolera5</v>
      </c>
      <c r="B325" s="35">
        <v>6</v>
      </c>
      <c r="C325" s="36">
        <v>8</v>
      </c>
      <c r="D325" s="36">
        <v>2024</v>
      </c>
      <c r="E325" s="50" t="s">
        <v>191</v>
      </c>
      <c r="F325" s="50" t="s">
        <v>192</v>
      </c>
      <c r="G325" s="39" t="s">
        <v>193</v>
      </c>
      <c r="H325" s="36">
        <v>29.502199999999998</v>
      </c>
      <c r="I325" s="36">
        <v>-115.47157</v>
      </c>
      <c r="J325" s="50" t="str">
        <f>VLOOKUP($G325,Formulas!$A$2:$G$10,4,FALSE)</f>
        <v>Bosque de kelp</v>
      </c>
      <c r="K325" s="50" t="str">
        <f>VLOOKUP($G325,Formulas!$A$2:$G$10,5,FALSE)</f>
        <v>Reserva</v>
      </c>
      <c r="L325" s="50" t="str">
        <f>VLOOKUP($G325,Formulas!$A$2:$G$10,6,FALSE)</f>
        <v>Reserva Comunitaria</v>
      </c>
      <c r="M325" s="50" t="s">
        <v>217</v>
      </c>
      <c r="N325" s="36" t="s">
        <v>206</v>
      </c>
      <c r="O325" s="37">
        <v>0.36249999999999999</v>
      </c>
      <c r="P325" s="37">
        <v>0.3659722222222222</v>
      </c>
      <c r="Q325" s="36">
        <v>20</v>
      </c>
      <c r="R325" s="36">
        <v>18</v>
      </c>
      <c r="S325" s="36">
        <v>12</v>
      </c>
      <c r="T325" s="36">
        <v>7</v>
      </c>
      <c r="V325" s="39">
        <v>5</v>
      </c>
      <c r="W325" s="39" t="s">
        <v>68</v>
      </c>
      <c r="X325" s="43" t="str">
        <f>VLOOKUP($W325,'Lista especies'!$A$2:$D$31,2,FALSE)</f>
        <v>Neobernaya</v>
      </c>
      <c r="Y325" s="43" t="str">
        <f>VLOOKUP($W325,'Lista especies'!$A$2:$D$31,3,FALSE)</f>
        <v>spadicea</v>
      </c>
      <c r="Z325" s="43" t="str">
        <f>VLOOKUP($W325,'Lista especies'!$A$2:$D$31,4,FALSE)</f>
        <v>Neobernaya spadicea</v>
      </c>
      <c r="AA325" s="34">
        <v>4</v>
      </c>
      <c r="AB325" s="34">
        <v>30</v>
      </c>
    </row>
    <row r="326" spans="1:28" x14ac:dyDescent="0.2">
      <c r="A326" s="39" t="str">
        <f t="shared" si="6"/>
        <v>682024Caracolera5</v>
      </c>
      <c r="B326" s="35">
        <v>6</v>
      </c>
      <c r="C326" s="36">
        <v>8</v>
      </c>
      <c r="D326" s="36">
        <v>2024</v>
      </c>
      <c r="E326" s="50" t="s">
        <v>191</v>
      </c>
      <c r="F326" s="50" t="s">
        <v>192</v>
      </c>
      <c r="G326" s="39" t="s">
        <v>193</v>
      </c>
      <c r="H326" s="36">
        <v>29.502199999999998</v>
      </c>
      <c r="I326" s="36">
        <v>-115.47157</v>
      </c>
      <c r="J326" s="50" t="str">
        <f>VLOOKUP($G326,Formulas!$A$2:$G$10,4,FALSE)</f>
        <v>Bosque de kelp</v>
      </c>
      <c r="K326" s="50" t="str">
        <f>VLOOKUP($G326,Formulas!$A$2:$G$10,5,FALSE)</f>
        <v>Reserva</v>
      </c>
      <c r="L326" s="50" t="str">
        <f>VLOOKUP($G326,Formulas!$A$2:$G$10,6,FALSE)</f>
        <v>Reserva Comunitaria</v>
      </c>
      <c r="M326" s="50" t="s">
        <v>217</v>
      </c>
      <c r="N326" s="36" t="s">
        <v>206</v>
      </c>
      <c r="O326" s="37">
        <v>0.36249999999999999</v>
      </c>
      <c r="P326" s="37">
        <v>0.3659722222222222</v>
      </c>
      <c r="Q326" s="36">
        <v>20</v>
      </c>
      <c r="R326" s="36">
        <v>18</v>
      </c>
      <c r="S326" s="36">
        <v>12</v>
      </c>
      <c r="T326" s="36">
        <v>7</v>
      </c>
      <c r="V326" s="39">
        <v>5</v>
      </c>
      <c r="W326" s="39" t="s">
        <v>79</v>
      </c>
      <c r="X326" s="43" t="str">
        <f>VLOOKUP($W326,'Lista especies'!$A$2:$D$31,2,FALSE)</f>
        <v>Mesocentrotus</v>
      </c>
      <c r="Y326" s="43" t="str">
        <f>VLOOKUP($W326,'Lista especies'!$A$2:$D$31,3,FALSE)</f>
        <v>franciscanus</v>
      </c>
      <c r="Z326" s="43" t="str">
        <f>VLOOKUP($W326,'Lista especies'!$A$2:$D$31,4,FALSE)</f>
        <v>Mesocentrotus franciscanus</v>
      </c>
      <c r="AA326" s="34">
        <v>42</v>
      </c>
      <c r="AB326" s="34">
        <v>30</v>
      </c>
    </row>
    <row r="327" spans="1:28" x14ac:dyDescent="0.2">
      <c r="A327" s="39" t="str">
        <f t="shared" si="6"/>
        <v>682024Caracolera5</v>
      </c>
      <c r="B327" s="35">
        <v>6</v>
      </c>
      <c r="C327" s="36">
        <v>8</v>
      </c>
      <c r="D327" s="36">
        <v>2024</v>
      </c>
      <c r="E327" s="50" t="s">
        <v>191</v>
      </c>
      <c r="F327" s="50" t="s">
        <v>192</v>
      </c>
      <c r="G327" s="39" t="s">
        <v>193</v>
      </c>
      <c r="H327" s="36">
        <v>29.502199999999998</v>
      </c>
      <c r="I327" s="36">
        <v>-115.47157</v>
      </c>
      <c r="J327" s="50" t="str">
        <f>VLOOKUP($G327,Formulas!$A$2:$G$10,4,FALSE)</f>
        <v>Bosque de kelp</v>
      </c>
      <c r="K327" s="50" t="str">
        <f>VLOOKUP($G327,Formulas!$A$2:$G$10,5,FALSE)</f>
        <v>Reserva</v>
      </c>
      <c r="L327" s="50" t="str">
        <f>VLOOKUP($G327,Formulas!$A$2:$G$10,6,FALSE)</f>
        <v>Reserva Comunitaria</v>
      </c>
      <c r="M327" s="50" t="s">
        <v>217</v>
      </c>
      <c r="N327" s="36" t="s">
        <v>206</v>
      </c>
      <c r="O327" s="37">
        <v>0.36249999999999999</v>
      </c>
      <c r="P327" s="37">
        <v>0.3659722222222222</v>
      </c>
      <c r="Q327" s="36">
        <v>20</v>
      </c>
      <c r="R327" s="36">
        <v>18</v>
      </c>
      <c r="S327" s="36">
        <v>12</v>
      </c>
      <c r="T327" s="36">
        <v>7</v>
      </c>
      <c r="V327" s="39">
        <v>5</v>
      </c>
      <c r="W327" s="39" t="s">
        <v>85</v>
      </c>
      <c r="X327" s="43" t="str">
        <f>VLOOKUP($W327,'Lista especies'!$A$2:$D$31,2,FALSE)</f>
        <v>Strongylocentrotus</v>
      </c>
      <c r="Y327" s="43" t="str">
        <f>VLOOKUP($W327,'Lista especies'!$A$2:$D$31,3,FALSE)</f>
        <v>purpuratus</v>
      </c>
      <c r="Z327" s="43" t="str">
        <f>VLOOKUP($W327,'Lista especies'!$A$2:$D$31,4,FALSE)</f>
        <v>Strongylocentrotus purpuratus</v>
      </c>
      <c r="AA327" s="34">
        <v>21</v>
      </c>
      <c r="AB327" s="34">
        <v>30</v>
      </c>
    </row>
    <row r="328" spans="1:28" x14ac:dyDescent="0.2">
      <c r="A328" s="39" t="str">
        <f t="shared" si="6"/>
        <v>682024Caracolera6</v>
      </c>
      <c r="B328" s="35">
        <v>6</v>
      </c>
      <c r="C328" s="36">
        <v>8</v>
      </c>
      <c r="D328" s="36">
        <v>2024</v>
      </c>
      <c r="E328" s="50" t="s">
        <v>191</v>
      </c>
      <c r="F328" s="50" t="s">
        <v>192</v>
      </c>
      <c r="G328" s="39" t="s">
        <v>193</v>
      </c>
      <c r="H328" s="36">
        <v>29.503299999999999</v>
      </c>
      <c r="I328" s="36">
        <v>-115.46278</v>
      </c>
      <c r="J328" s="50" t="str">
        <f>VLOOKUP($G328,Formulas!$A$2:$G$10,4,FALSE)</f>
        <v>Bosque de kelp</v>
      </c>
      <c r="K328" s="50" t="str">
        <f>VLOOKUP($G328,Formulas!$A$2:$G$10,5,FALSE)</f>
        <v>Reserva</v>
      </c>
      <c r="L328" s="50" t="str">
        <f>VLOOKUP($G328,Formulas!$A$2:$G$10,6,FALSE)</f>
        <v>Reserva Comunitaria</v>
      </c>
      <c r="M328" s="50" t="s">
        <v>217</v>
      </c>
      <c r="N328" s="36" t="s">
        <v>206</v>
      </c>
      <c r="O328" s="37">
        <v>0.41736111111111113</v>
      </c>
      <c r="P328" s="37">
        <v>0.42152777777777778</v>
      </c>
      <c r="Q328" s="36">
        <v>10</v>
      </c>
      <c r="R328" s="36">
        <v>8</v>
      </c>
      <c r="S328" s="36">
        <v>12</v>
      </c>
      <c r="T328" s="36">
        <v>3</v>
      </c>
      <c r="V328" s="39">
        <v>6</v>
      </c>
      <c r="W328" s="39" t="s">
        <v>175</v>
      </c>
      <c r="X328" s="43" t="str">
        <f>VLOOKUP($W328,'Lista especies'!$A$2:$D$31,2,FALSE)</f>
        <v>Panulirus</v>
      </c>
      <c r="Y328" s="43" t="str">
        <f>VLOOKUP($W328,'Lista especies'!$A$2:$D$31,3,FALSE)</f>
        <v>interruptus</v>
      </c>
      <c r="Z328" s="43" t="str">
        <f>VLOOKUP($W328,'Lista especies'!$A$2:$D$31,4,FALSE)</f>
        <v>Panulirus interruptus</v>
      </c>
      <c r="AA328" s="34">
        <v>13</v>
      </c>
      <c r="AB328" s="34">
        <v>30</v>
      </c>
    </row>
    <row r="329" spans="1:28" x14ac:dyDescent="0.2">
      <c r="A329" s="39" t="str">
        <f t="shared" si="6"/>
        <v>682024Caracolera6</v>
      </c>
      <c r="B329" s="35">
        <v>6</v>
      </c>
      <c r="C329" s="36">
        <v>8</v>
      </c>
      <c r="D329" s="36">
        <v>2024</v>
      </c>
      <c r="E329" s="50" t="s">
        <v>191</v>
      </c>
      <c r="F329" s="50" t="s">
        <v>192</v>
      </c>
      <c r="G329" s="39" t="s">
        <v>193</v>
      </c>
      <c r="H329" s="36">
        <v>29.503299999999999</v>
      </c>
      <c r="I329" s="36">
        <v>-115.46278</v>
      </c>
      <c r="J329" s="50" t="str">
        <f>VLOOKUP($G329,Formulas!$A$2:$G$10,4,FALSE)</f>
        <v>Bosque de kelp</v>
      </c>
      <c r="K329" s="50" t="str">
        <f>VLOOKUP($G329,Formulas!$A$2:$G$10,5,FALSE)</f>
        <v>Reserva</v>
      </c>
      <c r="L329" s="50" t="str">
        <f>VLOOKUP($G329,Formulas!$A$2:$G$10,6,FALSE)</f>
        <v>Reserva Comunitaria</v>
      </c>
      <c r="M329" s="50" t="s">
        <v>217</v>
      </c>
      <c r="N329" s="36" t="s">
        <v>206</v>
      </c>
      <c r="O329" s="37">
        <v>0.41736111111111113</v>
      </c>
      <c r="P329" s="37">
        <v>0.42152777777777778</v>
      </c>
      <c r="Q329" s="36">
        <v>10</v>
      </c>
      <c r="R329" s="36">
        <v>8</v>
      </c>
      <c r="S329" s="36">
        <v>12</v>
      </c>
      <c r="T329" s="36">
        <v>3</v>
      </c>
      <c r="V329" s="39">
        <v>6</v>
      </c>
      <c r="W329" s="39" t="s">
        <v>82</v>
      </c>
      <c r="X329" s="43" t="str">
        <f>VLOOKUP($W329,'Lista especies'!$A$2:$D$31,2,FALSE)</f>
        <v>Patiria</v>
      </c>
      <c r="Y329" s="43" t="str">
        <f>VLOOKUP($W329,'Lista especies'!$A$2:$D$31,3,FALSE)</f>
        <v>miniata</v>
      </c>
      <c r="Z329" s="43" t="str">
        <f>VLOOKUP($W329,'Lista especies'!$A$2:$D$31,4,FALSE)</f>
        <v>Patiria miniata</v>
      </c>
      <c r="AA329" s="34">
        <v>2</v>
      </c>
      <c r="AB329" s="34">
        <v>30</v>
      </c>
    </row>
    <row r="330" spans="1:28" x14ac:dyDescent="0.2">
      <c r="A330" s="39" t="str">
        <f t="shared" si="6"/>
        <v>682024Caracolera6</v>
      </c>
      <c r="B330" s="35">
        <v>6</v>
      </c>
      <c r="C330" s="36">
        <v>8</v>
      </c>
      <c r="D330" s="36">
        <v>2024</v>
      </c>
      <c r="E330" s="50" t="s">
        <v>191</v>
      </c>
      <c r="F330" s="50" t="s">
        <v>192</v>
      </c>
      <c r="G330" s="39" t="s">
        <v>193</v>
      </c>
      <c r="H330" s="36">
        <v>29.503299999999999</v>
      </c>
      <c r="I330" s="36">
        <v>-115.46278</v>
      </c>
      <c r="J330" s="50" t="str">
        <f>VLOOKUP($G330,Formulas!$A$2:$G$10,4,FALSE)</f>
        <v>Bosque de kelp</v>
      </c>
      <c r="K330" s="50" t="str">
        <f>VLOOKUP($G330,Formulas!$A$2:$G$10,5,FALSE)</f>
        <v>Reserva</v>
      </c>
      <c r="L330" s="50" t="str">
        <f>VLOOKUP($G330,Formulas!$A$2:$G$10,6,FALSE)</f>
        <v>Reserva Comunitaria</v>
      </c>
      <c r="M330" s="50" t="s">
        <v>217</v>
      </c>
      <c r="N330" s="36" t="s">
        <v>206</v>
      </c>
      <c r="O330" s="37">
        <v>0.41736111111111113</v>
      </c>
      <c r="P330" s="37">
        <v>0.42152777777777778</v>
      </c>
      <c r="Q330" s="36">
        <v>10</v>
      </c>
      <c r="R330" s="36">
        <v>8</v>
      </c>
      <c r="S330" s="36">
        <v>12</v>
      </c>
      <c r="T330" s="36">
        <v>3</v>
      </c>
      <c r="V330" s="39">
        <v>6</v>
      </c>
      <c r="W330" s="39" t="s">
        <v>76</v>
      </c>
      <c r="X330" s="43" t="str">
        <f>VLOOKUP($W330,'Lista especies'!$A$2:$D$31,2,FALSE)</f>
        <v>Megastraea</v>
      </c>
      <c r="Y330" s="43" t="str">
        <f>VLOOKUP($W330,'Lista especies'!$A$2:$D$31,3,FALSE)</f>
        <v>undosa</v>
      </c>
      <c r="Z330" s="43" t="str">
        <f>VLOOKUP($W330,'Lista especies'!$A$2:$D$31,4,FALSE)</f>
        <v>Megastraea undosa</v>
      </c>
      <c r="AA330" s="34">
        <v>4</v>
      </c>
      <c r="AB330" s="34">
        <v>30</v>
      </c>
    </row>
    <row r="331" spans="1:28" x14ac:dyDescent="0.2">
      <c r="A331" s="39" t="str">
        <f t="shared" si="6"/>
        <v>682024Caracolera6</v>
      </c>
      <c r="B331" s="35">
        <v>6</v>
      </c>
      <c r="C331" s="36">
        <v>8</v>
      </c>
      <c r="D331" s="36">
        <v>2024</v>
      </c>
      <c r="E331" s="50" t="s">
        <v>191</v>
      </c>
      <c r="F331" s="50" t="s">
        <v>192</v>
      </c>
      <c r="G331" s="39" t="s">
        <v>193</v>
      </c>
      <c r="H331" s="36">
        <v>29.503299999999999</v>
      </c>
      <c r="I331" s="36">
        <v>-115.46278</v>
      </c>
      <c r="J331" s="50" t="str">
        <f>VLOOKUP($G331,Formulas!$A$2:$G$10,4,FALSE)</f>
        <v>Bosque de kelp</v>
      </c>
      <c r="K331" s="50" t="str">
        <f>VLOOKUP($G331,Formulas!$A$2:$G$10,5,FALSE)</f>
        <v>Reserva</v>
      </c>
      <c r="L331" s="50" t="str">
        <f>VLOOKUP($G331,Formulas!$A$2:$G$10,6,FALSE)</f>
        <v>Reserva Comunitaria</v>
      </c>
      <c r="M331" s="50" t="s">
        <v>217</v>
      </c>
      <c r="N331" s="36" t="s">
        <v>206</v>
      </c>
      <c r="O331" s="37">
        <v>0.41736111111111113</v>
      </c>
      <c r="P331" s="37">
        <v>0.42152777777777778</v>
      </c>
      <c r="Q331" s="36">
        <v>10</v>
      </c>
      <c r="R331" s="36">
        <v>8</v>
      </c>
      <c r="S331" s="36">
        <v>12</v>
      </c>
      <c r="T331" s="36">
        <v>3</v>
      </c>
      <c r="V331" s="39">
        <v>6</v>
      </c>
      <c r="W331" s="39" t="s">
        <v>176</v>
      </c>
      <c r="X331" s="43" t="str">
        <f>VLOOKUP($W331,'Lista especies'!$A$2:$D$31,2,FALSE)</f>
        <v>Megastraea</v>
      </c>
      <c r="Y331" s="43" t="str">
        <f>VLOOKUP($W331,'Lista especies'!$A$2:$D$31,3,FALSE)</f>
        <v>turbanica</v>
      </c>
      <c r="Z331" s="43" t="str">
        <f>VLOOKUP($W331,'Lista especies'!$A$2:$D$31,4,FALSE)</f>
        <v>Megastraea turbanica</v>
      </c>
      <c r="AA331" s="34">
        <v>3</v>
      </c>
      <c r="AB331" s="34">
        <v>30</v>
      </c>
    </row>
    <row r="332" spans="1:28" x14ac:dyDescent="0.2">
      <c r="A332" s="39" t="str">
        <f t="shared" si="6"/>
        <v>682024Caracolera6</v>
      </c>
      <c r="B332" s="35">
        <v>6</v>
      </c>
      <c r="C332" s="36">
        <v>8</v>
      </c>
      <c r="D332" s="36">
        <v>2024</v>
      </c>
      <c r="E332" s="50" t="s">
        <v>191</v>
      </c>
      <c r="F332" s="50" t="s">
        <v>192</v>
      </c>
      <c r="G332" s="39" t="s">
        <v>193</v>
      </c>
      <c r="H332" s="36">
        <v>29.503299999999999</v>
      </c>
      <c r="I332" s="36">
        <v>-115.46278</v>
      </c>
      <c r="J332" s="50" t="str">
        <f>VLOOKUP($G332,Formulas!$A$2:$G$10,4,FALSE)</f>
        <v>Bosque de kelp</v>
      </c>
      <c r="K332" s="50" t="str">
        <f>VLOOKUP($G332,Formulas!$A$2:$G$10,5,FALSE)</f>
        <v>Reserva</v>
      </c>
      <c r="L332" s="50" t="str">
        <f>VLOOKUP($G332,Formulas!$A$2:$G$10,6,FALSE)</f>
        <v>Reserva Comunitaria</v>
      </c>
      <c r="M332" s="50" t="s">
        <v>217</v>
      </c>
      <c r="N332" s="36" t="s">
        <v>206</v>
      </c>
      <c r="O332" s="37">
        <v>0.41736111111111113</v>
      </c>
      <c r="P332" s="37">
        <v>0.42152777777777778</v>
      </c>
      <c r="Q332" s="36">
        <v>10</v>
      </c>
      <c r="R332" s="36">
        <v>8</v>
      </c>
      <c r="S332" s="36">
        <v>12</v>
      </c>
      <c r="T332" s="36">
        <v>3</v>
      </c>
      <c r="V332" s="39">
        <v>6</v>
      </c>
      <c r="W332" s="39" t="s">
        <v>67</v>
      </c>
      <c r="X332" s="43" t="str">
        <f>VLOOKUP($W332,'Lista especies'!$A$2:$D$31,2,FALSE)</f>
        <v>Crassedoma</v>
      </c>
      <c r="Y332" s="43" t="str">
        <f>VLOOKUP($W332,'Lista especies'!$A$2:$D$31,3,FALSE)</f>
        <v>gigantea</v>
      </c>
      <c r="Z332" s="43" t="str">
        <f>VLOOKUP($W332,'Lista especies'!$A$2:$D$31,4,FALSE)</f>
        <v>Crassedoma gigantea</v>
      </c>
      <c r="AA332" s="34">
        <v>4</v>
      </c>
      <c r="AB332" s="34">
        <v>30</v>
      </c>
    </row>
    <row r="333" spans="1:28" x14ac:dyDescent="0.2">
      <c r="A333" s="39" t="str">
        <f t="shared" si="6"/>
        <v>682024Caracolera7</v>
      </c>
      <c r="B333" s="35">
        <v>6</v>
      </c>
      <c r="C333" s="36">
        <v>8</v>
      </c>
      <c r="D333" s="36">
        <v>2024</v>
      </c>
      <c r="E333" s="50" t="s">
        <v>191</v>
      </c>
      <c r="F333" s="50" t="s">
        <v>192</v>
      </c>
      <c r="G333" s="39" t="s">
        <v>193</v>
      </c>
      <c r="H333" s="36">
        <v>29.502199999999998</v>
      </c>
      <c r="I333" s="36">
        <v>-115.47157</v>
      </c>
      <c r="J333" s="50" t="str">
        <f>VLOOKUP($G333,Formulas!$A$2:$G$10,4,FALSE)</f>
        <v>Bosque de kelp</v>
      </c>
      <c r="K333" s="50" t="str">
        <f>VLOOKUP($G333,Formulas!$A$2:$G$10,5,FALSE)</f>
        <v>Reserva</v>
      </c>
      <c r="L333" s="50" t="str">
        <f>VLOOKUP($G333,Formulas!$A$2:$G$10,6,FALSE)</f>
        <v>Reserva Comunitaria</v>
      </c>
      <c r="M333" s="50" t="s">
        <v>217</v>
      </c>
      <c r="N333" s="36" t="s">
        <v>216</v>
      </c>
      <c r="O333" s="37">
        <v>0.36736111111111108</v>
      </c>
      <c r="P333" s="37">
        <v>0.37291666666666662</v>
      </c>
      <c r="Q333" s="36">
        <v>18</v>
      </c>
      <c r="R333" s="36">
        <v>19</v>
      </c>
      <c r="S333" s="36">
        <v>12</v>
      </c>
      <c r="T333" s="36">
        <v>5</v>
      </c>
      <c r="V333" s="39">
        <v>7</v>
      </c>
      <c r="W333" s="39" t="s">
        <v>175</v>
      </c>
      <c r="X333" s="43" t="str">
        <f>VLOOKUP($W333,'Lista especies'!$A$2:$D$31,2,FALSE)</f>
        <v>Panulirus</v>
      </c>
      <c r="Y333" s="43" t="str">
        <f>VLOOKUP($W333,'Lista especies'!$A$2:$D$31,3,FALSE)</f>
        <v>interruptus</v>
      </c>
      <c r="Z333" s="43" t="str">
        <f>VLOOKUP($W333,'Lista especies'!$A$2:$D$31,4,FALSE)</f>
        <v>Panulirus interruptus</v>
      </c>
      <c r="AA333" s="34">
        <v>1</v>
      </c>
      <c r="AB333" s="34">
        <v>30</v>
      </c>
    </row>
    <row r="334" spans="1:28" x14ac:dyDescent="0.2">
      <c r="A334" s="39" t="str">
        <f t="shared" si="6"/>
        <v>682024Caracolera7</v>
      </c>
      <c r="B334" s="35">
        <v>6</v>
      </c>
      <c r="C334" s="36">
        <v>8</v>
      </c>
      <c r="D334" s="36">
        <v>2024</v>
      </c>
      <c r="E334" s="50" t="s">
        <v>191</v>
      </c>
      <c r="F334" s="50" t="s">
        <v>192</v>
      </c>
      <c r="G334" s="39" t="s">
        <v>193</v>
      </c>
      <c r="H334" s="36">
        <v>29.502199999999998</v>
      </c>
      <c r="I334" s="36">
        <v>-115.47157</v>
      </c>
      <c r="J334" s="50" t="str">
        <f>VLOOKUP($G334,Formulas!$A$2:$G$10,4,FALSE)</f>
        <v>Bosque de kelp</v>
      </c>
      <c r="K334" s="50" t="str">
        <f>VLOOKUP($G334,Formulas!$A$2:$G$10,5,FALSE)</f>
        <v>Reserva</v>
      </c>
      <c r="L334" s="50" t="str">
        <f>VLOOKUP($G334,Formulas!$A$2:$G$10,6,FALSE)</f>
        <v>Reserva Comunitaria</v>
      </c>
      <c r="M334" s="50" t="s">
        <v>217</v>
      </c>
      <c r="N334" s="36" t="s">
        <v>216</v>
      </c>
      <c r="O334" s="37">
        <v>0.36736111111111108</v>
      </c>
      <c r="P334" s="37">
        <v>0.37291666666666662</v>
      </c>
      <c r="Q334" s="36">
        <v>18</v>
      </c>
      <c r="R334" s="36">
        <v>19</v>
      </c>
      <c r="S334" s="36">
        <v>12</v>
      </c>
      <c r="T334" s="36">
        <v>5</v>
      </c>
      <c r="V334" s="39">
        <v>7</v>
      </c>
      <c r="W334" s="39" t="s">
        <v>81</v>
      </c>
      <c r="X334" s="43" t="str">
        <f>VLOOKUP($W334,'Lista especies'!$A$2:$D$31,2,FALSE)</f>
        <v>Parastichopus</v>
      </c>
      <c r="Y334" s="43" t="str">
        <f>VLOOKUP($W334,'Lista especies'!$A$2:$D$31,3,FALSE)</f>
        <v>parvimensis</v>
      </c>
      <c r="Z334" s="43" t="str">
        <f>VLOOKUP($W334,'Lista especies'!$A$2:$D$31,4,FALSE)</f>
        <v>Parastichopus parvimensis</v>
      </c>
      <c r="AA334" s="34">
        <v>2</v>
      </c>
      <c r="AB334" s="34">
        <v>30</v>
      </c>
    </row>
    <row r="335" spans="1:28" x14ac:dyDescent="0.2">
      <c r="A335" s="39" t="str">
        <f t="shared" si="6"/>
        <v>682024Caracolera7</v>
      </c>
      <c r="B335" s="35">
        <v>6</v>
      </c>
      <c r="C335" s="36">
        <v>8</v>
      </c>
      <c r="D335" s="36">
        <v>2024</v>
      </c>
      <c r="E335" s="50" t="s">
        <v>191</v>
      </c>
      <c r="F335" s="50" t="s">
        <v>192</v>
      </c>
      <c r="G335" s="39" t="s">
        <v>193</v>
      </c>
      <c r="H335" s="36">
        <v>29.502199999999998</v>
      </c>
      <c r="I335" s="36">
        <v>-115.47157</v>
      </c>
      <c r="J335" s="50" t="str">
        <f>VLOOKUP($G335,Formulas!$A$2:$G$10,4,FALSE)</f>
        <v>Bosque de kelp</v>
      </c>
      <c r="K335" s="50" t="str">
        <f>VLOOKUP($G335,Formulas!$A$2:$G$10,5,FALSE)</f>
        <v>Reserva</v>
      </c>
      <c r="L335" s="50" t="str">
        <f>VLOOKUP($G335,Formulas!$A$2:$G$10,6,FALSE)</f>
        <v>Reserva Comunitaria</v>
      </c>
      <c r="M335" s="50" t="s">
        <v>217</v>
      </c>
      <c r="N335" s="36" t="s">
        <v>216</v>
      </c>
      <c r="O335" s="37">
        <v>0.36736111111111108</v>
      </c>
      <c r="P335" s="37">
        <v>0.37291666666666662</v>
      </c>
      <c r="Q335" s="36">
        <v>18</v>
      </c>
      <c r="R335" s="36">
        <v>19</v>
      </c>
      <c r="S335" s="36">
        <v>12</v>
      </c>
      <c r="T335" s="36">
        <v>5</v>
      </c>
      <c r="V335" s="39">
        <v>7</v>
      </c>
      <c r="W335" s="39" t="s">
        <v>82</v>
      </c>
      <c r="X335" s="43" t="str">
        <f>VLOOKUP($W335,'Lista especies'!$A$2:$D$31,2,FALSE)</f>
        <v>Patiria</v>
      </c>
      <c r="Y335" s="43" t="str">
        <f>VLOOKUP($W335,'Lista especies'!$A$2:$D$31,3,FALSE)</f>
        <v>miniata</v>
      </c>
      <c r="Z335" s="43" t="str">
        <f>VLOOKUP($W335,'Lista especies'!$A$2:$D$31,4,FALSE)</f>
        <v>Patiria miniata</v>
      </c>
      <c r="AA335" s="34">
        <v>6</v>
      </c>
      <c r="AB335" s="34">
        <v>30</v>
      </c>
    </row>
    <row r="336" spans="1:28" x14ac:dyDescent="0.2">
      <c r="A336" s="39" t="str">
        <f t="shared" si="6"/>
        <v>682024Caracolera7</v>
      </c>
      <c r="B336" s="35">
        <v>6</v>
      </c>
      <c r="C336" s="36">
        <v>8</v>
      </c>
      <c r="D336" s="36">
        <v>2024</v>
      </c>
      <c r="E336" s="50" t="s">
        <v>191</v>
      </c>
      <c r="F336" s="50" t="s">
        <v>192</v>
      </c>
      <c r="G336" s="39" t="s">
        <v>193</v>
      </c>
      <c r="H336" s="36">
        <v>29.502199999999998</v>
      </c>
      <c r="I336" s="36">
        <v>-115.47157</v>
      </c>
      <c r="J336" s="50" t="str">
        <f>VLOOKUP($G336,Formulas!$A$2:$G$10,4,FALSE)</f>
        <v>Bosque de kelp</v>
      </c>
      <c r="K336" s="50" t="str">
        <f>VLOOKUP($G336,Formulas!$A$2:$G$10,5,FALSE)</f>
        <v>Reserva</v>
      </c>
      <c r="L336" s="50" t="str">
        <f>VLOOKUP($G336,Formulas!$A$2:$G$10,6,FALSE)</f>
        <v>Reserva Comunitaria</v>
      </c>
      <c r="M336" s="50" t="s">
        <v>217</v>
      </c>
      <c r="N336" s="36" t="s">
        <v>216</v>
      </c>
      <c r="O336" s="37">
        <v>0.36736111111111108</v>
      </c>
      <c r="P336" s="37">
        <v>0.37291666666666662</v>
      </c>
      <c r="Q336" s="36">
        <v>18</v>
      </c>
      <c r="R336" s="36">
        <v>19</v>
      </c>
      <c r="S336" s="36">
        <v>12</v>
      </c>
      <c r="T336" s="36">
        <v>5</v>
      </c>
      <c r="V336" s="39">
        <v>7</v>
      </c>
      <c r="W336" s="39" t="s">
        <v>176</v>
      </c>
      <c r="X336" s="43" t="str">
        <f>VLOOKUP($W336,'Lista especies'!$A$2:$D$31,2,FALSE)</f>
        <v>Megastraea</v>
      </c>
      <c r="Y336" s="43" t="str">
        <f>VLOOKUP($W336,'Lista especies'!$A$2:$D$31,3,FALSE)</f>
        <v>turbanica</v>
      </c>
      <c r="Z336" s="43" t="str">
        <f>VLOOKUP($W336,'Lista especies'!$A$2:$D$31,4,FALSE)</f>
        <v>Megastraea turbanica</v>
      </c>
      <c r="AA336" s="34">
        <v>3</v>
      </c>
      <c r="AB336" s="34">
        <v>30</v>
      </c>
    </row>
    <row r="337" spans="1:28" x14ac:dyDescent="0.2">
      <c r="A337" s="39" t="str">
        <f t="shared" si="6"/>
        <v>682024Caracolera7</v>
      </c>
      <c r="B337" s="35">
        <v>6</v>
      </c>
      <c r="C337" s="36">
        <v>8</v>
      </c>
      <c r="D337" s="36">
        <v>2024</v>
      </c>
      <c r="E337" s="50" t="s">
        <v>191</v>
      </c>
      <c r="F337" s="50" t="s">
        <v>192</v>
      </c>
      <c r="G337" s="39" t="s">
        <v>193</v>
      </c>
      <c r="H337" s="36">
        <v>29.502199999999998</v>
      </c>
      <c r="I337" s="36">
        <v>-115.47157</v>
      </c>
      <c r="J337" s="50" t="str">
        <f>VLOOKUP($G337,Formulas!$A$2:$G$10,4,FALSE)</f>
        <v>Bosque de kelp</v>
      </c>
      <c r="K337" s="50" t="str">
        <f>VLOOKUP($G337,Formulas!$A$2:$G$10,5,FALSE)</f>
        <v>Reserva</v>
      </c>
      <c r="L337" s="50" t="str">
        <f>VLOOKUP($G337,Formulas!$A$2:$G$10,6,FALSE)</f>
        <v>Reserva Comunitaria</v>
      </c>
      <c r="M337" s="50" t="s">
        <v>217</v>
      </c>
      <c r="N337" s="36" t="s">
        <v>216</v>
      </c>
      <c r="O337" s="37">
        <v>0.36736111111111108</v>
      </c>
      <c r="P337" s="37">
        <v>0.37291666666666662</v>
      </c>
      <c r="Q337" s="36">
        <v>18</v>
      </c>
      <c r="R337" s="36">
        <v>19</v>
      </c>
      <c r="S337" s="36">
        <v>12</v>
      </c>
      <c r="T337" s="36">
        <v>5</v>
      </c>
      <c r="V337" s="39">
        <v>7</v>
      </c>
      <c r="W337" s="39" t="s">
        <v>68</v>
      </c>
      <c r="X337" s="43" t="str">
        <f>VLOOKUP($W337,'Lista especies'!$A$2:$D$31,2,FALSE)</f>
        <v>Neobernaya</v>
      </c>
      <c r="Y337" s="43" t="str">
        <f>VLOOKUP($W337,'Lista especies'!$A$2:$D$31,3,FALSE)</f>
        <v>spadicea</v>
      </c>
      <c r="Z337" s="43" t="str">
        <f>VLOOKUP($W337,'Lista especies'!$A$2:$D$31,4,FALSE)</f>
        <v>Neobernaya spadicea</v>
      </c>
      <c r="AA337" s="34">
        <v>3</v>
      </c>
      <c r="AB337" s="34">
        <v>30</v>
      </c>
    </row>
    <row r="338" spans="1:28" x14ac:dyDescent="0.2">
      <c r="A338" s="39" t="str">
        <f t="shared" si="6"/>
        <v>682024Caracolera7</v>
      </c>
      <c r="B338" s="35">
        <v>6</v>
      </c>
      <c r="C338" s="36">
        <v>8</v>
      </c>
      <c r="D338" s="36">
        <v>2024</v>
      </c>
      <c r="E338" s="50" t="s">
        <v>191</v>
      </c>
      <c r="F338" s="50" t="s">
        <v>192</v>
      </c>
      <c r="G338" s="39" t="s">
        <v>193</v>
      </c>
      <c r="H338" s="36">
        <v>29.502199999999998</v>
      </c>
      <c r="I338" s="36">
        <v>-115.47157</v>
      </c>
      <c r="J338" s="50" t="str">
        <f>VLOOKUP($G338,Formulas!$A$2:$G$10,4,FALSE)</f>
        <v>Bosque de kelp</v>
      </c>
      <c r="K338" s="50" t="str">
        <f>VLOOKUP($G338,Formulas!$A$2:$G$10,5,FALSE)</f>
        <v>Reserva</v>
      </c>
      <c r="L338" s="50" t="str">
        <f>VLOOKUP($G338,Formulas!$A$2:$G$10,6,FALSE)</f>
        <v>Reserva Comunitaria</v>
      </c>
      <c r="M338" s="50" t="s">
        <v>217</v>
      </c>
      <c r="N338" s="36" t="s">
        <v>216</v>
      </c>
      <c r="O338" s="37">
        <v>0.36736111111111108</v>
      </c>
      <c r="P338" s="37">
        <v>0.37291666666666662</v>
      </c>
      <c r="Q338" s="36">
        <v>18</v>
      </c>
      <c r="R338" s="36">
        <v>19</v>
      </c>
      <c r="S338" s="36">
        <v>12</v>
      </c>
      <c r="T338" s="36">
        <v>5</v>
      </c>
      <c r="V338" s="39">
        <v>7</v>
      </c>
      <c r="W338" s="39" t="s">
        <v>75</v>
      </c>
      <c r="X338" s="43" t="str">
        <f>VLOOKUP($W338,'Lista especies'!$A$2:$D$31,2,FALSE)</f>
        <v>Kelletia</v>
      </c>
      <c r="Y338" s="43" t="str">
        <f>VLOOKUP($W338,'Lista especies'!$A$2:$D$31,3,FALSE)</f>
        <v>kelletii</v>
      </c>
      <c r="Z338" s="43" t="str">
        <f>VLOOKUP($W338,'Lista especies'!$A$2:$D$31,4,FALSE)</f>
        <v>Kelletia kelletii</v>
      </c>
      <c r="AA338" s="34">
        <v>4</v>
      </c>
      <c r="AB338" s="34">
        <v>30</v>
      </c>
    </row>
    <row r="339" spans="1:28" x14ac:dyDescent="0.2">
      <c r="A339" s="39" t="str">
        <f t="shared" si="6"/>
        <v>682024Caracolera7</v>
      </c>
      <c r="B339" s="35">
        <v>6</v>
      </c>
      <c r="C339" s="36">
        <v>8</v>
      </c>
      <c r="D339" s="36">
        <v>2024</v>
      </c>
      <c r="E339" s="50" t="s">
        <v>191</v>
      </c>
      <c r="F339" s="50" t="s">
        <v>192</v>
      </c>
      <c r="G339" s="39" t="s">
        <v>193</v>
      </c>
      <c r="H339" s="36">
        <v>29.502199999999998</v>
      </c>
      <c r="I339" s="36">
        <v>-115.47157</v>
      </c>
      <c r="J339" s="50" t="str">
        <f>VLOOKUP($G339,Formulas!$A$2:$G$10,4,FALSE)</f>
        <v>Bosque de kelp</v>
      </c>
      <c r="K339" s="50" t="str">
        <f>VLOOKUP($G339,Formulas!$A$2:$G$10,5,FALSE)</f>
        <v>Reserva</v>
      </c>
      <c r="L339" s="50" t="str">
        <f>VLOOKUP($G339,Formulas!$A$2:$G$10,6,FALSE)</f>
        <v>Reserva Comunitaria</v>
      </c>
      <c r="M339" s="50" t="s">
        <v>217</v>
      </c>
      <c r="N339" s="36" t="s">
        <v>216</v>
      </c>
      <c r="O339" s="37">
        <v>0.36736111111111108</v>
      </c>
      <c r="P339" s="37">
        <v>0.37291666666666662</v>
      </c>
      <c r="Q339" s="36">
        <v>18</v>
      </c>
      <c r="R339" s="36">
        <v>19</v>
      </c>
      <c r="S339" s="36">
        <v>12</v>
      </c>
      <c r="T339" s="36">
        <v>5</v>
      </c>
      <c r="V339" s="39">
        <v>7</v>
      </c>
      <c r="W339" s="39" t="s">
        <v>79</v>
      </c>
      <c r="X339" s="43" t="str">
        <f>VLOOKUP($W339,'Lista especies'!$A$2:$D$31,2,FALSE)</f>
        <v>Mesocentrotus</v>
      </c>
      <c r="Y339" s="43" t="str">
        <f>VLOOKUP($W339,'Lista especies'!$A$2:$D$31,3,FALSE)</f>
        <v>franciscanus</v>
      </c>
      <c r="Z339" s="43" t="str">
        <f>VLOOKUP($W339,'Lista especies'!$A$2:$D$31,4,FALSE)</f>
        <v>Mesocentrotus franciscanus</v>
      </c>
      <c r="AA339" s="34">
        <v>25</v>
      </c>
      <c r="AB339" s="34">
        <v>30</v>
      </c>
    </row>
    <row r="340" spans="1:28" x14ac:dyDescent="0.2">
      <c r="A340" s="39" t="str">
        <f t="shared" si="6"/>
        <v>682024Caracolera7</v>
      </c>
      <c r="B340" s="35">
        <v>6</v>
      </c>
      <c r="C340" s="36">
        <v>8</v>
      </c>
      <c r="D340" s="36">
        <v>2024</v>
      </c>
      <c r="E340" s="50" t="s">
        <v>191</v>
      </c>
      <c r="F340" s="50" t="s">
        <v>192</v>
      </c>
      <c r="G340" s="39" t="s">
        <v>193</v>
      </c>
      <c r="H340" s="36">
        <v>29.502199999999998</v>
      </c>
      <c r="I340" s="36">
        <v>-115.47157</v>
      </c>
      <c r="J340" s="50" t="str">
        <f>VLOOKUP($G340,Formulas!$A$2:$G$10,4,FALSE)</f>
        <v>Bosque de kelp</v>
      </c>
      <c r="K340" s="50" t="str">
        <f>VLOOKUP($G340,Formulas!$A$2:$G$10,5,FALSE)</f>
        <v>Reserva</v>
      </c>
      <c r="L340" s="50" t="str">
        <f>VLOOKUP($G340,Formulas!$A$2:$G$10,6,FALSE)</f>
        <v>Reserva Comunitaria</v>
      </c>
      <c r="M340" s="50" t="s">
        <v>217</v>
      </c>
      <c r="N340" s="36" t="s">
        <v>216</v>
      </c>
      <c r="O340" s="37">
        <v>0.36736111111111108</v>
      </c>
      <c r="P340" s="37">
        <v>0.37291666666666662</v>
      </c>
      <c r="Q340" s="36">
        <v>18</v>
      </c>
      <c r="R340" s="36">
        <v>19</v>
      </c>
      <c r="S340" s="36">
        <v>12</v>
      </c>
      <c r="T340" s="36">
        <v>5</v>
      </c>
      <c r="V340" s="39">
        <v>7</v>
      </c>
      <c r="W340" s="39" t="s">
        <v>85</v>
      </c>
      <c r="X340" s="43" t="str">
        <f>VLOOKUP($W340,'Lista especies'!$A$2:$D$31,2,FALSE)</f>
        <v>Strongylocentrotus</v>
      </c>
      <c r="Y340" s="43" t="str">
        <f>VLOOKUP($W340,'Lista especies'!$A$2:$D$31,3,FALSE)</f>
        <v>purpuratus</v>
      </c>
      <c r="Z340" s="43" t="str">
        <f>VLOOKUP($W340,'Lista especies'!$A$2:$D$31,4,FALSE)</f>
        <v>Strongylocentrotus purpuratus</v>
      </c>
      <c r="AA340" s="34">
        <v>20</v>
      </c>
      <c r="AB340" s="34">
        <v>30</v>
      </c>
    </row>
    <row r="341" spans="1:28" x14ac:dyDescent="0.2">
      <c r="A341" s="39" t="str">
        <f t="shared" si="6"/>
        <v>682024Caracolera8</v>
      </c>
      <c r="B341" s="35">
        <v>6</v>
      </c>
      <c r="C341" s="36">
        <v>8</v>
      </c>
      <c r="D341" s="36">
        <v>2024</v>
      </c>
      <c r="E341" s="50" t="s">
        <v>191</v>
      </c>
      <c r="F341" s="50" t="s">
        <v>192</v>
      </c>
      <c r="G341" s="39" t="s">
        <v>193</v>
      </c>
      <c r="H341" s="36">
        <v>29.503299999999999</v>
      </c>
      <c r="I341" s="36">
        <v>-115.46278</v>
      </c>
      <c r="J341" s="50" t="str">
        <f>VLOOKUP($G341,Formulas!$A$2:$G$10,4,FALSE)</f>
        <v>Bosque de kelp</v>
      </c>
      <c r="K341" s="50" t="str">
        <f>VLOOKUP($G341,Formulas!$A$2:$G$10,5,FALSE)</f>
        <v>Reserva</v>
      </c>
      <c r="L341" s="50" t="str">
        <f>VLOOKUP($G341,Formulas!$A$2:$G$10,6,FALSE)</f>
        <v>Reserva Comunitaria</v>
      </c>
      <c r="M341" s="50" t="s">
        <v>217</v>
      </c>
      <c r="N341" s="36" t="s">
        <v>216</v>
      </c>
      <c r="O341" s="37">
        <v>0.41875000000000001</v>
      </c>
      <c r="P341" s="37">
        <v>0.42152777777777778</v>
      </c>
      <c r="Q341" s="36">
        <v>10</v>
      </c>
      <c r="R341" s="36">
        <v>10</v>
      </c>
      <c r="S341" s="36">
        <v>12</v>
      </c>
      <c r="T341" s="36">
        <v>4</v>
      </c>
      <c r="V341" s="39">
        <v>8</v>
      </c>
      <c r="W341" s="39" t="s">
        <v>175</v>
      </c>
      <c r="X341" s="43" t="str">
        <f>VLOOKUP($W341,'Lista especies'!$A$2:$D$31,2,FALSE)</f>
        <v>Panulirus</v>
      </c>
      <c r="Y341" s="43" t="str">
        <f>VLOOKUP($W341,'Lista especies'!$A$2:$D$31,3,FALSE)</f>
        <v>interruptus</v>
      </c>
      <c r="Z341" s="43" t="str">
        <f>VLOOKUP($W341,'Lista especies'!$A$2:$D$31,4,FALSE)</f>
        <v>Panulirus interruptus</v>
      </c>
      <c r="AA341" s="34">
        <v>25</v>
      </c>
      <c r="AB341" s="34">
        <v>30</v>
      </c>
    </row>
    <row r="342" spans="1:28" x14ac:dyDescent="0.2">
      <c r="A342" s="39" t="str">
        <f t="shared" si="6"/>
        <v>682024Caracolera8</v>
      </c>
      <c r="B342" s="35">
        <v>6</v>
      </c>
      <c r="C342" s="36">
        <v>8</v>
      </c>
      <c r="D342" s="36">
        <v>2024</v>
      </c>
      <c r="E342" s="50" t="s">
        <v>191</v>
      </c>
      <c r="F342" s="50" t="s">
        <v>192</v>
      </c>
      <c r="G342" s="39" t="s">
        <v>193</v>
      </c>
      <c r="H342" s="36">
        <v>29.503299999999999</v>
      </c>
      <c r="I342" s="36">
        <v>-115.46278</v>
      </c>
      <c r="J342" s="50" t="str">
        <f>VLOOKUP($G342,Formulas!$A$2:$G$10,4,FALSE)</f>
        <v>Bosque de kelp</v>
      </c>
      <c r="K342" s="50" t="str">
        <f>VLOOKUP($G342,Formulas!$A$2:$G$10,5,FALSE)</f>
        <v>Reserva</v>
      </c>
      <c r="L342" s="50" t="str">
        <f>VLOOKUP($G342,Formulas!$A$2:$G$10,6,FALSE)</f>
        <v>Reserva Comunitaria</v>
      </c>
      <c r="M342" s="50" t="s">
        <v>217</v>
      </c>
      <c r="N342" s="36" t="s">
        <v>216</v>
      </c>
      <c r="O342" s="37">
        <v>0.41875000000000001</v>
      </c>
      <c r="P342" s="37">
        <v>0.42152777777777778</v>
      </c>
      <c r="Q342" s="36">
        <v>10</v>
      </c>
      <c r="R342" s="36">
        <v>10</v>
      </c>
      <c r="S342" s="36">
        <v>12</v>
      </c>
      <c r="T342" s="36">
        <v>4</v>
      </c>
      <c r="V342" s="39">
        <v>8</v>
      </c>
      <c r="W342" s="39" t="s">
        <v>82</v>
      </c>
      <c r="X342" s="43" t="str">
        <f>VLOOKUP($W342,'Lista especies'!$A$2:$D$31,2,FALSE)</f>
        <v>Patiria</v>
      </c>
      <c r="Y342" s="43" t="str">
        <f>VLOOKUP($W342,'Lista especies'!$A$2:$D$31,3,FALSE)</f>
        <v>miniata</v>
      </c>
      <c r="Z342" s="43" t="str">
        <f>VLOOKUP($W342,'Lista especies'!$A$2:$D$31,4,FALSE)</f>
        <v>Patiria miniata</v>
      </c>
      <c r="AA342" s="34">
        <v>2</v>
      </c>
      <c r="AB342" s="34">
        <v>30</v>
      </c>
    </row>
    <row r="343" spans="1:28" x14ac:dyDescent="0.2">
      <c r="A343" s="39" t="str">
        <f t="shared" si="6"/>
        <v>682024Caracolera8</v>
      </c>
      <c r="B343" s="35">
        <v>6</v>
      </c>
      <c r="C343" s="36">
        <v>8</v>
      </c>
      <c r="D343" s="36">
        <v>2024</v>
      </c>
      <c r="E343" s="50" t="s">
        <v>191</v>
      </c>
      <c r="F343" s="50" t="s">
        <v>192</v>
      </c>
      <c r="G343" s="39" t="s">
        <v>193</v>
      </c>
      <c r="H343" s="36">
        <v>29.503299999999999</v>
      </c>
      <c r="I343" s="36">
        <v>-115.46278</v>
      </c>
      <c r="J343" s="50" t="str">
        <f>VLOOKUP($G343,Formulas!$A$2:$G$10,4,FALSE)</f>
        <v>Bosque de kelp</v>
      </c>
      <c r="K343" s="50" t="str">
        <f>VLOOKUP($G343,Formulas!$A$2:$G$10,5,FALSE)</f>
        <v>Reserva</v>
      </c>
      <c r="L343" s="50" t="str">
        <f>VLOOKUP($G343,Formulas!$A$2:$G$10,6,FALSE)</f>
        <v>Reserva Comunitaria</v>
      </c>
      <c r="M343" s="50" t="s">
        <v>217</v>
      </c>
      <c r="N343" s="36" t="s">
        <v>216</v>
      </c>
      <c r="O343" s="37">
        <v>0.41875000000000001</v>
      </c>
      <c r="P343" s="37">
        <v>0.42152777777777778</v>
      </c>
      <c r="Q343" s="36">
        <v>10</v>
      </c>
      <c r="R343" s="36">
        <v>10</v>
      </c>
      <c r="S343" s="36">
        <v>12</v>
      </c>
      <c r="T343" s="36">
        <v>4</v>
      </c>
      <c r="V343" s="39">
        <v>8</v>
      </c>
      <c r="W343" s="39" t="s">
        <v>76</v>
      </c>
      <c r="X343" s="43" t="str">
        <f>VLOOKUP($W343,'Lista especies'!$A$2:$D$31,2,FALSE)</f>
        <v>Megastraea</v>
      </c>
      <c r="Y343" s="43" t="str">
        <f>VLOOKUP($W343,'Lista especies'!$A$2:$D$31,3,FALSE)</f>
        <v>undosa</v>
      </c>
      <c r="Z343" s="43" t="str">
        <f>VLOOKUP($W343,'Lista especies'!$A$2:$D$31,4,FALSE)</f>
        <v>Megastraea undosa</v>
      </c>
      <c r="AA343" s="34">
        <v>13</v>
      </c>
      <c r="AB343" s="34">
        <v>30</v>
      </c>
    </row>
    <row r="344" spans="1:28" x14ac:dyDescent="0.2">
      <c r="A344" s="39" t="str">
        <f t="shared" si="6"/>
        <v>682024Caracolera8</v>
      </c>
      <c r="B344" s="35">
        <v>6</v>
      </c>
      <c r="C344" s="36">
        <v>8</v>
      </c>
      <c r="D344" s="36">
        <v>2024</v>
      </c>
      <c r="E344" s="50" t="s">
        <v>191</v>
      </c>
      <c r="F344" s="50" t="s">
        <v>192</v>
      </c>
      <c r="G344" s="39" t="s">
        <v>193</v>
      </c>
      <c r="H344" s="36">
        <v>29.503299999999999</v>
      </c>
      <c r="I344" s="36">
        <v>-115.46278</v>
      </c>
      <c r="J344" s="50" t="str">
        <f>VLOOKUP($G344,Formulas!$A$2:$G$10,4,FALSE)</f>
        <v>Bosque de kelp</v>
      </c>
      <c r="K344" s="50" t="str">
        <f>VLOOKUP($G344,Formulas!$A$2:$G$10,5,FALSE)</f>
        <v>Reserva</v>
      </c>
      <c r="L344" s="50" t="str">
        <f>VLOOKUP($G344,Formulas!$A$2:$G$10,6,FALSE)</f>
        <v>Reserva Comunitaria</v>
      </c>
      <c r="M344" s="50" t="s">
        <v>217</v>
      </c>
      <c r="N344" s="36" t="s">
        <v>216</v>
      </c>
      <c r="O344" s="37">
        <v>0.41875000000000001</v>
      </c>
      <c r="P344" s="37">
        <v>0.42152777777777778</v>
      </c>
      <c r="Q344" s="36">
        <v>10</v>
      </c>
      <c r="R344" s="36">
        <v>10</v>
      </c>
      <c r="S344" s="36">
        <v>12</v>
      </c>
      <c r="T344" s="36">
        <v>4</v>
      </c>
      <c r="V344" s="39">
        <v>8</v>
      </c>
      <c r="W344" s="39" t="s">
        <v>176</v>
      </c>
      <c r="X344" s="43" t="str">
        <f>VLOOKUP($W344,'Lista especies'!$A$2:$D$31,2,FALSE)</f>
        <v>Megastraea</v>
      </c>
      <c r="Y344" s="43" t="str">
        <f>VLOOKUP($W344,'Lista especies'!$A$2:$D$31,3,FALSE)</f>
        <v>turbanica</v>
      </c>
      <c r="Z344" s="43" t="str">
        <f>VLOOKUP($W344,'Lista especies'!$A$2:$D$31,4,FALSE)</f>
        <v>Megastraea turbanica</v>
      </c>
      <c r="AA344" s="34">
        <v>15</v>
      </c>
      <c r="AB344" s="34">
        <v>30</v>
      </c>
    </row>
    <row r="345" spans="1:28" x14ac:dyDescent="0.2">
      <c r="A345" s="39" t="str">
        <f t="shared" si="6"/>
        <v>682024Caracolera8</v>
      </c>
      <c r="B345" s="35">
        <v>6</v>
      </c>
      <c r="C345" s="36">
        <v>8</v>
      </c>
      <c r="D345" s="36">
        <v>2024</v>
      </c>
      <c r="E345" s="50" t="s">
        <v>191</v>
      </c>
      <c r="F345" s="50" t="s">
        <v>192</v>
      </c>
      <c r="G345" s="39" t="s">
        <v>193</v>
      </c>
      <c r="H345" s="36">
        <v>29.503299999999999</v>
      </c>
      <c r="I345" s="36">
        <v>-115.46278</v>
      </c>
      <c r="J345" s="50" t="str">
        <f>VLOOKUP($G345,Formulas!$A$2:$G$10,4,FALSE)</f>
        <v>Bosque de kelp</v>
      </c>
      <c r="K345" s="50" t="str">
        <f>VLOOKUP($G345,Formulas!$A$2:$G$10,5,FALSE)</f>
        <v>Reserva</v>
      </c>
      <c r="L345" s="50" t="str">
        <f>VLOOKUP($G345,Formulas!$A$2:$G$10,6,FALSE)</f>
        <v>Reserva Comunitaria</v>
      </c>
      <c r="M345" s="50" t="s">
        <v>217</v>
      </c>
      <c r="N345" s="36" t="s">
        <v>216</v>
      </c>
      <c r="O345" s="37">
        <v>0.41875000000000001</v>
      </c>
      <c r="P345" s="37">
        <v>0.42152777777777778</v>
      </c>
      <c r="Q345" s="36">
        <v>10</v>
      </c>
      <c r="R345" s="36">
        <v>10</v>
      </c>
      <c r="S345" s="36">
        <v>12</v>
      </c>
      <c r="T345" s="36">
        <v>4</v>
      </c>
      <c r="V345" s="39">
        <v>8</v>
      </c>
      <c r="W345" s="39" t="s">
        <v>68</v>
      </c>
      <c r="X345" s="43" t="str">
        <f>VLOOKUP($W345,'Lista especies'!$A$2:$D$31,2,FALSE)</f>
        <v>Neobernaya</v>
      </c>
      <c r="Y345" s="43" t="str">
        <f>VLOOKUP($W345,'Lista especies'!$A$2:$D$31,3,FALSE)</f>
        <v>spadicea</v>
      </c>
      <c r="Z345" s="43" t="str">
        <f>VLOOKUP($W345,'Lista especies'!$A$2:$D$31,4,FALSE)</f>
        <v>Neobernaya spadicea</v>
      </c>
      <c r="AA345" s="34">
        <v>8</v>
      </c>
      <c r="AB345" s="34">
        <v>30</v>
      </c>
    </row>
    <row r="346" spans="1:28" x14ac:dyDescent="0.2">
      <c r="A346" s="39" t="str">
        <f t="shared" si="6"/>
        <v>682024Caracolera8</v>
      </c>
      <c r="B346" s="35">
        <v>6</v>
      </c>
      <c r="C346" s="36">
        <v>8</v>
      </c>
      <c r="D346" s="36">
        <v>2024</v>
      </c>
      <c r="E346" s="50" t="s">
        <v>191</v>
      </c>
      <c r="F346" s="50" t="s">
        <v>192</v>
      </c>
      <c r="G346" s="39" t="s">
        <v>193</v>
      </c>
      <c r="H346" s="36">
        <v>29.503299999999999</v>
      </c>
      <c r="I346" s="36">
        <v>-115.46278</v>
      </c>
      <c r="J346" s="50" t="str">
        <f>VLOOKUP($G346,Formulas!$A$2:$G$10,4,FALSE)</f>
        <v>Bosque de kelp</v>
      </c>
      <c r="K346" s="50" t="str">
        <f>VLOOKUP($G346,Formulas!$A$2:$G$10,5,FALSE)</f>
        <v>Reserva</v>
      </c>
      <c r="L346" s="50" t="str">
        <f>VLOOKUP($G346,Formulas!$A$2:$G$10,6,FALSE)</f>
        <v>Reserva Comunitaria</v>
      </c>
      <c r="M346" s="50" t="s">
        <v>217</v>
      </c>
      <c r="N346" s="36" t="s">
        <v>216</v>
      </c>
      <c r="O346" s="37">
        <v>0.41875000000000001</v>
      </c>
      <c r="P346" s="37">
        <v>0.42152777777777778</v>
      </c>
      <c r="Q346" s="36">
        <v>10</v>
      </c>
      <c r="R346" s="36">
        <v>10</v>
      </c>
      <c r="S346" s="36">
        <v>12</v>
      </c>
      <c r="T346" s="36">
        <v>4</v>
      </c>
      <c r="V346" s="39">
        <v>8</v>
      </c>
      <c r="W346" s="39" t="s">
        <v>75</v>
      </c>
      <c r="X346" s="43" t="str">
        <f>VLOOKUP($W346,'Lista especies'!$A$2:$D$31,2,FALSE)</f>
        <v>Kelletia</v>
      </c>
      <c r="Y346" s="43" t="str">
        <f>VLOOKUP($W346,'Lista especies'!$A$2:$D$31,3,FALSE)</f>
        <v>kelletii</v>
      </c>
      <c r="Z346" s="43" t="str">
        <f>VLOOKUP($W346,'Lista especies'!$A$2:$D$31,4,FALSE)</f>
        <v>Kelletia kelletii</v>
      </c>
      <c r="AA346" s="34">
        <v>3</v>
      </c>
      <c r="AB346" s="34">
        <v>30</v>
      </c>
    </row>
    <row r="347" spans="1:28" x14ac:dyDescent="0.2">
      <c r="A347" s="39" t="str">
        <f t="shared" si="6"/>
        <v>682024Caracolera8</v>
      </c>
      <c r="B347" s="35">
        <v>6</v>
      </c>
      <c r="C347" s="36">
        <v>8</v>
      </c>
      <c r="D347" s="36">
        <v>2024</v>
      </c>
      <c r="E347" s="50" t="s">
        <v>191</v>
      </c>
      <c r="F347" s="50" t="s">
        <v>192</v>
      </c>
      <c r="G347" s="39" t="s">
        <v>193</v>
      </c>
      <c r="H347" s="36">
        <v>29.503299999999999</v>
      </c>
      <c r="I347" s="36">
        <v>-115.46278</v>
      </c>
      <c r="J347" s="50" t="str">
        <f>VLOOKUP($G347,Formulas!$A$2:$G$10,4,FALSE)</f>
        <v>Bosque de kelp</v>
      </c>
      <c r="K347" s="50" t="str">
        <f>VLOOKUP($G347,Formulas!$A$2:$G$10,5,FALSE)</f>
        <v>Reserva</v>
      </c>
      <c r="L347" s="50" t="str">
        <f>VLOOKUP($G347,Formulas!$A$2:$G$10,6,FALSE)</f>
        <v>Reserva Comunitaria</v>
      </c>
      <c r="M347" s="50" t="s">
        <v>217</v>
      </c>
      <c r="N347" s="36" t="s">
        <v>216</v>
      </c>
      <c r="O347" s="37">
        <v>0.41875000000000001</v>
      </c>
      <c r="P347" s="37">
        <v>0.42152777777777778</v>
      </c>
      <c r="Q347" s="36">
        <v>10</v>
      </c>
      <c r="R347" s="36">
        <v>10</v>
      </c>
      <c r="S347" s="36">
        <v>12</v>
      </c>
      <c r="T347" s="36">
        <v>4</v>
      </c>
      <c r="V347" s="39">
        <v>8</v>
      </c>
      <c r="W347" s="39" t="s">
        <v>67</v>
      </c>
      <c r="X347" s="43" t="str">
        <f>VLOOKUP($W347,'Lista especies'!$A$2:$D$31,2,FALSE)</f>
        <v>Crassedoma</v>
      </c>
      <c r="Y347" s="43" t="str">
        <f>VLOOKUP($W347,'Lista especies'!$A$2:$D$31,3,FALSE)</f>
        <v>gigantea</v>
      </c>
      <c r="Z347" s="43" t="str">
        <f>VLOOKUP($W347,'Lista especies'!$A$2:$D$31,4,FALSE)</f>
        <v>Crassedoma gigantea</v>
      </c>
      <c r="AA347" s="34">
        <v>6</v>
      </c>
      <c r="AB347" s="34">
        <v>30</v>
      </c>
    </row>
    <row r="348" spans="1:28" x14ac:dyDescent="0.2">
      <c r="A348" s="39" t="str">
        <f t="shared" si="6"/>
        <v>682024Caracolera8</v>
      </c>
      <c r="B348" s="35">
        <v>6</v>
      </c>
      <c r="C348" s="36">
        <v>8</v>
      </c>
      <c r="D348" s="36">
        <v>2024</v>
      </c>
      <c r="E348" s="50" t="s">
        <v>191</v>
      </c>
      <c r="F348" s="50" t="s">
        <v>192</v>
      </c>
      <c r="G348" s="39" t="s">
        <v>193</v>
      </c>
      <c r="H348" s="36">
        <v>29.503299999999999</v>
      </c>
      <c r="I348" s="36">
        <v>-115.46278</v>
      </c>
      <c r="J348" s="50" t="str">
        <f>VLOOKUP($G348,Formulas!$A$2:$G$10,4,FALSE)</f>
        <v>Bosque de kelp</v>
      </c>
      <c r="K348" s="50" t="str">
        <f>VLOOKUP($G348,Formulas!$A$2:$G$10,5,FALSE)</f>
        <v>Reserva</v>
      </c>
      <c r="L348" s="50" t="str">
        <f>VLOOKUP($G348,Formulas!$A$2:$G$10,6,FALSE)</f>
        <v>Reserva Comunitaria</v>
      </c>
      <c r="M348" s="50" t="s">
        <v>217</v>
      </c>
      <c r="N348" s="36" t="s">
        <v>216</v>
      </c>
      <c r="O348" s="37">
        <v>0.41875000000000001</v>
      </c>
      <c r="P348" s="37">
        <v>0.42152777777777778</v>
      </c>
      <c r="Q348" s="36">
        <v>10</v>
      </c>
      <c r="R348" s="36">
        <v>10</v>
      </c>
      <c r="S348" s="36">
        <v>12</v>
      </c>
      <c r="T348" s="36">
        <v>4</v>
      </c>
      <c r="V348" s="39">
        <v>8</v>
      </c>
      <c r="W348" s="39" t="s">
        <v>79</v>
      </c>
      <c r="X348" s="43" t="str">
        <f>VLOOKUP($W348,'Lista especies'!$A$2:$D$31,2,FALSE)</f>
        <v>Mesocentrotus</v>
      </c>
      <c r="Y348" s="43" t="str">
        <f>VLOOKUP($W348,'Lista especies'!$A$2:$D$31,3,FALSE)</f>
        <v>franciscanus</v>
      </c>
      <c r="Z348" s="43" t="str">
        <f>VLOOKUP($W348,'Lista especies'!$A$2:$D$31,4,FALSE)</f>
        <v>Mesocentrotus franciscanus</v>
      </c>
      <c r="AA348" s="34">
        <v>15</v>
      </c>
      <c r="AB348" s="34">
        <v>30</v>
      </c>
    </row>
    <row r="349" spans="1:28" x14ac:dyDescent="0.2">
      <c r="A349" s="39" t="str">
        <f t="shared" si="6"/>
        <v>682024Caracolera8</v>
      </c>
      <c r="B349" s="35">
        <v>6</v>
      </c>
      <c r="C349" s="36">
        <v>8</v>
      </c>
      <c r="D349" s="36">
        <v>2024</v>
      </c>
      <c r="E349" s="50" t="s">
        <v>191</v>
      </c>
      <c r="F349" s="50" t="s">
        <v>192</v>
      </c>
      <c r="G349" s="39" t="s">
        <v>193</v>
      </c>
      <c r="H349" s="36">
        <v>29.503299999999999</v>
      </c>
      <c r="I349" s="36">
        <v>-115.46278</v>
      </c>
      <c r="J349" s="50" t="str">
        <f>VLOOKUP($G349,Formulas!$A$2:$G$10,4,FALSE)</f>
        <v>Bosque de kelp</v>
      </c>
      <c r="K349" s="50" t="str">
        <f>VLOOKUP($G349,Formulas!$A$2:$G$10,5,FALSE)</f>
        <v>Reserva</v>
      </c>
      <c r="L349" s="50" t="str">
        <f>VLOOKUP($G349,Formulas!$A$2:$G$10,6,FALSE)</f>
        <v>Reserva Comunitaria</v>
      </c>
      <c r="M349" s="50" t="s">
        <v>217</v>
      </c>
      <c r="N349" s="36" t="s">
        <v>216</v>
      </c>
      <c r="O349" s="37">
        <v>0.41875000000000001</v>
      </c>
      <c r="P349" s="37">
        <v>0.42152777777777778</v>
      </c>
      <c r="Q349" s="36">
        <v>10</v>
      </c>
      <c r="R349" s="36">
        <v>10</v>
      </c>
      <c r="S349" s="36">
        <v>12</v>
      </c>
      <c r="T349" s="36">
        <v>4</v>
      </c>
      <c r="V349" s="39">
        <v>8</v>
      </c>
      <c r="W349" s="39" t="s">
        <v>85</v>
      </c>
      <c r="X349" s="43" t="str">
        <f>VLOOKUP($W349,'Lista especies'!$A$2:$D$31,2,FALSE)</f>
        <v>Strongylocentrotus</v>
      </c>
      <c r="Y349" s="43" t="str">
        <f>VLOOKUP($W349,'Lista especies'!$A$2:$D$31,3,FALSE)</f>
        <v>purpuratus</v>
      </c>
      <c r="Z349" s="43" t="str">
        <f>VLOOKUP($W349,'Lista especies'!$A$2:$D$31,4,FALSE)</f>
        <v>Strongylocentrotus purpuratus</v>
      </c>
      <c r="AA349" s="34">
        <v>20</v>
      </c>
      <c r="AB349" s="34">
        <v>30</v>
      </c>
    </row>
    <row r="350" spans="1:28" x14ac:dyDescent="0.2">
      <c r="A350" s="39" t="str">
        <f t="shared" si="6"/>
        <v>682024Caracolera9</v>
      </c>
      <c r="B350" s="35">
        <v>6</v>
      </c>
      <c r="C350" s="36">
        <v>8</v>
      </c>
      <c r="D350" s="36">
        <v>2024</v>
      </c>
      <c r="E350" s="50" t="s">
        <v>191</v>
      </c>
      <c r="F350" s="50" t="s">
        <v>192</v>
      </c>
      <c r="G350" s="39" t="s">
        <v>193</v>
      </c>
      <c r="H350" s="36">
        <v>29.502549999999999</v>
      </c>
      <c r="I350" s="36">
        <v>-115.47232</v>
      </c>
      <c r="J350" s="50" t="str">
        <f>VLOOKUP($G350,Formulas!$A$2:$G$10,4,FALSE)</f>
        <v>Bosque de kelp</v>
      </c>
      <c r="K350" s="50" t="str">
        <f>VLOOKUP($G350,Formulas!$A$2:$G$10,5,FALSE)</f>
        <v>Reserva</v>
      </c>
      <c r="L350" s="50" t="str">
        <f>VLOOKUP($G350,Formulas!$A$2:$G$10,6,FALSE)</f>
        <v>Reserva Comunitaria</v>
      </c>
      <c r="M350" s="50" t="s">
        <v>217</v>
      </c>
      <c r="N350" s="36" t="s">
        <v>208</v>
      </c>
      <c r="O350" s="37">
        <v>0.36874999999999997</v>
      </c>
      <c r="P350" s="37">
        <v>0.37291666666666662</v>
      </c>
      <c r="Q350" s="36">
        <v>16</v>
      </c>
      <c r="R350" s="36">
        <v>15</v>
      </c>
      <c r="S350" s="36">
        <v>12</v>
      </c>
      <c r="T350" s="36">
        <v>5</v>
      </c>
      <c r="V350" s="39">
        <v>9</v>
      </c>
      <c r="W350" s="39" t="s">
        <v>81</v>
      </c>
      <c r="X350" s="43" t="str">
        <f>VLOOKUP($W350,'Lista especies'!$A$2:$D$31,2,FALSE)</f>
        <v>Parastichopus</v>
      </c>
      <c r="Y350" s="43" t="str">
        <f>VLOOKUP($W350,'Lista especies'!$A$2:$D$31,3,FALSE)</f>
        <v>parvimensis</v>
      </c>
      <c r="Z350" s="43" t="str">
        <f>VLOOKUP($W350,'Lista especies'!$A$2:$D$31,4,FALSE)</f>
        <v>Parastichopus parvimensis</v>
      </c>
      <c r="AA350" s="34">
        <v>1</v>
      </c>
      <c r="AB350" s="34">
        <v>30</v>
      </c>
    </row>
    <row r="351" spans="1:28" x14ac:dyDescent="0.2">
      <c r="A351" s="39" t="str">
        <f t="shared" si="6"/>
        <v>682024Caracolera9</v>
      </c>
      <c r="B351" s="35">
        <v>6</v>
      </c>
      <c r="C351" s="36">
        <v>8</v>
      </c>
      <c r="D351" s="36">
        <v>2024</v>
      </c>
      <c r="E351" s="50" t="s">
        <v>191</v>
      </c>
      <c r="F351" s="50" t="s">
        <v>192</v>
      </c>
      <c r="G351" s="39" t="s">
        <v>193</v>
      </c>
      <c r="H351" s="36">
        <v>29.502549999999999</v>
      </c>
      <c r="I351" s="36">
        <v>-115.47232</v>
      </c>
      <c r="J351" s="50" t="str">
        <f>VLOOKUP($G351,Formulas!$A$2:$G$10,4,FALSE)</f>
        <v>Bosque de kelp</v>
      </c>
      <c r="K351" s="50" t="str">
        <f>VLOOKUP($G351,Formulas!$A$2:$G$10,5,FALSE)</f>
        <v>Reserva</v>
      </c>
      <c r="L351" s="50" t="str">
        <f>VLOOKUP($G351,Formulas!$A$2:$G$10,6,FALSE)</f>
        <v>Reserva Comunitaria</v>
      </c>
      <c r="M351" s="50" t="s">
        <v>217</v>
      </c>
      <c r="N351" s="36" t="s">
        <v>208</v>
      </c>
      <c r="O351" s="37">
        <v>0.36874999999999997</v>
      </c>
      <c r="P351" s="37">
        <v>0.37291666666666662</v>
      </c>
      <c r="Q351" s="36">
        <v>16</v>
      </c>
      <c r="R351" s="36">
        <v>15</v>
      </c>
      <c r="S351" s="36">
        <v>12</v>
      </c>
      <c r="T351" s="36">
        <v>5</v>
      </c>
      <c r="V351" s="39">
        <v>9</v>
      </c>
      <c r="W351" s="39" t="s">
        <v>82</v>
      </c>
      <c r="X351" s="43" t="str">
        <f>VLOOKUP($W351,'Lista especies'!$A$2:$D$31,2,FALSE)</f>
        <v>Patiria</v>
      </c>
      <c r="Y351" s="43" t="str">
        <f>VLOOKUP($W351,'Lista especies'!$A$2:$D$31,3,FALSE)</f>
        <v>miniata</v>
      </c>
      <c r="Z351" s="43" t="str">
        <f>VLOOKUP($W351,'Lista especies'!$A$2:$D$31,4,FALSE)</f>
        <v>Patiria miniata</v>
      </c>
      <c r="AA351" s="34">
        <v>14</v>
      </c>
      <c r="AB351" s="34">
        <v>30</v>
      </c>
    </row>
    <row r="352" spans="1:28" x14ac:dyDescent="0.2">
      <c r="A352" s="39" t="str">
        <f t="shared" si="6"/>
        <v>682024Caracolera9</v>
      </c>
      <c r="B352" s="35">
        <v>6</v>
      </c>
      <c r="C352" s="36">
        <v>8</v>
      </c>
      <c r="D352" s="36">
        <v>2024</v>
      </c>
      <c r="E352" s="50" t="s">
        <v>191</v>
      </c>
      <c r="F352" s="50" t="s">
        <v>192</v>
      </c>
      <c r="G352" s="39" t="s">
        <v>193</v>
      </c>
      <c r="H352" s="36">
        <v>29.502549999999999</v>
      </c>
      <c r="I352" s="36">
        <v>-115.47232</v>
      </c>
      <c r="J352" s="50" t="str">
        <f>VLOOKUP($G352,Formulas!$A$2:$G$10,4,FALSE)</f>
        <v>Bosque de kelp</v>
      </c>
      <c r="K352" s="50" t="str">
        <f>VLOOKUP($G352,Formulas!$A$2:$G$10,5,FALSE)</f>
        <v>Reserva</v>
      </c>
      <c r="L352" s="50" t="str">
        <f>VLOOKUP($G352,Formulas!$A$2:$G$10,6,FALSE)</f>
        <v>Reserva Comunitaria</v>
      </c>
      <c r="M352" s="50" t="s">
        <v>217</v>
      </c>
      <c r="N352" s="36" t="s">
        <v>208</v>
      </c>
      <c r="O352" s="37">
        <v>0.36874999999999997</v>
      </c>
      <c r="P352" s="37">
        <v>0.37291666666666662</v>
      </c>
      <c r="Q352" s="36">
        <v>16</v>
      </c>
      <c r="R352" s="36">
        <v>15</v>
      </c>
      <c r="S352" s="36">
        <v>12</v>
      </c>
      <c r="T352" s="36">
        <v>5</v>
      </c>
      <c r="V352" s="39">
        <v>9</v>
      </c>
      <c r="W352" s="39" t="s">
        <v>176</v>
      </c>
      <c r="X352" s="43" t="str">
        <f>VLOOKUP($W352,'Lista especies'!$A$2:$D$31,2,FALSE)</f>
        <v>Megastraea</v>
      </c>
      <c r="Y352" s="43" t="str">
        <f>VLOOKUP($W352,'Lista especies'!$A$2:$D$31,3,FALSE)</f>
        <v>turbanica</v>
      </c>
      <c r="Z352" s="43" t="str">
        <f>VLOOKUP($W352,'Lista especies'!$A$2:$D$31,4,FALSE)</f>
        <v>Megastraea turbanica</v>
      </c>
      <c r="AA352" s="34">
        <v>2</v>
      </c>
      <c r="AB352" s="34">
        <v>30</v>
      </c>
    </row>
    <row r="353" spans="1:28" x14ac:dyDescent="0.2">
      <c r="A353" s="39" t="str">
        <f t="shared" si="6"/>
        <v>682024Caracolera9</v>
      </c>
      <c r="B353" s="35">
        <v>6</v>
      </c>
      <c r="C353" s="36">
        <v>8</v>
      </c>
      <c r="D353" s="36">
        <v>2024</v>
      </c>
      <c r="E353" s="50" t="s">
        <v>191</v>
      </c>
      <c r="F353" s="50" t="s">
        <v>192</v>
      </c>
      <c r="G353" s="39" t="s">
        <v>193</v>
      </c>
      <c r="H353" s="36">
        <v>29.502549999999999</v>
      </c>
      <c r="I353" s="36">
        <v>-115.47232</v>
      </c>
      <c r="J353" s="50" t="str">
        <f>VLOOKUP($G353,Formulas!$A$2:$G$10,4,FALSE)</f>
        <v>Bosque de kelp</v>
      </c>
      <c r="K353" s="50" t="str">
        <f>VLOOKUP($G353,Formulas!$A$2:$G$10,5,FALSE)</f>
        <v>Reserva</v>
      </c>
      <c r="L353" s="50" t="str">
        <f>VLOOKUP($G353,Formulas!$A$2:$G$10,6,FALSE)</f>
        <v>Reserva Comunitaria</v>
      </c>
      <c r="M353" s="50" t="s">
        <v>217</v>
      </c>
      <c r="N353" s="36" t="s">
        <v>208</v>
      </c>
      <c r="O353" s="37">
        <v>0.36874999999999997</v>
      </c>
      <c r="P353" s="37">
        <v>0.37291666666666662</v>
      </c>
      <c r="Q353" s="36">
        <v>16</v>
      </c>
      <c r="R353" s="36">
        <v>15</v>
      </c>
      <c r="S353" s="36">
        <v>12</v>
      </c>
      <c r="T353" s="36">
        <v>5</v>
      </c>
      <c r="V353" s="39">
        <v>9</v>
      </c>
      <c r="W353" s="39" t="s">
        <v>75</v>
      </c>
      <c r="X353" s="43" t="str">
        <f>VLOOKUP($W353,'Lista especies'!$A$2:$D$31,2,FALSE)</f>
        <v>Kelletia</v>
      </c>
      <c r="Y353" s="43" t="str">
        <f>VLOOKUP($W353,'Lista especies'!$A$2:$D$31,3,FALSE)</f>
        <v>kelletii</v>
      </c>
      <c r="Z353" s="43" t="str">
        <f>VLOOKUP($W353,'Lista especies'!$A$2:$D$31,4,FALSE)</f>
        <v>Kelletia kelletii</v>
      </c>
      <c r="AA353" s="34">
        <v>7</v>
      </c>
      <c r="AB353" s="34">
        <v>30</v>
      </c>
    </row>
    <row r="354" spans="1:28" x14ac:dyDescent="0.2">
      <c r="A354" s="39" t="str">
        <f t="shared" si="6"/>
        <v>682024Caracolera9</v>
      </c>
      <c r="B354" s="35">
        <v>6</v>
      </c>
      <c r="C354" s="36">
        <v>8</v>
      </c>
      <c r="D354" s="36">
        <v>2024</v>
      </c>
      <c r="E354" s="50" t="s">
        <v>191</v>
      </c>
      <c r="F354" s="50" t="s">
        <v>192</v>
      </c>
      <c r="G354" s="39" t="s">
        <v>193</v>
      </c>
      <c r="H354" s="36">
        <v>29.502549999999999</v>
      </c>
      <c r="I354" s="36">
        <v>-115.47232</v>
      </c>
      <c r="J354" s="50" t="str">
        <f>VLOOKUP($G354,Formulas!$A$2:$G$10,4,FALSE)</f>
        <v>Bosque de kelp</v>
      </c>
      <c r="K354" s="50" t="str">
        <f>VLOOKUP($G354,Formulas!$A$2:$G$10,5,FALSE)</f>
        <v>Reserva</v>
      </c>
      <c r="L354" s="50" t="str">
        <f>VLOOKUP($G354,Formulas!$A$2:$G$10,6,FALSE)</f>
        <v>Reserva Comunitaria</v>
      </c>
      <c r="M354" s="50" t="s">
        <v>217</v>
      </c>
      <c r="N354" s="36" t="s">
        <v>208</v>
      </c>
      <c r="O354" s="37">
        <v>0.36874999999999997</v>
      </c>
      <c r="P354" s="37">
        <v>0.37291666666666662</v>
      </c>
      <c r="Q354" s="36">
        <v>16</v>
      </c>
      <c r="R354" s="36">
        <v>15</v>
      </c>
      <c r="S354" s="36">
        <v>12</v>
      </c>
      <c r="T354" s="36">
        <v>5</v>
      </c>
      <c r="V354" s="39">
        <v>9</v>
      </c>
      <c r="W354" s="39" t="s">
        <v>79</v>
      </c>
      <c r="X354" s="43" t="str">
        <f>VLOOKUP($W354,'Lista especies'!$A$2:$D$31,2,FALSE)</f>
        <v>Mesocentrotus</v>
      </c>
      <c r="Y354" s="43" t="str">
        <f>VLOOKUP($W354,'Lista especies'!$A$2:$D$31,3,FALSE)</f>
        <v>franciscanus</v>
      </c>
      <c r="Z354" s="43" t="str">
        <f>VLOOKUP($W354,'Lista especies'!$A$2:$D$31,4,FALSE)</f>
        <v>Mesocentrotus franciscanus</v>
      </c>
      <c r="AA354" s="34">
        <v>50</v>
      </c>
      <c r="AB354" s="34">
        <v>15</v>
      </c>
    </row>
    <row r="355" spans="1:28" x14ac:dyDescent="0.2">
      <c r="A355" s="39" t="str">
        <f t="shared" si="6"/>
        <v>682024Caracolera9</v>
      </c>
      <c r="B355" s="35">
        <v>6</v>
      </c>
      <c r="C355" s="36">
        <v>8</v>
      </c>
      <c r="D355" s="36">
        <v>2024</v>
      </c>
      <c r="E355" s="50" t="s">
        <v>191</v>
      </c>
      <c r="F355" s="50" t="s">
        <v>192</v>
      </c>
      <c r="G355" s="39" t="s">
        <v>193</v>
      </c>
      <c r="H355" s="36">
        <v>29.502549999999999</v>
      </c>
      <c r="I355" s="36">
        <v>-115.47232</v>
      </c>
      <c r="J355" s="50" t="str">
        <f>VLOOKUP($G355,Formulas!$A$2:$G$10,4,FALSE)</f>
        <v>Bosque de kelp</v>
      </c>
      <c r="K355" s="50" t="str">
        <f>VLOOKUP($G355,Formulas!$A$2:$G$10,5,FALSE)</f>
        <v>Reserva</v>
      </c>
      <c r="L355" s="50" t="str">
        <f>VLOOKUP($G355,Formulas!$A$2:$G$10,6,FALSE)</f>
        <v>Reserva Comunitaria</v>
      </c>
      <c r="M355" s="50" t="s">
        <v>217</v>
      </c>
      <c r="N355" s="36" t="s">
        <v>208</v>
      </c>
      <c r="O355" s="37">
        <v>0.36874999999999997</v>
      </c>
      <c r="P355" s="37">
        <v>0.37291666666666662</v>
      </c>
      <c r="Q355" s="36">
        <v>16</v>
      </c>
      <c r="R355" s="36">
        <v>15</v>
      </c>
      <c r="S355" s="36">
        <v>12</v>
      </c>
      <c r="T355" s="36">
        <v>5</v>
      </c>
      <c r="V355" s="39">
        <v>9</v>
      </c>
      <c r="W355" s="39" t="s">
        <v>85</v>
      </c>
      <c r="X355" s="43" t="str">
        <f>VLOOKUP($W355,'Lista especies'!$A$2:$D$31,2,FALSE)</f>
        <v>Strongylocentrotus</v>
      </c>
      <c r="Y355" s="43" t="str">
        <f>VLOOKUP($W355,'Lista especies'!$A$2:$D$31,3,FALSE)</f>
        <v>purpuratus</v>
      </c>
      <c r="Z355" s="43" t="str">
        <f>VLOOKUP($W355,'Lista especies'!$A$2:$D$31,4,FALSE)</f>
        <v>Strongylocentrotus purpuratus</v>
      </c>
      <c r="AA355" s="34">
        <v>35</v>
      </c>
      <c r="AB355" s="34">
        <v>30</v>
      </c>
    </row>
    <row r="356" spans="1:28" x14ac:dyDescent="0.2">
      <c r="A356" s="39" t="str">
        <f t="shared" si="6"/>
        <v>682024Caracolera10</v>
      </c>
      <c r="B356" s="35">
        <v>6</v>
      </c>
      <c r="C356" s="36">
        <v>8</v>
      </c>
      <c r="D356" s="36">
        <v>2024</v>
      </c>
      <c r="E356" s="50" t="s">
        <v>191</v>
      </c>
      <c r="F356" s="50" t="s">
        <v>192</v>
      </c>
      <c r="G356" s="39" t="s">
        <v>193</v>
      </c>
      <c r="H356" s="36">
        <v>29.506119999999999</v>
      </c>
      <c r="I356" s="36">
        <v>-115.46398000000001</v>
      </c>
      <c r="J356" s="50" t="str">
        <f>VLOOKUP($G356,Formulas!$A$2:$G$10,4,FALSE)</f>
        <v>Bosque de kelp</v>
      </c>
      <c r="K356" s="50" t="str">
        <f>VLOOKUP($G356,Formulas!$A$2:$G$10,5,FALSE)</f>
        <v>Reserva</v>
      </c>
      <c r="L356" s="50" t="str">
        <f>VLOOKUP($G356,Formulas!$A$2:$G$10,6,FALSE)</f>
        <v>Reserva Comunitaria</v>
      </c>
      <c r="M356" s="50" t="s">
        <v>217</v>
      </c>
      <c r="N356" s="36" t="s">
        <v>208</v>
      </c>
      <c r="O356" s="37">
        <v>0.4513888888888889</v>
      </c>
      <c r="P356" s="37">
        <v>0.45555555555555555</v>
      </c>
      <c r="Q356" s="36">
        <v>12</v>
      </c>
      <c r="R356" s="36">
        <v>12</v>
      </c>
      <c r="S356" s="36">
        <v>12</v>
      </c>
      <c r="T356" s="36">
        <v>5</v>
      </c>
      <c r="V356" s="39">
        <v>10</v>
      </c>
      <c r="W356" s="39" t="s">
        <v>82</v>
      </c>
      <c r="X356" s="43" t="str">
        <f>VLOOKUP($W356,'Lista especies'!$A$2:$D$31,2,FALSE)</f>
        <v>Patiria</v>
      </c>
      <c r="Y356" s="43" t="str">
        <f>VLOOKUP($W356,'Lista especies'!$A$2:$D$31,3,FALSE)</f>
        <v>miniata</v>
      </c>
      <c r="Z356" s="43" t="str">
        <f>VLOOKUP($W356,'Lista especies'!$A$2:$D$31,4,FALSE)</f>
        <v>Patiria miniata</v>
      </c>
      <c r="AA356" s="34">
        <v>15</v>
      </c>
      <c r="AB356" s="34">
        <v>30</v>
      </c>
    </row>
    <row r="357" spans="1:28" x14ac:dyDescent="0.2">
      <c r="A357" s="39" t="str">
        <f t="shared" si="6"/>
        <v>682024Caracolera10</v>
      </c>
      <c r="B357" s="35">
        <v>6</v>
      </c>
      <c r="C357" s="36">
        <v>8</v>
      </c>
      <c r="D357" s="36">
        <v>2024</v>
      </c>
      <c r="E357" s="50" t="s">
        <v>191</v>
      </c>
      <c r="F357" s="50" t="s">
        <v>192</v>
      </c>
      <c r="G357" s="39" t="s">
        <v>193</v>
      </c>
      <c r="H357" s="36">
        <v>29.506119999999999</v>
      </c>
      <c r="I357" s="36">
        <v>-115.46398000000001</v>
      </c>
      <c r="J357" s="50" t="str">
        <f>VLOOKUP($G357,Formulas!$A$2:$G$10,4,FALSE)</f>
        <v>Bosque de kelp</v>
      </c>
      <c r="K357" s="50" t="str">
        <f>VLOOKUP($G357,Formulas!$A$2:$G$10,5,FALSE)</f>
        <v>Reserva</v>
      </c>
      <c r="L357" s="50" t="str">
        <f>VLOOKUP($G357,Formulas!$A$2:$G$10,6,FALSE)</f>
        <v>Reserva Comunitaria</v>
      </c>
      <c r="M357" s="50" t="s">
        <v>217</v>
      </c>
      <c r="N357" s="36" t="s">
        <v>208</v>
      </c>
      <c r="O357" s="37">
        <v>0.4513888888888889</v>
      </c>
      <c r="P357" s="37">
        <v>0.45555555555555555</v>
      </c>
      <c r="Q357" s="36">
        <v>12</v>
      </c>
      <c r="R357" s="36">
        <v>12</v>
      </c>
      <c r="S357" s="36">
        <v>12</v>
      </c>
      <c r="T357" s="36">
        <v>5</v>
      </c>
      <c r="V357" s="39">
        <v>10</v>
      </c>
      <c r="W357" s="39" t="s">
        <v>68</v>
      </c>
      <c r="X357" s="43" t="str">
        <f>VLOOKUP($W357,'Lista especies'!$A$2:$D$31,2,FALSE)</f>
        <v>Neobernaya</v>
      </c>
      <c r="Y357" s="43" t="str">
        <f>VLOOKUP($W357,'Lista especies'!$A$2:$D$31,3,FALSE)</f>
        <v>spadicea</v>
      </c>
      <c r="Z357" s="43" t="str">
        <f>VLOOKUP($W357,'Lista especies'!$A$2:$D$31,4,FALSE)</f>
        <v>Neobernaya spadicea</v>
      </c>
      <c r="AA357" s="34">
        <v>6</v>
      </c>
      <c r="AB357" s="34">
        <v>30</v>
      </c>
    </row>
    <row r="358" spans="1:28" x14ac:dyDescent="0.2">
      <c r="A358" s="39" t="str">
        <f t="shared" si="6"/>
        <v>682024Caracolera10</v>
      </c>
      <c r="B358" s="35">
        <v>6</v>
      </c>
      <c r="C358" s="36">
        <v>8</v>
      </c>
      <c r="D358" s="36">
        <v>2024</v>
      </c>
      <c r="E358" s="50" t="s">
        <v>191</v>
      </c>
      <c r="F358" s="50" t="s">
        <v>192</v>
      </c>
      <c r="G358" s="39" t="s">
        <v>193</v>
      </c>
      <c r="H358" s="36">
        <v>29.506119999999999</v>
      </c>
      <c r="I358" s="36">
        <v>-115.46398000000001</v>
      </c>
      <c r="J358" s="50" t="str">
        <f>VLOOKUP($G358,Formulas!$A$2:$G$10,4,FALSE)</f>
        <v>Bosque de kelp</v>
      </c>
      <c r="K358" s="50" t="str">
        <f>VLOOKUP($G358,Formulas!$A$2:$G$10,5,FALSE)</f>
        <v>Reserva</v>
      </c>
      <c r="L358" s="50" t="str">
        <f>VLOOKUP($G358,Formulas!$A$2:$G$10,6,FALSE)</f>
        <v>Reserva Comunitaria</v>
      </c>
      <c r="M358" s="50" t="s">
        <v>217</v>
      </c>
      <c r="N358" s="36" t="s">
        <v>208</v>
      </c>
      <c r="O358" s="37">
        <v>0.4513888888888889</v>
      </c>
      <c r="P358" s="37">
        <v>0.45555555555555555</v>
      </c>
      <c r="Q358" s="36">
        <v>12</v>
      </c>
      <c r="R358" s="36">
        <v>12</v>
      </c>
      <c r="S358" s="36">
        <v>12</v>
      </c>
      <c r="T358" s="36">
        <v>5</v>
      </c>
      <c r="V358" s="39">
        <v>10</v>
      </c>
      <c r="W358" s="39" t="s">
        <v>79</v>
      </c>
      <c r="X358" s="43" t="str">
        <f>VLOOKUP($W358,'Lista especies'!$A$2:$D$31,2,FALSE)</f>
        <v>Mesocentrotus</v>
      </c>
      <c r="Y358" s="43" t="str">
        <f>VLOOKUP($W358,'Lista especies'!$A$2:$D$31,3,FALSE)</f>
        <v>franciscanus</v>
      </c>
      <c r="Z358" s="43" t="str">
        <f>VLOOKUP($W358,'Lista especies'!$A$2:$D$31,4,FALSE)</f>
        <v>Mesocentrotus franciscanus</v>
      </c>
      <c r="AA358" s="34">
        <v>6</v>
      </c>
      <c r="AB358" s="34">
        <v>30</v>
      </c>
    </row>
    <row r="359" spans="1:28" x14ac:dyDescent="0.2">
      <c r="A359" s="39" t="str">
        <f t="shared" si="6"/>
        <v>682024Caracolera10</v>
      </c>
      <c r="B359" s="35">
        <v>6</v>
      </c>
      <c r="C359" s="36">
        <v>8</v>
      </c>
      <c r="D359" s="36">
        <v>2024</v>
      </c>
      <c r="E359" s="50" t="s">
        <v>191</v>
      </c>
      <c r="F359" s="50" t="s">
        <v>192</v>
      </c>
      <c r="G359" s="39" t="s">
        <v>193</v>
      </c>
      <c r="H359" s="36">
        <v>29.506119999999999</v>
      </c>
      <c r="I359" s="36">
        <v>-115.46398000000001</v>
      </c>
      <c r="J359" s="50" t="str">
        <f>VLOOKUP($G359,Formulas!$A$2:$G$10,4,FALSE)</f>
        <v>Bosque de kelp</v>
      </c>
      <c r="K359" s="50" t="str">
        <f>VLOOKUP($G359,Formulas!$A$2:$G$10,5,FALSE)</f>
        <v>Reserva</v>
      </c>
      <c r="L359" s="50" t="str">
        <f>VLOOKUP($G359,Formulas!$A$2:$G$10,6,FALSE)</f>
        <v>Reserva Comunitaria</v>
      </c>
      <c r="M359" s="50" t="s">
        <v>217</v>
      </c>
      <c r="N359" s="36" t="s">
        <v>208</v>
      </c>
      <c r="O359" s="37">
        <v>0.4513888888888889</v>
      </c>
      <c r="P359" s="37">
        <v>0.45555555555555555</v>
      </c>
      <c r="Q359" s="36">
        <v>12</v>
      </c>
      <c r="R359" s="36">
        <v>12</v>
      </c>
      <c r="S359" s="36">
        <v>12</v>
      </c>
      <c r="T359" s="36">
        <v>5</v>
      </c>
      <c r="V359" s="39">
        <v>10</v>
      </c>
      <c r="W359" s="39" t="s">
        <v>85</v>
      </c>
      <c r="X359" s="43" t="str">
        <f>VLOOKUP($W359,'Lista especies'!$A$2:$D$31,2,FALSE)</f>
        <v>Strongylocentrotus</v>
      </c>
      <c r="Y359" s="43" t="str">
        <f>VLOOKUP($W359,'Lista especies'!$A$2:$D$31,3,FALSE)</f>
        <v>purpuratus</v>
      </c>
      <c r="Z359" s="43" t="str">
        <f>VLOOKUP($W359,'Lista especies'!$A$2:$D$31,4,FALSE)</f>
        <v>Strongylocentrotus purpuratus</v>
      </c>
      <c r="AA359" s="34">
        <v>50</v>
      </c>
      <c r="AB359" s="34">
        <v>14</v>
      </c>
    </row>
    <row r="360" spans="1:28" x14ac:dyDescent="0.2">
      <c r="A360" s="39" t="str">
        <f t="shared" si="6"/>
        <v>682024Caracolera11</v>
      </c>
      <c r="B360" s="35">
        <v>6</v>
      </c>
      <c r="C360" s="36">
        <v>8</v>
      </c>
      <c r="D360" s="36">
        <v>2024</v>
      </c>
      <c r="E360" s="50" t="s">
        <v>191</v>
      </c>
      <c r="F360" s="50" t="s">
        <v>192</v>
      </c>
      <c r="G360" s="39" t="s">
        <v>193</v>
      </c>
      <c r="H360" s="36">
        <v>29.50291</v>
      </c>
      <c r="I360" s="36">
        <v>-115.4727</v>
      </c>
      <c r="J360" s="50" t="str">
        <f>VLOOKUP($G360,Formulas!$A$2:$G$10,4,FALSE)</f>
        <v>Bosque de kelp</v>
      </c>
      <c r="K360" s="50" t="str">
        <f>VLOOKUP($G360,Formulas!$A$2:$G$10,5,FALSE)</f>
        <v>Reserva</v>
      </c>
      <c r="L360" s="50" t="str">
        <f>VLOOKUP($G360,Formulas!$A$2:$G$10,6,FALSE)</f>
        <v>Reserva Comunitaria</v>
      </c>
      <c r="M360" s="50" t="s">
        <v>217</v>
      </c>
      <c r="N360" s="36" t="s">
        <v>197</v>
      </c>
      <c r="O360" s="37">
        <v>0.37222222222222223</v>
      </c>
      <c r="P360" s="37">
        <v>0.3756944444444445</v>
      </c>
      <c r="Q360" s="36">
        <v>17</v>
      </c>
      <c r="R360" s="36">
        <v>16</v>
      </c>
      <c r="S360" s="36">
        <v>13</v>
      </c>
      <c r="T360" s="36">
        <v>4</v>
      </c>
      <c r="V360" s="39">
        <v>11</v>
      </c>
      <c r="W360" s="39" t="s">
        <v>82</v>
      </c>
      <c r="X360" s="43" t="str">
        <f>VLOOKUP($W360,'Lista especies'!$A$2:$D$31,2,FALSE)</f>
        <v>Patiria</v>
      </c>
      <c r="Y360" s="43" t="str">
        <f>VLOOKUP($W360,'Lista especies'!$A$2:$D$31,3,FALSE)</f>
        <v>miniata</v>
      </c>
      <c r="Z360" s="43" t="str">
        <f>VLOOKUP($W360,'Lista especies'!$A$2:$D$31,4,FALSE)</f>
        <v>Patiria miniata</v>
      </c>
      <c r="AA360" s="34">
        <v>3</v>
      </c>
      <c r="AB360" s="34">
        <v>30</v>
      </c>
    </row>
    <row r="361" spans="1:28" x14ac:dyDescent="0.2">
      <c r="A361" s="39" t="str">
        <f t="shared" si="6"/>
        <v>682024Caracolera11</v>
      </c>
      <c r="B361" s="35">
        <v>6</v>
      </c>
      <c r="C361" s="36">
        <v>8</v>
      </c>
      <c r="D361" s="36">
        <v>2024</v>
      </c>
      <c r="E361" s="50" t="s">
        <v>191</v>
      </c>
      <c r="F361" s="50" t="s">
        <v>192</v>
      </c>
      <c r="G361" s="39" t="s">
        <v>193</v>
      </c>
      <c r="H361" s="36">
        <v>29.50291</v>
      </c>
      <c r="I361" s="36">
        <v>-115.4727</v>
      </c>
      <c r="J361" s="50" t="str">
        <f>VLOOKUP($G361,Formulas!$A$2:$G$10,4,FALSE)</f>
        <v>Bosque de kelp</v>
      </c>
      <c r="K361" s="50" t="str">
        <f>VLOOKUP($G361,Formulas!$A$2:$G$10,5,FALSE)</f>
        <v>Reserva</v>
      </c>
      <c r="L361" s="50" t="str">
        <f>VLOOKUP($G361,Formulas!$A$2:$G$10,6,FALSE)</f>
        <v>Reserva Comunitaria</v>
      </c>
      <c r="M361" s="50" t="s">
        <v>217</v>
      </c>
      <c r="N361" s="36" t="s">
        <v>197</v>
      </c>
      <c r="O361" s="37">
        <v>0.37222222222222223</v>
      </c>
      <c r="P361" s="37">
        <v>0.3756944444444445</v>
      </c>
      <c r="Q361" s="36">
        <v>17</v>
      </c>
      <c r="R361" s="36">
        <v>16</v>
      </c>
      <c r="S361" s="36">
        <v>13</v>
      </c>
      <c r="T361" s="36">
        <v>4</v>
      </c>
      <c r="V361" s="39">
        <v>11</v>
      </c>
      <c r="W361" s="39" t="s">
        <v>176</v>
      </c>
      <c r="X361" s="43" t="str">
        <f>VLOOKUP($W361,'Lista especies'!$A$2:$D$31,2,FALSE)</f>
        <v>Megastraea</v>
      </c>
      <c r="Y361" s="43" t="str">
        <f>VLOOKUP($W361,'Lista especies'!$A$2:$D$31,3,FALSE)</f>
        <v>turbanica</v>
      </c>
      <c r="Z361" s="43" t="str">
        <f>VLOOKUP($W361,'Lista especies'!$A$2:$D$31,4,FALSE)</f>
        <v>Megastraea turbanica</v>
      </c>
      <c r="AA361" s="34">
        <v>23</v>
      </c>
      <c r="AB361" s="34">
        <v>30</v>
      </c>
    </row>
    <row r="362" spans="1:28" x14ac:dyDescent="0.2">
      <c r="A362" s="39" t="str">
        <f t="shared" si="6"/>
        <v>682024Caracolera11</v>
      </c>
      <c r="B362" s="35">
        <v>6</v>
      </c>
      <c r="C362" s="36">
        <v>8</v>
      </c>
      <c r="D362" s="36">
        <v>2024</v>
      </c>
      <c r="E362" s="50" t="s">
        <v>191</v>
      </c>
      <c r="F362" s="50" t="s">
        <v>192</v>
      </c>
      <c r="G362" s="39" t="s">
        <v>193</v>
      </c>
      <c r="H362" s="36">
        <v>29.50291</v>
      </c>
      <c r="I362" s="36">
        <v>-115.4727</v>
      </c>
      <c r="J362" s="50" t="str">
        <f>VLOOKUP($G362,Formulas!$A$2:$G$10,4,FALSE)</f>
        <v>Bosque de kelp</v>
      </c>
      <c r="K362" s="50" t="str">
        <f>VLOOKUP($G362,Formulas!$A$2:$G$10,5,FALSE)</f>
        <v>Reserva</v>
      </c>
      <c r="L362" s="50" t="str">
        <f>VLOOKUP($G362,Formulas!$A$2:$G$10,6,FALSE)</f>
        <v>Reserva Comunitaria</v>
      </c>
      <c r="M362" s="50" t="s">
        <v>217</v>
      </c>
      <c r="N362" s="36" t="s">
        <v>197</v>
      </c>
      <c r="O362" s="37">
        <v>0.37222222222222223</v>
      </c>
      <c r="P362" s="37">
        <v>0.3756944444444445</v>
      </c>
      <c r="Q362" s="36">
        <v>17</v>
      </c>
      <c r="R362" s="36">
        <v>16</v>
      </c>
      <c r="S362" s="36">
        <v>13</v>
      </c>
      <c r="T362" s="36">
        <v>4</v>
      </c>
      <c r="V362" s="39">
        <v>11</v>
      </c>
      <c r="W362" s="39" t="s">
        <v>75</v>
      </c>
      <c r="X362" s="43" t="str">
        <f>VLOOKUP($W362,'Lista especies'!$A$2:$D$31,2,FALSE)</f>
        <v>Kelletia</v>
      </c>
      <c r="Y362" s="43" t="str">
        <f>VLOOKUP($W362,'Lista especies'!$A$2:$D$31,3,FALSE)</f>
        <v>kelletii</v>
      </c>
      <c r="Z362" s="43" t="str">
        <f>VLOOKUP($W362,'Lista especies'!$A$2:$D$31,4,FALSE)</f>
        <v>Kelletia kelletii</v>
      </c>
      <c r="AA362" s="34">
        <v>14</v>
      </c>
      <c r="AB362" s="34">
        <v>30</v>
      </c>
    </row>
    <row r="363" spans="1:28" x14ac:dyDescent="0.2">
      <c r="A363" s="39" t="str">
        <f t="shared" si="6"/>
        <v>682024Caracolera11</v>
      </c>
      <c r="B363" s="35">
        <v>6</v>
      </c>
      <c r="C363" s="36">
        <v>8</v>
      </c>
      <c r="D363" s="36">
        <v>2024</v>
      </c>
      <c r="E363" s="50" t="s">
        <v>191</v>
      </c>
      <c r="F363" s="50" t="s">
        <v>192</v>
      </c>
      <c r="G363" s="39" t="s">
        <v>193</v>
      </c>
      <c r="H363" s="36">
        <v>29.50291</v>
      </c>
      <c r="I363" s="36">
        <v>-115.4727</v>
      </c>
      <c r="J363" s="50" t="str">
        <f>VLOOKUP($G363,Formulas!$A$2:$G$10,4,FALSE)</f>
        <v>Bosque de kelp</v>
      </c>
      <c r="K363" s="50" t="str">
        <f>VLOOKUP($G363,Formulas!$A$2:$G$10,5,FALSE)</f>
        <v>Reserva</v>
      </c>
      <c r="L363" s="50" t="str">
        <f>VLOOKUP($G363,Formulas!$A$2:$G$10,6,FALSE)</f>
        <v>Reserva Comunitaria</v>
      </c>
      <c r="M363" s="50" t="s">
        <v>217</v>
      </c>
      <c r="N363" s="36" t="s">
        <v>197</v>
      </c>
      <c r="O363" s="37">
        <v>0.37222222222222223</v>
      </c>
      <c r="P363" s="37">
        <v>0.3756944444444445</v>
      </c>
      <c r="Q363" s="36">
        <v>17</v>
      </c>
      <c r="R363" s="36">
        <v>16</v>
      </c>
      <c r="S363" s="36">
        <v>13</v>
      </c>
      <c r="T363" s="36">
        <v>4</v>
      </c>
      <c r="V363" s="39">
        <v>11</v>
      </c>
      <c r="W363" s="39" t="s">
        <v>79</v>
      </c>
      <c r="X363" s="43" t="str">
        <f>VLOOKUP($W363,'Lista especies'!$A$2:$D$31,2,FALSE)</f>
        <v>Mesocentrotus</v>
      </c>
      <c r="Y363" s="43" t="str">
        <f>VLOOKUP($W363,'Lista especies'!$A$2:$D$31,3,FALSE)</f>
        <v>franciscanus</v>
      </c>
      <c r="Z363" s="43" t="str">
        <f>VLOOKUP($W363,'Lista especies'!$A$2:$D$31,4,FALSE)</f>
        <v>Mesocentrotus franciscanus</v>
      </c>
      <c r="AA363" s="34">
        <v>50</v>
      </c>
      <c r="AB363" s="34">
        <v>7</v>
      </c>
    </row>
    <row r="364" spans="1:28" x14ac:dyDescent="0.2">
      <c r="A364" s="39" t="str">
        <f t="shared" si="6"/>
        <v>682024Caracolera11</v>
      </c>
      <c r="B364" s="35">
        <v>6</v>
      </c>
      <c r="C364" s="36">
        <v>8</v>
      </c>
      <c r="D364" s="36">
        <v>2024</v>
      </c>
      <c r="E364" s="50" t="s">
        <v>191</v>
      </c>
      <c r="F364" s="50" t="s">
        <v>192</v>
      </c>
      <c r="G364" s="39" t="s">
        <v>193</v>
      </c>
      <c r="H364" s="36">
        <v>29.50291</v>
      </c>
      <c r="I364" s="36">
        <v>-115.4727</v>
      </c>
      <c r="J364" s="50" t="str">
        <f>VLOOKUP($G364,Formulas!$A$2:$G$10,4,FALSE)</f>
        <v>Bosque de kelp</v>
      </c>
      <c r="K364" s="50" t="str">
        <f>VLOOKUP($G364,Formulas!$A$2:$G$10,5,FALSE)</f>
        <v>Reserva</v>
      </c>
      <c r="L364" s="50" t="str">
        <f>VLOOKUP($G364,Formulas!$A$2:$G$10,6,FALSE)</f>
        <v>Reserva Comunitaria</v>
      </c>
      <c r="M364" s="50" t="s">
        <v>217</v>
      </c>
      <c r="N364" s="36" t="s">
        <v>197</v>
      </c>
      <c r="O364" s="37">
        <v>0.37222222222222223</v>
      </c>
      <c r="P364" s="37">
        <v>0.3756944444444445</v>
      </c>
      <c r="Q364" s="36">
        <v>17</v>
      </c>
      <c r="R364" s="36">
        <v>16</v>
      </c>
      <c r="S364" s="36">
        <v>13</v>
      </c>
      <c r="T364" s="36">
        <v>4</v>
      </c>
      <c r="V364" s="39">
        <v>11</v>
      </c>
      <c r="W364" s="39" t="s">
        <v>85</v>
      </c>
      <c r="X364" s="43" t="str">
        <f>VLOOKUP($W364,'Lista especies'!$A$2:$D$31,2,FALSE)</f>
        <v>Strongylocentrotus</v>
      </c>
      <c r="Y364" s="43" t="str">
        <f>VLOOKUP($W364,'Lista especies'!$A$2:$D$31,3,FALSE)</f>
        <v>purpuratus</v>
      </c>
      <c r="Z364" s="43" t="str">
        <f>VLOOKUP($W364,'Lista especies'!$A$2:$D$31,4,FALSE)</f>
        <v>Strongylocentrotus purpuratus</v>
      </c>
      <c r="AA364" s="34">
        <v>16</v>
      </c>
      <c r="AB364" s="34">
        <v>30</v>
      </c>
    </row>
    <row r="365" spans="1:28" x14ac:dyDescent="0.2">
      <c r="A365" s="39" t="str">
        <f t="shared" si="6"/>
        <v>682024Caracolera12</v>
      </c>
      <c r="B365" s="35">
        <v>6</v>
      </c>
      <c r="C365" s="36">
        <v>8</v>
      </c>
      <c r="D365" s="36">
        <v>2024</v>
      </c>
      <c r="E365" s="50" t="s">
        <v>191</v>
      </c>
      <c r="F365" s="50" t="s">
        <v>192</v>
      </c>
      <c r="G365" s="39" t="s">
        <v>193</v>
      </c>
      <c r="H365" s="36">
        <v>29.506309999999999</v>
      </c>
      <c r="I365" s="36">
        <v>-115.46404</v>
      </c>
      <c r="J365" s="50" t="str">
        <f>VLOOKUP($G365,Formulas!$A$2:$G$10,4,FALSE)</f>
        <v>Bosque de kelp</v>
      </c>
      <c r="K365" s="50" t="str">
        <f>VLOOKUP($G365,Formulas!$A$2:$G$10,5,FALSE)</f>
        <v>Reserva</v>
      </c>
      <c r="L365" s="50" t="str">
        <f>VLOOKUP($G365,Formulas!$A$2:$G$10,6,FALSE)</f>
        <v>Reserva Comunitaria</v>
      </c>
      <c r="M365" s="50" t="s">
        <v>217</v>
      </c>
      <c r="N365" s="36" t="s">
        <v>197</v>
      </c>
      <c r="O365" s="37">
        <v>0.4548611111111111</v>
      </c>
      <c r="P365" s="37">
        <v>0.45833333333333331</v>
      </c>
      <c r="Q365" s="36">
        <v>11</v>
      </c>
      <c r="R365" s="36">
        <v>10</v>
      </c>
      <c r="S365" s="36">
        <v>13</v>
      </c>
      <c r="T365" s="36">
        <v>4</v>
      </c>
      <c r="V365" s="39">
        <v>12</v>
      </c>
      <c r="W365" s="39" t="s">
        <v>82</v>
      </c>
      <c r="X365" s="43" t="str">
        <f>VLOOKUP($W365,'Lista especies'!$A$2:$D$31,2,FALSE)</f>
        <v>Patiria</v>
      </c>
      <c r="Y365" s="43" t="str">
        <f>VLOOKUP($W365,'Lista especies'!$A$2:$D$31,3,FALSE)</f>
        <v>miniata</v>
      </c>
      <c r="Z365" s="43" t="str">
        <f>VLOOKUP($W365,'Lista especies'!$A$2:$D$31,4,FALSE)</f>
        <v>Patiria miniata</v>
      </c>
      <c r="AA365" s="34">
        <v>11</v>
      </c>
      <c r="AB365" s="34">
        <v>30</v>
      </c>
    </row>
    <row r="366" spans="1:28" x14ac:dyDescent="0.2">
      <c r="A366" s="39" t="str">
        <f t="shared" si="6"/>
        <v>682024Caracolera12</v>
      </c>
      <c r="B366" s="35">
        <v>6</v>
      </c>
      <c r="C366" s="36">
        <v>8</v>
      </c>
      <c r="D366" s="36">
        <v>2024</v>
      </c>
      <c r="E366" s="50" t="s">
        <v>191</v>
      </c>
      <c r="F366" s="50" t="s">
        <v>192</v>
      </c>
      <c r="G366" s="39" t="s">
        <v>193</v>
      </c>
      <c r="H366" s="36">
        <v>29.506309999999999</v>
      </c>
      <c r="I366" s="36">
        <v>-115.46404</v>
      </c>
      <c r="J366" s="50" t="str">
        <f>VLOOKUP($G366,Formulas!$A$2:$G$10,4,FALSE)</f>
        <v>Bosque de kelp</v>
      </c>
      <c r="K366" s="50" t="str">
        <f>VLOOKUP($G366,Formulas!$A$2:$G$10,5,FALSE)</f>
        <v>Reserva</v>
      </c>
      <c r="L366" s="50" t="str">
        <f>VLOOKUP($G366,Formulas!$A$2:$G$10,6,FALSE)</f>
        <v>Reserva Comunitaria</v>
      </c>
      <c r="M366" s="50" t="s">
        <v>217</v>
      </c>
      <c r="N366" s="36" t="s">
        <v>197</v>
      </c>
      <c r="O366" s="37">
        <v>0.4548611111111111</v>
      </c>
      <c r="P366" s="37">
        <v>0.45833333333333331</v>
      </c>
      <c r="Q366" s="36">
        <v>11</v>
      </c>
      <c r="R366" s="36">
        <v>10</v>
      </c>
      <c r="S366" s="36">
        <v>13</v>
      </c>
      <c r="T366" s="36">
        <v>4</v>
      </c>
      <c r="V366" s="39">
        <v>12</v>
      </c>
      <c r="W366" s="39" t="s">
        <v>176</v>
      </c>
      <c r="X366" s="43" t="str">
        <f>VLOOKUP($W366,'Lista especies'!$A$2:$D$31,2,FALSE)</f>
        <v>Megastraea</v>
      </c>
      <c r="Y366" s="43" t="str">
        <f>VLOOKUP($W366,'Lista especies'!$A$2:$D$31,3,FALSE)</f>
        <v>turbanica</v>
      </c>
      <c r="Z366" s="43" t="str">
        <f>VLOOKUP($W366,'Lista especies'!$A$2:$D$31,4,FALSE)</f>
        <v>Megastraea turbanica</v>
      </c>
      <c r="AA366" s="34">
        <v>50</v>
      </c>
      <c r="AB366" s="34">
        <v>10</v>
      </c>
    </row>
    <row r="367" spans="1:28" x14ac:dyDescent="0.2">
      <c r="A367" s="39" t="str">
        <f t="shared" si="6"/>
        <v>682024Caracolera12</v>
      </c>
      <c r="B367" s="35">
        <v>6</v>
      </c>
      <c r="C367" s="36">
        <v>8</v>
      </c>
      <c r="D367" s="36">
        <v>2024</v>
      </c>
      <c r="E367" s="50" t="s">
        <v>191</v>
      </c>
      <c r="F367" s="50" t="s">
        <v>192</v>
      </c>
      <c r="G367" s="39" t="s">
        <v>193</v>
      </c>
      <c r="H367" s="36">
        <v>29.506309999999999</v>
      </c>
      <c r="I367" s="36">
        <v>-115.46404</v>
      </c>
      <c r="J367" s="50" t="str">
        <f>VLOOKUP($G367,Formulas!$A$2:$G$10,4,FALSE)</f>
        <v>Bosque de kelp</v>
      </c>
      <c r="K367" s="50" t="str">
        <f>VLOOKUP($G367,Formulas!$A$2:$G$10,5,FALSE)</f>
        <v>Reserva</v>
      </c>
      <c r="L367" s="50" t="str">
        <f>VLOOKUP($G367,Formulas!$A$2:$G$10,6,FALSE)</f>
        <v>Reserva Comunitaria</v>
      </c>
      <c r="M367" s="50" t="s">
        <v>217</v>
      </c>
      <c r="N367" s="36" t="s">
        <v>197</v>
      </c>
      <c r="O367" s="37">
        <v>0.4548611111111111</v>
      </c>
      <c r="P367" s="37">
        <v>0.45833333333333331</v>
      </c>
      <c r="Q367" s="36">
        <v>11</v>
      </c>
      <c r="R367" s="36">
        <v>10</v>
      </c>
      <c r="S367" s="36">
        <v>13</v>
      </c>
      <c r="T367" s="36">
        <v>4</v>
      </c>
      <c r="V367" s="39">
        <v>12</v>
      </c>
      <c r="W367" s="39" t="s">
        <v>68</v>
      </c>
      <c r="X367" s="43" t="str">
        <f>VLOOKUP($W367,'Lista especies'!$A$2:$D$31,2,FALSE)</f>
        <v>Neobernaya</v>
      </c>
      <c r="Y367" s="43" t="str">
        <f>VLOOKUP($W367,'Lista especies'!$A$2:$D$31,3,FALSE)</f>
        <v>spadicea</v>
      </c>
      <c r="Z367" s="43" t="str">
        <f>VLOOKUP($W367,'Lista especies'!$A$2:$D$31,4,FALSE)</f>
        <v>Neobernaya spadicea</v>
      </c>
      <c r="AA367" s="34">
        <v>11</v>
      </c>
      <c r="AB367" s="34">
        <v>30</v>
      </c>
    </row>
    <row r="368" spans="1:28" x14ac:dyDescent="0.2">
      <c r="A368" s="39" t="str">
        <f t="shared" si="6"/>
        <v>682024Caracolera12</v>
      </c>
      <c r="B368" s="35">
        <v>6</v>
      </c>
      <c r="C368" s="36">
        <v>8</v>
      </c>
      <c r="D368" s="36">
        <v>2024</v>
      </c>
      <c r="E368" s="50" t="s">
        <v>191</v>
      </c>
      <c r="F368" s="50" t="s">
        <v>192</v>
      </c>
      <c r="G368" s="39" t="s">
        <v>193</v>
      </c>
      <c r="H368" s="36">
        <v>29.506309999999999</v>
      </c>
      <c r="I368" s="36">
        <v>-115.46404</v>
      </c>
      <c r="J368" s="50" t="str">
        <f>VLOOKUP($G368,Formulas!$A$2:$G$10,4,FALSE)</f>
        <v>Bosque de kelp</v>
      </c>
      <c r="K368" s="50" t="str">
        <f>VLOOKUP($G368,Formulas!$A$2:$G$10,5,FALSE)</f>
        <v>Reserva</v>
      </c>
      <c r="L368" s="50" t="str">
        <f>VLOOKUP($G368,Formulas!$A$2:$G$10,6,FALSE)</f>
        <v>Reserva Comunitaria</v>
      </c>
      <c r="M368" s="50" t="s">
        <v>217</v>
      </c>
      <c r="N368" s="36" t="s">
        <v>197</v>
      </c>
      <c r="O368" s="37">
        <v>0.4548611111111111</v>
      </c>
      <c r="P368" s="37">
        <v>0.45833333333333331</v>
      </c>
      <c r="Q368" s="36">
        <v>11</v>
      </c>
      <c r="R368" s="36">
        <v>10</v>
      </c>
      <c r="S368" s="36">
        <v>13</v>
      </c>
      <c r="T368" s="36">
        <v>4</v>
      </c>
      <c r="V368" s="39">
        <v>12</v>
      </c>
      <c r="W368" s="39" t="s">
        <v>75</v>
      </c>
      <c r="X368" s="43" t="str">
        <f>VLOOKUP($W368,'Lista especies'!$A$2:$D$31,2,FALSE)</f>
        <v>Kelletia</v>
      </c>
      <c r="Y368" s="43" t="str">
        <f>VLOOKUP($W368,'Lista especies'!$A$2:$D$31,3,FALSE)</f>
        <v>kelletii</v>
      </c>
      <c r="Z368" s="43" t="str">
        <f>VLOOKUP($W368,'Lista especies'!$A$2:$D$31,4,FALSE)</f>
        <v>Kelletia kelletii</v>
      </c>
      <c r="AA368" s="34">
        <v>8</v>
      </c>
      <c r="AB368" s="34">
        <v>30</v>
      </c>
    </row>
    <row r="369" spans="1:28" x14ac:dyDescent="0.2">
      <c r="A369" s="39" t="str">
        <f t="shared" si="6"/>
        <v>682024Caracolera12</v>
      </c>
      <c r="B369" s="35">
        <v>6</v>
      </c>
      <c r="C369" s="36">
        <v>8</v>
      </c>
      <c r="D369" s="36">
        <v>2024</v>
      </c>
      <c r="E369" s="50" t="s">
        <v>191</v>
      </c>
      <c r="F369" s="50" t="s">
        <v>192</v>
      </c>
      <c r="G369" s="39" t="s">
        <v>193</v>
      </c>
      <c r="H369" s="36">
        <v>29.506309999999999</v>
      </c>
      <c r="I369" s="36">
        <v>-115.46404</v>
      </c>
      <c r="J369" s="50" t="str">
        <f>VLOOKUP($G369,Formulas!$A$2:$G$10,4,FALSE)</f>
        <v>Bosque de kelp</v>
      </c>
      <c r="K369" s="50" t="str">
        <f>VLOOKUP($G369,Formulas!$A$2:$G$10,5,FALSE)</f>
        <v>Reserva</v>
      </c>
      <c r="L369" s="50" t="str">
        <f>VLOOKUP($G369,Formulas!$A$2:$G$10,6,FALSE)</f>
        <v>Reserva Comunitaria</v>
      </c>
      <c r="M369" s="50" t="s">
        <v>217</v>
      </c>
      <c r="N369" s="36" t="s">
        <v>197</v>
      </c>
      <c r="O369" s="37">
        <v>0.4548611111111111</v>
      </c>
      <c r="P369" s="37">
        <v>0.45833333333333331</v>
      </c>
      <c r="Q369" s="36">
        <v>11</v>
      </c>
      <c r="R369" s="36">
        <v>10</v>
      </c>
      <c r="S369" s="36">
        <v>13</v>
      </c>
      <c r="T369" s="36">
        <v>4</v>
      </c>
      <c r="V369" s="39">
        <v>12</v>
      </c>
      <c r="W369" s="39" t="s">
        <v>78</v>
      </c>
      <c r="X369" s="43" t="str">
        <f>VLOOKUP($W369,'Lista especies'!$A$2:$D$31,2,FALSE)</f>
        <v>Megathura</v>
      </c>
      <c r="Y369" s="43" t="str">
        <f>VLOOKUP($W369,'Lista especies'!$A$2:$D$31,3,FALSE)</f>
        <v>crenulata</v>
      </c>
      <c r="Z369" s="43" t="str">
        <f>VLOOKUP($W369,'Lista especies'!$A$2:$D$31,4,FALSE)</f>
        <v>Megathura crenulata</v>
      </c>
      <c r="AA369" s="34">
        <v>3</v>
      </c>
      <c r="AB369" s="34">
        <v>30</v>
      </c>
    </row>
    <row r="370" spans="1:28" x14ac:dyDescent="0.2">
      <c r="A370" s="39" t="str">
        <f t="shared" si="6"/>
        <v>682024Caracolera12</v>
      </c>
      <c r="B370" s="35">
        <v>6</v>
      </c>
      <c r="C370" s="36">
        <v>8</v>
      </c>
      <c r="D370" s="36">
        <v>2024</v>
      </c>
      <c r="E370" s="50" t="s">
        <v>191</v>
      </c>
      <c r="F370" s="50" t="s">
        <v>192</v>
      </c>
      <c r="G370" s="39" t="s">
        <v>193</v>
      </c>
      <c r="H370" s="36">
        <v>29.506309999999999</v>
      </c>
      <c r="I370" s="36">
        <v>-115.46404</v>
      </c>
      <c r="J370" s="50" t="str">
        <f>VLOOKUP($G370,Formulas!$A$2:$G$10,4,FALSE)</f>
        <v>Bosque de kelp</v>
      </c>
      <c r="K370" s="50" t="str">
        <f>VLOOKUP($G370,Formulas!$A$2:$G$10,5,FALSE)</f>
        <v>Reserva</v>
      </c>
      <c r="L370" s="50" t="str">
        <f>VLOOKUP($G370,Formulas!$A$2:$G$10,6,FALSE)</f>
        <v>Reserva Comunitaria</v>
      </c>
      <c r="M370" s="50" t="s">
        <v>217</v>
      </c>
      <c r="N370" s="36" t="s">
        <v>197</v>
      </c>
      <c r="O370" s="37">
        <v>0.4548611111111111</v>
      </c>
      <c r="P370" s="37">
        <v>0.45833333333333331</v>
      </c>
      <c r="Q370" s="36">
        <v>11</v>
      </c>
      <c r="R370" s="36">
        <v>10</v>
      </c>
      <c r="S370" s="36">
        <v>13</v>
      </c>
      <c r="T370" s="36">
        <v>4</v>
      </c>
      <c r="V370" s="39">
        <v>12</v>
      </c>
      <c r="W370" s="39" t="s">
        <v>79</v>
      </c>
      <c r="X370" s="43" t="str">
        <f>VLOOKUP($W370,'Lista especies'!$A$2:$D$31,2,FALSE)</f>
        <v>Mesocentrotus</v>
      </c>
      <c r="Y370" s="43" t="str">
        <f>VLOOKUP($W370,'Lista especies'!$A$2:$D$31,3,FALSE)</f>
        <v>franciscanus</v>
      </c>
      <c r="Z370" s="43" t="str">
        <f>VLOOKUP($W370,'Lista especies'!$A$2:$D$31,4,FALSE)</f>
        <v>Mesocentrotus franciscanus</v>
      </c>
      <c r="AA370" s="34">
        <v>50</v>
      </c>
      <c r="AB370" s="34">
        <v>11</v>
      </c>
    </row>
    <row r="371" spans="1:28" x14ac:dyDescent="0.2">
      <c r="A371" s="39" t="str">
        <f t="shared" si="6"/>
        <v>682024Caracolera12</v>
      </c>
      <c r="B371" s="35">
        <v>6</v>
      </c>
      <c r="C371" s="36">
        <v>8</v>
      </c>
      <c r="D371" s="36">
        <v>2024</v>
      </c>
      <c r="E371" s="50" t="s">
        <v>191</v>
      </c>
      <c r="F371" s="50" t="s">
        <v>192</v>
      </c>
      <c r="G371" s="39" t="s">
        <v>193</v>
      </c>
      <c r="H371" s="36">
        <v>29.506309999999999</v>
      </c>
      <c r="I371" s="36">
        <v>-115.46404</v>
      </c>
      <c r="J371" s="50" t="str">
        <f>VLOOKUP($G371,Formulas!$A$2:$G$10,4,FALSE)</f>
        <v>Bosque de kelp</v>
      </c>
      <c r="K371" s="50" t="str">
        <f>VLOOKUP($G371,Formulas!$A$2:$G$10,5,FALSE)</f>
        <v>Reserva</v>
      </c>
      <c r="L371" s="50" t="str">
        <f>VLOOKUP($G371,Formulas!$A$2:$G$10,6,FALSE)</f>
        <v>Reserva Comunitaria</v>
      </c>
      <c r="M371" s="50" t="s">
        <v>217</v>
      </c>
      <c r="N371" s="36" t="s">
        <v>197</v>
      </c>
      <c r="O371" s="37">
        <v>0.4548611111111111</v>
      </c>
      <c r="P371" s="37">
        <v>0.45833333333333331</v>
      </c>
      <c r="Q371" s="36">
        <v>11</v>
      </c>
      <c r="R371" s="36">
        <v>10</v>
      </c>
      <c r="S371" s="36">
        <v>13</v>
      </c>
      <c r="T371" s="36">
        <v>4</v>
      </c>
      <c r="V371" s="39">
        <v>12</v>
      </c>
      <c r="W371" s="39" t="s">
        <v>85</v>
      </c>
      <c r="X371" s="43" t="str">
        <f>VLOOKUP($W371,'Lista especies'!$A$2:$D$31,2,FALSE)</f>
        <v>Strongylocentrotus</v>
      </c>
      <c r="Y371" s="43" t="str">
        <f>VLOOKUP($W371,'Lista especies'!$A$2:$D$31,3,FALSE)</f>
        <v>purpuratus</v>
      </c>
      <c r="Z371" s="43" t="str">
        <f>VLOOKUP($W371,'Lista especies'!$A$2:$D$31,4,FALSE)</f>
        <v>Strongylocentrotus purpuratus</v>
      </c>
      <c r="AA371" s="34">
        <v>50</v>
      </c>
      <c r="AB371" s="34">
        <v>6</v>
      </c>
    </row>
    <row r="372" spans="1:28" x14ac:dyDescent="0.2">
      <c r="A372" s="39" t="str">
        <f t="shared" si="6"/>
        <v>682024Caracolera13</v>
      </c>
      <c r="B372" s="35">
        <v>6</v>
      </c>
      <c r="C372" s="36">
        <v>8</v>
      </c>
      <c r="D372" s="36">
        <v>2024</v>
      </c>
      <c r="E372" s="50" t="s">
        <v>191</v>
      </c>
      <c r="F372" s="50" t="s">
        <v>192</v>
      </c>
      <c r="G372" s="39" t="s">
        <v>193</v>
      </c>
      <c r="H372" s="36">
        <v>29.50291</v>
      </c>
      <c r="I372" s="36">
        <v>-115.4727</v>
      </c>
      <c r="J372" s="50" t="str">
        <f>VLOOKUP($G372,Formulas!$A$2:$G$10,4,FALSE)</f>
        <v>Bosque de kelp</v>
      </c>
      <c r="K372" s="50" t="str">
        <f>VLOOKUP($G372,Formulas!$A$2:$G$10,5,FALSE)</f>
        <v>Reserva</v>
      </c>
      <c r="L372" s="50" t="str">
        <f>VLOOKUP($G372,Formulas!$A$2:$G$10,6,FALSE)</f>
        <v>Reserva Comunitaria</v>
      </c>
      <c r="M372" s="50" t="s">
        <v>217</v>
      </c>
      <c r="N372" s="36" t="s">
        <v>207</v>
      </c>
      <c r="O372" s="37">
        <v>0.37083333333333335</v>
      </c>
      <c r="P372" s="37">
        <v>0.375</v>
      </c>
      <c r="Q372" s="8">
        <v>16</v>
      </c>
      <c r="R372" s="36">
        <v>16</v>
      </c>
      <c r="S372" s="36">
        <v>12</v>
      </c>
      <c r="T372" s="36">
        <v>4</v>
      </c>
      <c r="V372" s="39">
        <v>13</v>
      </c>
      <c r="W372" s="39" t="s">
        <v>82</v>
      </c>
      <c r="X372" s="43" t="str">
        <f>VLOOKUP($W372,'Lista especies'!$A$2:$D$31,2,FALSE)</f>
        <v>Patiria</v>
      </c>
      <c r="Y372" s="43" t="str">
        <f>VLOOKUP($W372,'Lista especies'!$A$2:$D$31,3,FALSE)</f>
        <v>miniata</v>
      </c>
      <c r="Z372" s="43" t="str">
        <f>VLOOKUP($W372,'Lista especies'!$A$2:$D$31,4,FALSE)</f>
        <v>Patiria miniata</v>
      </c>
      <c r="AA372" s="34">
        <v>3</v>
      </c>
      <c r="AB372" s="34">
        <v>30</v>
      </c>
    </row>
    <row r="373" spans="1:28" x14ac:dyDescent="0.2">
      <c r="A373" s="39" t="str">
        <f t="shared" si="6"/>
        <v>682024Caracolera13</v>
      </c>
      <c r="B373" s="35">
        <v>6</v>
      </c>
      <c r="C373" s="36">
        <v>8</v>
      </c>
      <c r="D373" s="36">
        <v>2024</v>
      </c>
      <c r="E373" s="50" t="s">
        <v>191</v>
      </c>
      <c r="F373" s="50" t="s">
        <v>192</v>
      </c>
      <c r="G373" s="39" t="s">
        <v>193</v>
      </c>
      <c r="H373" s="36">
        <v>29.50291</v>
      </c>
      <c r="I373" s="36">
        <v>-115.4727</v>
      </c>
      <c r="J373" s="50" t="str">
        <f>VLOOKUP($G373,Formulas!$A$2:$G$10,4,FALSE)</f>
        <v>Bosque de kelp</v>
      </c>
      <c r="K373" s="50" t="str">
        <f>VLOOKUP($G373,Formulas!$A$2:$G$10,5,FALSE)</f>
        <v>Reserva</v>
      </c>
      <c r="L373" s="50" t="str">
        <f>VLOOKUP($G373,Formulas!$A$2:$G$10,6,FALSE)</f>
        <v>Reserva Comunitaria</v>
      </c>
      <c r="M373" s="50" t="s">
        <v>217</v>
      </c>
      <c r="N373" s="36" t="s">
        <v>207</v>
      </c>
      <c r="O373" s="37">
        <v>0.37083333333333335</v>
      </c>
      <c r="P373" s="37">
        <v>0.375</v>
      </c>
      <c r="Q373" s="8">
        <v>16</v>
      </c>
      <c r="R373" s="36">
        <v>16</v>
      </c>
      <c r="S373" s="36">
        <v>12</v>
      </c>
      <c r="T373" s="36">
        <v>4</v>
      </c>
      <c r="V373" s="39">
        <v>13</v>
      </c>
      <c r="W373" s="39" t="s">
        <v>76</v>
      </c>
      <c r="X373" s="43" t="str">
        <f>VLOOKUP($W373,'Lista especies'!$A$2:$D$31,2,FALSE)</f>
        <v>Megastraea</v>
      </c>
      <c r="Y373" s="43" t="str">
        <f>VLOOKUP($W373,'Lista especies'!$A$2:$D$31,3,FALSE)</f>
        <v>undosa</v>
      </c>
      <c r="Z373" s="43" t="str">
        <f>VLOOKUP($W373,'Lista especies'!$A$2:$D$31,4,FALSE)</f>
        <v>Megastraea undosa</v>
      </c>
      <c r="AA373" s="34">
        <v>13</v>
      </c>
      <c r="AB373" s="34">
        <v>30</v>
      </c>
    </row>
    <row r="374" spans="1:28" x14ac:dyDescent="0.2">
      <c r="A374" s="39" t="str">
        <f t="shared" si="6"/>
        <v>682024Caracolera13</v>
      </c>
      <c r="B374" s="35">
        <v>6</v>
      </c>
      <c r="C374" s="36">
        <v>8</v>
      </c>
      <c r="D374" s="36">
        <v>2024</v>
      </c>
      <c r="E374" s="50" t="s">
        <v>191</v>
      </c>
      <c r="F374" s="50" t="s">
        <v>192</v>
      </c>
      <c r="G374" s="39" t="s">
        <v>193</v>
      </c>
      <c r="H374" s="36">
        <v>29.50291</v>
      </c>
      <c r="I374" s="36">
        <v>-115.4727</v>
      </c>
      <c r="J374" s="50" t="str">
        <f>VLOOKUP($G374,Formulas!$A$2:$G$10,4,FALSE)</f>
        <v>Bosque de kelp</v>
      </c>
      <c r="K374" s="50" t="str">
        <f>VLOOKUP($G374,Formulas!$A$2:$G$10,5,FALSE)</f>
        <v>Reserva</v>
      </c>
      <c r="L374" s="50" t="str">
        <f>VLOOKUP($G374,Formulas!$A$2:$G$10,6,FALSE)</f>
        <v>Reserva Comunitaria</v>
      </c>
      <c r="M374" s="50" t="s">
        <v>217</v>
      </c>
      <c r="N374" s="36" t="s">
        <v>207</v>
      </c>
      <c r="O374" s="37">
        <v>0.37083333333333335</v>
      </c>
      <c r="P374" s="37">
        <v>0.375</v>
      </c>
      <c r="Q374" s="8">
        <v>16</v>
      </c>
      <c r="R374" s="36">
        <v>16</v>
      </c>
      <c r="S374" s="36">
        <v>12</v>
      </c>
      <c r="T374" s="36">
        <v>4</v>
      </c>
      <c r="V374" s="39">
        <v>13</v>
      </c>
      <c r="W374" s="39" t="s">
        <v>176</v>
      </c>
      <c r="X374" s="43" t="str">
        <f>VLOOKUP($W374,'Lista especies'!$A$2:$D$31,2,FALSE)</f>
        <v>Megastraea</v>
      </c>
      <c r="Y374" s="43" t="str">
        <f>VLOOKUP($W374,'Lista especies'!$A$2:$D$31,3,FALSE)</f>
        <v>turbanica</v>
      </c>
      <c r="Z374" s="43" t="str">
        <f>VLOOKUP($W374,'Lista especies'!$A$2:$D$31,4,FALSE)</f>
        <v>Megastraea turbanica</v>
      </c>
      <c r="AA374" s="34">
        <v>3</v>
      </c>
      <c r="AB374" s="34">
        <v>30</v>
      </c>
    </row>
    <row r="375" spans="1:28" x14ac:dyDescent="0.2">
      <c r="A375" s="39" t="str">
        <f t="shared" si="6"/>
        <v>682024Caracolera13</v>
      </c>
      <c r="B375" s="35">
        <v>6</v>
      </c>
      <c r="C375" s="36">
        <v>8</v>
      </c>
      <c r="D375" s="36">
        <v>2024</v>
      </c>
      <c r="E375" s="50" t="s">
        <v>191</v>
      </c>
      <c r="F375" s="50" t="s">
        <v>192</v>
      </c>
      <c r="G375" s="39" t="s">
        <v>193</v>
      </c>
      <c r="H375" s="36">
        <v>29.50291</v>
      </c>
      <c r="I375" s="36">
        <v>-115.4727</v>
      </c>
      <c r="J375" s="50" t="str">
        <f>VLOOKUP($G375,Formulas!$A$2:$G$10,4,FALSE)</f>
        <v>Bosque de kelp</v>
      </c>
      <c r="K375" s="50" t="str">
        <f>VLOOKUP($G375,Formulas!$A$2:$G$10,5,FALSE)</f>
        <v>Reserva</v>
      </c>
      <c r="L375" s="50" t="str">
        <f>VLOOKUP($G375,Formulas!$A$2:$G$10,6,FALSE)</f>
        <v>Reserva Comunitaria</v>
      </c>
      <c r="M375" s="50" t="s">
        <v>217</v>
      </c>
      <c r="N375" s="36" t="s">
        <v>207</v>
      </c>
      <c r="O375" s="37">
        <v>0.37083333333333335</v>
      </c>
      <c r="P375" s="37">
        <v>0.375</v>
      </c>
      <c r="Q375" s="8">
        <v>16</v>
      </c>
      <c r="R375" s="36">
        <v>16</v>
      </c>
      <c r="S375" s="36">
        <v>12</v>
      </c>
      <c r="T375" s="36">
        <v>4</v>
      </c>
      <c r="V375" s="39">
        <v>13</v>
      </c>
      <c r="W375" s="39" t="s">
        <v>68</v>
      </c>
      <c r="X375" s="43" t="str">
        <f>VLOOKUP($W375,'Lista especies'!$A$2:$D$31,2,FALSE)</f>
        <v>Neobernaya</v>
      </c>
      <c r="Y375" s="43" t="str">
        <f>VLOOKUP($W375,'Lista especies'!$A$2:$D$31,3,FALSE)</f>
        <v>spadicea</v>
      </c>
      <c r="Z375" s="43" t="str">
        <f>VLOOKUP($W375,'Lista especies'!$A$2:$D$31,4,FALSE)</f>
        <v>Neobernaya spadicea</v>
      </c>
      <c r="AA375" s="34">
        <v>4</v>
      </c>
      <c r="AB375" s="34">
        <v>30</v>
      </c>
    </row>
    <row r="376" spans="1:28" x14ac:dyDescent="0.2">
      <c r="A376" s="39" t="str">
        <f t="shared" si="6"/>
        <v>682024Caracolera13</v>
      </c>
      <c r="B376" s="35">
        <v>6</v>
      </c>
      <c r="C376" s="36">
        <v>8</v>
      </c>
      <c r="D376" s="36">
        <v>2024</v>
      </c>
      <c r="E376" s="50" t="s">
        <v>191</v>
      </c>
      <c r="F376" s="50" t="s">
        <v>192</v>
      </c>
      <c r="G376" s="39" t="s">
        <v>193</v>
      </c>
      <c r="H376" s="36">
        <v>29.50291</v>
      </c>
      <c r="I376" s="36">
        <v>-115.4727</v>
      </c>
      <c r="J376" s="50" t="str">
        <f>VLOOKUP($G376,Formulas!$A$2:$G$10,4,FALSE)</f>
        <v>Bosque de kelp</v>
      </c>
      <c r="K376" s="50" t="str">
        <f>VLOOKUP($G376,Formulas!$A$2:$G$10,5,FALSE)</f>
        <v>Reserva</v>
      </c>
      <c r="L376" s="50" t="str">
        <f>VLOOKUP($G376,Formulas!$A$2:$G$10,6,FALSE)</f>
        <v>Reserva Comunitaria</v>
      </c>
      <c r="M376" s="50" t="s">
        <v>217</v>
      </c>
      <c r="N376" s="36" t="s">
        <v>207</v>
      </c>
      <c r="O376" s="37">
        <v>0.37083333333333335</v>
      </c>
      <c r="P376" s="37">
        <v>0.375</v>
      </c>
      <c r="Q376" s="8">
        <v>16</v>
      </c>
      <c r="R376" s="36">
        <v>16</v>
      </c>
      <c r="S376" s="36">
        <v>12</v>
      </c>
      <c r="T376" s="36">
        <v>4</v>
      </c>
      <c r="V376" s="39">
        <v>13</v>
      </c>
      <c r="W376" s="39" t="s">
        <v>79</v>
      </c>
      <c r="X376" s="43" t="str">
        <f>VLOOKUP($W376,'Lista especies'!$A$2:$D$31,2,FALSE)</f>
        <v>Mesocentrotus</v>
      </c>
      <c r="Y376" s="43" t="str">
        <f>VLOOKUP($W376,'Lista especies'!$A$2:$D$31,3,FALSE)</f>
        <v>franciscanus</v>
      </c>
      <c r="Z376" s="43" t="str">
        <f>VLOOKUP($W376,'Lista especies'!$A$2:$D$31,4,FALSE)</f>
        <v>Mesocentrotus franciscanus</v>
      </c>
      <c r="AA376" s="34">
        <v>8</v>
      </c>
      <c r="AB376" s="34">
        <v>30</v>
      </c>
    </row>
    <row r="377" spans="1:28" x14ac:dyDescent="0.2">
      <c r="A377" s="39" t="str">
        <f t="shared" si="6"/>
        <v>682024Caracolera13</v>
      </c>
      <c r="B377" s="35">
        <v>6</v>
      </c>
      <c r="C377" s="36">
        <v>8</v>
      </c>
      <c r="D377" s="36">
        <v>2024</v>
      </c>
      <c r="E377" s="50" t="s">
        <v>191</v>
      </c>
      <c r="F377" s="50" t="s">
        <v>192</v>
      </c>
      <c r="G377" s="39" t="s">
        <v>193</v>
      </c>
      <c r="H377" s="36">
        <v>29.50291</v>
      </c>
      <c r="I377" s="36">
        <v>-115.4727</v>
      </c>
      <c r="J377" s="50" t="str">
        <f>VLOOKUP($G377,Formulas!$A$2:$G$10,4,FALSE)</f>
        <v>Bosque de kelp</v>
      </c>
      <c r="K377" s="50" t="str">
        <f>VLOOKUP($G377,Formulas!$A$2:$G$10,5,FALSE)</f>
        <v>Reserva</v>
      </c>
      <c r="L377" s="50" t="str">
        <f>VLOOKUP($G377,Formulas!$A$2:$G$10,6,FALSE)</f>
        <v>Reserva Comunitaria</v>
      </c>
      <c r="M377" s="50" t="s">
        <v>217</v>
      </c>
      <c r="N377" s="36" t="s">
        <v>207</v>
      </c>
      <c r="O377" s="37">
        <v>0.37083333333333335</v>
      </c>
      <c r="P377" s="37">
        <v>0.375</v>
      </c>
      <c r="Q377" s="8">
        <v>16</v>
      </c>
      <c r="R377" s="36">
        <v>16</v>
      </c>
      <c r="S377" s="36">
        <v>12</v>
      </c>
      <c r="T377" s="36">
        <v>4</v>
      </c>
      <c r="V377" s="39">
        <v>13</v>
      </c>
      <c r="W377" s="39" t="s">
        <v>85</v>
      </c>
      <c r="X377" s="43" t="str">
        <f>VLOOKUP($W377,'Lista especies'!$A$2:$D$31,2,FALSE)</f>
        <v>Strongylocentrotus</v>
      </c>
      <c r="Y377" s="43" t="str">
        <f>VLOOKUP($W377,'Lista especies'!$A$2:$D$31,3,FALSE)</f>
        <v>purpuratus</v>
      </c>
      <c r="Z377" s="43" t="str">
        <f>VLOOKUP($W377,'Lista especies'!$A$2:$D$31,4,FALSE)</f>
        <v>Strongylocentrotus purpuratus</v>
      </c>
      <c r="AA377" s="34">
        <v>10</v>
      </c>
      <c r="AB377" s="34">
        <v>30</v>
      </c>
    </row>
    <row r="378" spans="1:28" x14ac:dyDescent="0.2">
      <c r="A378" s="39" t="str">
        <f t="shared" si="6"/>
        <v>682024Caracolera14</v>
      </c>
      <c r="B378" s="35">
        <v>6</v>
      </c>
      <c r="C378" s="36">
        <v>8</v>
      </c>
      <c r="D378" s="36">
        <v>2024</v>
      </c>
      <c r="E378" s="50" t="s">
        <v>191</v>
      </c>
      <c r="F378" s="50" t="s">
        <v>192</v>
      </c>
      <c r="G378" s="39" t="s">
        <v>193</v>
      </c>
      <c r="H378" s="36">
        <v>29.506309999999999</v>
      </c>
      <c r="I378" s="36">
        <v>-115.46404</v>
      </c>
      <c r="J378" s="50" t="str">
        <f>VLOOKUP($G378,Formulas!$A$2:$G$10,4,FALSE)</f>
        <v>Bosque de kelp</v>
      </c>
      <c r="K378" s="50" t="str">
        <f>VLOOKUP($G378,Formulas!$A$2:$G$10,5,FALSE)</f>
        <v>Reserva</v>
      </c>
      <c r="L378" s="50" t="str">
        <f>VLOOKUP($G378,Formulas!$A$2:$G$10,6,FALSE)</f>
        <v>Reserva Comunitaria</v>
      </c>
      <c r="M378" s="50" t="s">
        <v>217</v>
      </c>
      <c r="N378" s="36" t="s">
        <v>207</v>
      </c>
      <c r="O378" s="37">
        <v>0.45416666666666666</v>
      </c>
      <c r="P378" s="37">
        <v>0.45763888888888887</v>
      </c>
      <c r="Q378" s="8">
        <v>9</v>
      </c>
      <c r="R378" s="36">
        <v>9</v>
      </c>
      <c r="S378" s="36">
        <v>12</v>
      </c>
      <c r="T378" s="36">
        <v>4</v>
      </c>
      <c r="V378" s="39">
        <v>14</v>
      </c>
      <c r="W378" s="39" t="s">
        <v>82</v>
      </c>
      <c r="X378" s="43" t="str">
        <f>VLOOKUP($W378,'Lista especies'!$A$2:$D$31,2,FALSE)</f>
        <v>Patiria</v>
      </c>
      <c r="Y378" s="43" t="str">
        <f>VLOOKUP($W378,'Lista especies'!$A$2:$D$31,3,FALSE)</f>
        <v>miniata</v>
      </c>
      <c r="Z378" s="43" t="str">
        <f>VLOOKUP($W378,'Lista especies'!$A$2:$D$31,4,FALSE)</f>
        <v>Patiria miniata</v>
      </c>
      <c r="AA378" s="34">
        <v>4</v>
      </c>
      <c r="AB378" s="34">
        <v>30</v>
      </c>
    </row>
    <row r="379" spans="1:28" x14ac:dyDescent="0.2">
      <c r="A379" s="39" t="str">
        <f t="shared" si="6"/>
        <v>682024Caracolera14</v>
      </c>
      <c r="B379" s="35">
        <v>6</v>
      </c>
      <c r="C379" s="36">
        <v>8</v>
      </c>
      <c r="D379" s="36">
        <v>2024</v>
      </c>
      <c r="E379" s="50" t="s">
        <v>191</v>
      </c>
      <c r="F379" s="50" t="s">
        <v>192</v>
      </c>
      <c r="G379" s="39" t="s">
        <v>193</v>
      </c>
      <c r="H379" s="36">
        <v>29.506309999999999</v>
      </c>
      <c r="I379" s="36">
        <v>-115.46404</v>
      </c>
      <c r="J379" s="50" t="str">
        <f>VLOOKUP($G379,Formulas!$A$2:$G$10,4,FALSE)</f>
        <v>Bosque de kelp</v>
      </c>
      <c r="K379" s="50" t="str">
        <f>VLOOKUP($G379,Formulas!$A$2:$G$10,5,FALSE)</f>
        <v>Reserva</v>
      </c>
      <c r="L379" s="50" t="str">
        <f>VLOOKUP($G379,Formulas!$A$2:$G$10,6,FALSE)</f>
        <v>Reserva Comunitaria</v>
      </c>
      <c r="M379" s="50" t="s">
        <v>217</v>
      </c>
      <c r="N379" s="36" t="s">
        <v>207</v>
      </c>
      <c r="O379" s="37">
        <v>0.45416666666666666</v>
      </c>
      <c r="P379" s="37">
        <v>0.45763888888888887</v>
      </c>
      <c r="Q379" s="8">
        <v>9</v>
      </c>
      <c r="R379" s="36">
        <v>9</v>
      </c>
      <c r="S379" s="36">
        <v>12</v>
      </c>
      <c r="T379" s="36">
        <v>4</v>
      </c>
      <c r="V379" s="39">
        <v>14</v>
      </c>
      <c r="W379" s="39" t="s">
        <v>76</v>
      </c>
      <c r="X379" s="43" t="str">
        <f>VLOOKUP($W379,'Lista especies'!$A$2:$D$31,2,FALSE)</f>
        <v>Megastraea</v>
      </c>
      <c r="Y379" s="43" t="str">
        <f>VLOOKUP($W379,'Lista especies'!$A$2:$D$31,3,FALSE)</f>
        <v>undosa</v>
      </c>
      <c r="Z379" s="43" t="str">
        <f>VLOOKUP($W379,'Lista especies'!$A$2:$D$31,4,FALSE)</f>
        <v>Megastraea undosa</v>
      </c>
      <c r="AA379" s="34">
        <v>11</v>
      </c>
      <c r="AB379" s="34">
        <v>30</v>
      </c>
    </row>
    <row r="380" spans="1:28" x14ac:dyDescent="0.2">
      <c r="A380" s="39" t="str">
        <f t="shared" si="6"/>
        <v>682024Caracolera14</v>
      </c>
      <c r="B380" s="35">
        <v>6</v>
      </c>
      <c r="C380" s="36">
        <v>8</v>
      </c>
      <c r="D380" s="36">
        <v>2024</v>
      </c>
      <c r="E380" s="50" t="s">
        <v>191</v>
      </c>
      <c r="F380" s="50" t="s">
        <v>192</v>
      </c>
      <c r="G380" s="39" t="s">
        <v>193</v>
      </c>
      <c r="H380" s="36">
        <v>29.506309999999999</v>
      </c>
      <c r="I380" s="36">
        <v>-115.46404</v>
      </c>
      <c r="J380" s="50" t="str">
        <f>VLOOKUP($G380,Formulas!$A$2:$G$10,4,FALSE)</f>
        <v>Bosque de kelp</v>
      </c>
      <c r="K380" s="50" t="str">
        <f>VLOOKUP($G380,Formulas!$A$2:$G$10,5,FALSE)</f>
        <v>Reserva</v>
      </c>
      <c r="L380" s="50" t="str">
        <f>VLOOKUP($G380,Formulas!$A$2:$G$10,6,FALSE)</f>
        <v>Reserva Comunitaria</v>
      </c>
      <c r="M380" s="50" t="s">
        <v>217</v>
      </c>
      <c r="N380" s="36" t="s">
        <v>207</v>
      </c>
      <c r="O380" s="37">
        <v>0.45416666666666666</v>
      </c>
      <c r="P380" s="37">
        <v>0.45763888888888887</v>
      </c>
      <c r="Q380" s="8">
        <v>9</v>
      </c>
      <c r="R380" s="36">
        <v>9</v>
      </c>
      <c r="S380" s="36">
        <v>12</v>
      </c>
      <c r="T380" s="36">
        <v>4</v>
      </c>
      <c r="V380" s="39">
        <v>14</v>
      </c>
      <c r="W380" s="39" t="s">
        <v>176</v>
      </c>
      <c r="X380" s="43" t="str">
        <f>VLOOKUP($W380,'Lista especies'!$A$2:$D$31,2,FALSE)</f>
        <v>Megastraea</v>
      </c>
      <c r="Y380" s="43" t="str">
        <f>VLOOKUP($W380,'Lista especies'!$A$2:$D$31,3,FALSE)</f>
        <v>turbanica</v>
      </c>
      <c r="Z380" s="43" t="str">
        <f>VLOOKUP($W380,'Lista especies'!$A$2:$D$31,4,FALSE)</f>
        <v>Megastraea turbanica</v>
      </c>
      <c r="AA380" s="34">
        <v>1</v>
      </c>
      <c r="AB380" s="34">
        <v>30</v>
      </c>
    </row>
    <row r="381" spans="1:28" x14ac:dyDescent="0.2">
      <c r="A381" s="39" t="str">
        <f t="shared" si="6"/>
        <v>682024Caracolera14</v>
      </c>
      <c r="B381" s="35">
        <v>6</v>
      </c>
      <c r="C381" s="36">
        <v>8</v>
      </c>
      <c r="D381" s="36">
        <v>2024</v>
      </c>
      <c r="E381" s="50" t="s">
        <v>191</v>
      </c>
      <c r="F381" s="50" t="s">
        <v>192</v>
      </c>
      <c r="G381" s="39" t="s">
        <v>193</v>
      </c>
      <c r="H381" s="36">
        <v>29.506309999999999</v>
      </c>
      <c r="I381" s="36">
        <v>-115.46404</v>
      </c>
      <c r="J381" s="50" t="str">
        <f>VLOOKUP($G381,Formulas!$A$2:$G$10,4,FALSE)</f>
        <v>Bosque de kelp</v>
      </c>
      <c r="K381" s="50" t="str">
        <f>VLOOKUP($G381,Formulas!$A$2:$G$10,5,FALSE)</f>
        <v>Reserva</v>
      </c>
      <c r="L381" s="50" t="str">
        <f>VLOOKUP($G381,Formulas!$A$2:$G$10,6,FALSE)</f>
        <v>Reserva Comunitaria</v>
      </c>
      <c r="M381" s="50" t="s">
        <v>217</v>
      </c>
      <c r="N381" s="36" t="s">
        <v>207</v>
      </c>
      <c r="O381" s="37">
        <v>0.45416666666666666</v>
      </c>
      <c r="P381" s="37">
        <v>0.45763888888888887</v>
      </c>
      <c r="Q381" s="8">
        <v>9</v>
      </c>
      <c r="R381" s="36">
        <v>9</v>
      </c>
      <c r="S381" s="36">
        <v>12</v>
      </c>
      <c r="T381" s="36">
        <v>4</v>
      </c>
      <c r="V381" s="39">
        <v>14</v>
      </c>
      <c r="W381" s="39" t="s">
        <v>68</v>
      </c>
      <c r="X381" s="43" t="str">
        <f>VLOOKUP($W381,'Lista especies'!$A$2:$D$31,2,FALSE)</f>
        <v>Neobernaya</v>
      </c>
      <c r="Y381" s="43" t="str">
        <f>VLOOKUP($W381,'Lista especies'!$A$2:$D$31,3,FALSE)</f>
        <v>spadicea</v>
      </c>
      <c r="Z381" s="43" t="str">
        <f>VLOOKUP($W381,'Lista especies'!$A$2:$D$31,4,FALSE)</f>
        <v>Neobernaya spadicea</v>
      </c>
      <c r="AA381" s="34">
        <v>2</v>
      </c>
      <c r="AB381" s="34">
        <v>30</v>
      </c>
    </row>
    <row r="382" spans="1:28" x14ac:dyDescent="0.2">
      <c r="A382" s="39" t="str">
        <f t="shared" si="6"/>
        <v>682024Caracolera14</v>
      </c>
      <c r="B382" s="35">
        <v>6</v>
      </c>
      <c r="C382" s="36">
        <v>8</v>
      </c>
      <c r="D382" s="36">
        <v>2024</v>
      </c>
      <c r="E382" s="50" t="s">
        <v>191</v>
      </c>
      <c r="F382" s="50" t="s">
        <v>192</v>
      </c>
      <c r="G382" s="39" t="s">
        <v>193</v>
      </c>
      <c r="H382" s="36">
        <v>29.506309999999999</v>
      </c>
      <c r="I382" s="36">
        <v>-115.46404</v>
      </c>
      <c r="J382" s="50" t="str">
        <f>VLOOKUP($G382,Formulas!$A$2:$G$10,4,FALSE)</f>
        <v>Bosque de kelp</v>
      </c>
      <c r="K382" s="50" t="str">
        <f>VLOOKUP($G382,Formulas!$A$2:$G$10,5,FALSE)</f>
        <v>Reserva</v>
      </c>
      <c r="L382" s="50" t="str">
        <f>VLOOKUP($G382,Formulas!$A$2:$G$10,6,FALSE)</f>
        <v>Reserva Comunitaria</v>
      </c>
      <c r="M382" s="50" t="s">
        <v>217</v>
      </c>
      <c r="N382" s="36" t="s">
        <v>207</v>
      </c>
      <c r="O382" s="37">
        <v>0.45416666666666666</v>
      </c>
      <c r="P382" s="37">
        <v>0.45763888888888887</v>
      </c>
      <c r="Q382" s="8">
        <v>9</v>
      </c>
      <c r="R382" s="36">
        <v>9</v>
      </c>
      <c r="S382" s="36">
        <v>12</v>
      </c>
      <c r="T382" s="36">
        <v>4</v>
      </c>
      <c r="V382" s="39">
        <v>14</v>
      </c>
      <c r="W382" s="39" t="s">
        <v>79</v>
      </c>
      <c r="X382" s="43" t="str">
        <f>VLOOKUP($W382,'Lista especies'!$A$2:$D$31,2,FALSE)</f>
        <v>Mesocentrotus</v>
      </c>
      <c r="Y382" s="43" t="str">
        <f>VLOOKUP($W382,'Lista especies'!$A$2:$D$31,3,FALSE)</f>
        <v>franciscanus</v>
      </c>
      <c r="Z382" s="43" t="str">
        <f>VLOOKUP($W382,'Lista especies'!$A$2:$D$31,4,FALSE)</f>
        <v>Mesocentrotus franciscanus</v>
      </c>
      <c r="AA382" s="34">
        <v>19</v>
      </c>
      <c r="AB382" s="34">
        <v>30</v>
      </c>
    </row>
    <row r="383" spans="1:28" x14ac:dyDescent="0.2">
      <c r="A383" s="39" t="str">
        <f t="shared" si="6"/>
        <v>682024Caracolera14</v>
      </c>
      <c r="B383" s="35">
        <v>6</v>
      </c>
      <c r="C383" s="36">
        <v>8</v>
      </c>
      <c r="D383" s="36">
        <v>2024</v>
      </c>
      <c r="E383" s="50" t="s">
        <v>191</v>
      </c>
      <c r="F383" s="50" t="s">
        <v>192</v>
      </c>
      <c r="G383" s="39" t="s">
        <v>193</v>
      </c>
      <c r="H383" s="36">
        <v>29.506309999999999</v>
      </c>
      <c r="I383" s="36">
        <v>-115.46404</v>
      </c>
      <c r="J383" s="50" t="str">
        <f>VLOOKUP($G383,Formulas!$A$2:$G$10,4,FALSE)</f>
        <v>Bosque de kelp</v>
      </c>
      <c r="K383" s="50" t="str">
        <f>VLOOKUP($G383,Formulas!$A$2:$G$10,5,FALSE)</f>
        <v>Reserva</v>
      </c>
      <c r="L383" s="50" t="str">
        <f>VLOOKUP($G383,Formulas!$A$2:$G$10,6,FALSE)</f>
        <v>Reserva Comunitaria</v>
      </c>
      <c r="M383" s="50" t="s">
        <v>217</v>
      </c>
      <c r="N383" s="36" t="s">
        <v>207</v>
      </c>
      <c r="O383" s="37">
        <v>0.45416666666666666</v>
      </c>
      <c r="P383" s="37">
        <v>0.45763888888888887</v>
      </c>
      <c r="Q383" s="8">
        <v>9</v>
      </c>
      <c r="R383" s="36">
        <v>9</v>
      </c>
      <c r="S383" s="36">
        <v>12</v>
      </c>
      <c r="T383" s="36">
        <v>4</v>
      </c>
      <c r="V383" s="39">
        <v>14</v>
      </c>
      <c r="W383" s="39" t="s">
        <v>85</v>
      </c>
      <c r="X383" s="43" t="str">
        <f>VLOOKUP($W383,'Lista especies'!$A$2:$D$31,2,FALSE)</f>
        <v>Strongylocentrotus</v>
      </c>
      <c r="Y383" s="43" t="str">
        <f>VLOOKUP($W383,'Lista especies'!$A$2:$D$31,3,FALSE)</f>
        <v>purpuratus</v>
      </c>
      <c r="Z383" s="43" t="str">
        <f>VLOOKUP($W383,'Lista especies'!$A$2:$D$31,4,FALSE)</f>
        <v>Strongylocentrotus purpuratus</v>
      </c>
      <c r="AA383" s="34">
        <v>50</v>
      </c>
      <c r="AB383" s="34">
        <v>25</v>
      </c>
    </row>
    <row r="384" spans="1:28" x14ac:dyDescent="0.2">
      <c r="A384" s="39" t="str">
        <f t="shared" si="6"/>
        <v>682024Caracolera15</v>
      </c>
      <c r="B384" s="35">
        <v>6</v>
      </c>
      <c r="C384" s="36">
        <v>8</v>
      </c>
      <c r="D384" s="36">
        <v>2024</v>
      </c>
      <c r="E384" s="50" t="s">
        <v>191</v>
      </c>
      <c r="F384" s="50" t="s">
        <v>192</v>
      </c>
      <c r="G384" s="39" t="s">
        <v>193</v>
      </c>
      <c r="H384" s="36">
        <v>29.502549999999999</v>
      </c>
      <c r="I384" s="36">
        <v>-115.47232</v>
      </c>
      <c r="J384" s="50" t="str">
        <f>VLOOKUP($G384,Formulas!$A$2:$G$10,4,FALSE)</f>
        <v>Bosque de kelp</v>
      </c>
      <c r="K384" s="50" t="str">
        <f>VLOOKUP($G384,Formulas!$A$2:$G$10,5,FALSE)</f>
        <v>Reserva</v>
      </c>
      <c r="L384" s="50" t="str">
        <f>VLOOKUP($G384,Formulas!$A$2:$G$10,6,FALSE)</f>
        <v>Reserva Comunitaria</v>
      </c>
      <c r="M384" s="50" t="s">
        <v>217</v>
      </c>
      <c r="N384" s="36" t="s">
        <v>202</v>
      </c>
      <c r="O384" s="37">
        <v>0.37361111111111112</v>
      </c>
      <c r="P384" s="37">
        <v>0.37847222222222227</v>
      </c>
      <c r="Q384" s="8">
        <v>16</v>
      </c>
      <c r="R384" s="36">
        <v>15</v>
      </c>
      <c r="S384" s="36">
        <v>13</v>
      </c>
      <c r="T384" s="36">
        <v>5</v>
      </c>
      <c r="V384" s="39">
        <v>15</v>
      </c>
      <c r="W384" s="39" t="s">
        <v>82</v>
      </c>
      <c r="X384" s="43" t="str">
        <f>VLOOKUP($W384,'Lista especies'!$A$2:$D$31,2,FALSE)</f>
        <v>Patiria</v>
      </c>
      <c r="Y384" s="43" t="str">
        <f>VLOOKUP($W384,'Lista especies'!$A$2:$D$31,3,FALSE)</f>
        <v>miniata</v>
      </c>
      <c r="Z384" s="43" t="str">
        <f>VLOOKUP($W384,'Lista especies'!$A$2:$D$31,4,FALSE)</f>
        <v>Patiria miniata</v>
      </c>
      <c r="AA384" s="34">
        <v>8</v>
      </c>
      <c r="AB384" s="34">
        <v>30</v>
      </c>
    </row>
    <row r="385" spans="1:28" x14ac:dyDescent="0.2">
      <c r="A385" s="39" t="str">
        <f t="shared" si="6"/>
        <v>682024Caracolera15</v>
      </c>
      <c r="B385" s="35">
        <v>6</v>
      </c>
      <c r="C385" s="36">
        <v>8</v>
      </c>
      <c r="D385" s="36">
        <v>2024</v>
      </c>
      <c r="E385" s="50" t="s">
        <v>191</v>
      </c>
      <c r="F385" s="50" t="s">
        <v>192</v>
      </c>
      <c r="G385" s="39" t="s">
        <v>193</v>
      </c>
      <c r="H385" s="36">
        <v>29.502549999999999</v>
      </c>
      <c r="I385" s="36">
        <v>-115.47232</v>
      </c>
      <c r="J385" s="50" t="str">
        <f>VLOOKUP($G385,Formulas!$A$2:$G$10,4,FALSE)</f>
        <v>Bosque de kelp</v>
      </c>
      <c r="K385" s="50" t="str">
        <f>VLOOKUP($G385,Formulas!$A$2:$G$10,5,FALSE)</f>
        <v>Reserva</v>
      </c>
      <c r="L385" s="50" t="str">
        <f>VLOOKUP($G385,Formulas!$A$2:$G$10,6,FALSE)</f>
        <v>Reserva Comunitaria</v>
      </c>
      <c r="M385" s="50" t="s">
        <v>217</v>
      </c>
      <c r="N385" s="36" t="s">
        <v>202</v>
      </c>
      <c r="O385" s="37">
        <v>0.37361111111111112</v>
      </c>
      <c r="P385" s="37">
        <v>0.37847222222222227</v>
      </c>
      <c r="Q385" s="8">
        <v>16</v>
      </c>
      <c r="R385" s="36">
        <v>15</v>
      </c>
      <c r="S385" s="36">
        <v>13</v>
      </c>
      <c r="T385" s="36">
        <v>5</v>
      </c>
      <c r="V385" s="39">
        <v>15</v>
      </c>
      <c r="W385" s="39" t="s">
        <v>76</v>
      </c>
      <c r="X385" s="43" t="str">
        <f>VLOOKUP($W385,'Lista especies'!$A$2:$D$31,2,FALSE)</f>
        <v>Megastraea</v>
      </c>
      <c r="Y385" s="43" t="str">
        <f>VLOOKUP($W385,'Lista especies'!$A$2:$D$31,3,FALSE)</f>
        <v>undosa</v>
      </c>
      <c r="Z385" s="43" t="str">
        <f>VLOOKUP($W385,'Lista especies'!$A$2:$D$31,4,FALSE)</f>
        <v>Megastraea undosa</v>
      </c>
      <c r="AA385" s="34">
        <v>25</v>
      </c>
      <c r="AB385" s="34">
        <v>30</v>
      </c>
    </row>
    <row r="386" spans="1:28" x14ac:dyDescent="0.2">
      <c r="A386" s="39" t="str">
        <f t="shared" si="6"/>
        <v>682024Caracolera15</v>
      </c>
      <c r="B386" s="35">
        <v>6</v>
      </c>
      <c r="C386" s="36">
        <v>8</v>
      </c>
      <c r="D386" s="36">
        <v>2024</v>
      </c>
      <c r="E386" s="50" t="s">
        <v>191</v>
      </c>
      <c r="F386" s="50" t="s">
        <v>192</v>
      </c>
      <c r="G386" s="39" t="s">
        <v>193</v>
      </c>
      <c r="H386" s="36">
        <v>29.502549999999999</v>
      </c>
      <c r="I386" s="36">
        <v>-115.47232</v>
      </c>
      <c r="J386" s="50" t="str">
        <f>VLOOKUP($G386,Formulas!$A$2:$G$10,4,FALSE)</f>
        <v>Bosque de kelp</v>
      </c>
      <c r="K386" s="50" t="str">
        <f>VLOOKUP($G386,Formulas!$A$2:$G$10,5,FALSE)</f>
        <v>Reserva</v>
      </c>
      <c r="L386" s="50" t="str">
        <f>VLOOKUP($G386,Formulas!$A$2:$G$10,6,FALSE)</f>
        <v>Reserva Comunitaria</v>
      </c>
      <c r="M386" s="50" t="s">
        <v>217</v>
      </c>
      <c r="N386" s="36" t="s">
        <v>202</v>
      </c>
      <c r="O386" s="37">
        <v>0.37361111111111112</v>
      </c>
      <c r="P386" s="37">
        <v>0.37847222222222227</v>
      </c>
      <c r="Q386" s="8">
        <v>16</v>
      </c>
      <c r="R386" s="36">
        <v>15</v>
      </c>
      <c r="S386" s="36">
        <v>13</v>
      </c>
      <c r="T386" s="36">
        <v>5</v>
      </c>
      <c r="V386" s="39">
        <v>15</v>
      </c>
      <c r="W386" s="39" t="s">
        <v>68</v>
      </c>
      <c r="X386" s="43" t="str">
        <f>VLOOKUP($W386,'Lista especies'!$A$2:$D$31,2,FALSE)</f>
        <v>Neobernaya</v>
      </c>
      <c r="Y386" s="43" t="str">
        <f>VLOOKUP($W386,'Lista especies'!$A$2:$D$31,3,FALSE)</f>
        <v>spadicea</v>
      </c>
      <c r="Z386" s="43" t="str">
        <f>VLOOKUP($W386,'Lista especies'!$A$2:$D$31,4,FALSE)</f>
        <v>Neobernaya spadicea</v>
      </c>
      <c r="AA386" s="34">
        <v>5</v>
      </c>
      <c r="AB386" s="34">
        <v>30</v>
      </c>
    </row>
    <row r="387" spans="1:28" x14ac:dyDescent="0.2">
      <c r="A387" s="39" t="str">
        <f t="shared" ref="A387:A450" si="7">CONCATENATE(B387&amp;C387&amp;D387&amp;G387&amp;V387)</f>
        <v>682024Caracolera15</v>
      </c>
      <c r="B387" s="35">
        <v>6</v>
      </c>
      <c r="C387" s="36">
        <v>8</v>
      </c>
      <c r="D387" s="36">
        <v>2024</v>
      </c>
      <c r="E387" s="50" t="s">
        <v>191</v>
      </c>
      <c r="F387" s="50" t="s">
        <v>192</v>
      </c>
      <c r="G387" s="39" t="s">
        <v>193</v>
      </c>
      <c r="H387" s="36">
        <v>29.502549999999999</v>
      </c>
      <c r="I387" s="36">
        <v>-115.47232</v>
      </c>
      <c r="J387" s="50" t="str">
        <f>VLOOKUP($G387,Formulas!$A$2:$G$10,4,FALSE)</f>
        <v>Bosque de kelp</v>
      </c>
      <c r="K387" s="50" t="str">
        <f>VLOOKUP($G387,Formulas!$A$2:$G$10,5,FALSE)</f>
        <v>Reserva</v>
      </c>
      <c r="L387" s="50" t="str">
        <f>VLOOKUP($G387,Formulas!$A$2:$G$10,6,FALSE)</f>
        <v>Reserva Comunitaria</v>
      </c>
      <c r="M387" s="50" t="s">
        <v>217</v>
      </c>
      <c r="N387" s="36" t="s">
        <v>202</v>
      </c>
      <c r="O387" s="37">
        <v>0.37361111111111112</v>
      </c>
      <c r="P387" s="37">
        <v>0.37847222222222227</v>
      </c>
      <c r="Q387" s="8">
        <v>16</v>
      </c>
      <c r="R387" s="36">
        <v>15</v>
      </c>
      <c r="S387" s="36">
        <v>13</v>
      </c>
      <c r="T387" s="36">
        <v>5</v>
      </c>
      <c r="V387" s="39">
        <v>15</v>
      </c>
      <c r="W387" s="39" t="s">
        <v>75</v>
      </c>
      <c r="X387" s="43" t="str">
        <f>VLOOKUP($W387,'Lista especies'!$A$2:$D$31,2,FALSE)</f>
        <v>Kelletia</v>
      </c>
      <c r="Y387" s="43" t="str">
        <f>VLOOKUP($W387,'Lista especies'!$A$2:$D$31,3,FALSE)</f>
        <v>kelletii</v>
      </c>
      <c r="Z387" s="43" t="str">
        <f>VLOOKUP($W387,'Lista especies'!$A$2:$D$31,4,FALSE)</f>
        <v>Kelletia kelletii</v>
      </c>
      <c r="AA387" s="34">
        <v>14</v>
      </c>
      <c r="AB387" s="34">
        <v>30</v>
      </c>
    </row>
    <row r="388" spans="1:28" x14ac:dyDescent="0.2">
      <c r="A388" s="39" t="str">
        <f t="shared" si="7"/>
        <v>682024Caracolera15</v>
      </c>
      <c r="B388" s="35">
        <v>6</v>
      </c>
      <c r="C388" s="36">
        <v>8</v>
      </c>
      <c r="D388" s="36">
        <v>2024</v>
      </c>
      <c r="E388" s="50" t="s">
        <v>191</v>
      </c>
      <c r="F388" s="50" t="s">
        <v>192</v>
      </c>
      <c r="G388" s="39" t="s">
        <v>193</v>
      </c>
      <c r="H388" s="36">
        <v>29.502549999999999</v>
      </c>
      <c r="I388" s="36">
        <v>-115.47232</v>
      </c>
      <c r="J388" s="50" t="str">
        <f>VLOOKUP($G388,Formulas!$A$2:$G$10,4,FALSE)</f>
        <v>Bosque de kelp</v>
      </c>
      <c r="K388" s="50" t="str">
        <f>VLOOKUP($G388,Formulas!$A$2:$G$10,5,FALSE)</f>
        <v>Reserva</v>
      </c>
      <c r="L388" s="50" t="str">
        <f>VLOOKUP($G388,Formulas!$A$2:$G$10,6,FALSE)</f>
        <v>Reserva Comunitaria</v>
      </c>
      <c r="M388" s="50" t="s">
        <v>217</v>
      </c>
      <c r="N388" s="36" t="s">
        <v>202</v>
      </c>
      <c r="O388" s="37">
        <v>0.37361111111111112</v>
      </c>
      <c r="P388" s="37">
        <v>0.37847222222222227</v>
      </c>
      <c r="Q388" s="8">
        <v>16</v>
      </c>
      <c r="R388" s="36">
        <v>15</v>
      </c>
      <c r="S388" s="36">
        <v>13</v>
      </c>
      <c r="T388" s="36">
        <v>5</v>
      </c>
      <c r="V388" s="39">
        <v>15</v>
      </c>
      <c r="W388" s="39" t="s">
        <v>78</v>
      </c>
      <c r="X388" s="43" t="str">
        <f>VLOOKUP($W388,'Lista especies'!$A$2:$D$31,2,FALSE)</f>
        <v>Megathura</v>
      </c>
      <c r="Y388" s="43" t="str">
        <f>VLOOKUP($W388,'Lista especies'!$A$2:$D$31,3,FALSE)</f>
        <v>crenulata</v>
      </c>
      <c r="Z388" s="43" t="str">
        <f>VLOOKUP($W388,'Lista especies'!$A$2:$D$31,4,FALSE)</f>
        <v>Megathura crenulata</v>
      </c>
      <c r="AA388" s="34">
        <v>1</v>
      </c>
      <c r="AB388" s="34">
        <v>30</v>
      </c>
    </row>
    <row r="389" spans="1:28" x14ac:dyDescent="0.2">
      <c r="A389" s="39" t="str">
        <f t="shared" si="7"/>
        <v>682024Caracolera15</v>
      </c>
      <c r="B389" s="35">
        <v>6</v>
      </c>
      <c r="C389" s="36">
        <v>8</v>
      </c>
      <c r="D389" s="36">
        <v>2024</v>
      </c>
      <c r="E389" s="50" t="s">
        <v>191</v>
      </c>
      <c r="F389" s="50" t="s">
        <v>192</v>
      </c>
      <c r="G389" s="39" t="s">
        <v>193</v>
      </c>
      <c r="H389" s="36">
        <v>29.502549999999999</v>
      </c>
      <c r="I389" s="36">
        <v>-115.47232</v>
      </c>
      <c r="J389" s="50" t="str">
        <f>VLOOKUP($G389,Formulas!$A$2:$G$10,4,FALSE)</f>
        <v>Bosque de kelp</v>
      </c>
      <c r="K389" s="50" t="str">
        <f>VLOOKUP($G389,Formulas!$A$2:$G$10,5,FALSE)</f>
        <v>Reserva</v>
      </c>
      <c r="L389" s="50" t="str">
        <f>VLOOKUP($G389,Formulas!$A$2:$G$10,6,FALSE)</f>
        <v>Reserva Comunitaria</v>
      </c>
      <c r="M389" s="50" t="s">
        <v>217</v>
      </c>
      <c r="N389" s="36" t="s">
        <v>202</v>
      </c>
      <c r="O389" s="37">
        <v>0.37361111111111112</v>
      </c>
      <c r="P389" s="37">
        <v>0.37847222222222227</v>
      </c>
      <c r="Q389" s="8">
        <v>16</v>
      </c>
      <c r="R389" s="36">
        <v>15</v>
      </c>
      <c r="S389" s="36">
        <v>13</v>
      </c>
      <c r="T389" s="36">
        <v>5</v>
      </c>
      <c r="V389" s="39">
        <v>15</v>
      </c>
      <c r="W389" s="39" t="s">
        <v>79</v>
      </c>
      <c r="X389" s="43" t="str">
        <f>VLOOKUP($W389,'Lista especies'!$A$2:$D$31,2,FALSE)</f>
        <v>Mesocentrotus</v>
      </c>
      <c r="Y389" s="43" t="str">
        <f>VLOOKUP($W389,'Lista especies'!$A$2:$D$31,3,FALSE)</f>
        <v>franciscanus</v>
      </c>
      <c r="Z389" s="43" t="str">
        <f>VLOOKUP($W389,'Lista especies'!$A$2:$D$31,4,FALSE)</f>
        <v>Mesocentrotus franciscanus</v>
      </c>
      <c r="AA389" s="34">
        <v>3</v>
      </c>
      <c r="AB389" s="34">
        <v>30</v>
      </c>
    </row>
    <row r="390" spans="1:28" x14ac:dyDescent="0.2">
      <c r="A390" s="39" t="str">
        <f t="shared" si="7"/>
        <v>682024Caracolera15</v>
      </c>
      <c r="B390" s="35">
        <v>6</v>
      </c>
      <c r="C390" s="36">
        <v>8</v>
      </c>
      <c r="D390" s="36">
        <v>2024</v>
      </c>
      <c r="E390" s="50" t="s">
        <v>191</v>
      </c>
      <c r="F390" s="50" t="s">
        <v>192</v>
      </c>
      <c r="G390" s="39" t="s">
        <v>193</v>
      </c>
      <c r="H390" s="36">
        <v>29.502549999999999</v>
      </c>
      <c r="I390" s="36">
        <v>-115.47232</v>
      </c>
      <c r="J390" s="50" t="str">
        <f>VLOOKUP($G390,Formulas!$A$2:$G$10,4,FALSE)</f>
        <v>Bosque de kelp</v>
      </c>
      <c r="K390" s="50" t="str">
        <f>VLOOKUP($G390,Formulas!$A$2:$G$10,5,FALSE)</f>
        <v>Reserva</v>
      </c>
      <c r="L390" s="50" t="str">
        <f>VLOOKUP($G390,Formulas!$A$2:$G$10,6,FALSE)</f>
        <v>Reserva Comunitaria</v>
      </c>
      <c r="M390" s="50" t="s">
        <v>217</v>
      </c>
      <c r="N390" s="36" t="s">
        <v>202</v>
      </c>
      <c r="O390" s="37">
        <v>0.37361111111111112</v>
      </c>
      <c r="P390" s="37">
        <v>0.37847222222222227</v>
      </c>
      <c r="Q390" s="8">
        <v>16</v>
      </c>
      <c r="R390" s="36">
        <v>15</v>
      </c>
      <c r="S390" s="36">
        <v>13</v>
      </c>
      <c r="T390" s="36">
        <v>5</v>
      </c>
      <c r="V390" s="39">
        <v>15</v>
      </c>
      <c r="W390" s="39" t="s">
        <v>85</v>
      </c>
      <c r="X390" s="43" t="str">
        <f>VLOOKUP($W390,'Lista especies'!$A$2:$D$31,2,FALSE)</f>
        <v>Strongylocentrotus</v>
      </c>
      <c r="Y390" s="43" t="str">
        <f>VLOOKUP($W390,'Lista especies'!$A$2:$D$31,3,FALSE)</f>
        <v>purpuratus</v>
      </c>
      <c r="Z390" s="43" t="str">
        <f>VLOOKUP($W390,'Lista especies'!$A$2:$D$31,4,FALSE)</f>
        <v>Strongylocentrotus purpuratus</v>
      </c>
      <c r="AA390" s="34">
        <v>50</v>
      </c>
      <c r="AB390" s="34">
        <v>18</v>
      </c>
    </row>
    <row r="391" spans="1:28" x14ac:dyDescent="0.2">
      <c r="A391" s="39" t="str">
        <f t="shared" si="7"/>
        <v>682024Caracolera16</v>
      </c>
      <c r="B391" s="35">
        <v>6</v>
      </c>
      <c r="C391" s="36">
        <v>8</v>
      </c>
      <c r="D391" s="36">
        <v>2024</v>
      </c>
      <c r="E391" s="50" t="s">
        <v>191</v>
      </c>
      <c r="F391" s="50" t="s">
        <v>192</v>
      </c>
      <c r="G391" s="39" t="s">
        <v>193</v>
      </c>
      <c r="H391" s="36">
        <v>29.506119999999999</v>
      </c>
      <c r="I391" s="36">
        <v>-115.46398000000001</v>
      </c>
      <c r="J391" s="50" t="str">
        <f>VLOOKUP($G391,Formulas!$A$2:$G$10,4,FALSE)</f>
        <v>Bosque de kelp</v>
      </c>
      <c r="K391" s="50" t="str">
        <f>VLOOKUP($G391,Formulas!$A$2:$G$10,5,FALSE)</f>
        <v>Reserva</v>
      </c>
      <c r="L391" s="50" t="str">
        <f>VLOOKUP($G391,Formulas!$A$2:$G$10,6,FALSE)</f>
        <v>Reserva Comunitaria</v>
      </c>
      <c r="M391" s="50" t="s">
        <v>217</v>
      </c>
      <c r="N391" s="36" t="s">
        <v>202</v>
      </c>
      <c r="O391" s="37">
        <v>0.45416666666666666</v>
      </c>
      <c r="P391" s="37">
        <v>0.45833333333333331</v>
      </c>
      <c r="Q391" s="8">
        <v>10</v>
      </c>
      <c r="R391" s="36">
        <v>10</v>
      </c>
      <c r="S391" s="36">
        <v>13</v>
      </c>
      <c r="T391" s="36">
        <v>6</v>
      </c>
      <c r="V391" s="39">
        <v>16</v>
      </c>
      <c r="W391" s="39" t="s">
        <v>76</v>
      </c>
      <c r="X391" s="43" t="str">
        <f>VLOOKUP($W391,'Lista especies'!$A$2:$D$31,2,FALSE)</f>
        <v>Megastraea</v>
      </c>
      <c r="Y391" s="43" t="str">
        <f>VLOOKUP($W391,'Lista especies'!$A$2:$D$31,3,FALSE)</f>
        <v>undosa</v>
      </c>
      <c r="Z391" s="43" t="str">
        <f>VLOOKUP($W391,'Lista especies'!$A$2:$D$31,4,FALSE)</f>
        <v>Megastraea undosa</v>
      </c>
      <c r="AA391" s="34">
        <v>5</v>
      </c>
      <c r="AB391" s="34">
        <v>30</v>
      </c>
    </row>
    <row r="392" spans="1:28" x14ac:dyDescent="0.2">
      <c r="A392" s="39" t="str">
        <f t="shared" si="7"/>
        <v>682024Caracolera16</v>
      </c>
      <c r="B392" s="35">
        <v>6</v>
      </c>
      <c r="C392" s="36">
        <v>8</v>
      </c>
      <c r="D392" s="36">
        <v>2024</v>
      </c>
      <c r="E392" s="50" t="s">
        <v>191</v>
      </c>
      <c r="F392" s="50" t="s">
        <v>192</v>
      </c>
      <c r="G392" s="39" t="s">
        <v>193</v>
      </c>
      <c r="H392" s="36">
        <v>29.506119999999999</v>
      </c>
      <c r="I392" s="36">
        <v>-115.46398000000001</v>
      </c>
      <c r="J392" s="50" t="str">
        <f>VLOOKUP($G392,Formulas!$A$2:$G$10,4,FALSE)</f>
        <v>Bosque de kelp</v>
      </c>
      <c r="K392" s="50" t="str">
        <f>VLOOKUP($G392,Formulas!$A$2:$G$10,5,FALSE)</f>
        <v>Reserva</v>
      </c>
      <c r="L392" s="50" t="str">
        <f>VLOOKUP($G392,Formulas!$A$2:$G$10,6,FALSE)</f>
        <v>Reserva Comunitaria</v>
      </c>
      <c r="M392" s="50" t="s">
        <v>217</v>
      </c>
      <c r="N392" s="36" t="s">
        <v>202</v>
      </c>
      <c r="O392" s="37">
        <v>0.45416666666666666</v>
      </c>
      <c r="P392" s="37">
        <v>0.45833333333333331</v>
      </c>
      <c r="Q392" s="8">
        <v>10</v>
      </c>
      <c r="R392" s="36">
        <v>10</v>
      </c>
      <c r="S392" s="36">
        <v>13</v>
      </c>
      <c r="T392" s="36">
        <v>6</v>
      </c>
      <c r="V392" s="39">
        <v>16</v>
      </c>
      <c r="W392" s="39" t="s">
        <v>68</v>
      </c>
      <c r="X392" s="43" t="str">
        <f>VLOOKUP($W392,'Lista especies'!$A$2:$D$31,2,FALSE)</f>
        <v>Neobernaya</v>
      </c>
      <c r="Y392" s="43" t="str">
        <f>VLOOKUP($W392,'Lista especies'!$A$2:$D$31,3,FALSE)</f>
        <v>spadicea</v>
      </c>
      <c r="Z392" s="43" t="str">
        <f>VLOOKUP($W392,'Lista especies'!$A$2:$D$31,4,FALSE)</f>
        <v>Neobernaya spadicea</v>
      </c>
      <c r="AA392" s="34">
        <v>5</v>
      </c>
      <c r="AB392" s="34">
        <v>30</v>
      </c>
    </row>
    <row r="393" spans="1:28" x14ac:dyDescent="0.2">
      <c r="A393" s="39" t="str">
        <f t="shared" si="7"/>
        <v>682024Caracolera16</v>
      </c>
      <c r="B393" s="35">
        <v>6</v>
      </c>
      <c r="C393" s="36">
        <v>8</v>
      </c>
      <c r="D393" s="36">
        <v>2024</v>
      </c>
      <c r="E393" s="50" t="s">
        <v>191</v>
      </c>
      <c r="F393" s="50" t="s">
        <v>192</v>
      </c>
      <c r="G393" s="39" t="s">
        <v>193</v>
      </c>
      <c r="H393" s="36">
        <v>29.506119999999999</v>
      </c>
      <c r="I393" s="36">
        <v>-115.46398000000001</v>
      </c>
      <c r="J393" s="50" t="str">
        <f>VLOOKUP($G393,Formulas!$A$2:$G$10,4,FALSE)</f>
        <v>Bosque de kelp</v>
      </c>
      <c r="K393" s="50" t="str">
        <f>VLOOKUP($G393,Formulas!$A$2:$G$10,5,FALSE)</f>
        <v>Reserva</v>
      </c>
      <c r="L393" s="50" t="str">
        <f>VLOOKUP($G393,Formulas!$A$2:$G$10,6,FALSE)</f>
        <v>Reserva Comunitaria</v>
      </c>
      <c r="M393" s="50" t="s">
        <v>217</v>
      </c>
      <c r="N393" s="36" t="s">
        <v>202</v>
      </c>
      <c r="O393" s="37">
        <v>0.45416666666666666</v>
      </c>
      <c r="P393" s="37">
        <v>0.45833333333333331</v>
      </c>
      <c r="Q393" s="8">
        <v>10</v>
      </c>
      <c r="R393" s="36">
        <v>10</v>
      </c>
      <c r="S393" s="36">
        <v>13</v>
      </c>
      <c r="T393" s="36">
        <v>6</v>
      </c>
      <c r="V393" s="39">
        <v>16</v>
      </c>
      <c r="W393" s="39" t="s">
        <v>78</v>
      </c>
      <c r="X393" s="43" t="str">
        <f>VLOOKUP($W393,'Lista especies'!$A$2:$D$31,2,FALSE)</f>
        <v>Megathura</v>
      </c>
      <c r="Y393" s="43" t="str">
        <f>VLOOKUP($W393,'Lista especies'!$A$2:$D$31,3,FALSE)</f>
        <v>crenulata</v>
      </c>
      <c r="Z393" s="43" t="str">
        <f>VLOOKUP($W393,'Lista especies'!$A$2:$D$31,4,FALSE)</f>
        <v>Megathura crenulata</v>
      </c>
      <c r="AA393" s="34">
        <v>2</v>
      </c>
      <c r="AB393" s="34">
        <v>30</v>
      </c>
    </row>
    <row r="394" spans="1:28" x14ac:dyDescent="0.2">
      <c r="A394" s="39" t="str">
        <f t="shared" si="7"/>
        <v>682024Caracolera16</v>
      </c>
      <c r="B394" s="35">
        <v>6</v>
      </c>
      <c r="C394" s="36">
        <v>8</v>
      </c>
      <c r="D394" s="36">
        <v>2024</v>
      </c>
      <c r="E394" s="50" t="s">
        <v>191</v>
      </c>
      <c r="F394" s="50" t="s">
        <v>192</v>
      </c>
      <c r="G394" s="39" t="s">
        <v>193</v>
      </c>
      <c r="H394" s="36">
        <v>29.506119999999999</v>
      </c>
      <c r="I394" s="36">
        <v>-115.46398000000001</v>
      </c>
      <c r="J394" s="50" t="str">
        <f>VLOOKUP($G394,Formulas!$A$2:$G$10,4,FALSE)</f>
        <v>Bosque de kelp</v>
      </c>
      <c r="K394" s="50" t="str">
        <f>VLOOKUP($G394,Formulas!$A$2:$G$10,5,FALSE)</f>
        <v>Reserva</v>
      </c>
      <c r="L394" s="50" t="str">
        <f>VLOOKUP($G394,Formulas!$A$2:$G$10,6,FALSE)</f>
        <v>Reserva Comunitaria</v>
      </c>
      <c r="M394" s="50" t="s">
        <v>217</v>
      </c>
      <c r="N394" s="36" t="s">
        <v>202</v>
      </c>
      <c r="O394" s="37">
        <v>0.45416666666666666</v>
      </c>
      <c r="P394" s="37">
        <v>0.45833333333333331</v>
      </c>
      <c r="Q394" s="8">
        <v>10</v>
      </c>
      <c r="R394" s="36">
        <v>10</v>
      </c>
      <c r="S394" s="36">
        <v>13</v>
      </c>
      <c r="T394" s="36">
        <v>6</v>
      </c>
      <c r="V394" s="39">
        <v>16</v>
      </c>
      <c r="W394" s="39" t="s">
        <v>79</v>
      </c>
      <c r="X394" s="43" t="str">
        <f>VLOOKUP($W394,'Lista especies'!$A$2:$D$31,2,FALSE)</f>
        <v>Mesocentrotus</v>
      </c>
      <c r="Y394" s="43" t="str">
        <f>VLOOKUP($W394,'Lista especies'!$A$2:$D$31,3,FALSE)</f>
        <v>franciscanus</v>
      </c>
      <c r="Z394" s="43" t="str">
        <f>VLOOKUP($W394,'Lista especies'!$A$2:$D$31,4,FALSE)</f>
        <v>Mesocentrotus franciscanus</v>
      </c>
      <c r="AA394" s="34">
        <v>10</v>
      </c>
      <c r="AB394" s="34">
        <v>30</v>
      </c>
    </row>
    <row r="395" spans="1:28" x14ac:dyDescent="0.2">
      <c r="A395" s="39" t="str">
        <f t="shared" si="7"/>
        <v>682024Caracolera16</v>
      </c>
      <c r="B395" s="35">
        <v>6</v>
      </c>
      <c r="C395" s="36">
        <v>8</v>
      </c>
      <c r="D395" s="36">
        <v>2024</v>
      </c>
      <c r="E395" s="50" t="s">
        <v>191</v>
      </c>
      <c r="F395" s="50" t="s">
        <v>192</v>
      </c>
      <c r="G395" s="39" t="s">
        <v>193</v>
      </c>
      <c r="H395" s="36">
        <v>29.506119999999999</v>
      </c>
      <c r="I395" s="36">
        <v>-115.46398000000001</v>
      </c>
      <c r="J395" s="50" t="str">
        <f>VLOOKUP($G395,Formulas!$A$2:$G$10,4,FALSE)</f>
        <v>Bosque de kelp</v>
      </c>
      <c r="K395" s="50" t="str">
        <f>VLOOKUP($G395,Formulas!$A$2:$G$10,5,FALSE)</f>
        <v>Reserva</v>
      </c>
      <c r="L395" s="50" t="str">
        <f>VLOOKUP($G395,Formulas!$A$2:$G$10,6,FALSE)</f>
        <v>Reserva Comunitaria</v>
      </c>
      <c r="M395" s="50" t="s">
        <v>217</v>
      </c>
      <c r="N395" s="36" t="s">
        <v>202</v>
      </c>
      <c r="O395" s="37">
        <v>0.45416666666666666</v>
      </c>
      <c r="P395" s="37">
        <v>0.45833333333333331</v>
      </c>
      <c r="Q395" s="8">
        <v>10</v>
      </c>
      <c r="R395" s="36">
        <v>10</v>
      </c>
      <c r="S395" s="36">
        <v>13</v>
      </c>
      <c r="T395" s="36">
        <v>6</v>
      </c>
      <c r="V395" s="39">
        <v>16</v>
      </c>
      <c r="W395" s="39" t="s">
        <v>85</v>
      </c>
      <c r="X395" s="43" t="str">
        <f>VLOOKUP($W395,'Lista especies'!$A$2:$D$31,2,FALSE)</f>
        <v>Strongylocentrotus</v>
      </c>
      <c r="Y395" s="43" t="str">
        <f>VLOOKUP($W395,'Lista especies'!$A$2:$D$31,3,FALSE)</f>
        <v>purpuratus</v>
      </c>
      <c r="Z395" s="43" t="str">
        <f>VLOOKUP($W395,'Lista especies'!$A$2:$D$31,4,FALSE)</f>
        <v>Strongylocentrotus purpuratus</v>
      </c>
      <c r="AA395" s="34">
        <v>50</v>
      </c>
      <c r="AB395" s="34">
        <v>16</v>
      </c>
    </row>
    <row r="396" spans="1:28" x14ac:dyDescent="0.2">
      <c r="A396" s="39" t="str">
        <f t="shared" si="7"/>
        <v>782024La Lobera1</v>
      </c>
      <c r="B396" s="35">
        <v>7</v>
      </c>
      <c r="C396" s="36">
        <v>8</v>
      </c>
      <c r="D396" s="36">
        <v>2024</v>
      </c>
      <c r="E396" s="50" t="s">
        <v>191</v>
      </c>
      <c r="F396" s="50" t="s">
        <v>192</v>
      </c>
      <c r="G396" s="39" t="s">
        <v>195</v>
      </c>
      <c r="H396" s="36">
        <v>29.465949999999999</v>
      </c>
      <c r="I396" s="36">
        <v>-115.48184000000001</v>
      </c>
      <c r="J396" s="50" t="str">
        <f>VLOOKUP($G396,Formulas!$A$2:$G$10,4,FALSE)</f>
        <v>Bosque de kelp</v>
      </c>
      <c r="K396" s="50" t="s">
        <v>163</v>
      </c>
      <c r="L396" s="50" t="s">
        <v>62</v>
      </c>
      <c r="M396" s="50" t="s">
        <v>217</v>
      </c>
      <c r="N396" s="36" t="s">
        <v>204</v>
      </c>
      <c r="O396" s="37">
        <v>0.35972222222222222</v>
      </c>
      <c r="P396" s="37">
        <v>0.3659722222222222</v>
      </c>
      <c r="Q396" s="8">
        <v>17</v>
      </c>
      <c r="R396" s="36">
        <v>16</v>
      </c>
      <c r="S396" s="36">
        <v>13</v>
      </c>
      <c r="T396" s="36">
        <v>4</v>
      </c>
      <c r="V396" s="39">
        <v>1</v>
      </c>
      <c r="W396" s="39" t="s">
        <v>81</v>
      </c>
      <c r="X396" s="43" t="str">
        <f>VLOOKUP($W396,'Lista especies'!$A$2:$D$31,2,FALSE)</f>
        <v>Parastichopus</v>
      </c>
      <c r="Y396" s="43" t="str">
        <f>VLOOKUP($W396,'Lista especies'!$A$2:$D$31,3,FALSE)</f>
        <v>parvimensis</v>
      </c>
      <c r="Z396" s="43" t="str">
        <f>VLOOKUP($W396,'Lista especies'!$A$2:$D$31,4,FALSE)</f>
        <v>Parastichopus parvimensis</v>
      </c>
      <c r="AA396" s="34">
        <v>2</v>
      </c>
      <c r="AB396" s="34">
        <v>30</v>
      </c>
    </row>
    <row r="397" spans="1:28" x14ac:dyDescent="0.2">
      <c r="A397" s="39" t="str">
        <f t="shared" si="7"/>
        <v>782024La Lobera1</v>
      </c>
      <c r="B397" s="35">
        <v>7</v>
      </c>
      <c r="C397" s="36">
        <v>8</v>
      </c>
      <c r="D397" s="36">
        <v>2024</v>
      </c>
      <c r="E397" s="50" t="s">
        <v>191</v>
      </c>
      <c r="F397" s="50" t="s">
        <v>192</v>
      </c>
      <c r="G397" s="39" t="s">
        <v>195</v>
      </c>
      <c r="H397" s="36">
        <v>29.465949999999999</v>
      </c>
      <c r="I397" s="36">
        <v>-115.48184000000001</v>
      </c>
      <c r="J397" s="50" t="str">
        <f>VLOOKUP($G397,Formulas!$A$2:$G$10,4,FALSE)</f>
        <v>Bosque de kelp</v>
      </c>
      <c r="K397" s="50" t="s">
        <v>163</v>
      </c>
      <c r="L397" s="50" t="s">
        <v>62</v>
      </c>
      <c r="M397" s="50" t="s">
        <v>217</v>
      </c>
      <c r="N397" s="36" t="s">
        <v>204</v>
      </c>
      <c r="O397" s="37">
        <v>0.35972222222222222</v>
      </c>
      <c r="P397" s="37">
        <v>0.3659722222222222</v>
      </c>
      <c r="Q397" s="8">
        <v>17</v>
      </c>
      <c r="R397" s="36">
        <v>16</v>
      </c>
      <c r="S397" s="36">
        <v>13</v>
      </c>
      <c r="T397" s="36">
        <v>4</v>
      </c>
      <c r="V397" s="39">
        <v>1</v>
      </c>
      <c r="W397" s="39" t="s">
        <v>76</v>
      </c>
      <c r="X397" s="43" t="str">
        <f>VLOOKUP($W397,'Lista especies'!$A$2:$D$31,2,FALSE)</f>
        <v>Megastraea</v>
      </c>
      <c r="Y397" s="43" t="str">
        <f>VLOOKUP($W397,'Lista especies'!$A$2:$D$31,3,FALSE)</f>
        <v>undosa</v>
      </c>
      <c r="Z397" s="43" t="str">
        <f>VLOOKUP($W397,'Lista especies'!$A$2:$D$31,4,FALSE)</f>
        <v>Megastraea undosa</v>
      </c>
      <c r="AA397" s="34">
        <v>20</v>
      </c>
      <c r="AB397" s="34">
        <v>30</v>
      </c>
    </row>
    <row r="398" spans="1:28" x14ac:dyDescent="0.2">
      <c r="A398" s="39" t="str">
        <f t="shared" si="7"/>
        <v>782024La Lobera1</v>
      </c>
      <c r="B398" s="35">
        <v>7</v>
      </c>
      <c r="C398" s="36">
        <v>8</v>
      </c>
      <c r="D398" s="36">
        <v>2024</v>
      </c>
      <c r="E398" s="50" t="s">
        <v>191</v>
      </c>
      <c r="F398" s="50" t="s">
        <v>192</v>
      </c>
      <c r="G398" s="39" t="s">
        <v>195</v>
      </c>
      <c r="H398" s="36">
        <v>29.465949999999999</v>
      </c>
      <c r="I398" s="36">
        <v>-115.48184000000001</v>
      </c>
      <c r="J398" s="50" t="str">
        <f>VLOOKUP($G398,Formulas!$A$2:$G$10,4,FALSE)</f>
        <v>Bosque de kelp</v>
      </c>
      <c r="K398" s="50" t="s">
        <v>163</v>
      </c>
      <c r="L398" s="50" t="s">
        <v>62</v>
      </c>
      <c r="M398" s="50" t="s">
        <v>217</v>
      </c>
      <c r="N398" s="36" t="s">
        <v>204</v>
      </c>
      <c r="O398" s="37">
        <v>0.35972222222222222</v>
      </c>
      <c r="P398" s="37">
        <v>0.3659722222222222</v>
      </c>
      <c r="Q398" s="8">
        <v>17</v>
      </c>
      <c r="R398" s="36">
        <v>16</v>
      </c>
      <c r="S398" s="36">
        <v>13</v>
      </c>
      <c r="T398" s="36">
        <v>4</v>
      </c>
      <c r="V398" s="39">
        <v>1</v>
      </c>
      <c r="W398" s="39" t="s">
        <v>75</v>
      </c>
      <c r="X398" s="43" t="str">
        <f>VLOOKUP($W398,'Lista especies'!$A$2:$D$31,2,FALSE)</f>
        <v>Kelletia</v>
      </c>
      <c r="Y398" s="43" t="str">
        <f>VLOOKUP($W398,'Lista especies'!$A$2:$D$31,3,FALSE)</f>
        <v>kelletii</v>
      </c>
      <c r="Z398" s="43" t="str">
        <f>VLOOKUP($W398,'Lista especies'!$A$2:$D$31,4,FALSE)</f>
        <v>Kelletia kelletii</v>
      </c>
      <c r="AA398" s="34">
        <v>4</v>
      </c>
      <c r="AB398" s="34">
        <v>30</v>
      </c>
    </row>
    <row r="399" spans="1:28" x14ac:dyDescent="0.2">
      <c r="A399" s="39" t="str">
        <f t="shared" si="7"/>
        <v>782024La Lobera1</v>
      </c>
      <c r="B399" s="35">
        <v>7</v>
      </c>
      <c r="C399" s="36">
        <v>8</v>
      </c>
      <c r="D399" s="36">
        <v>2024</v>
      </c>
      <c r="E399" s="50" t="s">
        <v>191</v>
      </c>
      <c r="F399" s="50" t="s">
        <v>192</v>
      </c>
      <c r="G399" s="39" t="s">
        <v>195</v>
      </c>
      <c r="H399" s="36">
        <v>29.465949999999999</v>
      </c>
      <c r="I399" s="36">
        <v>-115.48184000000001</v>
      </c>
      <c r="J399" s="50" t="str">
        <f>VLOOKUP($G399,Formulas!$A$2:$G$10,4,FALSE)</f>
        <v>Bosque de kelp</v>
      </c>
      <c r="K399" s="50" t="s">
        <v>163</v>
      </c>
      <c r="L399" s="50" t="s">
        <v>62</v>
      </c>
      <c r="M399" s="50" t="s">
        <v>217</v>
      </c>
      <c r="N399" s="36" t="s">
        <v>204</v>
      </c>
      <c r="O399" s="37">
        <v>0.35972222222222222</v>
      </c>
      <c r="P399" s="37">
        <v>0.3659722222222222</v>
      </c>
      <c r="Q399" s="8">
        <v>17</v>
      </c>
      <c r="R399" s="36">
        <v>16</v>
      </c>
      <c r="S399" s="36">
        <v>13</v>
      </c>
      <c r="T399" s="36">
        <v>4</v>
      </c>
      <c r="V399" s="39">
        <v>1</v>
      </c>
      <c r="W399" s="39" t="s">
        <v>67</v>
      </c>
      <c r="X399" s="43" t="str">
        <f>VLOOKUP($W399,'Lista especies'!$A$2:$D$31,2,FALSE)</f>
        <v>Crassedoma</v>
      </c>
      <c r="Y399" s="43" t="str">
        <f>VLOOKUP($W399,'Lista especies'!$A$2:$D$31,3,FALSE)</f>
        <v>gigantea</v>
      </c>
      <c r="Z399" s="43" t="str">
        <f>VLOOKUP($W399,'Lista especies'!$A$2:$D$31,4,FALSE)</f>
        <v>Crassedoma gigantea</v>
      </c>
      <c r="AA399" s="34">
        <v>3</v>
      </c>
      <c r="AB399" s="34">
        <v>30</v>
      </c>
    </row>
    <row r="400" spans="1:28" x14ac:dyDescent="0.2">
      <c r="A400" s="39" t="str">
        <f t="shared" si="7"/>
        <v>782024La Lobera1</v>
      </c>
      <c r="B400" s="35">
        <v>7</v>
      </c>
      <c r="C400" s="36">
        <v>8</v>
      </c>
      <c r="D400" s="36">
        <v>2024</v>
      </c>
      <c r="E400" s="50" t="s">
        <v>191</v>
      </c>
      <c r="F400" s="50" t="s">
        <v>192</v>
      </c>
      <c r="G400" s="39" t="s">
        <v>195</v>
      </c>
      <c r="H400" s="36">
        <v>29.465949999999999</v>
      </c>
      <c r="I400" s="36">
        <v>-115.48184000000001</v>
      </c>
      <c r="J400" s="50" t="str">
        <f>VLOOKUP($G400,Formulas!$A$2:$G$10,4,FALSE)</f>
        <v>Bosque de kelp</v>
      </c>
      <c r="K400" s="50" t="s">
        <v>163</v>
      </c>
      <c r="L400" s="50" t="s">
        <v>62</v>
      </c>
      <c r="M400" s="50" t="s">
        <v>217</v>
      </c>
      <c r="N400" s="36" t="s">
        <v>204</v>
      </c>
      <c r="O400" s="37">
        <v>0.35972222222222222</v>
      </c>
      <c r="P400" s="37">
        <v>0.3659722222222222</v>
      </c>
      <c r="Q400" s="8">
        <v>17</v>
      </c>
      <c r="R400" s="36">
        <v>16</v>
      </c>
      <c r="S400" s="36">
        <v>13</v>
      </c>
      <c r="T400" s="36">
        <v>4</v>
      </c>
      <c r="V400" s="39">
        <v>1</v>
      </c>
      <c r="W400" s="39" t="s">
        <v>79</v>
      </c>
      <c r="X400" s="43" t="str">
        <f>VLOOKUP($W400,'Lista especies'!$A$2:$D$31,2,FALSE)</f>
        <v>Mesocentrotus</v>
      </c>
      <c r="Y400" s="43" t="str">
        <f>VLOOKUP($W400,'Lista especies'!$A$2:$D$31,3,FALSE)</f>
        <v>franciscanus</v>
      </c>
      <c r="Z400" s="43" t="str">
        <f>VLOOKUP($W400,'Lista especies'!$A$2:$D$31,4,FALSE)</f>
        <v>Mesocentrotus franciscanus</v>
      </c>
      <c r="AA400" s="34">
        <v>11</v>
      </c>
      <c r="AB400" s="34">
        <v>30</v>
      </c>
    </row>
    <row r="401" spans="1:28" x14ac:dyDescent="0.2">
      <c r="A401" s="39" t="str">
        <f t="shared" si="7"/>
        <v>782024La Lobera2</v>
      </c>
      <c r="B401" s="35">
        <v>7</v>
      </c>
      <c r="C401" s="36">
        <v>8</v>
      </c>
      <c r="D401" s="36">
        <v>2024</v>
      </c>
      <c r="E401" s="50" t="s">
        <v>191</v>
      </c>
      <c r="F401" s="50" t="s">
        <v>192</v>
      </c>
      <c r="G401" s="39" t="s">
        <v>195</v>
      </c>
      <c r="H401" s="36">
        <v>29.46509</v>
      </c>
      <c r="I401" s="36">
        <v>-115.47572</v>
      </c>
      <c r="J401" s="50" t="str">
        <f>VLOOKUP($G401,Formulas!$A$2:$G$10,4,FALSE)</f>
        <v>Bosque de kelp</v>
      </c>
      <c r="K401" s="50" t="s">
        <v>163</v>
      </c>
      <c r="L401" s="50" t="s">
        <v>62</v>
      </c>
      <c r="M401" s="50" t="s">
        <v>217</v>
      </c>
      <c r="N401" s="36" t="s">
        <v>204</v>
      </c>
      <c r="O401" s="37">
        <v>0.43055555555555558</v>
      </c>
      <c r="P401" s="37">
        <v>0.4375</v>
      </c>
      <c r="Q401" s="8">
        <v>10</v>
      </c>
      <c r="R401" s="36">
        <v>10</v>
      </c>
      <c r="S401" s="36">
        <v>13</v>
      </c>
      <c r="T401" s="36">
        <v>6</v>
      </c>
      <c r="V401" s="39">
        <v>2</v>
      </c>
      <c r="W401" s="39" t="s">
        <v>175</v>
      </c>
      <c r="X401" s="43" t="str">
        <f>VLOOKUP($W401,'Lista especies'!$A$2:$D$31,2,FALSE)</f>
        <v>Panulirus</v>
      </c>
      <c r="Y401" s="43" t="str">
        <f>VLOOKUP($W401,'Lista especies'!$A$2:$D$31,3,FALSE)</f>
        <v>interruptus</v>
      </c>
      <c r="Z401" s="43" t="str">
        <f>VLOOKUP($W401,'Lista especies'!$A$2:$D$31,4,FALSE)</f>
        <v>Panulirus interruptus</v>
      </c>
      <c r="AA401" s="34">
        <v>4</v>
      </c>
      <c r="AB401" s="34">
        <v>30</v>
      </c>
    </row>
    <row r="402" spans="1:28" x14ac:dyDescent="0.2">
      <c r="A402" s="39" t="str">
        <f t="shared" si="7"/>
        <v>782024La Lobera2</v>
      </c>
      <c r="B402" s="35">
        <v>7</v>
      </c>
      <c r="C402" s="36">
        <v>8</v>
      </c>
      <c r="D402" s="36">
        <v>2024</v>
      </c>
      <c r="E402" s="50" t="s">
        <v>191</v>
      </c>
      <c r="F402" s="50" t="s">
        <v>192</v>
      </c>
      <c r="G402" s="39" t="s">
        <v>195</v>
      </c>
      <c r="H402" s="36">
        <v>29.46509</v>
      </c>
      <c r="I402" s="36">
        <v>-115.47572</v>
      </c>
      <c r="J402" s="50" t="str">
        <f>VLOOKUP($G402,Formulas!$A$2:$G$10,4,FALSE)</f>
        <v>Bosque de kelp</v>
      </c>
      <c r="K402" s="50" t="s">
        <v>163</v>
      </c>
      <c r="L402" s="50" t="s">
        <v>62</v>
      </c>
      <c r="M402" s="50" t="s">
        <v>217</v>
      </c>
      <c r="N402" s="36" t="s">
        <v>204</v>
      </c>
      <c r="O402" s="37">
        <v>0.43055555555555558</v>
      </c>
      <c r="P402" s="37">
        <v>0.4375</v>
      </c>
      <c r="Q402" s="8">
        <v>10</v>
      </c>
      <c r="R402" s="36">
        <v>10</v>
      </c>
      <c r="S402" s="36">
        <v>13</v>
      </c>
      <c r="T402" s="36">
        <v>6</v>
      </c>
      <c r="V402" s="39">
        <v>2</v>
      </c>
      <c r="W402" s="39" t="s">
        <v>82</v>
      </c>
      <c r="X402" s="43" t="str">
        <f>VLOOKUP($W402,'Lista especies'!$A$2:$D$31,2,FALSE)</f>
        <v>Patiria</v>
      </c>
      <c r="Y402" s="43" t="str">
        <f>VLOOKUP($W402,'Lista especies'!$A$2:$D$31,3,FALSE)</f>
        <v>miniata</v>
      </c>
      <c r="Z402" s="43" t="str">
        <f>VLOOKUP($W402,'Lista especies'!$A$2:$D$31,4,FALSE)</f>
        <v>Patiria miniata</v>
      </c>
      <c r="AA402" s="34">
        <v>6</v>
      </c>
      <c r="AB402" s="34">
        <v>30</v>
      </c>
    </row>
    <row r="403" spans="1:28" x14ac:dyDescent="0.2">
      <c r="A403" s="39" t="str">
        <f t="shared" si="7"/>
        <v>782024La Lobera2</v>
      </c>
      <c r="B403" s="35">
        <v>7</v>
      </c>
      <c r="C403" s="36">
        <v>8</v>
      </c>
      <c r="D403" s="36">
        <v>2024</v>
      </c>
      <c r="E403" s="50" t="s">
        <v>191</v>
      </c>
      <c r="F403" s="50" t="s">
        <v>192</v>
      </c>
      <c r="G403" s="39" t="s">
        <v>195</v>
      </c>
      <c r="H403" s="36">
        <v>29.46509</v>
      </c>
      <c r="I403" s="36">
        <v>-115.47572</v>
      </c>
      <c r="J403" s="50" t="str">
        <f>VLOOKUP($G403,Formulas!$A$2:$G$10,4,FALSE)</f>
        <v>Bosque de kelp</v>
      </c>
      <c r="K403" s="50" t="s">
        <v>163</v>
      </c>
      <c r="L403" s="50" t="s">
        <v>62</v>
      </c>
      <c r="M403" s="50" t="s">
        <v>217</v>
      </c>
      <c r="N403" s="36" t="s">
        <v>204</v>
      </c>
      <c r="O403" s="37">
        <v>0.43055555555555558</v>
      </c>
      <c r="P403" s="37">
        <v>0.4375</v>
      </c>
      <c r="Q403" s="8">
        <v>10</v>
      </c>
      <c r="R403" s="36">
        <v>10</v>
      </c>
      <c r="S403" s="36">
        <v>13</v>
      </c>
      <c r="T403" s="36">
        <v>6</v>
      </c>
      <c r="V403" s="39">
        <v>2</v>
      </c>
      <c r="W403" s="39" t="s">
        <v>76</v>
      </c>
      <c r="X403" s="43" t="str">
        <f>VLOOKUP($W403,'Lista especies'!$A$2:$D$31,2,FALSE)</f>
        <v>Megastraea</v>
      </c>
      <c r="Y403" s="43" t="str">
        <f>VLOOKUP($W403,'Lista especies'!$A$2:$D$31,3,FALSE)</f>
        <v>undosa</v>
      </c>
      <c r="Z403" s="43" t="str">
        <f>VLOOKUP($W403,'Lista especies'!$A$2:$D$31,4,FALSE)</f>
        <v>Megastraea undosa</v>
      </c>
      <c r="AA403" s="34">
        <v>30</v>
      </c>
      <c r="AB403" s="34">
        <v>30</v>
      </c>
    </row>
    <row r="404" spans="1:28" x14ac:dyDescent="0.2">
      <c r="A404" s="39" t="str">
        <f t="shared" si="7"/>
        <v>782024La Lobera2</v>
      </c>
      <c r="B404" s="35">
        <v>7</v>
      </c>
      <c r="C404" s="36">
        <v>8</v>
      </c>
      <c r="D404" s="36">
        <v>2024</v>
      </c>
      <c r="E404" s="50" t="s">
        <v>191</v>
      </c>
      <c r="F404" s="50" t="s">
        <v>192</v>
      </c>
      <c r="G404" s="39" t="s">
        <v>195</v>
      </c>
      <c r="H404" s="36">
        <v>29.46509</v>
      </c>
      <c r="I404" s="36">
        <v>-115.47572</v>
      </c>
      <c r="J404" s="50" t="str">
        <f>VLOOKUP($G404,Formulas!$A$2:$G$10,4,FALSE)</f>
        <v>Bosque de kelp</v>
      </c>
      <c r="K404" s="50" t="s">
        <v>163</v>
      </c>
      <c r="L404" s="50" t="s">
        <v>62</v>
      </c>
      <c r="M404" s="50" t="s">
        <v>217</v>
      </c>
      <c r="N404" s="36" t="s">
        <v>204</v>
      </c>
      <c r="O404" s="37">
        <v>0.43055555555555558</v>
      </c>
      <c r="P404" s="37">
        <v>0.4375</v>
      </c>
      <c r="Q404" s="8">
        <v>10</v>
      </c>
      <c r="R404" s="36">
        <v>10</v>
      </c>
      <c r="S404" s="36">
        <v>13</v>
      </c>
      <c r="T404" s="36">
        <v>6</v>
      </c>
      <c r="V404" s="39">
        <v>2</v>
      </c>
      <c r="W404" s="39" t="s">
        <v>75</v>
      </c>
      <c r="X404" s="43" t="str">
        <f>VLOOKUP($W404,'Lista especies'!$A$2:$D$31,2,FALSE)</f>
        <v>Kelletia</v>
      </c>
      <c r="Y404" s="43" t="str">
        <f>VLOOKUP($W404,'Lista especies'!$A$2:$D$31,3,FALSE)</f>
        <v>kelletii</v>
      </c>
      <c r="Z404" s="43" t="str">
        <f>VLOOKUP($W404,'Lista especies'!$A$2:$D$31,4,FALSE)</f>
        <v>Kelletia kelletii</v>
      </c>
      <c r="AA404" s="34">
        <v>21</v>
      </c>
      <c r="AB404" s="34">
        <v>30</v>
      </c>
    </row>
    <row r="405" spans="1:28" x14ac:dyDescent="0.2">
      <c r="A405" s="39" t="str">
        <f t="shared" si="7"/>
        <v>782024La Lobera2</v>
      </c>
      <c r="B405" s="35">
        <v>7</v>
      </c>
      <c r="C405" s="36">
        <v>8</v>
      </c>
      <c r="D405" s="36">
        <v>2024</v>
      </c>
      <c r="E405" s="50" t="s">
        <v>191</v>
      </c>
      <c r="F405" s="50" t="s">
        <v>192</v>
      </c>
      <c r="G405" s="39" t="s">
        <v>195</v>
      </c>
      <c r="H405" s="36">
        <v>29.46509</v>
      </c>
      <c r="I405" s="36">
        <v>-115.47572</v>
      </c>
      <c r="J405" s="50" t="str">
        <f>VLOOKUP($G405,Formulas!$A$2:$G$10,4,FALSE)</f>
        <v>Bosque de kelp</v>
      </c>
      <c r="K405" s="50" t="s">
        <v>163</v>
      </c>
      <c r="L405" s="50" t="s">
        <v>62</v>
      </c>
      <c r="M405" s="50" t="s">
        <v>217</v>
      </c>
      <c r="N405" s="36" t="s">
        <v>204</v>
      </c>
      <c r="O405" s="37">
        <v>0.43055555555555558</v>
      </c>
      <c r="P405" s="37">
        <v>0.4375</v>
      </c>
      <c r="Q405" s="8">
        <v>10</v>
      </c>
      <c r="R405" s="36">
        <v>10</v>
      </c>
      <c r="S405" s="36">
        <v>13</v>
      </c>
      <c r="T405" s="36">
        <v>6</v>
      </c>
      <c r="V405" s="39">
        <v>2</v>
      </c>
      <c r="W405" s="39" t="s">
        <v>78</v>
      </c>
      <c r="X405" s="43" t="str">
        <f>VLOOKUP($W405,'Lista especies'!$A$2:$D$31,2,FALSE)</f>
        <v>Megathura</v>
      </c>
      <c r="Y405" s="43" t="str">
        <f>VLOOKUP($W405,'Lista especies'!$A$2:$D$31,3,FALSE)</f>
        <v>crenulata</v>
      </c>
      <c r="Z405" s="43" t="str">
        <f>VLOOKUP($W405,'Lista especies'!$A$2:$D$31,4,FALSE)</f>
        <v>Megathura crenulata</v>
      </c>
      <c r="AA405" s="34">
        <v>4</v>
      </c>
      <c r="AB405" s="34">
        <v>30</v>
      </c>
    </row>
    <row r="406" spans="1:28" x14ac:dyDescent="0.2">
      <c r="A406" s="39" t="str">
        <f t="shared" si="7"/>
        <v>782024La Lobera2</v>
      </c>
      <c r="B406" s="35">
        <v>7</v>
      </c>
      <c r="C406" s="36">
        <v>8</v>
      </c>
      <c r="D406" s="36">
        <v>2024</v>
      </c>
      <c r="E406" s="50" t="s">
        <v>191</v>
      </c>
      <c r="F406" s="50" t="s">
        <v>192</v>
      </c>
      <c r="G406" s="39" t="s">
        <v>195</v>
      </c>
      <c r="H406" s="36">
        <v>29.46509</v>
      </c>
      <c r="I406" s="36">
        <v>-115.47572</v>
      </c>
      <c r="J406" s="50" t="str">
        <f>VLOOKUP($G406,Formulas!$A$2:$G$10,4,FALSE)</f>
        <v>Bosque de kelp</v>
      </c>
      <c r="K406" s="50" t="s">
        <v>163</v>
      </c>
      <c r="L406" s="50" t="s">
        <v>62</v>
      </c>
      <c r="M406" s="50" t="s">
        <v>217</v>
      </c>
      <c r="N406" s="36" t="s">
        <v>204</v>
      </c>
      <c r="O406" s="37">
        <v>0.43055555555555558</v>
      </c>
      <c r="P406" s="37">
        <v>0.4375</v>
      </c>
      <c r="Q406" s="8">
        <v>10</v>
      </c>
      <c r="R406" s="36">
        <v>10</v>
      </c>
      <c r="S406" s="36">
        <v>13</v>
      </c>
      <c r="T406" s="36">
        <v>6</v>
      </c>
      <c r="V406" s="39">
        <v>2</v>
      </c>
      <c r="W406" s="39" t="s">
        <v>67</v>
      </c>
      <c r="X406" s="43" t="str">
        <f>VLOOKUP($W406,'Lista especies'!$A$2:$D$31,2,FALSE)</f>
        <v>Crassedoma</v>
      </c>
      <c r="Y406" s="43" t="str">
        <f>VLOOKUP($W406,'Lista especies'!$A$2:$D$31,3,FALSE)</f>
        <v>gigantea</v>
      </c>
      <c r="Z406" s="43" t="str">
        <f>VLOOKUP($W406,'Lista especies'!$A$2:$D$31,4,FALSE)</f>
        <v>Crassedoma gigantea</v>
      </c>
      <c r="AA406" s="34">
        <v>2</v>
      </c>
      <c r="AB406" s="34">
        <v>30</v>
      </c>
    </row>
    <row r="407" spans="1:28" x14ac:dyDescent="0.2">
      <c r="A407" s="39" t="str">
        <f t="shared" si="7"/>
        <v>782024La Lobera2</v>
      </c>
      <c r="B407" s="35">
        <v>7</v>
      </c>
      <c r="C407" s="36">
        <v>8</v>
      </c>
      <c r="D407" s="36">
        <v>2024</v>
      </c>
      <c r="E407" s="50" t="s">
        <v>191</v>
      </c>
      <c r="F407" s="50" t="s">
        <v>192</v>
      </c>
      <c r="G407" s="39" t="s">
        <v>195</v>
      </c>
      <c r="H407" s="36">
        <v>29.46509</v>
      </c>
      <c r="I407" s="36">
        <v>-115.47572</v>
      </c>
      <c r="J407" s="50" t="str">
        <f>VLOOKUP($G407,Formulas!$A$2:$G$10,4,FALSE)</f>
        <v>Bosque de kelp</v>
      </c>
      <c r="K407" s="50" t="s">
        <v>163</v>
      </c>
      <c r="L407" s="50" t="s">
        <v>62</v>
      </c>
      <c r="M407" s="50" t="s">
        <v>217</v>
      </c>
      <c r="N407" s="36" t="s">
        <v>204</v>
      </c>
      <c r="O407" s="37">
        <v>0.43055555555555558</v>
      </c>
      <c r="P407" s="37">
        <v>0.4375</v>
      </c>
      <c r="Q407" s="8">
        <v>10</v>
      </c>
      <c r="R407" s="36">
        <v>10</v>
      </c>
      <c r="S407" s="36">
        <v>13</v>
      </c>
      <c r="T407" s="36">
        <v>6</v>
      </c>
      <c r="V407" s="39">
        <v>2</v>
      </c>
      <c r="W407" s="39" t="s">
        <v>79</v>
      </c>
      <c r="X407" s="43" t="str">
        <f>VLOOKUP($W407,'Lista especies'!$A$2:$D$31,2,FALSE)</f>
        <v>Mesocentrotus</v>
      </c>
      <c r="Y407" s="43" t="str">
        <f>VLOOKUP($W407,'Lista especies'!$A$2:$D$31,3,FALSE)</f>
        <v>franciscanus</v>
      </c>
      <c r="Z407" s="43" t="str">
        <f>VLOOKUP($W407,'Lista especies'!$A$2:$D$31,4,FALSE)</f>
        <v>Mesocentrotus franciscanus</v>
      </c>
      <c r="AA407" s="34">
        <v>28</v>
      </c>
      <c r="AB407" s="34">
        <v>30</v>
      </c>
    </row>
    <row r="408" spans="1:28" x14ac:dyDescent="0.2">
      <c r="A408" s="39" t="str">
        <f t="shared" si="7"/>
        <v>782024La Lobera2</v>
      </c>
      <c r="B408" s="35">
        <v>7</v>
      </c>
      <c r="C408" s="36">
        <v>8</v>
      </c>
      <c r="D408" s="36">
        <v>2024</v>
      </c>
      <c r="E408" s="50" t="s">
        <v>191</v>
      </c>
      <c r="F408" s="50" t="s">
        <v>192</v>
      </c>
      <c r="G408" s="39" t="s">
        <v>195</v>
      </c>
      <c r="H408" s="36">
        <v>29.46509</v>
      </c>
      <c r="I408" s="36">
        <v>-115.47572</v>
      </c>
      <c r="J408" s="50" t="str">
        <f>VLOOKUP($G408,Formulas!$A$2:$G$10,4,FALSE)</f>
        <v>Bosque de kelp</v>
      </c>
      <c r="K408" s="50" t="s">
        <v>163</v>
      </c>
      <c r="L408" s="50" t="s">
        <v>62</v>
      </c>
      <c r="M408" s="50" t="str">
        <f>VLOOKUP($G408,Formulas!$A$2:$G$10,7,FALSE)</f>
        <v xml:space="preserve">Reserva de la Biosfera Islas del Pacifico de la Peninsula de Baja California </v>
      </c>
      <c r="N408" s="36" t="s">
        <v>204</v>
      </c>
      <c r="O408" s="37">
        <v>0.43055555555555558</v>
      </c>
      <c r="P408" s="37">
        <v>0.4375</v>
      </c>
      <c r="Q408" s="8">
        <v>10</v>
      </c>
      <c r="R408" s="36">
        <v>10</v>
      </c>
      <c r="S408" s="36">
        <v>13</v>
      </c>
      <c r="T408" s="36">
        <v>6</v>
      </c>
      <c r="V408" s="39">
        <v>2</v>
      </c>
      <c r="W408" s="39" t="s">
        <v>85</v>
      </c>
      <c r="X408" s="43" t="str">
        <f>VLOOKUP($W408,'Lista especies'!$A$2:$D$31,2,FALSE)</f>
        <v>Strongylocentrotus</v>
      </c>
      <c r="Y408" s="43" t="str">
        <f>VLOOKUP($W408,'Lista especies'!$A$2:$D$31,3,FALSE)</f>
        <v>purpuratus</v>
      </c>
      <c r="Z408" s="43" t="str">
        <f>VLOOKUP($W408,'Lista especies'!$A$2:$D$31,4,FALSE)</f>
        <v>Strongylocentrotus purpuratus</v>
      </c>
      <c r="AA408" s="34">
        <v>12</v>
      </c>
      <c r="AB408" s="34">
        <v>30</v>
      </c>
    </row>
    <row r="409" spans="1:28" x14ac:dyDescent="0.2">
      <c r="A409" s="39" t="str">
        <f t="shared" si="7"/>
        <v>782024La Lobera3</v>
      </c>
      <c r="B409" s="35">
        <v>7</v>
      </c>
      <c r="C409" s="36">
        <v>8</v>
      </c>
      <c r="D409" s="36">
        <v>2024</v>
      </c>
      <c r="E409" s="50" t="s">
        <v>191</v>
      </c>
      <c r="F409" s="50" t="s">
        <v>192</v>
      </c>
      <c r="G409" s="39" t="s">
        <v>195</v>
      </c>
      <c r="H409" s="36">
        <v>29.465949999999999</v>
      </c>
      <c r="I409" s="36">
        <v>-115.48184000000001</v>
      </c>
      <c r="J409" s="50" t="str">
        <f>VLOOKUP($G409,Formulas!$A$2:$G$10,4,FALSE)</f>
        <v>Bosque de kelp</v>
      </c>
      <c r="K409" s="50" t="s">
        <v>163</v>
      </c>
      <c r="L409" s="50" t="s">
        <v>62</v>
      </c>
      <c r="M409" s="50" t="str">
        <f>VLOOKUP($G409,Formulas!$A$2:$G$10,7,FALSE)</f>
        <v xml:space="preserve">Reserva de la Biosfera Islas del Pacifico de la Peninsula de Baja California </v>
      </c>
      <c r="N409" s="36" t="s">
        <v>200</v>
      </c>
      <c r="O409" s="37">
        <v>0.3576388888888889</v>
      </c>
      <c r="P409" s="37">
        <v>0.36180555555555555</v>
      </c>
      <c r="Q409" s="8">
        <v>18</v>
      </c>
      <c r="R409" s="36">
        <v>17</v>
      </c>
      <c r="S409" s="36">
        <v>13</v>
      </c>
      <c r="T409" s="36">
        <v>4</v>
      </c>
      <c r="V409" s="39">
        <v>3</v>
      </c>
      <c r="W409" s="39" t="s">
        <v>81</v>
      </c>
      <c r="X409" s="43" t="str">
        <f>VLOOKUP($W409,'Lista especies'!$A$2:$D$31,2,FALSE)</f>
        <v>Parastichopus</v>
      </c>
      <c r="Y409" s="43" t="str">
        <f>VLOOKUP($W409,'Lista especies'!$A$2:$D$31,3,FALSE)</f>
        <v>parvimensis</v>
      </c>
      <c r="Z409" s="43" t="str">
        <f>VLOOKUP($W409,'Lista especies'!$A$2:$D$31,4,FALSE)</f>
        <v>Parastichopus parvimensis</v>
      </c>
      <c r="AA409" s="34">
        <v>2</v>
      </c>
      <c r="AB409" s="34">
        <v>30</v>
      </c>
    </row>
    <row r="410" spans="1:28" x14ac:dyDescent="0.2">
      <c r="A410" s="39" t="str">
        <f t="shared" si="7"/>
        <v>782024La Lobera3</v>
      </c>
      <c r="B410" s="35">
        <v>7</v>
      </c>
      <c r="C410" s="36">
        <v>8</v>
      </c>
      <c r="D410" s="36">
        <v>2024</v>
      </c>
      <c r="E410" s="50" t="s">
        <v>191</v>
      </c>
      <c r="F410" s="50" t="s">
        <v>192</v>
      </c>
      <c r="G410" s="39" t="s">
        <v>195</v>
      </c>
      <c r="H410" s="36">
        <v>29.465949999999999</v>
      </c>
      <c r="I410" s="36">
        <v>-115.48184000000001</v>
      </c>
      <c r="J410" s="50" t="str">
        <f>VLOOKUP($G410,Formulas!$A$2:$G$10,4,FALSE)</f>
        <v>Bosque de kelp</v>
      </c>
      <c r="K410" s="50" t="s">
        <v>163</v>
      </c>
      <c r="L410" s="50" t="s">
        <v>62</v>
      </c>
      <c r="M410" s="50" t="str">
        <f>VLOOKUP($G410,Formulas!$A$2:$G$10,7,FALSE)</f>
        <v xml:space="preserve">Reserva de la Biosfera Islas del Pacifico de la Peninsula de Baja California </v>
      </c>
      <c r="N410" s="36" t="s">
        <v>200</v>
      </c>
      <c r="O410" s="37">
        <v>0.3576388888888889</v>
      </c>
      <c r="P410" s="37">
        <v>0.36180555555555555</v>
      </c>
      <c r="Q410" s="8">
        <v>18</v>
      </c>
      <c r="R410" s="36">
        <v>17</v>
      </c>
      <c r="S410" s="36">
        <v>13</v>
      </c>
      <c r="T410" s="36">
        <v>4</v>
      </c>
      <c r="V410" s="39">
        <v>3</v>
      </c>
      <c r="W410" s="39" t="s">
        <v>82</v>
      </c>
      <c r="X410" s="43" t="str">
        <f>VLOOKUP($W410,'Lista especies'!$A$2:$D$31,2,FALSE)</f>
        <v>Patiria</v>
      </c>
      <c r="Y410" s="43" t="str">
        <f>VLOOKUP($W410,'Lista especies'!$A$2:$D$31,3,FALSE)</f>
        <v>miniata</v>
      </c>
      <c r="Z410" s="43" t="str">
        <f>VLOOKUP($W410,'Lista especies'!$A$2:$D$31,4,FALSE)</f>
        <v>Patiria miniata</v>
      </c>
      <c r="AA410" s="34">
        <v>3</v>
      </c>
      <c r="AB410" s="34">
        <v>30</v>
      </c>
    </row>
    <row r="411" spans="1:28" x14ac:dyDescent="0.2">
      <c r="A411" s="39" t="str">
        <f t="shared" si="7"/>
        <v>782024La Lobera3</v>
      </c>
      <c r="B411" s="35">
        <v>7</v>
      </c>
      <c r="C411" s="36">
        <v>8</v>
      </c>
      <c r="D411" s="36">
        <v>2024</v>
      </c>
      <c r="E411" s="50" t="s">
        <v>191</v>
      </c>
      <c r="F411" s="50" t="s">
        <v>192</v>
      </c>
      <c r="G411" s="39" t="s">
        <v>195</v>
      </c>
      <c r="H411" s="36">
        <v>29.465949999999999</v>
      </c>
      <c r="I411" s="36">
        <v>-115.48184000000001</v>
      </c>
      <c r="J411" s="50" t="str">
        <f>VLOOKUP($G411,Formulas!$A$2:$G$10,4,FALSE)</f>
        <v>Bosque de kelp</v>
      </c>
      <c r="K411" s="50" t="s">
        <v>163</v>
      </c>
      <c r="L411" s="50" t="s">
        <v>62</v>
      </c>
      <c r="M411" s="50" t="str">
        <f>VLOOKUP($G411,Formulas!$A$2:$G$10,7,FALSE)</f>
        <v xml:space="preserve">Reserva de la Biosfera Islas del Pacifico de la Peninsula de Baja California </v>
      </c>
      <c r="N411" s="36" t="s">
        <v>200</v>
      </c>
      <c r="O411" s="37">
        <v>0.3576388888888889</v>
      </c>
      <c r="P411" s="37">
        <v>0.36180555555555555</v>
      </c>
      <c r="Q411" s="8">
        <v>18</v>
      </c>
      <c r="R411" s="36">
        <v>17</v>
      </c>
      <c r="S411" s="36">
        <v>13</v>
      </c>
      <c r="T411" s="36">
        <v>4</v>
      </c>
      <c r="V411" s="39">
        <v>3</v>
      </c>
      <c r="W411" s="39" t="s">
        <v>76</v>
      </c>
      <c r="X411" s="43" t="str">
        <f>VLOOKUP($W411,'Lista especies'!$A$2:$D$31,2,FALSE)</f>
        <v>Megastraea</v>
      </c>
      <c r="Y411" s="43" t="str">
        <f>VLOOKUP($W411,'Lista especies'!$A$2:$D$31,3,FALSE)</f>
        <v>undosa</v>
      </c>
      <c r="Z411" s="43" t="str">
        <f>VLOOKUP($W411,'Lista especies'!$A$2:$D$31,4,FALSE)</f>
        <v>Megastraea undosa</v>
      </c>
      <c r="AA411" s="34">
        <v>12</v>
      </c>
      <c r="AB411" s="34">
        <v>30</v>
      </c>
    </row>
    <row r="412" spans="1:28" x14ac:dyDescent="0.2">
      <c r="A412" s="39" t="str">
        <f t="shared" si="7"/>
        <v>782024La Lobera3</v>
      </c>
      <c r="B412" s="35">
        <v>7</v>
      </c>
      <c r="C412" s="36">
        <v>8</v>
      </c>
      <c r="D412" s="36">
        <v>2024</v>
      </c>
      <c r="E412" s="50" t="s">
        <v>191</v>
      </c>
      <c r="F412" s="50" t="s">
        <v>192</v>
      </c>
      <c r="G412" s="39" t="s">
        <v>195</v>
      </c>
      <c r="H412" s="36">
        <v>29.465949999999999</v>
      </c>
      <c r="I412" s="36">
        <v>-115.48184000000001</v>
      </c>
      <c r="J412" s="50" t="str">
        <f>VLOOKUP($G412,Formulas!$A$2:$G$10,4,FALSE)</f>
        <v>Bosque de kelp</v>
      </c>
      <c r="K412" s="50" t="s">
        <v>163</v>
      </c>
      <c r="L412" s="50" t="s">
        <v>62</v>
      </c>
      <c r="M412" s="50" t="str">
        <f>VLOOKUP($G412,Formulas!$A$2:$G$10,7,FALSE)</f>
        <v xml:space="preserve">Reserva de la Biosfera Islas del Pacifico de la Peninsula de Baja California </v>
      </c>
      <c r="N412" s="36" t="s">
        <v>200</v>
      </c>
      <c r="O412" s="37">
        <v>0.3576388888888889</v>
      </c>
      <c r="P412" s="37">
        <v>0.36180555555555555</v>
      </c>
      <c r="Q412" s="8">
        <v>18</v>
      </c>
      <c r="R412" s="36">
        <v>17</v>
      </c>
      <c r="S412" s="36">
        <v>13</v>
      </c>
      <c r="T412" s="36">
        <v>4</v>
      </c>
      <c r="V412" s="39">
        <v>3</v>
      </c>
      <c r="W412" s="39" t="s">
        <v>176</v>
      </c>
      <c r="X412" s="43" t="str">
        <f>VLOOKUP($W412,'Lista especies'!$A$2:$D$31,2,FALSE)</f>
        <v>Megastraea</v>
      </c>
      <c r="Y412" s="43" t="str">
        <f>VLOOKUP($W412,'Lista especies'!$A$2:$D$31,3,FALSE)</f>
        <v>turbanica</v>
      </c>
      <c r="Z412" s="43" t="str">
        <f>VLOOKUP($W412,'Lista especies'!$A$2:$D$31,4,FALSE)</f>
        <v>Megastraea turbanica</v>
      </c>
      <c r="AA412" s="34">
        <v>18</v>
      </c>
      <c r="AB412" s="34">
        <v>30</v>
      </c>
    </row>
    <row r="413" spans="1:28" x14ac:dyDescent="0.2">
      <c r="A413" s="39" t="str">
        <f t="shared" si="7"/>
        <v>782024La Lobera3</v>
      </c>
      <c r="B413" s="35">
        <v>7</v>
      </c>
      <c r="C413" s="36">
        <v>8</v>
      </c>
      <c r="D413" s="36">
        <v>2024</v>
      </c>
      <c r="E413" s="50" t="s">
        <v>191</v>
      </c>
      <c r="F413" s="50" t="s">
        <v>192</v>
      </c>
      <c r="G413" s="39" t="s">
        <v>195</v>
      </c>
      <c r="H413" s="36">
        <v>29.465949999999999</v>
      </c>
      <c r="I413" s="36">
        <v>-115.48184000000001</v>
      </c>
      <c r="J413" s="50" t="str">
        <f>VLOOKUP($G413,Formulas!$A$2:$G$10,4,FALSE)</f>
        <v>Bosque de kelp</v>
      </c>
      <c r="K413" s="50" t="s">
        <v>163</v>
      </c>
      <c r="L413" s="50" t="s">
        <v>62</v>
      </c>
      <c r="M413" s="50" t="str">
        <f>VLOOKUP($G413,Formulas!$A$2:$G$10,7,FALSE)</f>
        <v xml:space="preserve">Reserva de la Biosfera Islas del Pacifico de la Peninsula de Baja California </v>
      </c>
      <c r="N413" s="36" t="s">
        <v>200</v>
      </c>
      <c r="O413" s="37">
        <v>0.3576388888888889</v>
      </c>
      <c r="P413" s="37">
        <v>0.36180555555555555</v>
      </c>
      <c r="Q413" s="8">
        <v>18</v>
      </c>
      <c r="R413" s="36">
        <v>17</v>
      </c>
      <c r="S413" s="36">
        <v>13</v>
      </c>
      <c r="T413" s="36">
        <v>4</v>
      </c>
      <c r="V413" s="39">
        <v>3</v>
      </c>
      <c r="W413" s="39" t="s">
        <v>78</v>
      </c>
      <c r="X413" s="43" t="str">
        <f>VLOOKUP($W413,'Lista especies'!$A$2:$D$31,2,FALSE)</f>
        <v>Megathura</v>
      </c>
      <c r="Y413" s="43" t="str">
        <f>VLOOKUP($W413,'Lista especies'!$A$2:$D$31,3,FALSE)</f>
        <v>crenulata</v>
      </c>
      <c r="Z413" s="43" t="str">
        <f>VLOOKUP($W413,'Lista especies'!$A$2:$D$31,4,FALSE)</f>
        <v>Megathura crenulata</v>
      </c>
      <c r="AA413" s="34">
        <v>2</v>
      </c>
      <c r="AB413" s="34">
        <v>30</v>
      </c>
    </row>
    <row r="414" spans="1:28" x14ac:dyDescent="0.2">
      <c r="A414" s="39" t="str">
        <f t="shared" si="7"/>
        <v>782024La Lobera3</v>
      </c>
      <c r="B414" s="35">
        <v>7</v>
      </c>
      <c r="C414" s="36">
        <v>8</v>
      </c>
      <c r="D414" s="36">
        <v>2024</v>
      </c>
      <c r="E414" s="50" t="s">
        <v>191</v>
      </c>
      <c r="F414" s="50" t="s">
        <v>192</v>
      </c>
      <c r="G414" s="39" t="s">
        <v>195</v>
      </c>
      <c r="H414" s="36">
        <v>29.465949999999999</v>
      </c>
      <c r="I414" s="36">
        <v>-115.48184000000001</v>
      </c>
      <c r="J414" s="50" t="str">
        <f>VLOOKUP($G414,Formulas!$A$2:$G$10,4,FALSE)</f>
        <v>Bosque de kelp</v>
      </c>
      <c r="K414" s="50" t="s">
        <v>163</v>
      </c>
      <c r="L414" s="50" t="s">
        <v>62</v>
      </c>
      <c r="M414" s="50" t="str">
        <f>VLOOKUP($G414,Formulas!$A$2:$G$10,7,FALSE)</f>
        <v xml:space="preserve">Reserva de la Biosfera Islas del Pacifico de la Peninsula de Baja California </v>
      </c>
      <c r="N414" s="36" t="s">
        <v>200</v>
      </c>
      <c r="O414" s="37">
        <v>0.3576388888888889</v>
      </c>
      <c r="P414" s="37">
        <v>0.36180555555555555</v>
      </c>
      <c r="Q414" s="8">
        <v>18</v>
      </c>
      <c r="R414" s="36">
        <v>17</v>
      </c>
      <c r="S414" s="36">
        <v>13</v>
      </c>
      <c r="T414" s="36">
        <v>4</v>
      </c>
      <c r="V414" s="39">
        <v>3</v>
      </c>
      <c r="W414" s="39" t="s">
        <v>67</v>
      </c>
      <c r="X414" s="43" t="str">
        <f>VLOOKUP($W414,'Lista especies'!$A$2:$D$31,2,FALSE)</f>
        <v>Crassedoma</v>
      </c>
      <c r="Y414" s="43" t="str">
        <f>VLOOKUP($W414,'Lista especies'!$A$2:$D$31,3,FALSE)</f>
        <v>gigantea</v>
      </c>
      <c r="Z414" s="43" t="str">
        <f>VLOOKUP($W414,'Lista especies'!$A$2:$D$31,4,FALSE)</f>
        <v>Crassedoma gigantea</v>
      </c>
      <c r="AA414" s="34">
        <v>10</v>
      </c>
      <c r="AB414" s="34">
        <v>30</v>
      </c>
    </row>
    <row r="415" spans="1:28" x14ac:dyDescent="0.2">
      <c r="A415" s="39" t="str">
        <f t="shared" si="7"/>
        <v>782024La Lobera3</v>
      </c>
      <c r="B415" s="35">
        <v>7</v>
      </c>
      <c r="C415" s="36">
        <v>8</v>
      </c>
      <c r="D415" s="36">
        <v>2024</v>
      </c>
      <c r="E415" s="50" t="s">
        <v>191</v>
      </c>
      <c r="F415" s="50" t="s">
        <v>192</v>
      </c>
      <c r="G415" s="39" t="s">
        <v>195</v>
      </c>
      <c r="H415" s="36">
        <v>29.465949999999999</v>
      </c>
      <c r="I415" s="36">
        <v>-115.48184000000001</v>
      </c>
      <c r="J415" s="50" t="str">
        <f>VLOOKUP($G415,Formulas!$A$2:$G$10,4,FALSE)</f>
        <v>Bosque de kelp</v>
      </c>
      <c r="K415" s="50" t="s">
        <v>163</v>
      </c>
      <c r="L415" s="50" t="s">
        <v>62</v>
      </c>
      <c r="M415" s="50" t="str">
        <f>VLOOKUP($G415,Formulas!$A$2:$G$10,7,FALSE)</f>
        <v xml:space="preserve">Reserva de la Biosfera Islas del Pacifico de la Peninsula de Baja California </v>
      </c>
      <c r="N415" s="36" t="s">
        <v>200</v>
      </c>
      <c r="O415" s="37">
        <v>0.3576388888888889</v>
      </c>
      <c r="P415" s="37">
        <v>0.36180555555555555</v>
      </c>
      <c r="Q415" s="8">
        <v>18</v>
      </c>
      <c r="R415" s="36">
        <v>17</v>
      </c>
      <c r="S415" s="36">
        <v>13</v>
      </c>
      <c r="T415" s="36">
        <v>4</v>
      </c>
      <c r="V415" s="39">
        <v>3</v>
      </c>
      <c r="W415" s="39" t="s">
        <v>177</v>
      </c>
      <c r="X415" s="43" t="str">
        <f>VLOOKUP($W415,'Lista especies'!$A$2:$D$31,2,FALSE)</f>
        <v>Muricea</v>
      </c>
      <c r="Y415" s="43" t="str">
        <f>VLOOKUP($W415,'Lista especies'!$A$2:$D$31,3,FALSE)</f>
        <v xml:space="preserve">sp. </v>
      </c>
      <c r="Z415" s="43" t="str">
        <f>VLOOKUP($W415,'Lista especies'!$A$2:$D$31,4,FALSE)</f>
        <v>Muricea sp.</v>
      </c>
      <c r="AA415" s="34">
        <v>16</v>
      </c>
      <c r="AB415" s="34">
        <v>30</v>
      </c>
    </row>
    <row r="416" spans="1:28" x14ac:dyDescent="0.2">
      <c r="A416" s="39" t="str">
        <f t="shared" si="7"/>
        <v>782024La Lobera3</v>
      </c>
      <c r="B416" s="35">
        <v>7</v>
      </c>
      <c r="C416" s="36">
        <v>8</v>
      </c>
      <c r="D416" s="36">
        <v>2024</v>
      </c>
      <c r="E416" s="50" t="s">
        <v>191</v>
      </c>
      <c r="F416" s="50" t="s">
        <v>192</v>
      </c>
      <c r="G416" s="39" t="s">
        <v>195</v>
      </c>
      <c r="H416" s="36">
        <v>29.465949999999999</v>
      </c>
      <c r="I416" s="36">
        <v>-115.48184000000001</v>
      </c>
      <c r="J416" s="50" t="str">
        <f>VLOOKUP($G416,Formulas!$A$2:$G$10,4,FALSE)</f>
        <v>Bosque de kelp</v>
      </c>
      <c r="K416" s="50" t="s">
        <v>163</v>
      </c>
      <c r="L416" s="50" t="s">
        <v>62</v>
      </c>
      <c r="M416" s="50" t="str">
        <f>VLOOKUP($G416,Formulas!$A$2:$G$10,7,FALSE)</f>
        <v xml:space="preserve">Reserva de la Biosfera Islas del Pacifico de la Peninsula de Baja California </v>
      </c>
      <c r="N416" s="36" t="s">
        <v>200</v>
      </c>
      <c r="O416" s="37">
        <v>0.3576388888888889</v>
      </c>
      <c r="P416" s="37">
        <v>0.36180555555555555</v>
      </c>
      <c r="Q416" s="8">
        <v>18</v>
      </c>
      <c r="R416" s="36">
        <v>17</v>
      </c>
      <c r="S416" s="36">
        <v>13</v>
      </c>
      <c r="T416" s="36">
        <v>4</v>
      </c>
      <c r="V416" s="39">
        <v>3</v>
      </c>
      <c r="W416" s="39" t="s">
        <v>178</v>
      </c>
      <c r="X416" s="43" t="str">
        <f>VLOOKUP($W416,'Lista especies'!$A$2:$D$31,2,FALSE)</f>
        <v>Muricea</v>
      </c>
      <c r="Y416" s="43" t="str">
        <f>VLOOKUP($W416,'Lista especies'!$A$2:$D$31,3,FALSE)</f>
        <v>californica</v>
      </c>
      <c r="Z416" s="43" t="str">
        <f>VLOOKUP($W416,'Lista especies'!$A$2:$D$31,4,FALSE)</f>
        <v>Muricea californica</v>
      </c>
      <c r="AA416" s="34">
        <v>3</v>
      </c>
      <c r="AB416" s="34">
        <v>30</v>
      </c>
    </row>
    <row r="417" spans="1:28" x14ac:dyDescent="0.2">
      <c r="A417" s="39" t="str">
        <f t="shared" si="7"/>
        <v>782024La Lobera3</v>
      </c>
      <c r="B417" s="35">
        <v>7</v>
      </c>
      <c r="C417" s="36">
        <v>8</v>
      </c>
      <c r="D417" s="36">
        <v>2024</v>
      </c>
      <c r="E417" s="50" t="s">
        <v>191</v>
      </c>
      <c r="F417" s="50" t="s">
        <v>192</v>
      </c>
      <c r="G417" s="39" t="s">
        <v>195</v>
      </c>
      <c r="H417" s="36">
        <v>29.465949999999999</v>
      </c>
      <c r="I417" s="36">
        <v>-115.48184000000001</v>
      </c>
      <c r="J417" s="50" t="str">
        <f>VLOOKUP($G417,Formulas!$A$2:$G$10,4,FALSE)</f>
        <v>Bosque de kelp</v>
      </c>
      <c r="K417" s="50" t="s">
        <v>163</v>
      </c>
      <c r="L417" s="50" t="s">
        <v>62</v>
      </c>
      <c r="M417" s="50" t="str">
        <f>VLOOKUP($G417,Formulas!$A$2:$G$10,7,FALSE)</f>
        <v xml:space="preserve">Reserva de la Biosfera Islas del Pacifico de la Peninsula de Baja California </v>
      </c>
      <c r="N417" s="36" t="s">
        <v>200</v>
      </c>
      <c r="O417" s="37">
        <v>0.3576388888888889</v>
      </c>
      <c r="P417" s="37">
        <v>0.36180555555555555</v>
      </c>
      <c r="Q417" s="8">
        <v>18</v>
      </c>
      <c r="R417" s="36">
        <v>17</v>
      </c>
      <c r="S417" s="36">
        <v>13</v>
      </c>
      <c r="T417" s="36">
        <v>4</v>
      </c>
      <c r="V417" s="39">
        <v>3</v>
      </c>
      <c r="W417" s="39" t="s">
        <v>79</v>
      </c>
      <c r="X417" s="43" t="str">
        <f>VLOOKUP($W417,'Lista especies'!$A$2:$D$31,2,FALSE)</f>
        <v>Mesocentrotus</v>
      </c>
      <c r="Y417" s="43" t="str">
        <f>VLOOKUP($W417,'Lista especies'!$A$2:$D$31,3,FALSE)</f>
        <v>franciscanus</v>
      </c>
      <c r="Z417" s="43" t="str">
        <f>VLOOKUP($W417,'Lista especies'!$A$2:$D$31,4,FALSE)</f>
        <v>Mesocentrotus franciscanus</v>
      </c>
      <c r="AA417" s="34">
        <v>24</v>
      </c>
      <c r="AB417" s="34">
        <v>30</v>
      </c>
    </row>
    <row r="418" spans="1:28" x14ac:dyDescent="0.2">
      <c r="A418" s="39" t="str">
        <f t="shared" si="7"/>
        <v>782024La Lobera3</v>
      </c>
      <c r="B418" s="35">
        <v>7</v>
      </c>
      <c r="C418" s="36">
        <v>8</v>
      </c>
      <c r="D418" s="36">
        <v>2024</v>
      </c>
      <c r="E418" s="50" t="s">
        <v>191</v>
      </c>
      <c r="F418" s="50" t="s">
        <v>192</v>
      </c>
      <c r="G418" s="39" t="s">
        <v>195</v>
      </c>
      <c r="H418" s="36">
        <v>29.465949999999999</v>
      </c>
      <c r="I418" s="36">
        <v>-115.48184000000001</v>
      </c>
      <c r="J418" s="50" t="str">
        <f>VLOOKUP($G418,Formulas!$A$2:$G$10,4,FALSE)</f>
        <v>Bosque de kelp</v>
      </c>
      <c r="K418" s="50" t="s">
        <v>163</v>
      </c>
      <c r="L418" s="50" t="s">
        <v>62</v>
      </c>
      <c r="M418" s="50" t="str">
        <f>VLOOKUP($G418,Formulas!$A$2:$G$10,7,FALSE)</f>
        <v xml:space="preserve">Reserva de la Biosfera Islas del Pacifico de la Peninsula de Baja California </v>
      </c>
      <c r="N418" s="36" t="s">
        <v>200</v>
      </c>
      <c r="O418" s="37">
        <v>0.3576388888888889</v>
      </c>
      <c r="P418" s="37">
        <v>0.36180555555555555</v>
      </c>
      <c r="Q418" s="8">
        <v>18</v>
      </c>
      <c r="R418" s="36">
        <v>17</v>
      </c>
      <c r="S418" s="36">
        <v>13</v>
      </c>
      <c r="T418" s="36">
        <v>4</v>
      </c>
      <c r="V418" s="39">
        <v>3</v>
      </c>
      <c r="W418" s="39" t="s">
        <v>85</v>
      </c>
      <c r="X418" s="43" t="str">
        <f>VLOOKUP($W418,'Lista especies'!$A$2:$D$31,2,FALSE)</f>
        <v>Strongylocentrotus</v>
      </c>
      <c r="Y418" s="43" t="str">
        <f>VLOOKUP($W418,'Lista especies'!$A$2:$D$31,3,FALSE)</f>
        <v>purpuratus</v>
      </c>
      <c r="Z418" s="43" t="str">
        <f>VLOOKUP($W418,'Lista especies'!$A$2:$D$31,4,FALSE)</f>
        <v>Strongylocentrotus purpuratus</v>
      </c>
      <c r="AA418" s="34">
        <v>2</v>
      </c>
      <c r="AB418" s="34">
        <v>30</v>
      </c>
    </row>
    <row r="419" spans="1:28" x14ac:dyDescent="0.2">
      <c r="A419" s="39" t="str">
        <f t="shared" si="7"/>
        <v>782024La Lobera3</v>
      </c>
      <c r="B419" s="35">
        <v>7</v>
      </c>
      <c r="C419" s="36">
        <v>8</v>
      </c>
      <c r="D419" s="36">
        <v>2024</v>
      </c>
      <c r="E419" s="50" t="s">
        <v>191</v>
      </c>
      <c r="F419" s="50" t="s">
        <v>192</v>
      </c>
      <c r="G419" s="39" t="s">
        <v>195</v>
      </c>
      <c r="H419" s="36">
        <v>29.465949999999999</v>
      </c>
      <c r="I419" s="36">
        <v>-115.48184000000001</v>
      </c>
      <c r="J419" s="50" t="str">
        <f>VLOOKUP($G419,Formulas!$A$2:$G$10,4,FALSE)</f>
        <v>Bosque de kelp</v>
      </c>
      <c r="K419" s="50" t="s">
        <v>163</v>
      </c>
      <c r="L419" s="50" t="s">
        <v>62</v>
      </c>
      <c r="M419" s="50" t="str">
        <f>VLOOKUP($G419,Formulas!$A$2:$G$10,7,FALSE)</f>
        <v xml:space="preserve">Reserva de la Biosfera Islas del Pacifico de la Peninsula de Baja California </v>
      </c>
      <c r="N419" s="36" t="s">
        <v>200</v>
      </c>
      <c r="O419" s="37">
        <v>0.3576388888888889</v>
      </c>
      <c r="P419" s="37">
        <v>0.36180555555555555</v>
      </c>
      <c r="Q419" s="8">
        <v>18</v>
      </c>
      <c r="R419" s="36">
        <v>17</v>
      </c>
      <c r="S419" s="36">
        <v>13</v>
      </c>
      <c r="T419" s="36">
        <v>4</v>
      </c>
      <c r="V419" s="39">
        <v>3</v>
      </c>
      <c r="W419" s="39" t="s">
        <v>181</v>
      </c>
      <c r="X419" s="43" t="str">
        <f>VLOOKUP($W419,'Lista especies'!$A$2:$D$31,2,FALSE)</f>
        <v>Cancer</v>
      </c>
      <c r="Y419" s="43" t="str">
        <f>VLOOKUP($W419,'Lista especies'!$A$2:$D$31,3,FALSE)</f>
        <v>sp.</v>
      </c>
      <c r="Z419" s="43" t="str">
        <f>VLOOKUP($W419,'Lista especies'!$A$2:$D$31,4,FALSE)</f>
        <v>Cancer sp.</v>
      </c>
      <c r="AA419" s="34">
        <v>1</v>
      </c>
      <c r="AB419" s="34">
        <v>30</v>
      </c>
    </row>
    <row r="420" spans="1:28" x14ac:dyDescent="0.2">
      <c r="A420" s="39" t="str">
        <f t="shared" si="7"/>
        <v>782024La Lobera4</v>
      </c>
      <c r="B420" s="35">
        <v>7</v>
      </c>
      <c r="C420" s="36">
        <v>8</v>
      </c>
      <c r="D420" s="36">
        <v>2024</v>
      </c>
      <c r="E420" s="50" t="s">
        <v>191</v>
      </c>
      <c r="F420" s="50" t="s">
        <v>192</v>
      </c>
      <c r="G420" s="39" t="s">
        <v>195</v>
      </c>
      <c r="H420" s="36">
        <v>29.46509</v>
      </c>
      <c r="I420" s="36">
        <v>-115.47572</v>
      </c>
      <c r="J420" s="50" t="str">
        <f>VLOOKUP($G420,Formulas!$A$2:$G$10,4,FALSE)</f>
        <v>Bosque de kelp</v>
      </c>
      <c r="K420" s="50" t="s">
        <v>163</v>
      </c>
      <c r="L420" s="50" t="s">
        <v>62</v>
      </c>
      <c r="M420" s="50" t="str">
        <f>VLOOKUP($G420,Formulas!$A$2:$G$10,7,FALSE)</f>
        <v xml:space="preserve">Reserva de la Biosfera Islas del Pacifico de la Peninsula de Baja California </v>
      </c>
      <c r="N420" s="36" t="s">
        <v>200</v>
      </c>
      <c r="O420" s="37">
        <v>0.4291666666666667</v>
      </c>
      <c r="P420" s="37">
        <v>0.43333333333333335</v>
      </c>
      <c r="Q420" s="8">
        <v>10</v>
      </c>
      <c r="R420" s="36">
        <v>9</v>
      </c>
      <c r="S420" s="36">
        <v>13</v>
      </c>
      <c r="T420" s="36">
        <v>6</v>
      </c>
      <c r="V420" s="39">
        <v>4</v>
      </c>
      <c r="W420" s="39" t="s">
        <v>81</v>
      </c>
      <c r="X420" s="43" t="str">
        <f>VLOOKUP($W420,'Lista especies'!$A$2:$D$31,2,FALSE)</f>
        <v>Parastichopus</v>
      </c>
      <c r="Y420" s="43" t="str">
        <f>VLOOKUP($W420,'Lista especies'!$A$2:$D$31,3,FALSE)</f>
        <v>parvimensis</v>
      </c>
      <c r="Z420" s="43" t="str">
        <f>VLOOKUP($W420,'Lista especies'!$A$2:$D$31,4,FALSE)</f>
        <v>Parastichopus parvimensis</v>
      </c>
      <c r="AA420" s="34">
        <v>8</v>
      </c>
      <c r="AB420" s="34">
        <v>30</v>
      </c>
    </row>
    <row r="421" spans="1:28" x14ac:dyDescent="0.2">
      <c r="A421" s="39" t="str">
        <f t="shared" si="7"/>
        <v>782024La Lobera4</v>
      </c>
      <c r="B421" s="35">
        <v>7</v>
      </c>
      <c r="C421" s="36">
        <v>8</v>
      </c>
      <c r="D421" s="36">
        <v>2024</v>
      </c>
      <c r="E421" s="50" t="s">
        <v>191</v>
      </c>
      <c r="F421" s="50" t="s">
        <v>192</v>
      </c>
      <c r="G421" s="39" t="s">
        <v>195</v>
      </c>
      <c r="H421" s="36">
        <v>29.46509</v>
      </c>
      <c r="I421" s="36">
        <v>-115.47572</v>
      </c>
      <c r="J421" s="50" t="str">
        <f>VLOOKUP($G421,Formulas!$A$2:$G$10,4,FALSE)</f>
        <v>Bosque de kelp</v>
      </c>
      <c r="K421" s="50" t="s">
        <v>163</v>
      </c>
      <c r="L421" s="50" t="s">
        <v>62</v>
      </c>
      <c r="M421" s="50" t="str">
        <f>VLOOKUP($G421,Formulas!$A$2:$G$10,7,FALSE)</f>
        <v xml:space="preserve">Reserva de la Biosfera Islas del Pacifico de la Peninsula de Baja California </v>
      </c>
      <c r="N421" s="36" t="s">
        <v>200</v>
      </c>
      <c r="O421" s="37">
        <v>0.4291666666666667</v>
      </c>
      <c r="P421" s="37">
        <v>0.43333333333333335</v>
      </c>
      <c r="Q421" s="8">
        <v>10</v>
      </c>
      <c r="R421" s="36">
        <v>9</v>
      </c>
      <c r="S421" s="36">
        <v>13</v>
      </c>
      <c r="T421" s="36">
        <v>6</v>
      </c>
      <c r="V421" s="39">
        <v>4</v>
      </c>
      <c r="W421" s="39" t="s">
        <v>82</v>
      </c>
      <c r="X421" s="43" t="str">
        <f>VLOOKUP($W421,'Lista especies'!$A$2:$D$31,2,FALSE)</f>
        <v>Patiria</v>
      </c>
      <c r="Y421" s="43" t="str">
        <f>VLOOKUP($W421,'Lista especies'!$A$2:$D$31,3,FALSE)</f>
        <v>miniata</v>
      </c>
      <c r="Z421" s="43" t="str">
        <f>VLOOKUP($W421,'Lista especies'!$A$2:$D$31,4,FALSE)</f>
        <v>Patiria miniata</v>
      </c>
      <c r="AA421" s="34">
        <v>9</v>
      </c>
      <c r="AB421" s="34">
        <v>30</v>
      </c>
    </row>
    <row r="422" spans="1:28" x14ac:dyDescent="0.2">
      <c r="A422" s="39" t="str">
        <f t="shared" si="7"/>
        <v>782024La Lobera4</v>
      </c>
      <c r="B422" s="35">
        <v>7</v>
      </c>
      <c r="C422" s="36">
        <v>8</v>
      </c>
      <c r="D422" s="36">
        <v>2024</v>
      </c>
      <c r="E422" s="50" t="s">
        <v>191</v>
      </c>
      <c r="F422" s="50" t="s">
        <v>192</v>
      </c>
      <c r="G422" s="39" t="s">
        <v>195</v>
      </c>
      <c r="H422" s="36">
        <v>29.46509</v>
      </c>
      <c r="I422" s="36">
        <v>-115.47572</v>
      </c>
      <c r="J422" s="50" t="str">
        <f>VLOOKUP($G422,Formulas!$A$2:$G$10,4,FALSE)</f>
        <v>Bosque de kelp</v>
      </c>
      <c r="K422" s="50" t="s">
        <v>163</v>
      </c>
      <c r="L422" s="50" t="s">
        <v>62</v>
      </c>
      <c r="M422" s="50" t="str">
        <f>VLOOKUP($G422,Formulas!$A$2:$G$10,7,FALSE)</f>
        <v xml:space="preserve">Reserva de la Biosfera Islas del Pacifico de la Peninsula de Baja California </v>
      </c>
      <c r="N422" s="36" t="s">
        <v>200</v>
      </c>
      <c r="O422" s="37">
        <v>0.4291666666666667</v>
      </c>
      <c r="P422" s="37">
        <v>0.43333333333333335</v>
      </c>
      <c r="Q422" s="8">
        <v>10</v>
      </c>
      <c r="R422" s="36">
        <v>9</v>
      </c>
      <c r="S422" s="36">
        <v>13</v>
      </c>
      <c r="T422" s="36">
        <v>6</v>
      </c>
      <c r="V422" s="39">
        <v>4</v>
      </c>
      <c r="W422" s="39" t="s">
        <v>76</v>
      </c>
      <c r="X422" s="43" t="str">
        <f>VLOOKUP($W422,'Lista especies'!$A$2:$D$31,2,FALSE)</f>
        <v>Megastraea</v>
      </c>
      <c r="Y422" s="43" t="str">
        <f>VLOOKUP($W422,'Lista especies'!$A$2:$D$31,3,FALSE)</f>
        <v>undosa</v>
      </c>
      <c r="Z422" s="43" t="str">
        <f>VLOOKUP($W422,'Lista especies'!$A$2:$D$31,4,FALSE)</f>
        <v>Megastraea undosa</v>
      </c>
      <c r="AA422" s="34">
        <v>50</v>
      </c>
      <c r="AB422" s="34">
        <v>17</v>
      </c>
    </row>
    <row r="423" spans="1:28" x14ac:dyDescent="0.2">
      <c r="A423" s="39" t="str">
        <f t="shared" si="7"/>
        <v>782024La Lobera4</v>
      </c>
      <c r="B423" s="35">
        <v>7</v>
      </c>
      <c r="C423" s="36">
        <v>8</v>
      </c>
      <c r="D423" s="36">
        <v>2024</v>
      </c>
      <c r="E423" s="50" t="s">
        <v>191</v>
      </c>
      <c r="F423" s="50" t="s">
        <v>192</v>
      </c>
      <c r="G423" s="39" t="s">
        <v>195</v>
      </c>
      <c r="H423" s="36">
        <v>29.46509</v>
      </c>
      <c r="I423" s="36">
        <v>-115.47572</v>
      </c>
      <c r="J423" s="50" t="str">
        <f>VLOOKUP($G423,Formulas!$A$2:$G$10,4,FALSE)</f>
        <v>Bosque de kelp</v>
      </c>
      <c r="K423" s="50" t="s">
        <v>163</v>
      </c>
      <c r="L423" s="50" t="s">
        <v>62</v>
      </c>
      <c r="M423" s="50" t="str">
        <f>VLOOKUP($G423,Formulas!$A$2:$G$10,7,FALSE)</f>
        <v xml:space="preserve">Reserva de la Biosfera Islas del Pacifico de la Peninsula de Baja California </v>
      </c>
      <c r="N423" s="36" t="s">
        <v>200</v>
      </c>
      <c r="O423" s="37">
        <v>0.4291666666666667</v>
      </c>
      <c r="P423" s="37">
        <v>0.43333333333333335</v>
      </c>
      <c r="Q423" s="8">
        <v>10</v>
      </c>
      <c r="R423" s="36">
        <v>9</v>
      </c>
      <c r="S423" s="36">
        <v>13</v>
      </c>
      <c r="T423" s="36">
        <v>6</v>
      </c>
      <c r="V423" s="39">
        <v>4</v>
      </c>
      <c r="W423" s="39" t="s">
        <v>176</v>
      </c>
      <c r="X423" s="43" t="str">
        <f>VLOOKUP($W423,'Lista especies'!$A$2:$D$31,2,FALSE)</f>
        <v>Megastraea</v>
      </c>
      <c r="Y423" s="43" t="str">
        <f>VLOOKUP($W423,'Lista especies'!$A$2:$D$31,3,FALSE)</f>
        <v>turbanica</v>
      </c>
      <c r="Z423" s="43" t="str">
        <f>VLOOKUP($W423,'Lista especies'!$A$2:$D$31,4,FALSE)</f>
        <v>Megastraea turbanica</v>
      </c>
      <c r="AA423" s="34">
        <v>6</v>
      </c>
      <c r="AB423" s="34">
        <v>30</v>
      </c>
    </row>
    <row r="424" spans="1:28" x14ac:dyDescent="0.2">
      <c r="A424" s="39" t="str">
        <f t="shared" si="7"/>
        <v>782024La Lobera4</v>
      </c>
      <c r="B424" s="35">
        <v>7</v>
      </c>
      <c r="C424" s="36">
        <v>8</v>
      </c>
      <c r="D424" s="36">
        <v>2024</v>
      </c>
      <c r="E424" s="50" t="s">
        <v>191</v>
      </c>
      <c r="F424" s="50" t="s">
        <v>192</v>
      </c>
      <c r="G424" s="39" t="s">
        <v>195</v>
      </c>
      <c r="H424" s="36">
        <v>29.46509</v>
      </c>
      <c r="I424" s="36">
        <v>-115.47572</v>
      </c>
      <c r="J424" s="50" t="str">
        <f>VLOOKUP($G424,Formulas!$A$2:$G$10,4,FALSE)</f>
        <v>Bosque de kelp</v>
      </c>
      <c r="K424" s="50" t="s">
        <v>163</v>
      </c>
      <c r="L424" s="50" t="s">
        <v>62</v>
      </c>
      <c r="M424" s="50" t="str">
        <f>VLOOKUP($G424,Formulas!$A$2:$G$10,7,FALSE)</f>
        <v xml:space="preserve">Reserva de la Biosfera Islas del Pacifico de la Peninsula de Baja California </v>
      </c>
      <c r="N424" s="36" t="s">
        <v>200</v>
      </c>
      <c r="O424" s="37">
        <v>0.4291666666666667</v>
      </c>
      <c r="P424" s="37">
        <v>0.43333333333333335</v>
      </c>
      <c r="Q424" s="8">
        <v>10</v>
      </c>
      <c r="R424" s="36">
        <v>9</v>
      </c>
      <c r="S424" s="36">
        <v>13</v>
      </c>
      <c r="T424" s="36">
        <v>6</v>
      </c>
      <c r="V424" s="39">
        <v>4</v>
      </c>
      <c r="W424" s="39" t="s">
        <v>75</v>
      </c>
      <c r="X424" s="43" t="str">
        <f>VLOOKUP($W424,'Lista especies'!$A$2:$D$31,2,FALSE)</f>
        <v>Kelletia</v>
      </c>
      <c r="Y424" s="43" t="str">
        <f>VLOOKUP($W424,'Lista especies'!$A$2:$D$31,3,FALSE)</f>
        <v>kelletii</v>
      </c>
      <c r="Z424" s="43" t="str">
        <f>VLOOKUP($W424,'Lista especies'!$A$2:$D$31,4,FALSE)</f>
        <v>Kelletia kelletii</v>
      </c>
      <c r="AA424" s="34">
        <v>4</v>
      </c>
      <c r="AB424" s="34">
        <v>30</v>
      </c>
    </row>
    <row r="425" spans="1:28" x14ac:dyDescent="0.2">
      <c r="A425" s="39" t="str">
        <f t="shared" si="7"/>
        <v>782024La Lobera4</v>
      </c>
      <c r="B425" s="35">
        <v>7</v>
      </c>
      <c r="C425" s="36">
        <v>8</v>
      </c>
      <c r="D425" s="36">
        <v>2024</v>
      </c>
      <c r="E425" s="50" t="s">
        <v>191</v>
      </c>
      <c r="F425" s="50" t="s">
        <v>192</v>
      </c>
      <c r="G425" s="39" t="s">
        <v>195</v>
      </c>
      <c r="H425" s="36">
        <v>29.46509</v>
      </c>
      <c r="I425" s="36">
        <v>-115.47572</v>
      </c>
      <c r="J425" s="50" t="str">
        <f>VLOOKUP($G425,Formulas!$A$2:$G$10,4,FALSE)</f>
        <v>Bosque de kelp</v>
      </c>
      <c r="K425" s="50" t="s">
        <v>163</v>
      </c>
      <c r="L425" s="50" t="s">
        <v>62</v>
      </c>
      <c r="M425" s="50" t="str">
        <f>VLOOKUP($G425,Formulas!$A$2:$G$10,7,FALSE)</f>
        <v xml:space="preserve">Reserva de la Biosfera Islas del Pacifico de la Peninsula de Baja California </v>
      </c>
      <c r="N425" s="36" t="s">
        <v>200</v>
      </c>
      <c r="O425" s="37">
        <v>0.4291666666666667</v>
      </c>
      <c r="P425" s="37">
        <v>0.43333333333333335</v>
      </c>
      <c r="Q425" s="8">
        <v>10</v>
      </c>
      <c r="R425" s="36">
        <v>9</v>
      </c>
      <c r="S425" s="36">
        <v>13</v>
      </c>
      <c r="T425" s="36">
        <v>6</v>
      </c>
      <c r="V425" s="39">
        <v>4</v>
      </c>
      <c r="W425" s="39" t="s">
        <v>67</v>
      </c>
      <c r="X425" s="43" t="str">
        <f>VLOOKUP($W425,'Lista especies'!$A$2:$D$31,2,FALSE)</f>
        <v>Crassedoma</v>
      </c>
      <c r="Y425" s="43" t="str">
        <f>VLOOKUP($W425,'Lista especies'!$A$2:$D$31,3,FALSE)</f>
        <v>gigantea</v>
      </c>
      <c r="Z425" s="43" t="str">
        <f>VLOOKUP($W425,'Lista especies'!$A$2:$D$31,4,FALSE)</f>
        <v>Crassedoma gigantea</v>
      </c>
      <c r="AA425" s="34">
        <v>10</v>
      </c>
      <c r="AB425" s="34">
        <v>30</v>
      </c>
    </row>
    <row r="426" spans="1:28" x14ac:dyDescent="0.2">
      <c r="A426" s="39" t="str">
        <f t="shared" si="7"/>
        <v>782024La Lobera4</v>
      </c>
      <c r="B426" s="35">
        <v>7</v>
      </c>
      <c r="C426" s="36">
        <v>8</v>
      </c>
      <c r="D426" s="36">
        <v>2024</v>
      </c>
      <c r="E426" s="50" t="s">
        <v>191</v>
      </c>
      <c r="F426" s="50" t="s">
        <v>192</v>
      </c>
      <c r="G426" s="39" t="s">
        <v>195</v>
      </c>
      <c r="H426" s="36">
        <v>29.46509</v>
      </c>
      <c r="I426" s="36">
        <v>-115.47572</v>
      </c>
      <c r="J426" s="50" t="str">
        <f>VLOOKUP($G426,Formulas!$A$2:$G$10,4,FALSE)</f>
        <v>Bosque de kelp</v>
      </c>
      <c r="K426" s="50" t="s">
        <v>163</v>
      </c>
      <c r="L426" s="50" t="s">
        <v>62</v>
      </c>
      <c r="M426" s="50" t="str">
        <f>VLOOKUP($G426,Formulas!$A$2:$G$10,7,FALSE)</f>
        <v xml:space="preserve">Reserva de la Biosfera Islas del Pacifico de la Peninsula de Baja California </v>
      </c>
      <c r="N426" s="36" t="s">
        <v>200</v>
      </c>
      <c r="O426" s="37">
        <v>0.4291666666666667</v>
      </c>
      <c r="P426" s="37">
        <v>0.43333333333333335</v>
      </c>
      <c r="Q426" s="8">
        <v>10</v>
      </c>
      <c r="R426" s="36">
        <v>9</v>
      </c>
      <c r="S426" s="36">
        <v>13</v>
      </c>
      <c r="T426" s="36">
        <v>6</v>
      </c>
      <c r="V426" s="39">
        <v>4</v>
      </c>
      <c r="W426" s="39" t="s">
        <v>79</v>
      </c>
      <c r="X426" s="43" t="str">
        <f>VLOOKUP($W426,'Lista especies'!$A$2:$D$31,2,FALSE)</f>
        <v>Mesocentrotus</v>
      </c>
      <c r="Y426" s="43" t="str">
        <f>VLOOKUP($W426,'Lista especies'!$A$2:$D$31,3,FALSE)</f>
        <v>franciscanus</v>
      </c>
      <c r="Z426" s="43" t="str">
        <f>VLOOKUP($W426,'Lista especies'!$A$2:$D$31,4,FALSE)</f>
        <v>Mesocentrotus franciscanus</v>
      </c>
      <c r="AA426" s="34">
        <v>50</v>
      </c>
      <c r="AB426" s="34">
        <v>24</v>
      </c>
    </row>
    <row r="427" spans="1:28" x14ac:dyDescent="0.2">
      <c r="A427" s="39" t="str">
        <f t="shared" si="7"/>
        <v>782024La Lobera4</v>
      </c>
      <c r="B427" s="35">
        <v>7</v>
      </c>
      <c r="C427" s="36">
        <v>8</v>
      </c>
      <c r="D427" s="36">
        <v>2024</v>
      </c>
      <c r="E427" s="50" t="s">
        <v>191</v>
      </c>
      <c r="F427" s="50" t="s">
        <v>192</v>
      </c>
      <c r="G427" s="39" t="s">
        <v>195</v>
      </c>
      <c r="H427" s="36">
        <v>29.46509</v>
      </c>
      <c r="I427" s="36">
        <v>-115.47572</v>
      </c>
      <c r="J427" s="50" t="str">
        <f>VLOOKUP($G427,Formulas!$A$2:$G$10,4,FALSE)</f>
        <v>Bosque de kelp</v>
      </c>
      <c r="K427" s="50" t="s">
        <v>163</v>
      </c>
      <c r="L427" s="50" t="s">
        <v>62</v>
      </c>
      <c r="M427" s="50" t="str">
        <f>VLOOKUP($G427,Formulas!$A$2:$G$10,7,FALSE)</f>
        <v xml:space="preserve">Reserva de la Biosfera Islas del Pacifico de la Peninsula de Baja California </v>
      </c>
      <c r="N427" s="36" t="s">
        <v>200</v>
      </c>
      <c r="O427" s="37">
        <v>0.4291666666666667</v>
      </c>
      <c r="P427" s="37">
        <v>0.43333333333333335</v>
      </c>
      <c r="Q427" s="8">
        <v>10</v>
      </c>
      <c r="R427" s="36">
        <v>9</v>
      </c>
      <c r="S427" s="36">
        <v>13</v>
      </c>
      <c r="T427" s="36">
        <v>6</v>
      </c>
      <c r="V427" s="39">
        <v>4</v>
      </c>
      <c r="W427" s="39" t="s">
        <v>85</v>
      </c>
      <c r="X427" s="43" t="str">
        <f>VLOOKUP($W427,'Lista especies'!$A$2:$D$31,2,FALSE)</f>
        <v>Strongylocentrotus</v>
      </c>
      <c r="Y427" s="43" t="str">
        <f>VLOOKUP($W427,'Lista especies'!$A$2:$D$31,3,FALSE)</f>
        <v>purpuratus</v>
      </c>
      <c r="Z427" s="43" t="str">
        <f>VLOOKUP($W427,'Lista especies'!$A$2:$D$31,4,FALSE)</f>
        <v>Strongylocentrotus purpuratus</v>
      </c>
      <c r="AA427" s="34">
        <v>6</v>
      </c>
      <c r="AB427" s="34">
        <v>30</v>
      </c>
    </row>
    <row r="428" spans="1:28" x14ac:dyDescent="0.2">
      <c r="A428" s="39" t="str">
        <f t="shared" si="7"/>
        <v>782024La Lobera5</v>
      </c>
      <c r="B428" s="35">
        <v>7</v>
      </c>
      <c r="C428" s="36">
        <v>8</v>
      </c>
      <c r="D428" s="36">
        <v>2024</v>
      </c>
      <c r="E428" s="50" t="s">
        <v>191</v>
      </c>
      <c r="F428" s="50" t="s">
        <v>192</v>
      </c>
      <c r="G428" s="39" t="s">
        <v>195</v>
      </c>
      <c r="H428" s="36">
        <v>29.465720000000001</v>
      </c>
      <c r="I428" s="36">
        <v>-115.48187</v>
      </c>
      <c r="J428" s="50" t="str">
        <f>VLOOKUP($G428,Formulas!$A$2:$G$10,4,FALSE)</f>
        <v>Bosque de kelp</v>
      </c>
      <c r="K428" s="50" t="s">
        <v>163</v>
      </c>
      <c r="L428" s="50" t="s">
        <v>62</v>
      </c>
      <c r="M428" s="50" t="str">
        <f>VLOOKUP($G428,Formulas!$A$2:$G$10,7,FALSE)</f>
        <v xml:space="preserve">Reserva de la Biosfera Islas del Pacifico de la Peninsula de Baja California </v>
      </c>
      <c r="N428" s="36" t="s">
        <v>206</v>
      </c>
      <c r="O428" s="37">
        <v>0.3576388888888889</v>
      </c>
      <c r="P428" s="37">
        <v>0.36180555555555555</v>
      </c>
      <c r="Q428" s="8">
        <v>19</v>
      </c>
      <c r="R428" s="36">
        <v>18</v>
      </c>
      <c r="S428" s="36">
        <v>13</v>
      </c>
      <c r="T428" s="36">
        <v>6</v>
      </c>
      <c r="V428" s="39">
        <v>5</v>
      </c>
      <c r="W428" s="39" t="s">
        <v>82</v>
      </c>
      <c r="X428" s="43" t="str">
        <f>VLOOKUP($W428,'Lista especies'!$A$2:$D$31,2,FALSE)</f>
        <v>Patiria</v>
      </c>
      <c r="Y428" s="43" t="str">
        <f>VLOOKUP($W428,'Lista especies'!$A$2:$D$31,3,FALSE)</f>
        <v>miniata</v>
      </c>
      <c r="Z428" s="43" t="str">
        <f>VLOOKUP($W428,'Lista especies'!$A$2:$D$31,4,FALSE)</f>
        <v>Patiria miniata</v>
      </c>
      <c r="AA428" s="34">
        <v>17</v>
      </c>
      <c r="AB428" s="34">
        <v>30</v>
      </c>
    </row>
    <row r="429" spans="1:28" x14ac:dyDescent="0.2">
      <c r="A429" s="39" t="str">
        <f t="shared" si="7"/>
        <v>782024La Lobera5</v>
      </c>
      <c r="B429" s="35">
        <v>7</v>
      </c>
      <c r="C429" s="36">
        <v>8</v>
      </c>
      <c r="D429" s="36">
        <v>2024</v>
      </c>
      <c r="E429" s="50" t="s">
        <v>191</v>
      </c>
      <c r="F429" s="50" t="s">
        <v>192</v>
      </c>
      <c r="G429" s="39" t="s">
        <v>195</v>
      </c>
      <c r="H429" s="36">
        <v>29.465720000000001</v>
      </c>
      <c r="I429" s="36">
        <v>-115.48187</v>
      </c>
      <c r="J429" s="50" t="str">
        <f>VLOOKUP($G429,Formulas!$A$2:$G$10,4,FALSE)</f>
        <v>Bosque de kelp</v>
      </c>
      <c r="K429" s="50" t="s">
        <v>163</v>
      </c>
      <c r="L429" s="50" t="s">
        <v>62</v>
      </c>
      <c r="M429" s="50" t="str">
        <f>VLOOKUP($G429,Formulas!$A$2:$G$10,7,FALSE)</f>
        <v xml:space="preserve">Reserva de la Biosfera Islas del Pacifico de la Peninsula de Baja California </v>
      </c>
      <c r="N429" s="36" t="s">
        <v>206</v>
      </c>
      <c r="O429" s="37">
        <v>0.3576388888888889</v>
      </c>
      <c r="P429" s="37">
        <v>0.36180555555555555</v>
      </c>
      <c r="Q429" s="8">
        <v>19</v>
      </c>
      <c r="R429" s="36">
        <v>18</v>
      </c>
      <c r="S429" s="36">
        <v>13</v>
      </c>
      <c r="T429" s="36">
        <v>6</v>
      </c>
      <c r="V429" s="39">
        <v>5</v>
      </c>
      <c r="W429" s="39" t="s">
        <v>76</v>
      </c>
      <c r="X429" s="43" t="str">
        <f>VLOOKUP($W429,'Lista especies'!$A$2:$D$31,2,FALSE)</f>
        <v>Megastraea</v>
      </c>
      <c r="Y429" s="43" t="str">
        <f>VLOOKUP($W429,'Lista especies'!$A$2:$D$31,3,FALSE)</f>
        <v>undosa</v>
      </c>
      <c r="Z429" s="43" t="str">
        <f>VLOOKUP($W429,'Lista especies'!$A$2:$D$31,4,FALSE)</f>
        <v>Megastraea undosa</v>
      </c>
      <c r="AA429" s="34">
        <v>22</v>
      </c>
      <c r="AB429" s="34">
        <v>30</v>
      </c>
    </row>
    <row r="430" spans="1:28" x14ac:dyDescent="0.2">
      <c r="A430" s="39" t="str">
        <f t="shared" si="7"/>
        <v>782024La Lobera5</v>
      </c>
      <c r="B430" s="35">
        <v>7</v>
      </c>
      <c r="C430" s="36">
        <v>8</v>
      </c>
      <c r="D430" s="36">
        <v>2024</v>
      </c>
      <c r="E430" s="50" t="s">
        <v>191</v>
      </c>
      <c r="F430" s="50" t="s">
        <v>192</v>
      </c>
      <c r="G430" s="39" t="s">
        <v>195</v>
      </c>
      <c r="H430" s="36">
        <v>29.465720000000001</v>
      </c>
      <c r="I430" s="36">
        <v>-115.48187</v>
      </c>
      <c r="J430" s="50" t="str">
        <f>VLOOKUP($G430,Formulas!$A$2:$G$10,4,FALSE)</f>
        <v>Bosque de kelp</v>
      </c>
      <c r="K430" s="50" t="s">
        <v>163</v>
      </c>
      <c r="L430" s="50" t="s">
        <v>62</v>
      </c>
      <c r="M430" s="50" t="str">
        <f>VLOOKUP($G430,Formulas!$A$2:$G$10,7,FALSE)</f>
        <v xml:space="preserve">Reserva de la Biosfera Islas del Pacifico de la Peninsula de Baja California </v>
      </c>
      <c r="N430" s="36" t="s">
        <v>206</v>
      </c>
      <c r="O430" s="37">
        <v>0.3576388888888889</v>
      </c>
      <c r="P430" s="37">
        <v>0.36180555555555555</v>
      </c>
      <c r="Q430" s="8">
        <v>19</v>
      </c>
      <c r="R430" s="36">
        <v>18</v>
      </c>
      <c r="S430" s="36">
        <v>13</v>
      </c>
      <c r="T430" s="36">
        <v>6</v>
      </c>
      <c r="V430" s="39">
        <v>5</v>
      </c>
      <c r="W430" s="39" t="s">
        <v>67</v>
      </c>
      <c r="X430" s="43" t="str">
        <f>VLOOKUP($W430,'Lista especies'!$A$2:$D$31,2,FALSE)</f>
        <v>Crassedoma</v>
      </c>
      <c r="Y430" s="43" t="str">
        <f>VLOOKUP($W430,'Lista especies'!$A$2:$D$31,3,FALSE)</f>
        <v>gigantea</v>
      </c>
      <c r="Z430" s="43" t="str">
        <f>VLOOKUP($W430,'Lista especies'!$A$2:$D$31,4,FALSE)</f>
        <v>Crassedoma gigantea</v>
      </c>
      <c r="AA430" s="34">
        <v>4</v>
      </c>
      <c r="AB430" s="34">
        <v>30</v>
      </c>
    </row>
    <row r="431" spans="1:28" x14ac:dyDescent="0.2">
      <c r="A431" s="39" t="str">
        <f t="shared" si="7"/>
        <v>782024La Lobera5</v>
      </c>
      <c r="B431" s="35">
        <v>7</v>
      </c>
      <c r="C431" s="36">
        <v>8</v>
      </c>
      <c r="D431" s="36">
        <v>2024</v>
      </c>
      <c r="E431" s="50" t="s">
        <v>191</v>
      </c>
      <c r="F431" s="50" t="s">
        <v>192</v>
      </c>
      <c r="G431" s="39" t="s">
        <v>195</v>
      </c>
      <c r="H431" s="36">
        <v>29.465720000000001</v>
      </c>
      <c r="I431" s="36">
        <v>-115.48187</v>
      </c>
      <c r="J431" s="50" t="str">
        <f>VLOOKUP($G431,Formulas!$A$2:$G$10,4,FALSE)</f>
        <v>Bosque de kelp</v>
      </c>
      <c r="K431" s="50" t="s">
        <v>163</v>
      </c>
      <c r="L431" s="50" t="s">
        <v>62</v>
      </c>
      <c r="M431" s="50" t="str">
        <f>VLOOKUP($G431,Formulas!$A$2:$G$10,7,FALSE)</f>
        <v xml:space="preserve">Reserva de la Biosfera Islas del Pacifico de la Peninsula de Baja California </v>
      </c>
      <c r="N431" s="36" t="s">
        <v>206</v>
      </c>
      <c r="O431" s="37">
        <v>0.3576388888888889</v>
      </c>
      <c r="P431" s="37">
        <v>0.36180555555555555</v>
      </c>
      <c r="Q431" s="8">
        <v>19</v>
      </c>
      <c r="R431" s="36">
        <v>18</v>
      </c>
      <c r="S431" s="36">
        <v>13</v>
      </c>
      <c r="T431" s="36">
        <v>6</v>
      </c>
      <c r="V431" s="39">
        <v>5</v>
      </c>
      <c r="W431" s="39" t="s">
        <v>177</v>
      </c>
      <c r="X431" s="43" t="str">
        <f>VLOOKUP($W431,'Lista especies'!$A$2:$D$31,2,FALSE)</f>
        <v>Muricea</v>
      </c>
      <c r="Y431" s="43" t="str">
        <f>VLOOKUP($W431,'Lista especies'!$A$2:$D$31,3,FALSE)</f>
        <v xml:space="preserve">sp. </v>
      </c>
      <c r="Z431" s="43" t="str">
        <f>VLOOKUP($W431,'Lista especies'!$A$2:$D$31,4,FALSE)</f>
        <v>Muricea sp.</v>
      </c>
      <c r="AA431" s="34">
        <v>15</v>
      </c>
      <c r="AB431" s="34">
        <v>30</v>
      </c>
    </row>
    <row r="432" spans="1:28" x14ac:dyDescent="0.2">
      <c r="A432" s="39" t="str">
        <f t="shared" si="7"/>
        <v>782024La Lobera5</v>
      </c>
      <c r="B432" s="35">
        <v>7</v>
      </c>
      <c r="C432" s="36">
        <v>8</v>
      </c>
      <c r="D432" s="36">
        <v>2024</v>
      </c>
      <c r="E432" s="50" t="s">
        <v>191</v>
      </c>
      <c r="F432" s="50" t="s">
        <v>192</v>
      </c>
      <c r="G432" s="39" t="s">
        <v>195</v>
      </c>
      <c r="H432" s="36">
        <v>29.465720000000001</v>
      </c>
      <c r="I432" s="36">
        <v>-115.48187</v>
      </c>
      <c r="J432" s="50" t="str">
        <f>VLOOKUP($G432,Formulas!$A$2:$G$10,4,FALSE)</f>
        <v>Bosque de kelp</v>
      </c>
      <c r="K432" s="50" t="s">
        <v>163</v>
      </c>
      <c r="L432" s="50" t="s">
        <v>62</v>
      </c>
      <c r="M432" s="50" t="str">
        <f>VLOOKUP($G432,Formulas!$A$2:$G$10,7,FALSE)</f>
        <v xml:space="preserve">Reserva de la Biosfera Islas del Pacifico de la Peninsula de Baja California </v>
      </c>
      <c r="N432" s="36" t="s">
        <v>206</v>
      </c>
      <c r="O432" s="37">
        <v>0.3576388888888889</v>
      </c>
      <c r="P432" s="37">
        <v>0.36180555555555555</v>
      </c>
      <c r="Q432" s="8">
        <v>19</v>
      </c>
      <c r="R432" s="36">
        <v>18</v>
      </c>
      <c r="S432" s="36">
        <v>13</v>
      </c>
      <c r="T432" s="36">
        <v>6</v>
      </c>
      <c r="V432" s="39">
        <v>5</v>
      </c>
      <c r="W432" s="39" t="s">
        <v>178</v>
      </c>
      <c r="X432" s="43" t="str">
        <f>VLOOKUP($W432,'Lista especies'!$A$2:$D$31,2,FALSE)</f>
        <v>Muricea</v>
      </c>
      <c r="Y432" s="43" t="str">
        <f>VLOOKUP($W432,'Lista especies'!$A$2:$D$31,3,FALSE)</f>
        <v>californica</v>
      </c>
      <c r="Z432" s="43" t="str">
        <f>VLOOKUP($W432,'Lista especies'!$A$2:$D$31,4,FALSE)</f>
        <v>Muricea californica</v>
      </c>
      <c r="AA432" s="34">
        <v>6</v>
      </c>
      <c r="AB432" s="34">
        <v>30</v>
      </c>
    </row>
    <row r="433" spans="1:28" x14ac:dyDescent="0.2">
      <c r="A433" s="39" t="str">
        <f t="shared" si="7"/>
        <v>782024La Lobera5</v>
      </c>
      <c r="B433" s="35">
        <v>7</v>
      </c>
      <c r="C433" s="36">
        <v>8</v>
      </c>
      <c r="D433" s="36">
        <v>2024</v>
      </c>
      <c r="E433" s="50" t="s">
        <v>191</v>
      </c>
      <c r="F433" s="50" t="s">
        <v>192</v>
      </c>
      <c r="G433" s="39" t="s">
        <v>195</v>
      </c>
      <c r="H433" s="36">
        <v>29.465720000000001</v>
      </c>
      <c r="I433" s="36">
        <v>-115.48187</v>
      </c>
      <c r="J433" s="50" t="str">
        <f>VLOOKUP($G433,Formulas!$A$2:$G$10,4,FALSE)</f>
        <v>Bosque de kelp</v>
      </c>
      <c r="K433" s="50" t="s">
        <v>163</v>
      </c>
      <c r="L433" s="50" t="s">
        <v>62</v>
      </c>
      <c r="M433" s="50" t="str">
        <f>VLOOKUP($G433,Formulas!$A$2:$G$10,7,FALSE)</f>
        <v xml:space="preserve">Reserva de la Biosfera Islas del Pacifico de la Peninsula de Baja California </v>
      </c>
      <c r="N433" s="36" t="s">
        <v>206</v>
      </c>
      <c r="O433" s="37">
        <v>0.3576388888888889</v>
      </c>
      <c r="P433" s="37">
        <v>0.36180555555555555</v>
      </c>
      <c r="Q433" s="8">
        <v>19</v>
      </c>
      <c r="R433" s="36">
        <v>18</v>
      </c>
      <c r="S433" s="36">
        <v>13</v>
      </c>
      <c r="T433" s="36">
        <v>6</v>
      </c>
      <c r="V433" s="39">
        <v>5</v>
      </c>
      <c r="W433" s="39" t="s">
        <v>179</v>
      </c>
      <c r="X433" s="43" t="str">
        <f>VLOOKUP($W433,'Lista especies'!$A$2:$D$31,2,FALSE)</f>
        <v>Leptogorgia</v>
      </c>
      <c r="Y433" s="43" t="str">
        <f>VLOOKUP($W433,'Lista especies'!$A$2:$D$31,3,FALSE)</f>
        <v>chilensis</v>
      </c>
      <c r="Z433" s="43" t="str">
        <f>VLOOKUP($W433,'Lista especies'!$A$2:$D$31,4,FALSE)</f>
        <v>Leptogorgia chilensis</v>
      </c>
      <c r="AA433" s="34">
        <v>12</v>
      </c>
      <c r="AB433" s="34">
        <v>30</v>
      </c>
    </row>
    <row r="434" spans="1:28" x14ac:dyDescent="0.2">
      <c r="A434" s="39" t="str">
        <f t="shared" si="7"/>
        <v>782024La Lobera5</v>
      </c>
      <c r="B434" s="35">
        <v>7</v>
      </c>
      <c r="C434" s="36">
        <v>8</v>
      </c>
      <c r="D434" s="36">
        <v>2024</v>
      </c>
      <c r="E434" s="50" t="s">
        <v>191</v>
      </c>
      <c r="F434" s="50" t="s">
        <v>192</v>
      </c>
      <c r="G434" s="39" t="s">
        <v>195</v>
      </c>
      <c r="H434" s="36">
        <v>29.465720000000001</v>
      </c>
      <c r="I434" s="36">
        <v>-115.48187</v>
      </c>
      <c r="J434" s="50" t="str">
        <f>VLOOKUP($G434,Formulas!$A$2:$G$10,4,FALSE)</f>
        <v>Bosque de kelp</v>
      </c>
      <c r="K434" s="50" t="s">
        <v>163</v>
      </c>
      <c r="L434" s="50" t="s">
        <v>62</v>
      </c>
      <c r="M434" s="50" t="str">
        <f>VLOOKUP($G434,Formulas!$A$2:$G$10,7,FALSE)</f>
        <v xml:space="preserve">Reserva de la Biosfera Islas del Pacifico de la Peninsula de Baja California </v>
      </c>
      <c r="N434" s="36" t="s">
        <v>206</v>
      </c>
      <c r="O434" s="37">
        <v>0.3576388888888889</v>
      </c>
      <c r="P434" s="37">
        <v>0.36180555555555555</v>
      </c>
      <c r="Q434" s="8">
        <v>19</v>
      </c>
      <c r="R434" s="36">
        <v>18</v>
      </c>
      <c r="S434" s="36">
        <v>13</v>
      </c>
      <c r="T434" s="36">
        <v>6</v>
      </c>
      <c r="V434" s="39">
        <v>5</v>
      </c>
      <c r="W434" s="39" t="s">
        <v>79</v>
      </c>
      <c r="X434" s="43" t="str">
        <f>VLOOKUP($W434,'Lista especies'!$A$2:$D$31,2,FALSE)</f>
        <v>Mesocentrotus</v>
      </c>
      <c r="Y434" s="43" t="str">
        <f>VLOOKUP($W434,'Lista especies'!$A$2:$D$31,3,FALSE)</f>
        <v>franciscanus</v>
      </c>
      <c r="Z434" s="43" t="str">
        <f>VLOOKUP($W434,'Lista especies'!$A$2:$D$31,4,FALSE)</f>
        <v>Mesocentrotus franciscanus</v>
      </c>
      <c r="AA434" s="34">
        <v>38</v>
      </c>
      <c r="AB434" s="34">
        <v>30</v>
      </c>
    </row>
    <row r="435" spans="1:28" x14ac:dyDescent="0.2">
      <c r="A435" s="39" t="str">
        <f t="shared" si="7"/>
        <v>782024La Lobera5</v>
      </c>
      <c r="B435" s="35">
        <v>7</v>
      </c>
      <c r="C435" s="36">
        <v>8</v>
      </c>
      <c r="D435" s="36">
        <v>2024</v>
      </c>
      <c r="E435" s="50" t="s">
        <v>191</v>
      </c>
      <c r="F435" s="50" t="s">
        <v>192</v>
      </c>
      <c r="G435" s="39" t="s">
        <v>195</v>
      </c>
      <c r="H435" s="36">
        <v>29.465720000000001</v>
      </c>
      <c r="I435" s="36">
        <v>-115.48187</v>
      </c>
      <c r="J435" s="50" t="str">
        <f>VLOOKUP($G435,Formulas!$A$2:$G$10,4,FALSE)</f>
        <v>Bosque de kelp</v>
      </c>
      <c r="K435" s="50" t="s">
        <v>163</v>
      </c>
      <c r="L435" s="50" t="s">
        <v>62</v>
      </c>
      <c r="M435" s="50" t="str">
        <f>VLOOKUP($G435,Formulas!$A$2:$G$10,7,FALSE)</f>
        <v xml:space="preserve">Reserva de la Biosfera Islas del Pacifico de la Peninsula de Baja California </v>
      </c>
      <c r="N435" s="36" t="s">
        <v>206</v>
      </c>
      <c r="O435" s="37">
        <v>0.3576388888888889</v>
      </c>
      <c r="P435" s="37">
        <v>0.36180555555555555</v>
      </c>
      <c r="Q435" s="8">
        <v>19</v>
      </c>
      <c r="R435" s="36">
        <v>18</v>
      </c>
      <c r="S435" s="36">
        <v>13</v>
      </c>
      <c r="T435" s="36">
        <v>6</v>
      </c>
      <c r="V435" s="39">
        <v>5</v>
      </c>
      <c r="W435" s="39" t="s">
        <v>85</v>
      </c>
      <c r="X435" s="43" t="str">
        <f>VLOOKUP($W435,'Lista especies'!$A$2:$D$31,2,FALSE)</f>
        <v>Strongylocentrotus</v>
      </c>
      <c r="Y435" s="43" t="str">
        <f>VLOOKUP($W435,'Lista especies'!$A$2:$D$31,3,FALSE)</f>
        <v>purpuratus</v>
      </c>
      <c r="Z435" s="43" t="str">
        <f>VLOOKUP($W435,'Lista especies'!$A$2:$D$31,4,FALSE)</f>
        <v>Strongylocentrotus purpuratus</v>
      </c>
      <c r="AA435" s="34">
        <v>14</v>
      </c>
      <c r="AB435" s="34">
        <v>30</v>
      </c>
    </row>
    <row r="436" spans="1:28" x14ac:dyDescent="0.2">
      <c r="A436" s="39" t="str">
        <f t="shared" si="7"/>
        <v>782024La Lobera6</v>
      </c>
      <c r="B436" s="35">
        <v>7</v>
      </c>
      <c r="C436" s="36">
        <v>8</v>
      </c>
      <c r="D436" s="36">
        <v>2024</v>
      </c>
      <c r="E436" s="50" t="s">
        <v>191</v>
      </c>
      <c r="F436" s="50" t="s">
        <v>192</v>
      </c>
      <c r="G436" s="39" t="s">
        <v>195</v>
      </c>
      <c r="H436" s="36">
        <v>29.465260000000001</v>
      </c>
      <c r="I436" s="36">
        <v>-115.4755</v>
      </c>
      <c r="J436" s="50" t="str">
        <f>VLOOKUP($G436,Formulas!$A$2:$G$10,4,FALSE)</f>
        <v>Bosque de kelp</v>
      </c>
      <c r="K436" s="50" t="s">
        <v>163</v>
      </c>
      <c r="L436" s="50" t="s">
        <v>62</v>
      </c>
      <c r="M436" s="50" t="str">
        <f>VLOOKUP($G436,Formulas!$A$2:$G$10,7,FALSE)</f>
        <v xml:space="preserve">Reserva de la Biosfera Islas del Pacifico de la Peninsula de Baja California </v>
      </c>
      <c r="N436" s="36" t="s">
        <v>206</v>
      </c>
      <c r="O436" s="37">
        <v>0.43472222222222223</v>
      </c>
      <c r="P436" s="37">
        <v>0.43888888888888888</v>
      </c>
      <c r="Q436" s="8">
        <v>9</v>
      </c>
      <c r="R436" s="36">
        <v>8</v>
      </c>
      <c r="S436" s="36">
        <v>13</v>
      </c>
      <c r="T436" s="36">
        <v>6</v>
      </c>
      <c r="V436" s="39">
        <v>6</v>
      </c>
      <c r="W436" s="39" t="s">
        <v>81</v>
      </c>
      <c r="X436" s="43" t="str">
        <f>VLOOKUP($W436,'Lista especies'!$A$2:$D$31,2,FALSE)</f>
        <v>Parastichopus</v>
      </c>
      <c r="Y436" s="43" t="str">
        <f>VLOOKUP($W436,'Lista especies'!$A$2:$D$31,3,FALSE)</f>
        <v>parvimensis</v>
      </c>
      <c r="Z436" s="43" t="str">
        <f>VLOOKUP($W436,'Lista especies'!$A$2:$D$31,4,FALSE)</f>
        <v>Parastichopus parvimensis</v>
      </c>
      <c r="AA436" s="34">
        <v>3</v>
      </c>
      <c r="AB436" s="34">
        <v>30</v>
      </c>
    </row>
    <row r="437" spans="1:28" x14ac:dyDescent="0.2">
      <c r="A437" s="39" t="str">
        <f t="shared" si="7"/>
        <v>782024La Lobera6</v>
      </c>
      <c r="B437" s="35">
        <v>7</v>
      </c>
      <c r="C437" s="36">
        <v>8</v>
      </c>
      <c r="D437" s="36">
        <v>2024</v>
      </c>
      <c r="E437" s="50" t="s">
        <v>191</v>
      </c>
      <c r="F437" s="50" t="s">
        <v>192</v>
      </c>
      <c r="G437" s="39" t="s">
        <v>195</v>
      </c>
      <c r="H437" s="36">
        <v>29.465260000000001</v>
      </c>
      <c r="I437" s="36">
        <v>-115.4755</v>
      </c>
      <c r="J437" s="50" t="str">
        <f>VLOOKUP($G437,Formulas!$A$2:$G$10,4,FALSE)</f>
        <v>Bosque de kelp</v>
      </c>
      <c r="K437" s="50" t="s">
        <v>163</v>
      </c>
      <c r="L437" s="50" t="s">
        <v>62</v>
      </c>
      <c r="M437" s="50" t="str">
        <f>VLOOKUP($G437,Formulas!$A$2:$G$10,7,FALSE)</f>
        <v xml:space="preserve">Reserva de la Biosfera Islas del Pacifico de la Peninsula de Baja California </v>
      </c>
      <c r="N437" s="36" t="s">
        <v>206</v>
      </c>
      <c r="O437" s="37">
        <v>0.43472222222222223</v>
      </c>
      <c r="P437" s="37">
        <v>0.43888888888888888</v>
      </c>
      <c r="Q437" s="8">
        <v>9</v>
      </c>
      <c r="R437" s="36">
        <v>8</v>
      </c>
      <c r="S437" s="36">
        <v>13</v>
      </c>
      <c r="T437" s="36">
        <v>6</v>
      </c>
      <c r="V437" s="39">
        <v>6</v>
      </c>
      <c r="W437" s="39" t="s">
        <v>82</v>
      </c>
      <c r="X437" s="43" t="str">
        <f>VLOOKUP($W437,'Lista especies'!$A$2:$D$31,2,FALSE)</f>
        <v>Patiria</v>
      </c>
      <c r="Y437" s="43" t="str">
        <f>VLOOKUP($W437,'Lista especies'!$A$2:$D$31,3,FALSE)</f>
        <v>miniata</v>
      </c>
      <c r="Z437" s="43" t="str">
        <f>VLOOKUP($W437,'Lista especies'!$A$2:$D$31,4,FALSE)</f>
        <v>Patiria miniata</v>
      </c>
      <c r="AA437" s="34">
        <v>8</v>
      </c>
      <c r="AB437" s="34">
        <v>30</v>
      </c>
    </row>
    <row r="438" spans="1:28" x14ac:dyDescent="0.2">
      <c r="A438" s="39" t="str">
        <f t="shared" si="7"/>
        <v>782024La Lobera6</v>
      </c>
      <c r="B438" s="35">
        <v>7</v>
      </c>
      <c r="C438" s="36">
        <v>8</v>
      </c>
      <c r="D438" s="36">
        <v>2024</v>
      </c>
      <c r="E438" s="50" t="s">
        <v>191</v>
      </c>
      <c r="F438" s="50" t="s">
        <v>192</v>
      </c>
      <c r="G438" s="39" t="s">
        <v>195</v>
      </c>
      <c r="H438" s="36">
        <v>29.465260000000001</v>
      </c>
      <c r="I438" s="36">
        <v>-115.4755</v>
      </c>
      <c r="J438" s="50" t="str">
        <f>VLOOKUP($G438,Formulas!$A$2:$G$10,4,FALSE)</f>
        <v>Bosque de kelp</v>
      </c>
      <c r="K438" s="50" t="s">
        <v>163</v>
      </c>
      <c r="L438" s="50" t="s">
        <v>62</v>
      </c>
      <c r="M438" s="50" t="str">
        <f>VLOOKUP($G438,Formulas!$A$2:$G$10,7,FALSE)</f>
        <v xml:space="preserve">Reserva de la Biosfera Islas del Pacifico de la Peninsula de Baja California </v>
      </c>
      <c r="N438" s="36" t="s">
        <v>206</v>
      </c>
      <c r="O438" s="37">
        <v>0.43472222222222223</v>
      </c>
      <c r="P438" s="37">
        <v>0.43888888888888888</v>
      </c>
      <c r="Q438" s="8">
        <v>9</v>
      </c>
      <c r="R438" s="36">
        <v>8</v>
      </c>
      <c r="S438" s="36">
        <v>13</v>
      </c>
      <c r="T438" s="36">
        <v>6</v>
      </c>
      <c r="V438" s="39">
        <v>6</v>
      </c>
      <c r="W438" s="39" t="s">
        <v>76</v>
      </c>
      <c r="X438" s="43" t="str">
        <f>VLOOKUP($W438,'Lista especies'!$A$2:$D$31,2,FALSE)</f>
        <v>Megastraea</v>
      </c>
      <c r="Y438" s="43" t="str">
        <f>VLOOKUP($W438,'Lista especies'!$A$2:$D$31,3,FALSE)</f>
        <v>undosa</v>
      </c>
      <c r="Z438" s="43" t="str">
        <f>VLOOKUP($W438,'Lista especies'!$A$2:$D$31,4,FALSE)</f>
        <v>Megastraea undosa</v>
      </c>
      <c r="AA438" s="34">
        <v>50</v>
      </c>
      <c r="AB438" s="34">
        <v>13</v>
      </c>
    </row>
    <row r="439" spans="1:28" x14ac:dyDescent="0.2">
      <c r="A439" s="39" t="str">
        <f t="shared" si="7"/>
        <v>782024La Lobera6</v>
      </c>
      <c r="B439" s="35">
        <v>7</v>
      </c>
      <c r="C439" s="36">
        <v>8</v>
      </c>
      <c r="D439" s="36">
        <v>2024</v>
      </c>
      <c r="E439" s="50" t="s">
        <v>191</v>
      </c>
      <c r="F439" s="50" t="s">
        <v>192</v>
      </c>
      <c r="G439" s="39" t="s">
        <v>195</v>
      </c>
      <c r="H439" s="36">
        <v>29.465260000000001</v>
      </c>
      <c r="I439" s="36">
        <v>-115.4755</v>
      </c>
      <c r="J439" s="50" t="str">
        <f>VLOOKUP($G439,Formulas!$A$2:$G$10,4,FALSE)</f>
        <v>Bosque de kelp</v>
      </c>
      <c r="K439" s="50" t="s">
        <v>163</v>
      </c>
      <c r="L439" s="50" t="s">
        <v>62</v>
      </c>
      <c r="M439" s="50" t="str">
        <f>VLOOKUP($G439,Formulas!$A$2:$G$10,7,FALSE)</f>
        <v xml:space="preserve">Reserva de la Biosfera Islas del Pacifico de la Peninsula de Baja California </v>
      </c>
      <c r="N439" s="36" t="s">
        <v>206</v>
      </c>
      <c r="O439" s="37">
        <v>0.43472222222222223</v>
      </c>
      <c r="P439" s="37">
        <v>0.43888888888888888</v>
      </c>
      <c r="Q439" s="8">
        <v>9</v>
      </c>
      <c r="R439" s="36">
        <v>8</v>
      </c>
      <c r="S439" s="36">
        <v>13</v>
      </c>
      <c r="T439" s="36">
        <v>6</v>
      </c>
      <c r="V439" s="39">
        <v>6</v>
      </c>
      <c r="W439" s="39" t="s">
        <v>68</v>
      </c>
      <c r="X439" s="43" t="str">
        <f>VLOOKUP($W439,'Lista especies'!$A$2:$D$31,2,FALSE)</f>
        <v>Neobernaya</v>
      </c>
      <c r="Y439" s="43" t="str">
        <f>VLOOKUP($W439,'Lista especies'!$A$2:$D$31,3,FALSE)</f>
        <v>spadicea</v>
      </c>
      <c r="Z439" s="43" t="str">
        <f>VLOOKUP($W439,'Lista especies'!$A$2:$D$31,4,FALSE)</f>
        <v>Neobernaya spadicea</v>
      </c>
      <c r="AA439" s="34">
        <v>7</v>
      </c>
      <c r="AB439" s="34">
        <v>30</v>
      </c>
    </row>
    <row r="440" spans="1:28" x14ac:dyDescent="0.2">
      <c r="A440" s="39" t="str">
        <f t="shared" si="7"/>
        <v>782024La Lobera6</v>
      </c>
      <c r="B440" s="35">
        <v>7</v>
      </c>
      <c r="C440" s="36">
        <v>8</v>
      </c>
      <c r="D440" s="36">
        <v>2024</v>
      </c>
      <c r="E440" s="50" t="s">
        <v>191</v>
      </c>
      <c r="F440" s="50" t="s">
        <v>192</v>
      </c>
      <c r="G440" s="39" t="s">
        <v>195</v>
      </c>
      <c r="H440" s="36">
        <v>29.465260000000001</v>
      </c>
      <c r="I440" s="36">
        <v>-115.4755</v>
      </c>
      <c r="J440" s="50" t="str">
        <f>VLOOKUP($G440,Formulas!$A$2:$G$10,4,FALSE)</f>
        <v>Bosque de kelp</v>
      </c>
      <c r="K440" s="50" t="s">
        <v>163</v>
      </c>
      <c r="L440" s="50" t="s">
        <v>62</v>
      </c>
      <c r="M440" s="50" t="str">
        <f>VLOOKUP($G440,Formulas!$A$2:$G$10,7,FALSE)</f>
        <v xml:space="preserve">Reserva de la Biosfera Islas del Pacifico de la Peninsula de Baja California </v>
      </c>
      <c r="N440" s="36" t="s">
        <v>206</v>
      </c>
      <c r="O440" s="37">
        <v>0.43472222222222223</v>
      </c>
      <c r="P440" s="37">
        <v>0.43888888888888888</v>
      </c>
      <c r="Q440" s="8">
        <v>9</v>
      </c>
      <c r="R440" s="36">
        <v>8</v>
      </c>
      <c r="S440" s="36">
        <v>13</v>
      </c>
      <c r="T440" s="36">
        <v>6</v>
      </c>
      <c r="V440" s="39">
        <v>6</v>
      </c>
      <c r="W440" s="39" t="s">
        <v>75</v>
      </c>
      <c r="X440" s="43" t="str">
        <f>VLOOKUP($W440,'Lista especies'!$A$2:$D$31,2,FALSE)</f>
        <v>Kelletia</v>
      </c>
      <c r="Y440" s="43" t="str">
        <f>VLOOKUP($W440,'Lista especies'!$A$2:$D$31,3,FALSE)</f>
        <v>kelletii</v>
      </c>
      <c r="Z440" s="43" t="str">
        <f>VLOOKUP($W440,'Lista especies'!$A$2:$D$31,4,FALSE)</f>
        <v>Kelletia kelletii</v>
      </c>
      <c r="AA440" s="34">
        <v>16</v>
      </c>
      <c r="AB440" s="34">
        <v>30</v>
      </c>
    </row>
    <row r="441" spans="1:28" x14ac:dyDescent="0.2">
      <c r="A441" s="39" t="str">
        <f t="shared" si="7"/>
        <v>782024La Lobera6</v>
      </c>
      <c r="B441" s="35">
        <v>7</v>
      </c>
      <c r="C441" s="36">
        <v>8</v>
      </c>
      <c r="D441" s="36">
        <v>2024</v>
      </c>
      <c r="E441" s="50" t="s">
        <v>191</v>
      </c>
      <c r="F441" s="50" t="s">
        <v>192</v>
      </c>
      <c r="G441" s="39" t="s">
        <v>195</v>
      </c>
      <c r="H441" s="36">
        <v>29.465260000000001</v>
      </c>
      <c r="I441" s="36">
        <v>-115.4755</v>
      </c>
      <c r="J441" s="50" t="str">
        <f>VLOOKUP($G441,Formulas!$A$2:$G$10,4,FALSE)</f>
        <v>Bosque de kelp</v>
      </c>
      <c r="K441" s="50" t="s">
        <v>163</v>
      </c>
      <c r="L441" s="50" t="s">
        <v>62</v>
      </c>
      <c r="M441" s="50" t="str">
        <f>VLOOKUP($G441,Formulas!$A$2:$G$10,7,FALSE)</f>
        <v xml:space="preserve">Reserva de la Biosfera Islas del Pacifico de la Peninsula de Baja California </v>
      </c>
      <c r="N441" s="36" t="s">
        <v>206</v>
      </c>
      <c r="O441" s="37">
        <v>0.43472222222222223</v>
      </c>
      <c r="P441" s="37">
        <v>0.43888888888888888</v>
      </c>
      <c r="Q441" s="8">
        <v>9</v>
      </c>
      <c r="R441" s="36">
        <v>8</v>
      </c>
      <c r="S441" s="36">
        <v>13</v>
      </c>
      <c r="T441" s="36">
        <v>6</v>
      </c>
      <c r="V441" s="39">
        <v>6</v>
      </c>
      <c r="W441" s="39" t="s">
        <v>67</v>
      </c>
      <c r="X441" s="43" t="str">
        <f>VLOOKUP($W441,'Lista especies'!$A$2:$D$31,2,FALSE)</f>
        <v>Crassedoma</v>
      </c>
      <c r="Y441" s="43" t="str">
        <f>VLOOKUP($W441,'Lista especies'!$A$2:$D$31,3,FALSE)</f>
        <v>gigantea</v>
      </c>
      <c r="Z441" s="43" t="str">
        <f>VLOOKUP($W441,'Lista especies'!$A$2:$D$31,4,FALSE)</f>
        <v>Crassedoma gigantea</v>
      </c>
      <c r="AA441" s="34">
        <v>6</v>
      </c>
      <c r="AB441" s="34">
        <v>30</v>
      </c>
    </row>
    <row r="442" spans="1:28" x14ac:dyDescent="0.2">
      <c r="A442" s="39" t="str">
        <f t="shared" si="7"/>
        <v>782024La Lobera6</v>
      </c>
      <c r="B442" s="35">
        <v>7</v>
      </c>
      <c r="C442" s="36">
        <v>8</v>
      </c>
      <c r="D442" s="36">
        <v>2024</v>
      </c>
      <c r="E442" s="50" t="s">
        <v>191</v>
      </c>
      <c r="F442" s="50" t="s">
        <v>192</v>
      </c>
      <c r="G442" s="39" t="s">
        <v>195</v>
      </c>
      <c r="H442" s="36">
        <v>29.465260000000001</v>
      </c>
      <c r="I442" s="36">
        <v>-115.4755</v>
      </c>
      <c r="J442" s="50" t="str">
        <f>VLOOKUP($G442,Formulas!$A$2:$G$10,4,FALSE)</f>
        <v>Bosque de kelp</v>
      </c>
      <c r="K442" s="50" t="s">
        <v>163</v>
      </c>
      <c r="L442" s="50" t="s">
        <v>62</v>
      </c>
      <c r="M442" s="50" t="str">
        <f>VLOOKUP($G442,Formulas!$A$2:$G$10,7,FALSE)</f>
        <v xml:space="preserve">Reserva de la Biosfera Islas del Pacifico de la Peninsula de Baja California </v>
      </c>
      <c r="N442" s="36" t="s">
        <v>206</v>
      </c>
      <c r="O442" s="37">
        <v>0.43472222222222223</v>
      </c>
      <c r="P442" s="37">
        <v>0.43888888888888888</v>
      </c>
      <c r="Q442" s="8">
        <v>9</v>
      </c>
      <c r="R442" s="36">
        <v>8</v>
      </c>
      <c r="S442" s="36">
        <v>13</v>
      </c>
      <c r="T442" s="36">
        <v>6</v>
      </c>
      <c r="V442" s="39">
        <v>6</v>
      </c>
      <c r="W442" s="39" t="s">
        <v>79</v>
      </c>
      <c r="X442" s="43" t="str">
        <f>VLOOKUP($W442,'Lista especies'!$A$2:$D$31,2,FALSE)</f>
        <v>Mesocentrotus</v>
      </c>
      <c r="Y442" s="43" t="str">
        <f>VLOOKUP($W442,'Lista especies'!$A$2:$D$31,3,FALSE)</f>
        <v>franciscanus</v>
      </c>
      <c r="Z442" s="43" t="str">
        <f>VLOOKUP($W442,'Lista especies'!$A$2:$D$31,4,FALSE)</f>
        <v>Mesocentrotus franciscanus</v>
      </c>
      <c r="AA442" s="34">
        <v>50</v>
      </c>
      <c r="AB442" s="34">
        <v>8</v>
      </c>
    </row>
    <row r="443" spans="1:28" x14ac:dyDescent="0.2">
      <c r="A443" s="39" t="str">
        <f t="shared" si="7"/>
        <v>782024La Lobera7</v>
      </c>
      <c r="B443" s="35">
        <v>7</v>
      </c>
      <c r="C443" s="36">
        <v>8</v>
      </c>
      <c r="D443" s="36">
        <v>2024</v>
      </c>
      <c r="E443" s="50" t="s">
        <v>191</v>
      </c>
      <c r="F443" s="50" t="s">
        <v>192</v>
      </c>
      <c r="G443" s="39" t="s">
        <v>195</v>
      </c>
      <c r="H443" s="36">
        <v>29.465720000000001</v>
      </c>
      <c r="I443" s="36">
        <v>-115.48187</v>
      </c>
      <c r="J443" s="50" t="str">
        <f>VLOOKUP($G443,Formulas!$A$2:$G$10,4,FALSE)</f>
        <v>Bosque de kelp</v>
      </c>
      <c r="K443" s="50" t="s">
        <v>163</v>
      </c>
      <c r="L443" s="50" t="s">
        <v>62</v>
      </c>
      <c r="M443" s="50" t="str">
        <f>VLOOKUP($G443,Formulas!$A$2:$G$10,7,FALSE)</f>
        <v xml:space="preserve">Reserva de la Biosfera Islas del Pacifico de la Peninsula de Baja California </v>
      </c>
      <c r="N443" s="36" t="s">
        <v>216</v>
      </c>
      <c r="O443" s="37">
        <v>0.3611111111111111</v>
      </c>
      <c r="P443" s="37">
        <v>0.3659722222222222</v>
      </c>
      <c r="Q443" s="8">
        <v>19</v>
      </c>
      <c r="R443" s="36">
        <v>18</v>
      </c>
      <c r="S443" s="36">
        <v>13</v>
      </c>
      <c r="T443" s="36">
        <v>6</v>
      </c>
      <c r="V443" s="39">
        <v>7</v>
      </c>
      <c r="W443" s="39" t="s">
        <v>81</v>
      </c>
      <c r="X443" s="43" t="str">
        <f>VLOOKUP($W443,'Lista especies'!$A$2:$D$31,2,FALSE)</f>
        <v>Parastichopus</v>
      </c>
      <c r="Y443" s="43" t="str">
        <f>VLOOKUP($W443,'Lista especies'!$A$2:$D$31,3,FALSE)</f>
        <v>parvimensis</v>
      </c>
      <c r="Z443" s="43" t="str">
        <f>VLOOKUP($W443,'Lista especies'!$A$2:$D$31,4,FALSE)</f>
        <v>Parastichopus parvimensis</v>
      </c>
      <c r="AA443" s="34">
        <v>3</v>
      </c>
      <c r="AB443" s="34">
        <v>30</v>
      </c>
    </row>
    <row r="444" spans="1:28" x14ac:dyDescent="0.2">
      <c r="A444" s="39" t="str">
        <f t="shared" si="7"/>
        <v>782024La Lobera7</v>
      </c>
      <c r="B444" s="35">
        <v>7</v>
      </c>
      <c r="C444" s="36">
        <v>8</v>
      </c>
      <c r="D444" s="36">
        <v>2024</v>
      </c>
      <c r="E444" s="50" t="s">
        <v>191</v>
      </c>
      <c r="F444" s="50" t="s">
        <v>192</v>
      </c>
      <c r="G444" s="39" t="s">
        <v>195</v>
      </c>
      <c r="H444" s="36">
        <v>29.465720000000001</v>
      </c>
      <c r="I444" s="36">
        <v>-115.48187</v>
      </c>
      <c r="J444" s="50" t="str">
        <f>VLOOKUP($G444,Formulas!$A$2:$G$10,4,FALSE)</f>
        <v>Bosque de kelp</v>
      </c>
      <c r="K444" s="50" t="s">
        <v>163</v>
      </c>
      <c r="L444" s="50" t="s">
        <v>62</v>
      </c>
      <c r="M444" s="50" t="str">
        <f>VLOOKUP($G444,Formulas!$A$2:$G$10,7,FALSE)</f>
        <v xml:space="preserve">Reserva de la Biosfera Islas del Pacifico de la Peninsula de Baja California </v>
      </c>
      <c r="N444" s="36" t="s">
        <v>216</v>
      </c>
      <c r="O444" s="37">
        <v>0.3611111111111111</v>
      </c>
      <c r="P444" s="37">
        <v>0.3659722222222222</v>
      </c>
      <c r="Q444" s="8">
        <v>19</v>
      </c>
      <c r="R444" s="36">
        <v>18</v>
      </c>
      <c r="S444" s="36">
        <v>13</v>
      </c>
      <c r="T444" s="36">
        <v>6</v>
      </c>
      <c r="V444" s="39">
        <v>7</v>
      </c>
      <c r="W444" s="39" t="s">
        <v>82</v>
      </c>
      <c r="X444" s="43" t="str">
        <f>VLOOKUP($W444,'Lista especies'!$A$2:$D$31,2,FALSE)</f>
        <v>Patiria</v>
      </c>
      <c r="Y444" s="43" t="str">
        <f>VLOOKUP($W444,'Lista especies'!$A$2:$D$31,3,FALSE)</f>
        <v>miniata</v>
      </c>
      <c r="Z444" s="43" t="str">
        <f>VLOOKUP($W444,'Lista especies'!$A$2:$D$31,4,FALSE)</f>
        <v>Patiria miniata</v>
      </c>
      <c r="AA444" s="34">
        <v>10</v>
      </c>
      <c r="AB444" s="34">
        <v>30</v>
      </c>
    </row>
    <row r="445" spans="1:28" x14ac:dyDescent="0.2">
      <c r="A445" s="39" t="str">
        <f t="shared" si="7"/>
        <v>782024La Lobera7</v>
      </c>
      <c r="B445" s="35">
        <v>7</v>
      </c>
      <c r="C445" s="36">
        <v>8</v>
      </c>
      <c r="D445" s="36">
        <v>2024</v>
      </c>
      <c r="E445" s="50" t="s">
        <v>191</v>
      </c>
      <c r="F445" s="50" t="s">
        <v>192</v>
      </c>
      <c r="G445" s="39" t="s">
        <v>195</v>
      </c>
      <c r="H445" s="36">
        <v>29.465720000000001</v>
      </c>
      <c r="I445" s="36">
        <v>-115.48187</v>
      </c>
      <c r="J445" s="50" t="str">
        <f>VLOOKUP($G445,Formulas!$A$2:$G$10,4,FALSE)</f>
        <v>Bosque de kelp</v>
      </c>
      <c r="K445" s="50" t="s">
        <v>163</v>
      </c>
      <c r="L445" s="50" t="s">
        <v>62</v>
      </c>
      <c r="M445" s="50" t="str">
        <f>VLOOKUP($G445,Formulas!$A$2:$G$10,7,FALSE)</f>
        <v xml:space="preserve">Reserva de la Biosfera Islas del Pacifico de la Peninsula de Baja California </v>
      </c>
      <c r="N445" s="36" t="s">
        <v>216</v>
      </c>
      <c r="O445" s="37">
        <v>0.3611111111111111</v>
      </c>
      <c r="P445" s="37">
        <v>0.3659722222222222</v>
      </c>
      <c r="Q445" s="8">
        <v>19</v>
      </c>
      <c r="R445" s="36">
        <v>18</v>
      </c>
      <c r="S445" s="36">
        <v>13</v>
      </c>
      <c r="T445" s="36">
        <v>6</v>
      </c>
      <c r="V445" s="39">
        <v>7</v>
      </c>
      <c r="W445" s="39" t="s">
        <v>76</v>
      </c>
      <c r="X445" s="43" t="str">
        <f>VLOOKUP($W445,'Lista especies'!$A$2:$D$31,2,FALSE)</f>
        <v>Megastraea</v>
      </c>
      <c r="Y445" s="43" t="str">
        <f>VLOOKUP($W445,'Lista especies'!$A$2:$D$31,3,FALSE)</f>
        <v>undosa</v>
      </c>
      <c r="Z445" s="43" t="str">
        <f>VLOOKUP($W445,'Lista especies'!$A$2:$D$31,4,FALSE)</f>
        <v>Megastraea undosa</v>
      </c>
      <c r="AA445" s="34">
        <v>6</v>
      </c>
      <c r="AB445" s="34">
        <v>30</v>
      </c>
    </row>
    <row r="446" spans="1:28" x14ac:dyDescent="0.2">
      <c r="A446" s="39" t="str">
        <f t="shared" si="7"/>
        <v>782024La Lobera7</v>
      </c>
      <c r="B446" s="35">
        <v>7</v>
      </c>
      <c r="C446" s="36">
        <v>8</v>
      </c>
      <c r="D446" s="36">
        <v>2024</v>
      </c>
      <c r="E446" s="50" t="s">
        <v>191</v>
      </c>
      <c r="F446" s="50" t="s">
        <v>192</v>
      </c>
      <c r="G446" s="39" t="s">
        <v>195</v>
      </c>
      <c r="H446" s="36">
        <v>29.465720000000001</v>
      </c>
      <c r="I446" s="36">
        <v>-115.48187</v>
      </c>
      <c r="J446" s="50" t="str">
        <f>VLOOKUP($G446,Formulas!$A$2:$G$10,4,FALSE)</f>
        <v>Bosque de kelp</v>
      </c>
      <c r="K446" s="50" t="s">
        <v>163</v>
      </c>
      <c r="L446" s="50" t="s">
        <v>62</v>
      </c>
      <c r="M446" s="50" t="str">
        <f>VLOOKUP($G446,Formulas!$A$2:$G$10,7,FALSE)</f>
        <v xml:space="preserve">Reserva de la Biosfera Islas del Pacifico de la Peninsula de Baja California </v>
      </c>
      <c r="N446" s="36" t="s">
        <v>216</v>
      </c>
      <c r="O446" s="37">
        <v>0.3611111111111111</v>
      </c>
      <c r="P446" s="37">
        <v>0.3659722222222222</v>
      </c>
      <c r="Q446" s="8">
        <v>19</v>
      </c>
      <c r="R446" s="36">
        <v>18</v>
      </c>
      <c r="S446" s="36">
        <v>13</v>
      </c>
      <c r="T446" s="36">
        <v>6</v>
      </c>
      <c r="V446" s="39">
        <v>7</v>
      </c>
      <c r="W446" s="39" t="s">
        <v>176</v>
      </c>
      <c r="X446" s="43" t="str">
        <f>VLOOKUP($W446,'Lista especies'!$A$2:$D$31,2,FALSE)</f>
        <v>Megastraea</v>
      </c>
      <c r="Y446" s="43" t="str">
        <f>VLOOKUP($W446,'Lista especies'!$A$2:$D$31,3,FALSE)</f>
        <v>turbanica</v>
      </c>
      <c r="Z446" s="43" t="str">
        <f>VLOOKUP($W446,'Lista especies'!$A$2:$D$31,4,FALSE)</f>
        <v>Megastraea turbanica</v>
      </c>
      <c r="AA446" s="34">
        <v>11</v>
      </c>
      <c r="AB446" s="34">
        <v>30</v>
      </c>
    </row>
    <row r="447" spans="1:28" x14ac:dyDescent="0.2">
      <c r="A447" s="39" t="str">
        <f t="shared" si="7"/>
        <v>782024La Lobera7</v>
      </c>
      <c r="B447" s="35">
        <v>7</v>
      </c>
      <c r="C447" s="36">
        <v>8</v>
      </c>
      <c r="D447" s="36">
        <v>2024</v>
      </c>
      <c r="E447" s="50" t="s">
        <v>191</v>
      </c>
      <c r="F447" s="50" t="s">
        <v>192</v>
      </c>
      <c r="G447" s="39" t="s">
        <v>195</v>
      </c>
      <c r="H447" s="36">
        <v>29.465720000000001</v>
      </c>
      <c r="I447" s="36">
        <v>-115.48187</v>
      </c>
      <c r="J447" s="50" t="str">
        <f>VLOOKUP($G447,Formulas!$A$2:$G$10,4,FALSE)</f>
        <v>Bosque de kelp</v>
      </c>
      <c r="K447" s="50" t="s">
        <v>163</v>
      </c>
      <c r="L447" s="50" t="s">
        <v>62</v>
      </c>
      <c r="M447" s="50" t="str">
        <f>VLOOKUP($G447,Formulas!$A$2:$G$10,7,FALSE)</f>
        <v xml:space="preserve">Reserva de la Biosfera Islas del Pacifico de la Peninsula de Baja California </v>
      </c>
      <c r="N447" s="36" t="s">
        <v>216</v>
      </c>
      <c r="O447" s="37">
        <v>0.3611111111111111</v>
      </c>
      <c r="P447" s="37">
        <v>0.3659722222222222</v>
      </c>
      <c r="Q447" s="8">
        <v>19</v>
      </c>
      <c r="R447" s="36">
        <v>18</v>
      </c>
      <c r="S447" s="36">
        <v>13</v>
      </c>
      <c r="T447" s="36">
        <v>6</v>
      </c>
      <c r="V447" s="39">
        <v>7</v>
      </c>
      <c r="W447" s="39" t="s">
        <v>68</v>
      </c>
      <c r="X447" s="43" t="str">
        <f>VLOOKUP($W447,'Lista especies'!$A$2:$D$31,2,FALSE)</f>
        <v>Neobernaya</v>
      </c>
      <c r="Y447" s="43" t="str">
        <f>VLOOKUP($W447,'Lista especies'!$A$2:$D$31,3,FALSE)</f>
        <v>spadicea</v>
      </c>
      <c r="Z447" s="43" t="str">
        <f>VLOOKUP($W447,'Lista especies'!$A$2:$D$31,4,FALSE)</f>
        <v>Neobernaya spadicea</v>
      </c>
      <c r="AA447" s="34">
        <v>3</v>
      </c>
      <c r="AB447" s="34">
        <v>30</v>
      </c>
    </row>
    <row r="448" spans="1:28" x14ac:dyDescent="0.2">
      <c r="A448" s="39" t="str">
        <f t="shared" si="7"/>
        <v>782024La Lobera7</v>
      </c>
      <c r="B448" s="35">
        <v>7</v>
      </c>
      <c r="C448" s="36">
        <v>8</v>
      </c>
      <c r="D448" s="36">
        <v>2024</v>
      </c>
      <c r="E448" s="50" t="s">
        <v>191</v>
      </c>
      <c r="F448" s="50" t="s">
        <v>192</v>
      </c>
      <c r="G448" s="39" t="s">
        <v>195</v>
      </c>
      <c r="H448" s="36">
        <v>29.465720000000001</v>
      </c>
      <c r="I448" s="36">
        <v>-115.48187</v>
      </c>
      <c r="J448" s="50" t="str">
        <f>VLOOKUP($G448,Formulas!$A$2:$G$10,4,FALSE)</f>
        <v>Bosque de kelp</v>
      </c>
      <c r="K448" s="50" t="s">
        <v>163</v>
      </c>
      <c r="L448" s="50" t="s">
        <v>62</v>
      </c>
      <c r="M448" s="50" t="str">
        <f>VLOOKUP($G448,Formulas!$A$2:$G$10,7,FALSE)</f>
        <v xml:space="preserve">Reserva de la Biosfera Islas del Pacifico de la Peninsula de Baja California </v>
      </c>
      <c r="N448" s="36" t="s">
        <v>216</v>
      </c>
      <c r="O448" s="37">
        <v>0.3611111111111111</v>
      </c>
      <c r="P448" s="37">
        <v>0.3659722222222222</v>
      </c>
      <c r="Q448" s="8">
        <v>19</v>
      </c>
      <c r="R448" s="36">
        <v>18</v>
      </c>
      <c r="S448" s="36">
        <v>13</v>
      </c>
      <c r="T448" s="36">
        <v>6</v>
      </c>
      <c r="V448" s="39">
        <v>7</v>
      </c>
      <c r="W448" s="39" t="s">
        <v>75</v>
      </c>
      <c r="X448" s="43" t="str">
        <f>VLOOKUP($W448,'Lista especies'!$A$2:$D$31,2,FALSE)</f>
        <v>Kelletia</v>
      </c>
      <c r="Y448" s="43" t="str">
        <f>VLOOKUP($W448,'Lista especies'!$A$2:$D$31,3,FALSE)</f>
        <v>kelletii</v>
      </c>
      <c r="Z448" s="43" t="str">
        <f>VLOOKUP($W448,'Lista especies'!$A$2:$D$31,4,FALSE)</f>
        <v>Kelletia kelletii</v>
      </c>
      <c r="AA448" s="34">
        <v>5</v>
      </c>
      <c r="AB448" s="34">
        <v>30</v>
      </c>
    </row>
    <row r="449" spans="1:28" x14ac:dyDescent="0.2">
      <c r="A449" s="39" t="str">
        <f t="shared" si="7"/>
        <v>782024La Lobera7</v>
      </c>
      <c r="B449" s="35">
        <v>7</v>
      </c>
      <c r="C449" s="36">
        <v>8</v>
      </c>
      <c r="D449" s="36">
        <v>2024</v>
      </c>
      <c r="E449" s="50" t="s">
        <v>191</v>
      </c>
      <c r="F449" s="50" t="s">
        <v>192</v>
      </c>
      <c r="G449" s="39" t="s">
        <v>195</v>
      </c>
      <c r="H449" s="36">
        <v>29.465720000000001</v>
      </c>
      <c r="I449" s="36">
        <v>-115.48187</v>
      </c>
      <c r="J449" s="50" t="str">
        <f>VLOOKUP($G449,Formulas!$A$2:$G$10,4,FALSE)</f>
        <v>Bosque de kelp</v>
      </c>
      <c r="K449" s="50" t="s">
        <v>163</v>
      </c>
      <c r="L449" s="50" t="s">
        <v>62</v>
      </c>
      <c r="M449" s="50" t="str">
        <f>VLOOKUP($G449,Formulas!$A$2:$G$10,7,FALSE)</f>
        <v xml:space="preserve">Reserva de la Biosfera Islas del Pacifico de la Peninsula de Baja California </v>
      </c>
      <c r="N449" s="36" t="s">
        <v>216</v>
      </c>
      <c r="O449" s="37">
        <v>0.3611111111111111</v>
      </c>
      <c r="P449" s="37">
        <v>0.3659722222222222</v>
      </c>
      <c r="Q449" s="8">
        <v>19</v>
      </c>
      <c r="R449" s="36">
        <v>18</v>
      </c>
      <c r="S449" s="36">
        <v>13</v>
      </c>
      <c r="T449" s="36">
        <v>6</v>
      </c>
      <c r="V449" s="39">
        <v>7</v>
      </c>
      <c r="W449" s="39" t="s">
        <v>67</v>
      </c>
      <c r="X449" s="43" t="str">
        <f>VLOOKUP($W449,'Lista especies'!$A$2:$D$31,2,FALSE)</f>
        <v>Crassedoma</v>
      </c>
      <c r="Y449" s="43" t="str">
        <f>VLOOKUP($W449,'Lista especies'!$A$2:$D$31,3,FALSE)</f>
        <v>gigantea</v>
      </c>
      <c r="Z449" s="43" t="str">
        <f>VLOOKUP($W449,'Lista especies'!$A$2:$D$31,4,FALSE)</f>
        <v>Crassedoma gigantea</v>
      </c>
      <c r="AA449" s="34">
        <v>4</v>
      </c>
      <c r="AB449" s="34">
        <v>30</v>
      </c>
    </row>
    <row r="450" spans="1:28" x14ac:dyDescent="0.2">
      <c r="A450" s="39" t="str">
        <f t="shared" si="7"/>
        <v>782024La Lobera7</v>
      </c>
      <c r="B450" s="35">
        <v>7</v>
      </c>
      <c r="C450" s="36">
        <v>8</v>
      </c>
      <c r="D450" s="36">
        <v>2024</v>
      </c>
      <c r="E450" s="50" t="s">
        <v>191</v>
      </c>
      <c r="F450" s="50" t="s">
        <v>192</v>
      </c>
      <c r="G450" s="39" t="s">
        <v>195</v>
      </c>
      <c r="H450" s="36">
        <v>29.465720000000001</v>
      </c>
      <c r="I450" s="36">
        <v>-115.48187</v>
      </c>
      <c r="J450" s="50" t="str">
        <f>VLOOKUP($G450,Formulas!$A$2:$G$10,4,FALSE)</f>
        <v>Bosque de kelp</v>
      </c>
      <c r="K450" s="50" t="s">
        <v>163</v>
      </c>
      <c r="L450" s="50" t="s">
        <v>62</v>
      </c>
      <c r="M450" s="50" t="str">
        <f>VLOOKUP($G450,Formulas!$A$2:$G$10,7,FALSE)</f>
        <v xml:space="preserve">Reserva de la Biosfera Islas del Pacifico de la Peninsula de Baja California </v>
      </c>
      <c r="N450" s="36" t="s">
        <v>216</v>
      </c>
      <c r="O450" s="37">
        <v>0.3611111111111111</v>
      </c>
      <c r="P450" s="37">
        <v>0.3659722222222222</v>
      </c>
      <c r="Q450" s="8">
        <v>19</v>
      </c>
      <c r="R450" s="36">
        <v>18</v>
      </c>
      <c r="S450" s="36">
        <v>13</v>
      </c>
      <c r="T450" s="36">
        <v>6</v>
      </c>
      <c r="V450" s="39">
        <v>7</v>
      </c>
      <c r="W450" s="39" t="s">
        <v>178</v>
      </c>
      <c r="X450" s="43" t="str">
        <f>VLOOKUP($W450,'Lista especies'!$A$2:$D$31,2,FALSE)</f>
        <v>Muricea</v>
      </c>
      <c r="Y450" s="43" t="str">
        <f>VLOOKUP($W450,'Lista especies'!$A$2:$D$31,3,FALSE)</f>
        <v>californica</v>
      </c>
      <c r="Z450" s="43" t="str">
        <f>VLOOKUP($W450,'Lista especies'!$A$2:$D$31,4,FALSE)</f>
        <v>Muricea californica</v>
      </c>
      <c r="AA450" s="34">
        <v>1</v>
      </c>
      <c r="AB450" s="34">
        <v>30</v>
      </c>
    </row>
    <row r="451" spans="1:28" x14ac:dyDescent="0.2">
      <c r="A451" s="39" t="str">
        <f t="shared" ref="A451:A514" si="8">CONCATENATE(B451&amp;C451&amp;D451&amp;G451&amp;V451)</f>
        <v>782024La Lobera7</v>
      </c>
      <c r="B451" s="35">
        <v>7</v>
      </c>
      <c r="C451" s="36">
        <v>8</v>
      </c>
      <c r="D451" s="36">
        <v>2024</v>
      </c>
      <c r="E451" s="50" t="s">
        <v>191</v>
      </c>
      <c r="F451" s="50" t="s">
        <v>192</v>
      </c>
      <c r="G451" s="39" t="s">
        <v>195</v>
      </c>
      <c r="H451" s="36">
        <v>29.465720000000001</v>
      </c>
      <c r="I451" s="36">
        <v>-115.48187</v>
      </c>
      <c r="J451" s="50" t="str">
        <f>VLOOKUP($G451,Formulas!$A$2:$G$10,4,FALSE)</f>
        <v>Bosque de kelp</v>
      </c>
      <c r="K451" s="50" t="s">
        <v>163</v>
      </c>
      <c r="L451" s="50" t="s">
        <v>62</v>
      </c>
      <c r="M451" s="50" t="str">
        <f>VLOOKUP($G451,Formulas!$A$2:$G$10,7,FALSE)</f>
        <v xml:space="preserve">Reserva de la Biosfera Islas del Pacifico de la Peninsula de Baja California </v>
      </c>
      <c r="N451" s="36" t="s">
        <v>216</v>
      </c>
      <c r="O451" s="37">
        <v>0.3611111111111111</v>
      </c>
      <c r="P451" s="37">
        <v>0.3659722222222222</v>
      </c>
      <c r="Q451" s="8">
        <v>19</v>
      </c>
      <c r="R451" s="36">
        <v>18</v>
      </c>
      <c r="S451" s="36">
        <v>13</v>
      </c>
      <c r="T451" s="36">
        <v>6</v>
      </c>
      <c r="V451" s="39">
        <v>7</v>
      </c>
      <c r="W451" s="39" t="s">
        <v>79</v>
      </c>
      <c r="X451" s="43" t="str">
        <f>VLOOKUP($W451,'Lista especies'!$A$2:$D$31,2,FALSE)</f>
        <v>Mesocentrotus</v>
      </c>
      <c r="Y451" s="43" t="str">
        <f>VLOOKUP($W451,'Lista especies'!$A$2:$D$31,3,FALSE)</f>
        <v>franciscanus</v>
      </c>
      <c r="Z451" s="43" t="str">
        <f>VLOOKUP($W451,'Lista especies'!$A$2:$D$31,4,FALSE)</f>
        <v>Mesocentrotus franciscanus</v>
      </c>
      <c r="AA451" s="34">
        <v>10</v>
      </c>
      <c r="AB451" s="34">
        <v>30</v>
      </c>
    </row>
    <row r="452" spans="1:28" x14ac:dyDescent="0.2">
      <c r="A452" s="39" t="str">
        <f t="shared" si="8"/>
        <v>782024La Lobera7</v>
      </c>
      <c r="B452" s="35">
        <v>7</v>
      </c>
      <c r="C452" s="36">
        <v>8</v>
      </c>
      <c r="D452" s="36">
        <v>2024</v>
      </c>
      <c r="E452" s="50" t="s">
        <v>191</v>
      </c>
      <c r="F452" s="50" t="s">
        <v>192</v>
      </c>
      <c r="G452" s="39" t="s">
        <v>195</v>
      </c>
      <c r="H452" s="36">
        <v>29.465720000000001</v>
      </c>
      <c r="I452" s="36">
        <v>-115.48187</v>
      </c>
      <c r="J452" s="50" t="str">
        <f>VLOOKUP($G452,Formulas!$A$2:$G$10,4,FALSE)</f>
        <v>Bosque de kelp</v>
      </c>
      <c r="K452" s="50" t="s">
        <v>163</v>
      </c>
      <c r="L452" s="50" t="s">
        <v>62</v>
      </c>
      <c r="M452" s="50" t="str">
        <f>VLOOKUP($G452,Formulas!$A$2:$G$10,7,FALSE)</f>
        <v xml:space="preserve">Reserva de la Biosfera Islas del Pacifico de la Peninsula de Baja California </v>
      </c>
      <c r="N452" s="36" t="s">
        <v>216</v>
      </c>
      <c r="O452" s="37">
        <v>0.3611111111111111</v>
      </c>
      <c r="P452" s="37">
        <v>0.3659722222222222</v>
      </c>
      <c r="Q452" s="8">
        <v>19</v>
      </c>
      <c r="R452" s="36">
        <v>18</v>
      </c>
      <c r="S452" s="36">
        <v>13</v>
      </c>
      <c r="T452" s="36">
        <v>6</v>
      </c>
      <c r="V452" s="39">
        <v>7</v>
      </c>
      <c r="W452" s="39" t="s">
        <v>85</v>
      </c>
      <c r="X452" s="43" t="str">
        <f>VLOOKUP($W452,'Lista especies'!$A$2:$D$31,2,FALSE)</f>
        <v>Strongylocentrotus</v>
      </c>
      <c r="Y452" s="43" t="str">
        <f>VLOOKUP($W452,'Lista especies'!$A$2:$D$31,3,FALSE)</f>
        <v>purpuratus</v>
      </c>
      <c r="Z452" s="43" t="str">
        <f>VLOOKUP($W452,'Lista especies'!$A$2:$D$31,4,FALSE)</f>
        <v>Strongylocentrotus purpuratus</v>
      </c>
      <c r="AA452" s="34">
        <v>5</v>
      </c>
      <c r="AB452" s="34">
        <v>30</v>
      </c>
    </row>
    <row r="453" spans="1:28" x14ac:dyDescent="0.2">
      <c r="A453" s="39" t="str">
        <f t="shared" si="8"/>
        <v>782024La Lobera7</v>
      </c>
      <c r="B453" s="35">
        <v>7</v>
      </c>
      <c r="C453" s="36">
        <v>8</v>
      </c>
      <c r="D453" s="36">
        <v>2024</v>
      </c>
      <c r="E453" s="50" t="s">
        <v>191</v>
      </c>
      <c r="F453" s="50" t="s">
        <v>192</v>
      </c>
      <c r="G453" s="39" t="s">
        <v>195</v>
      </c>
      <c r="H453" s="36">
        <v>29.465720000000001</v>
      </c>
      <c r="I453" s="36">
        <v>-115.48187</v>
      </c>
      <c r="J453" s="50" t="str">
        <f>VLOOKUP($G453,Formulas!$A$2:$G$10,4,FALSE)</f>
        <v>Bosque de kelp</v>
      </c>
      <c r="K453" s="50" t="s">
        <v>163</v>
      </c>
      <c r="L453" s="50" t="s">
        <v>62</v>
      </c>
      <c r="M453" s="50" t="str">
        <f>VLOOKUP($G453,Formulas!$A$2:$G$10,7,FALSE)</f>
        <v xml:space="preserve">Reserva de la Biosfera Islas del Pacifico de la Peninsula de Baja California </v>
      </c>
      <c r="N453" s="36" t="s">
        <v>216</v>
      </c>
      <c r="O453" s="37">
        <v>0.3611111111111111</v>
      </c>
      <c r="P453" s="37">
        <v>0.3659722222222222</v>
      </c>
      <c r="Q453" s="8">
        <v>19</v>
      </c>
      <c r="R453" s="36">
        <v>18</v>
      </c>
      <c r="S453" s="36">
        <v>13</v>
      </c>
      <c r="T453" s="36">
        <v>6</v>
      </c>
      <c r="V453" s="39">
        <v>7</v>
      </c>
      <c r="W453" s="39" t="s">
        <v>180</v>
      </c>
      <c r="X453" s="43" t="str">
        <f>VLOOKUP($W453,'Lista especies'!$A$2:$D$31,2,FALSE)</f>
        <v xml:space="preserve">Centrostephanus </v>
      </c>
      <c r="Y453" s="43" t="str">
        <f>VLOOKUP($W453,'Lista especies'!$A$2:$D$31,3,FALSE)</f>
        <v>coronatus</v>
      </c>
      <c r="Z453" s="43" t="str">
        <f>VLOOKUP($W453,'Lista especies'!$A$2:$D$31,4,FALSE)</f>
        <v>Centrostephanus coronatus</v>
      </c>
      <c r="AA453" s="34">
        <v>4</v>
      </c>
      <c r="AB453" s="34">
        <v>30</v>
      </c>
    </row>
    <row r="454" spans="1:28" x14ac:dyDescent="0.2">
      <c r="A454" s="39" t="str">
        <f t="shared" si="8"/>
        <v>782024La Lobera8</v>
      </c>
      <c r="B454" s="35">
        <v>7</v>
      </c>
      <c r="C454" s="36">
        <v>8</v>
      </c>
      <c r="D454" s="36">
        <v>2024</v>
      </c>
      <c r="E454" s="50" t="s">
        <v>191</v>
      </c>
      <c r="F454" s="50" t="s">
        <v>192</v>
      </c>
      <c r="G454" s="39" t="s">
        <v>195</v>
      </c>
      <c r="H454" s="36">
        <v>29.465260000000001</v>
      </c>
      <c r="I454" s="36">
        <v>-115.41549999999999</v>
      </c>
      <c r="J454" s="50" t="str">
        <f>VLOOKUP($G454,Formulas!$A$2:$G$10,4,FALSE)</f>
        <v>Bosque de kelp</v>
      </c>
      <c r="K454" s="50" t="s">
        <v>163</v>
      </c>
      <c r="L454" s="50" t="s">
        <v>62</v>
      </c>
      <c r="M454" s="50" t="str">
        <f>VLOOKUP($G454,Formulas!$A$2:$G$10,7,FALSE)</f>
        <v xml:space="preserve">Reserva de la Biosfera Islas del Pacifico de la Peninsula de Baja California </v>
      </c>
      <c r="N454" s="36" t="s">
        <v>216</v>
      </c>
      <c r="O454" s="37">
        <v>0.43402777777777773</v>
      </c>
      <c r="P454" s="37">
        <v>0.44097222222222227</v>
      </c>
      <c r="Q454" s="8">
        <v>10</v>
      </c>
      <c r="R454" s="36">
        <v>10</v>
      </c>
      <c r="S454" s="36">
        <v>13</v>
      </c>
      <c r="T454" s="36">
        <v>6</v>
      </c>
      <c r="V454" s="39">
        <v>8</v>
      </c>
      <c r="W454" s="39" t="s">
        <v>82</v>
      </c>
      <c r="X454" s="43" t="str">
        <f>VLOOKUP($W454,'Lista especies'!$A$2:$D$31,2,FALSE)</f>
        <v>Patiria</v>
      </c>
      <c r="Y454" s="43" t="str">
        <f>VLOOKUP($W454,'Lista especies'!$A$2:$D$31,3,FALSE)</f>
        <v>miniata</v>
      </c>
      <c r="Z454" s="43" t="str">
        <f>VLOOKUP($W454,'Lista especies'!$A$2:$D$31,4,FALSE)</f>
        <v>Patiria miniata</v>
      </c>
      <c r="AA454" s="34">
        <v>12</v>
      </c>
      <c r="AB454" s="34">
        <v>30</v>
      </c>
    </row>
    <row r="455" spans="1:28" x14ac:dyDescent="0.2">
      <c r="A455" s="39" t="str">
        <f t="shared" si="8"/>
        <v>782024La Lobera8</v>
      </c>
      <c r="B455" s="35">
        <v>7</v>
      </c>
      <c r="C455" s="36">
        <v>8</v>
      </c>
      <c r="D455" s="36">
        <v>2024</v>
      </c>
      <c r="E455" s="50" t="s">
        <v>191</v>
      </c>
      <c r="F455" s="50" t="s">
        <v>192</v>
      </c>
      <c r="G455" s="39" t="s">
        <v>195</v>
      </c>
      <c r="H455" s="36">
        <v>29.465260000000001</v>
      </c>
      <c r="I455" s="36">
        <v>-115.41549999999999</v>
      </c>
      <c r="J455" s="50" t="str">
        <f>VLOOKUP($G455,Formulas!$A$2:$G$10,4,FALSE)</f>
        <v>Bosque de kelp</v>
      </c>
      <c r="K455" s="50" t="s">
        <v>163</v>
      </c>
      <c r="L455" s="50" t="s">
        <v>62</v>
      </c>
      <c r="M455" s="50" t="str">
        <f>VLOOKUP($G455,Formulas!$A$2:$G$10,7,FALSE)</f>
        <v xml:space="preserve">Reserva de la Biosfera Islas del Pacifico de la Peninsula de Baja California </v>
      </c>
      <c r="N455" s="36" t="s">
        <v>216</v>
      </c>
      <c r="O455" s="37">
        <v>0.43402777777777773</v>
      </c>
      <c r="P455" s="37">
        <v>0.44097222222222227</v>
      </c>
      <c r="Q455" s="8">
        <v>10</v>
      </c>
      <c r="R455" s="36">
        <v>10</v>
      </c>
      <c r="S455" s="36">
        <v>13</v>
      </c>
      <c r="T455" s="36">
        <v>6</v>
      </c>
      <c r="V455" s="39">
        <v>8</v>
      </c>
      <c r="W455" s="39" t="s">
        <v>76</v>
      </c>
      <c r="X455" s="43" t="str">
        <f>VLOOKUP($W455,'Lista especies'!$A$2:$D$31,2,FALSE)</f>
        <v>Megastraea</v>
      </c>
      <c r="Y455" s="43" t="str">
        <f>VLOOKUP($W455,'Lista especies'!$A$2:$D$31,3,FALSE)</f>
        <v>undosa</v>
      </c>
      <c r="Z455" s="43" t="str">
        <f>VLOOKUP($W455,'Lista especies'!$A$2:$D$31,4,FALSE)</f>
        <v>Megastraea undosa</v>
      </c>
      <c r="AA455" s="34">
        <v>12</v>
      </c>
      <c r="AB455" s="34">
        <v>30</v>
      </c>
    </row>
    <row r="456" spans="1:28" x14ac:dyDescent="0.2">
      <c r="A456" s="39" t="str">
        <f t="shared" si="8"/>
        <v>782024La Lobera8</v>
      </c>
      <c r="B456" s="35">
        <v>7</v>
      </c>
      <c r="C456" s="36">
        <v>8</v>
      </c>
      <c r="D456" s="36">
        <v>2024</v>
      </c>
      <c r="E456" s="50" t="s">
        <v>191</v>
      </c>
      <c r="F456" s="50" t="s">
        <v>192</v>
      </c>
      <c r="G456" s="39" t="s">
        <v>195</v>
      </c>
      <c r="H456" s="36">
        <v>29.465260000000001</v>
      </c>
      <c r="I456" s="36">
        <v>-115.41549999999999</v>
      </c>
      <c r="J456" s="50" t="str">
        <f>VLOOKUP($G456,Formulas!$A$2:$G$10,4,FALSE)</f>
        <v>Bosque de kelp</v>
      </c>
      <c r="K456" s="50" t="s">
        <v>163</v>
      </c>
      <c r="L456" s="50" t="s">
        <v>62</v>
      </c>
      <c r="M456" s="50" t="str">
        <f>VLOOKUP($G456,Formulas!$A$2:$G$10,7,FALSE)</f>
        <v xml:space="preserve">Reserva de la Biosfera Islas del Pacifico de la Peninsula de Baja California </v>
      </c>
      <c r="N456" s="36" t="s">
        <v>216</v>
      </c>
      <c r="O456" s="37">
        <v>0.43402777777777773</v>
      </c>
      <c r="P456" s="37">
        <v>0.44097222222222227</v>
      </c>
      <c r="Q456" s="8">
        <v>10</v>
      </c>
      <c r="R456" s="36">
        <v>10</v>
      </c>
      <c r="S456" s="36">
        <v>13</v>
      </c>
      <c r="T456" s="36">
        <v>6</v>
      </c>
      <c r="V456" s="39">
        <v>8</v>
      </c>
      <c r="W456" s="39" t="s">
        <v>176</v>
      </c>
      <c r="X456" s="43" t="str">
        <f>VLOOKUP($W456,'Lista especies'!$A$2:$D$31,2,FALSE)</f>
        <v>Megastraea</v>
      </c>
      <c r="Y456" s="43" t="str">
        <f>VLOOKUP($W456,'Lista especies'!$A$2:$D$31,3,FALSE)</f>
        <v>turbanica</v>
      </c>
      <c r="Z456" s="43" t="str">
        <f>VLOOKUP($W456,'Lista especies'!$A$2:$D$31,4,FALSE)</f>
        <v>Megastraea turbanica</v>
      </c>
      <c r="AA456" s="34">
        <v>20</v>
      </c>
      <c r="AB456" s="34">
        <v>30</v>
      </c>
    </row>
    <row r="457" spans="1:28" x14ac:dyDescent="0.2">
      <c r="A457" s="39" t="str">
        <f t="shared" si="8"/>
        <v>782024La Lobera8</v>
      </c>
      <c r="B457" s="35">
        <v>7</v>
      </c>
      <c r="C457" s="36">
        <v>8</v>
      </c>
      <c r="D457" s="36">
        <v>2024</v>
      </c>
      <c r="E457" s="50" t="s">
        <v>191</v>
      </c>
      <c r="F457" s="50" t="s">
        <v>192</v>
      </c>
      <c r="G457" s="39" t="s">
        <v>195</v>
      </c>
      <c r="H457" s="36">
        <v>29.465260000000001</v>
      </c>
      <c r="I457" s="36">
        <v>-115.41549999999999</v>
      </c>
      <c r="J457" s="50" t="str">
        <f>VLOOKUP($G457,Formulas!$A$2:$G$10,4,FALSE)</f>
        <v>Bosque de kelp</v>
      </c>
      <c r="K457" s="50" t="s">
        <v>163</v>
      </c>
      <c r="L457" s="50" t="s">
        <v>62</v>
      </c>
      <c r="M457" s="50" t="str">
        <f>VLOOKUP($G457,Formulas!$A$2:$G$10,7,FALSE)</f>
        <v xml:space="preserve">Reserva de la Biosfera Islas del Pacifico de la Peninsula de Baja California </v>
      </c>
      <c r="N457" s="36" t="s">
        <v>216</v>
      </c>
      <c r="O457" s="37">
        <v>0.43402777777777773</v>
      </c>
      <c r="P457" s="37">
        <v>0.44097222222222227</v>
      </c>
      <c r="Q457" s="8">
        <v>10</v>
      </c>
      <c r="R457" s="36">
        <v>10</v>
      </c>
      <c r="S457" s="36">
        <v>13</v>
      </c>
      <c r="T457" s="36">
        <v>6</v>
      </c>
      <c r="V457" s="39">
        <v>8</v>
      </c>
      <c r="W457" s="39" t="s">
        <v>68</v>
      </c>
      <c r="X457" s="43" t="str">
        <f>VLOOKUP($W457,'Lista especies'!$A$2:$D$31,2,FALSE)</f>
        <v>Neobernaya</v>
      </c>
      <c r="Y457" s="43" t="str">
        <f>VLOOKUP($W457,'Lista especies'!$A$2:$D$31,3,FALSE)</f>
        <v>spadicea</v>
      </c>
      <c r="Z457" s="43" t="str">
        <f>VLOOKUP($W457,'Lista especies'!$A$2:$D$31,4,FALSE)</f>
        <v>Neobernaya spadicea</v>
      </c>
      <c r="AA457" s="34">
        <v>6</v>
      </c>
      <c r="AB457" s="34">
        <v>30</v>
      </c>
    </row>
    <row r="458" spans="1:28" x14ac:dyDescent="0.2">
      <c r="A458" s="39" t="str">
        <f t="shared" si="8"/>
        <v>782024La Lobera8</v>
      </c>
      <c r="B458" s="35">
        <v>7</v>
      </c>
      <c r="C458" s="36">
        <v>8</v>
      </c>
      <c r="D458" s="36">
        <v>2024</v>
      </c>
      <c r="E458" s="50" t="s">
        <v>191</v>
      </c>
      <c r="F458" s="50" t="s">
        <v>192</v>
      </c>
      <c r="G458" s="39" t="s">
        <v>195</v>
      </c>
      <c r="H458" s="36">
        <v>29.465260000000001</v>
      </c>
      <c r="I458" s="36">
        <v>-115.41549999999999</v>
      </c>
      <c r="J458" s="50" t="str">
        <f>VLOOKUP($G458,Formulas!$A$2:$G$10,4,FALSE)</f>
        <v>Bosque de kelp</v>
      </c>
      <c r="K458" s="50" t="s">
        <v>163</v>
      </c>
      <c r="L458" s="50" t="s">
        <v>62</v>
      </c>
      <c r="M458" s="50" t="str">
        <f>VLOOKUP($G458,Formulas!$A$2:$G$10,7,FALSE)</f>
        <v xml:space="preserve">Reserva de la Biosfera Islas del Pacifico de la Peninsula de Baja California </v>
      </c>
      <c r="N458" s="36" t="s">
        <v>216</v>
      </c>
      <c r="O458" s="37">
        <v>0.43402777777777773</v>
      </c>
      <c r="P458" s="37">
        <v>0.44097222222222227</v>
      </c>
      <c r="Q458" s="8">
        <v>10</v>
      </c>
      <c r="R458" s="36">
        <v>10</v>
      </c>
      <c r="S458" s="36">
        <v>13</v>
      </c>
      <c r="T458" s="36">
        <v>6</v>
      </c>
      <c r="V458" s="39">
        <v>8</v>
      </c>
      <c r="W458" s="39" t="s">
        <v>75</v>
      </c>
      <c r="X458" s="43" t="str">
        <f>VLOOKUP($W458,'Lista especies'!$A$2:$D$31,2,FALSE)</f>
        <v>Kelletia</v>
      </c>
      <c r="Y458" s="43" t="str">
        <f>VLOOKUP($W458,'Lista especies'!$A$2:$D$31,3,FALSE)</f>
        <v>kelletii</v>
      </c>
      <c r="Z458" s="43" t="str">
        <f>VLOOKUP($W458,'Lista especies'!$A$2:$D$31,4,FALSE)</f>
        <v>Kelletia kelletii</v>
      </c>
      <c r="AA458" s="34">
        <v>10</v>
      </c>
      <c r="AB458" s="34">
        <v>30</v>
      </c>
    </row>
    <row r="459" spans="1:28" x14ac:dyDescent="0.2">
      <c r="A459" s="39" t="str">
        <f t="shared" si="8"/>
        <v>782024La Lobera8</v>
      </c>
      <c r="B459" s="35">
        <v>7</v>
      </c>
      <c r="C459" s="36">
        <v>8</v>
      </c>
      <c r="D459" s="36">
        <v>2024</v>
      </c>
      <c r="E459" s="50" t="s">
        <v>191</v>
      </c>
      <c r="F459" s="50" t="s">
        <v>192</v>
      </c>
      <c r="G459" s="39" t="s">
        <v>195</v>
      </c>
      <c r="H459" s="36">
        <v>29.465260000000001</v>
      </c>
      <c r="I459" s="36">
        <v>-115.41549999999999</v>
      </c>
      <c r="J459" s="50" t="str">
        <f>VLOOKUP($G459,Formulas!$A$2:$G$10,4,FALSE)</f>
        <v>Bosque de kelp</v>
      </c>
      <c r="K459" s="50" t="s">
        <v>163</v>
      </c>
      <c r="L459" s="50" t="s">
        <v>62</v>
      </c>
      <c r="M459" s="50" t="str">
        <f>VLOOKUP($G459,Formulas!$A$2:$G$10,7,FALSE)</f>
        <v xml:space="preserve">Reserva de la Biosfera Islas del Pacifico de la Peninsula de Baja California </v>
      </c>
      <c r="N459" s="36" t="s">
        <v>216</v>
      </c>
      <c r="O459" s="37">
        <v>0.43402777777777773</v>
      </c>
      <c r="P459" s="37">
        <v>0.44097222222222227</v>
      </c>
      <c r="Q459" s="8">
        <v>10</v>
      </c>
      <c r="R459" s="36">
        <v>10</v>
      </c>
      <c r="S459" s="36">
        <v>13</v>
      </c>
      <c r="T459" s="36">
        <v>6</v>
      </c>
      <c r="V459" s="39">
        <v>8</v>
      </c>
      <c r="W459" s="39" t="s">
        <v>67</v>
      </c>
      <c r="X459" s="43" t="str">
        <f>VLOOKUP($W459,'Lista especies'!$A$2:$D$31,2,FALSE)</f>
        <v>Crassedoma</v>
      </c>
      <c r="Y459" s="43" t="str">
        <f>VLOOKUP($W459,'Lista especies'!$A$2:$D$31,3,FALSE)</f>
        <v>gigantea</v>
      </c>
      <c r="Z459" s="43" t="str">
        <f>VLOOKUP($W459,'Lista especies'!$A$2:$D$31,4,FALSE)</f>
        <v>Crassedoma gigantea</v>
      </c>
      <c r="AA459" s="34">
        <v>4</v>
      </c>
      <c r="AB459" s="34">
        <v>30</v>
      </c>
    </row>
    <row r="460" spans="1:28" x14ac:dyDescent="0.2">
      <c r="A460" s="39" t="str">
        <f t="shared" si="8"/>
        <v>782024La Lobera8</v>
      </c>
      <c r="B460" s="35">
        <v>7</v>
      </c>
      <c r="C460" s="36">
        <v>8</v>
      </c>
      <c r="D460" s="36">
        <v>2024</v>
      </c>
      <c r="E460" s="50" t="s">
        <v>191</v>
      </c>
      <c r="F460" s="50" t="s">
        <v>192</v>
      </c>
      <c r="G460" s="39" t="s">
        <v>195</v>
      </c>
      <c r="H460" s="36">
        <v>29.465260000000001</v>
      </c>
      <c r="I460" s="36">
        <v>-115.41549999999999</v>
      </c>
      <c r="J460" s="50" t="str">
        <f>VLOOKUP($G460,Formulas!$A$2:$G$10,4,FALSE)</f>
        <v>Bosque de kelp</v>
      </c>
      <c r="K460" s="50" t="s">
        <v>163</v>
      </c>
      <c r="L460" s="50" t="s">
        <v>62</v>
      </c>
      <c r="M460" s="50" t="str">
        <f>VLOOKUP($G460,Formulas!$A$2:$G$10,7,FALSE)</f>
        <v xml:space="preserve">Reserva de la Biosfera Islas del Pacifico de la Peninsula de Baja California </v>
      </c>
      <c r="N460" s="36" t="s">
        <v>216</v>
      </c>
      <c r="O460" s="37">
        <v>0.43402777777777773</v>
      </c>
      <c r="P460" s="37">
        <v>0.44097222222222227</v>
      </c>
      <c r="Q460" s="8">
        <v>10</v>
      </c>
      <c r="R460" s="36">
        <v>10</v>
      </c>
      <c r="S460" s="36">
        <v>13</v>
      </c>
      <c r="T460" s="36">
        <v>6</v>
      </c>
      <c r="V460" s="39">
        <v>8</v>
      </c>
      <c r="W460" s="39" t="s">
        <v>79</v>
      </c>
      <c r="X460" s="43" t="str">
        <f>VLOOKUP($W460,'Lista especies'!$A$2:$D$31,2,FALSE)</f>
        <v>Mesocentrotus</v>
      </c>
      <c r="Y460" s="43" t="str">
        <f>VLOOKUP($W460,'Lista especies'!$A$2:$D$31,3,FALSE)</f>
        <v>franciscanus</v>
      </c>
      <c r="Z460" s="43" t="str">
        <f>VLOOKUP($W460,'Lista especies'!$A$2:$D$31,4,FALSE)</f>
        <v>Mesocentrotus franciscanus</v>
      </c>
      <c r="AA460" s="34">
        <v>50</v>
      </c>
      <c r="AB460" s="34">
        <v>23</v>
      </c>
    </row>
    <row r="461" spans="1:28" x14ac:dyDescent="0.2">
      <c r="A461" s="39" t="str">
        <f t="shared" si="8"/>
        <v>782024La Lobera8</v>
      </c>
      <c r="B461" s="35">
        <v>7</v>
      </c>
      <c r="C461" s="36">
        <v>8</v>
      </c>
      <c r="D461" s="36">
        <v>2024</v>
      </c>
      <c r="E461" s="50" t="s">
        <v>191</v>
      </c>
      <c r="F461" s="50" t="s">
        <v>192</v>
      </c>
      <c r="G461" s="39" t="s">
        <v>195</v>
      </c>
      <c r="H461" s="36">
        <v>29.465260000000001</v>
      </c>
      <c r="I461" s="36">
        <v>-115.41549999999999</v>
      </c>
      <c r="J461" s="50" t="str">
        <f>VLOOKUP($G461,Formulas!$A$2:$G$10,4,FALSE)</f>
        <v>Bosque de kelp</v>
      </c>
      <c r="K461" s="50" t="s">
        <v>163</v>
      </c>
      <c r="L461" s="50" t="s">
        <v>62</v>
      </c>
      <c r="M461" s="50" t="str">
        <f>VLOOKUP($G461,Formulas!$A$2:$G$10,7,FALSE)</f>
        <v xml:space="preserve">Reserva de la Biosfera Islas del Pacifico de la Peninsula de Baja California </v>
      </c>
      <c r="N461" s="36" t="s">
        <v>216</v>
      </c>
      <c r="O461" s="37">
        <v>0.43402777777777773</v>
      </c>
      <c r="P461" s="37">
        <v>0.44097222222222227</v>
      </c>
      <c r="Q461" s="8">
        <v>10</v>
      </c>
      <c r="R461" s="36">
        <v>10</v>
      </c>
      <c r="S461" s="36">
        <v>13</v>
      </c>
      <c r="T461" s="36">
        <v>6</v>
      </c>
      <c r="V461" s="39">
        <v>8</v>
      </c>
      <c r="W461" s="39" t="s">
        <v>85</v>
      </c>
      <c r="X461" s="43" t="str">
        <f>VLOOKUP($W461,'Lista especies'!$A$2:$D$31,2,FALSE)</f>
        <v>Strongylocentrotus</v>
      </c>
      <c r="Y461" s="43" t="str">
        <f>VLOOKUP($W461,'Lista especies'!$A$2:$D$31,3,FALSE)</f>
        <v>purpuratus</v>
      </c>
      <c r="Z461" s="43" t="str">
        <f>VLOOKUP($W461,'Lista especies'!$A$2:$D$31,4,FALSE)</f>
        <v>Strongylocentrotus purpuratus</v>
      </c>
      <c r="AA461" s="34">
        <v>35</v>
      </c>
      <c r="AB461" s="34">
        <v>30</v>
      </c>
    </row>
    <row r="462" spans="1:28" x14ac:dyDescent="0.2">
      <c r="A462" s="39" t="str">
        <f t="shared" si="8"/>
        <v>782024La Lobera9</v>
      </c>
      <c r="B462" s="35">
        <v>7</v>
      </c>
      <c r="C462" s="36">
        <v>8</v>
      </c>
      <c r="D462" s="36">
        <v>2024</v>
      </c>
      <c r="E462" s="50" t="s">
        <v>191</v>
      </c>
      <c r="F462" s="50" t="s">
        <v>192</v>
      </c>
      <c r="G462" s="39" t="s">
        <v>195</v>
      </c>
      <c r="H462" s="36">
        <v>29.470189999999999</v>
      </c>
      <c r="I462" s="36">
        <v>-115.48272</v>
      </c>
      <c r="J462" s="50" t="str">
        <f>VLOOKUP($G462,Formulas!$A$2:$G$10,4,FALSE)</f>
        <v>Bosque de kelp</v>
      </c>
      <c r="K462" s="50" t="s">
        <v>163</v>
      </c>
      <c r="L462" s="50" t="s">
        <v>62</v>
      </c>
      <c r="M462" s="50" t="str">
        <f>VLOOKUP($G462,Formulas!$A$2:$G$10,7,FALSE)</f>
        <v xml:space="preserve">Reserva de la Biosfera Islas del Pacifico de la Peninsula de Baja California </v>
      </c>
      <c r="N462" s="37" t="s">
        <v>208</v>
      </c>
      <c r="O462" s="37">
        <v>0.36249999999999999</v>
      </c>
      <c r="P462" s="37">
        <v>0.3666666666666667</v>
      </c>
      <c r="Q462" s="8">
        <v>13</v>
      </c>
      <c r="R462" s="8">
        <v>12</v>
      </c>
      <c r="S462" s="36">
        <v>13</v>
      </c>
      <c r="T462" s="9">
        <v>5</v>
      </c>
      <c r="V462" s="39">
        <v>9</v>
      </c>
      <c r="W462" s="39" t="s">
        <v>76</v>
      </c>
      <c r="X462" s="43" t="str">
        <f>VLOOKUP($W462,'Lista especies'!$A$2:$D$31,2,FALSE)</f>
        <v>Megastraea</v>
      </c>
      <c r="Y462" s="43" t="str">
        <f>VLOOKUP($W462,'Lista especies'!$A$2:$D$31,3,FALSE)</f>
        <v>undosa</v>
      </c>
      <c r="Z462" s="43" t="str">
        <f>VLOOKUP($W462,'Lista especies'!$A$2:$D$31,4,FALSE)</f>
        <v>Megastraea undosa</v>
      </c>
      <c r="AA462" s="34">
        <v>10</v>
      </c>
      <c r="AB462" s="34">
        <v>30</v>
      </c>
    </row>
    <row r="463" spans="1:28" x14ac:dyDescent="0.2">
      <c r="A463" s="39" t="str">
        <f t="shared" si="8"/>
        <v>782024La Lobera9</v>
      </c>
      <c r="B463" s="35">
        <v>7</v>
      </c>
      <c r="C463" s="36">
        <v>8</v>
      </c>
      <c r="D463" s="36">
        <v>2024</v>
      </c>
      <c r="E463" s="50" t="s">
        <v>191</v>
      </c>
      <c r="F463" s="50" t="s">
        <v>192</v>
      </c>
      <c r="G463" s="39" t="s">
        <v>195</v>
      </c>
      <c r="H463" s="36">
        <v>29.470189999999999</v>
      </c>
      <c r="I463" s="36">
        <v>-115.48272</v>
      </c>
      <c r="J463" s="50" t="str">
        <f>VLOOKUP($G463,Formulas!$A$2:$G$10,4,FALSE)</f>
        <v>Bosque de kelp</v>
      </c>
      <c r="K463" s="50" t="s">
        <v>163</v>
      </c>
      <c r="L463" s="50" t="s">
        <v>62</v>
      </c>
      <c r="M463" s="50" t="str">
        <f>VLOOKUP($G463,Formulas!$A$2:$G$10,7,FALSE)</f>
        <v xml:space="preserve">Reserva de la Biosfera Islas del Pacifico de la Peninsula de Baja California </v>
      </c>
      <c r="N463" s="37" t="s">
        <v>208</v>
      </c>
      <c r="O463" s="37">
        <v>0.36249999999999999</v>
      </c>
      <c r="P463" s="37">
        <v>0.3666666666666667</v>
      </c>
      <c r="Q463" s="8">
        <v>13</v>
      </c>
      <c r="R463" s="8">
        <v>12</v>
      </c>
      <c r="S463" s="36">
        <v>13</v>
      </c>
      <c r="T463" s="9">
        <v>5</v>
      </c>
      <c r="V463" s="39">
        <v>9</v>
      </c>
      <c r="W463" s="39" t="s">
        <v>176</v>
      </c>
      <c r="X463" s="43" t="str">
        <f>VLOOKUP($W463,'Lista especies'!$A$2:$D$31,2,FALSE)</f>
        <v>Megastraea</v>
      </c>
      <c r="Y463" s="43" t="str">
        <f>VLOOKUP($W463,'Lista especies'!$A$2:$D$31,3,FALSE)</f>
        <v>turbanica</v>
      </c>
      <c r="Z463" s="43" t="str">
        <f>VLOOKUP($W463,'Lista especies'!$A$2:$D$31,4,FALSE)</f>
        <v>Megastraea turbanica</v>
      </c>
      <c r="AA463" s="34">
        <v>3</v>
      </c>
      <c r="AB463" s="34">
        <v>30</v>
      </c>
    </row>
    <row r="464" spans="1:28" x14ac:dyDescent="0.2">
      <c r="A464" s="39" t="str">
        <f t="shared" si="8"/>
        <v>782024La Lobera9</v>
      </c>
      <c r="B464" s="35">
        <v>7</v>
      </c>
      <c r="C464" s="36">
        <v>8</v>
      </c>
      <c r="D464" s="36">
        <v>2024</v>
      </c>
      <c r="E464" s="50" t="s">
        <v>191</v>
      </c>
      <c r="F464" s="50" t="s">
        <v>192</v>
      </c>
      <c r="G464" s="39" t="s">
        <v>195</v>
      </c>
      <c r="H464" s="36">
        <v>29.470189999999999</v>
      </c>
      <c r="I464" s="36">
        <v>-115.48272</v>
      </c>
      <c r="J464" s="50" t="str">
        <f>VLOOKUP($G464,Formulas!$A$2:$G$10,4,FALSE)</f>
        <v>Bosque de kelp</v>
      </c>
      <c r="K464" s="50" t="s">
        <v>163</v>
      </c>
      <c r="L464" s="50" t="s">
        <v>62</v>
      </c>
      <c r="M464" s="50" t="str">
        <f>VLOOKUP($G464,Formulas!$A$2:$G$10,7,FALSE)</f>
        <v xml:space="preserve">Reserva de la Biosfera Islas del Pacifico de la Peninsula de Baja California </v>
      </c>
      <c r="N464" s="37" t="s">
        <v>208</v>
      </c>
      <c r="O464" s="37">
        <v>0.36249999999999999</v>
      </c>
      <c r="P464" s="37">
        <v>0.3666666666666667</v>
      </c>
      <c r="Q464" s="8">
        <v>13</v>
      </c>
      <c r="R464" s="8">
        <v>12</v>
      </c>
      <c r="S464" s="36">
        <v>13</v>
      </c>
      <c r="T464" s="9">
        <v>5</v>
      </c>
      <c r="V464" s="39">
        <v>9</v>
      </c>
      <c r="W464" s="39" t="s">
        <v>67</v>
      </c>
      <c r="X464" s="43" t="str">
        <f>VLOOKUP($W464,'Lista especies'!$A$2:$D$31,2,FALSE)</f>
        <v>Crassedoma</v>
      </c>
      <c r="Y464" s="43" t="str">
        <f>VLOOKUP($W464,'Lista especies'!$A$2:$D$31,3,FALSE)</f>
        <v>gigantea</v>
      </c>
      <c r="Z464" s="43" t="str">
        <f>VLOOKUP($W464,'Lista especies'!$A$2:$D$31,4,FALSE)</f>
        <v>Crassedoma gigantea</v>
      </c>
      <c r="AA464" s="34">
        <v>1</v>
      </c>
      <c r="AB464" s="34">
        <v>30</v>
      </c>
    </row>
    <row r="465" spans="1:28" x14ac:dyDescent="0.2">
      <c r="A465" s="39" t="str">
        <f t="shared" si="8"/>
        <v>782024La Lobera9</v>
      </c>
      <c r="B465" s="35">
        <v>7</v>
      </c>
      <c r="C465" s="36">
        <v>8</v>
      </c>
      <c r="D465" s="36">
        <v>2024</v>
      </c>
      <c r="E465" s="50" t="s">
        <v>191</v>
      </c>
      <c r="F465" s="50" t="s">
        <v>192</v>
      </c>
      <c r="G465" s="39" t="s">
        <v>195</v>
      </c>
      <c r="H465" s="36">
        <v>29.470189999999999</v>
      </c>
      <c r="I465" s="36">
        <v>-115.48272</v>
      </c>
      <c r="J465" s="50" t="str">
        <f>VLOOKUP($G465,Formulas!$A$2:$G$10,4,FALSE)</f>
        <v>Bosque de kelp</v>
      </c>
      <c r="K465" s="50" t="s">
        <v>163</v>
      </c>
      <c r="L465" s="50" t="s">
        <v>62</v>
      </c>
      <c r="M465" s="50" t="str">
        <f>VLOOKUP($G465,Formulas!$A$2:$G$10,7,FALSE)</f>
        <v xml:space="preserve">Reserva de la Biosfera Islas del Pacifico de la Peninsula de Baja California </v>
      </c>
      <c r="N465" s="37" t="s">
        <v>208</v>
      </c>
      <c r="O465" s="37">
        <v>0.36249999999999999</v>
      </c>
      <c r="P465" s="37">
        <v>0.3666666666666667</v>
      </c>
      <c r="Q465" s="8">
        <v>13</v>
      </c>
      <c r="R465" s="8">
        <v>12</v>
      </c>
      <c r="S465" s="36">
        <v>13</v>
      </c>
      <c r="T465" s="9">
        <v>5</v>
      </c>
      <c r="V465" s="39">
        <v>9</v>
      </c>
      <c r="W465" s="39" t="s">
        <v>79</v>
      </c>
      <c r="X465" s="43" t="str">
        <f>VLOOKUP($W465,'Lista especies'!$A$2:$D$31,2,FALSE)</f>
        <v>Mesocentrotus</v>
      </c>
      <c r="Y465" s="43" t="str">
        <f>VLOOKUP($W465,'Lista especies'!$A$2:$D$31,3,FALSE)</f>
        <v>franciscanus</v>
      </c>
      <c r="Z465" s="43" t="str">
        <f>VLOOKUP($W465,'Lista especies'!$A$2:$D$31,4,FALSE)</f>
        <v>Mesocentrotus franciscanus</v>
      </c>
      <c r="AA465" s="34">
        <v>5</v>
      </c>
      <c r="AB465" s="34">
        <v>30</v>
      </c>
    </row>
    <row r="466" spans="1:28" x14ac:dyDescent="0.2">
      <c r="A466" s="39" t="str">
        <f t="shared" si="8"/>
        <v>782024La Lobera9</v>
      </c>
      <c r="B466" s="35">
        <v>7</v>
      </c>
      <c r="C466" s="36">
        <v>8</v>
      </c>
      <c r="D466" s="36">
        <v>2024</v>
      </c>
      <c r="E466" s="50" t="s">
        <v>191</v>
      </c>
      <c r="F466" s="50" t="s">
        <v>192</v>
      </c>
      <c r="G466" s="39" t="s">
        <v>195</v>
      </c>
      <c r="H466" s="36">
        <v>29.470189999999999</v>
      </c>
      <c r="I466" s="36">
        <v>-115.48272</v>
      </c>
      <c r="J466" s="50" t="str">
        <f>VLOOKUP($G466,Formulas!$A$2:$G$10,4,FALSE)</f>
        <v>Bosque de kelp</v>
      </c>
      <c r="K466" s="50" t="s">
        <v>163</v>
      </c>
      <c r="L466" s="50" t="s">
        <v>62</v>
      </c>
      <c r="M466" s="50" t="str">
        <f>VLOOKUP($G466,Formulas!$A$2:$G$10,7,FALSE)</f>
        <v xml:space="preserve">Reserva de la Biosfera Islas del Pacifico de la Peninsula de Baja California </v>
      </c>
      <c r="N466" s="37" t="s">
        <v>208</v>
      </c>
      <c r="O466" s="37">
        <v>0.36249999999999999</v>
      </c>
      <c r="P466" s="37">
        <v>0.3666666666666667</v>
      </c>
      <c r="Q466" s="8">
        <v>13</v>
      </c>
      <c r="R466" s="8">
        <v>12</v>
      </c>
      <c r="S466" s="36">
        <v>13</v>
      </c>
      <c r="T466" s="9">
        <v>5</v>
      </c>
      <c r="V466" s="39">
        <v>9</v>
      </c>
      <c r="W466" s="39" t="s">
        <v>85</v>
      </c>
      <c r="X466" s="43" t="str">
        <f>VLOOKUP($W466,'Lista especies'!$A$2:$D$31,2,FALSE)</f>
        <v>Strongylocentrotus</v>
      </c>
      <c r="Y466" s="43" t="str">
        <f>VLOOKUP($W466,'Lista especies'!$A$2:$D$31,3,FALSE)</f>
        <v>purpuratus</v>
      </c>
      <c r="Z466" s="43" t="str">
        <f>VLOOKUP($W466,'Lista especies'!$A$2:$D$31,4,FALSE)</f>
        <v>Strongylocentrotus purpuratus</v>
      </c>
      <c r="AA466" s="34">
        <v>2</v>
      </c>
      <c r="AB466" s="34">
        <v>30</v>
      </c>
    </row>
    <row r="467" spans="1:28" x14ac:dyDescent="0.2">
      <c r="A467" s="39" t="str">
        <f t="shared" si="8"/>
        <v>782024La Lobera10</v>
      </c>
      <c r="B467" s="35">
        <v>7</v>
      </c>
      <c r="C467" s="36">
        <v>8</v>
      </c>
      <c r="D467" s="36">
        <v>2024</v>
      </c>
      <c r="E467" s="50" t="s">
        <v>191</v>
      </c>
      <c r="F467" s="50" t="s">
        <v>192</v>
      </c>
      <c r="G467" s="39" t="s">
        <v>195</v>
      </c>
      <c r="H467" s="36">
        <v>29.468669999999999</v>
      </c>
      <c r="I467" s="36">
        <v>-115.48142</v>
      </c>
      <c r="J467" s="50" t="str">
        <f>VLOOKUP($G467,Formulas!$A$2:$G$10,4,FALSE)</f>
        <v>Bosque de kelp</v>
      </c>
      <c r="K467" s="50" t="s">
        <v>163</v>
      </c>
      <c r="L467" s="50" t="s">
        <v>62</v>
      </c>
      <c r="M467" s="50" t="str">
        <f>VLOOKUP($G467,Formulas!$A$2:$G$10,7,FALSE)</f>
        <v xml:space="preserve">Reserva de la Biosfera Islas del Pacifico de la Peninsula de Baja California </v>
      </c>
      <c r="N467" s="37" t="s">
        <v>208</v>
      </c>
      <c r="O467" s="37">
        <v>0.39930555555555558</v>
      </c>
      <c r="P467" s="37">
        <v>0.40347222222222223</v>
      </c>
      <c r="Q467" s="8">
        <v>5</v>
      </c>
      <c r="R467" s="8">
        <v>8</v>
      </c>
      <c r="S467" s="36">
        <v>15</v>
      </c>
      <c r="T467" s="9">
        <v>5</v>
      </c>
      <c r="V467" s="39">
        <v>10</v>
      </c>
      <c r="W467" s="39" t="s">
        <v>175</v>
      </c>
      <c r="X467" s="43" t="str">
        <f>VLOOKUP($W467,'Lista especies'!$A$2:$D$31,2,FALSE)</f>
        <v>Panulirus</v>
      </c>
      <c r="Y467" s="43" t="str">
        <f>VLOOKUP($W467,'Lista especies'!$A$2:$D$31,3,FALSE)</f>
        <v>interruptus</v>
      </c>
      <c r="Z467" s="43" t="str">
        <f>VLOOKUP($W467,'Lista especies'!$A$2:$D$31,4,FALSE)</f>
        <v>Panulirus interruptus</v>
      </c>
      <c r="AA467" s="34">
        <v>1</v>
      </c>
      <c r="AB467" s="34">
        <v>30</v>
      </c>
    </row>
    <row r="468" spans="1:28" x14ac:dyDescent="0.2">
      <c r="A468" s="39" t="str">
        <f t="shared" si="8"/>
        <v>782024La Lobera10</v>
      </c>
      <c r="B468" s="35">
        <v>7</v>
      </c>
      <c r="C468" s="36">
        <v>8</v>
      </c>
      <c r="D468" s="36">
        <v>2024</v>
      </c>
      <c r="E468" s="50" t="s">
        <v>191</v>
      </c>
      <c r="F468" s="50" t="s">
        <v>192</v>
      </c>
      <c r="G468" s="39" t="s">
        <v>195</v>
      </c>
      <c r="H468" s="36">
        <v>29.468669999999999</v>
      </c>
      <c r="I468" s="36">
        <v>-115.48142</v>
      </c>
      <c r="J468" s="50" t="str">
        <f>VLOOKUP($G468,Formulas!$A$2:$G$10,4,FALSE)</f>
        <v>Bosque de kelp</v>
      </c>
      <c r="K468" s="50" t="s">
        <v>163</v>
      </c>
      <c r="L468" s="50" t="s">
        <v>62</v>
      </c>
      <c r="M468" s="50" t="str">
        <f>VLOOKUP($G468,Formulas!$A$2:$G$10,7,FALSE)</f>
        <v xml:space="preserve">Reserva de la Biosfera Islas del Pacifico de la Peninsula de Baja California </v>
      </c>
      <c r="N468" s="37" t="s">
        <v>208</v>
      </c>
      <c r="O468" s="37">
        <v>0.39930555555555558</v>
      </c>
      <c r="P468" s="37">
        <v>0.40347222222222223</v>
      </c>
      <c r="Q468" s="8">
        <v>5</v>
      </c>
      <c r="R468" s="8">
        <v>8</v>
      </c>
      <c r="S468" s="36">
        <v>15</v>
      </c>
      <c r="T468" s="9">
        <v>5</v>
      </c>
      <c r="V468" s="39">
        <v>10</v>
      </c>
      <c r="W468" s="39" t="s">
        <v>76</v>
      </c>
      <c r="X468" s="43" t="str">
        <f>VLOOKUP($W468,'Lista especies'!$A$2:$D$31,2,FALSE)</f>
        <v>Megastraea</v>
      </c>
      <c r="Y468" s="43" t="str">
        <f>VLOOKUP($W468,'Lista especies'!$A$2:$D$31,3,FALSE)</f>
        <v>undosa</v>
      </c>
      <c r="Z468" s="43" t="str">
        <f>VLOOKUP($W468,'Lista especies'!$A$2:$D$31,4,FALSE)</f>
        <v>Megastraea undosa</v>
      </c>
      <c r="AA468" s="34">
        <v>25</v>
      </c>
      <c r="AB468" s="34">
        <v>30</v>
      </c>
    </row>
    <row r="469" spans="1:28" x14ac:dyDescent="0.2">
      <c r="A469" s="39" t="str">
        <f t="shared" si="8"/>
        <v>782024La Lobera10</v>
      </c>
      <c r="B469" s="35">
        <v>7</v>
      </c>
      <c r="C469" s="36">
        <v>8</v>
      </c>
      <c r="D469" s="36">
        <v>2024</v>
      </c>
      <c r="E469" s="50" t="s">
        <v>191</v>
      </c>
      <c r="F469" s="50" t="s">
        <v>192</v>
      </c>
      <c r="G469" s="39" t="s">
        <v>195</v>
      </c>
      <c r="H469" s="36">
        <v>29.468669999999999</v>
      </c>
      <c r="I469" s="36">
        <v>-115.48142</v>
      </c>
      <c r="J469" s="50" t="str">
        <f>VLOOKUP($G469,Formulas!$A$2:$G$10,4,FALSE)</f>
        <v>Bosque de kelp</v>
      </c>
      <c r="K469" s="50" t="s">
        <v>163</v>
      </c>
      <c r="L469" s="50" t="s">
        <v>62</v>
      </c>
      <c r="M469" s="50" t="str">
        <f>VLOOKUP($G469,Formulas!$A$2:$G$10,7,FALSE)</f>
        <v xml:space="preserve">Reserva de la Biosfera Islas del Pacifico de la Peninsula de Baja California </v>
      </c>
      <c r="N469" s="37" t="s">
        <v>208</v>
      </c>
      <c r="O469" s="37">
        <v>0.39930555555555558</v>
      </c>
      <c r="P469" s="37">
        <v>0.40347222222222223</v>
      </c>
      <c r="Q469" s="8">
        <v>5</v>
      </c>
      <c r="R469" s="8">
        <v>8</v>
      </c>
      <c r="S469" s="36">
        <v>15</v>
      </c>
      <c r="T469" s="9">
        <v>5</v>
      </c>
      <c r="V469" s="39">
        <v>10</v>
      </c>
      <c r="W469" s="39" t="s">
        <v>176</v>
      </c>
      <c r="X469" s="43" t="str">
        <f>VLOOKUP($W469,'Lista especies'!$A$2:$D$31,2,FALSE)</f>
        <v>Megastraea</v>
      </c>
      <c r="Y469" s="43" t="str">
        <f>VLOOKUP($W469,'Lista especies'!$A$2:$D$31,3,FALSE)</f>
        <v>turbanica</v>
      </c>
      <c r="Z469" s="43" t="str">
        <f>VLOOKUP($W469,'Lista especies'!$A$2:$D$31,4,FALSE)</f>
        <v>Megastraea turbanica</v>
      </c>
      <c r="AA469" s="34">
        <v>5</v>
      </c>
      <c r="AB469" s="34">
        <v>30</v>
      </c>
    </row>
    <row r="470" spans="1:28" x14ac:dyDescent="0.2">
      <c r="A470" s="39" t="str">
        <f t="shared" si="8"/>
        <v>782024La Lobera10</v>
      </c>
      <c r="B470" s="35">
        <v>7</v>
      </c>
      <c r="C470" s="36">
        <v>8</v>
      </c>
      <c r="D470" s="36">
        <v>2024</v>
      </c>
      <c r="E470" s="50" t="s">
        <v>191</v>
      </c>
      <c r="F470" s="50" t="s">
        <v>192</v>
      </c>
      <c r="G470" s="39" t="s">
        <v>195</v>
      </c>
      <c r="H470" s="36">
        <v>29.468669999999999</v>
      </c>
      <c r="I470" s="36">
        <v>-115.48142</v>
      </c>
      <c r="J470" s="50" t="str">
        <f>VLOOKUP($G470,Formulas!$A$2:$G$10,4,FALSE)</f>
        <v>Bosque de kelp</v>
      </c>
      <c r="K470" s="50" t="s">
        <v>163</v>
      </c>
      <c r="L470" s="50" t="s">
        <v>62</v>
      </c>
      <c r="M470" s="50" t="str">
        <f>VLOOKUP($G470,Formulas!$A$2:$G$10,7,FALSE)</f>
        <v xml:space="preserve">Reserva de la Biosfera Islas del Pacifico de la Peninsula de Baja California </v>
      </c>
      <c r="N470" s="37" t="s">
        <v>208</v>
      </c>
      <c r="O470" s="37">
        <v>0.39930555555555558</v>
      </c>
      <c r="P470" s="37">
        <v>0.40347222222222223</v>
      </c>
      <c r="Q470" s="8">
        <v>5</v>
      </c>
      <c r="R470" s="8">
        <v>8</v>
      </c>
      <c r="S470" s="36">
        <v>15</v>
      </c>
      <c r="T470" s="9">
        <v>5</v>
      </c>
      <c r="V470" s="39">
        <v>10</v>
      </c>
      <c r="W470" s="39" t="s">
        <v>75</v>
      </c>
      <c r="X470" s="43" t="str">
        <f>VLOOKUP($W470,'Lista especies'!$A$2:$D$31,2,FALSE)</f>
        <v>Kelletia</v>
      </c>
      <c r="Y470" s="43" t="str">
        <f>VLOOKUP($W470,'Lista especies'!$A$2:$D$31,3,FALSE)</f>
        <v>kelletii</v>
      </c>
      <c r="Z470" s="43" t="str">
        <f>VLOOKUP($W470,'Lista especies'!$A$2:$D$31,4,FALSE)</f>
        <v>Kelletia kelletii</v>
      </c>
      <c r="AA470" s="34">
        <v>1</v>
      </c>
      <c r="AB470" s="34">
        <v>30</v>
      </c>
    </row>
    <row r="471" spans="1:28" x14ac:dyDescent="0.2">
      <c r="A471" s="39" t="str">
        <f t="shared" si="8"/>
        <v>782024La Lobera10</v>
      </c>
      <c r="B471" s="35">
        <v>7</v>
      </c>
      <c r="C471" s="36">
        <v>8</v>
      </c>
      <c r="D471" s="36">
        <v>2024</v>
      </c>
      <c r="E471" s="50" t="s">
        <v>191</v>
      </c>
      <c r="F471" s="50" t="s">
        <v>192</v>
      </c>
      <c r="G471" s="39" t="s">
        <v>195</v>
      </c>
      <c r="H471" s="36">
        <v>29.468669999999999</v>
      </c>
      <c r="I471" s="36">
        <v>-115.48142</v>
      </c>
      <c r="J471" s="50" t="str">
        <f>VLOOKUP($G471,Formulas!$A$2:$G$10,4,FALSE)</f>
        <v>Bosque de kelp</v>
      </c>
      <c r="K471" s="50" t="s">
        <v>163</v>
      </c>
      <c r="L471" s="50" t="s">
        <v>62</v>
      </c>
      <c r="M471" s="50" t="str">
        <f>VLOOKUP($G471,Formulas!$A$2:$G$10,7,FALSE)</f>
        <v xml:space="preserve">Reserva de la Biosfera Islas del Pacifico de la Peninsula de Baja California </v>
      </c>
      <c r="N471" s="37" t="s">
        <v>208</v>
      </c>
      <c r="O471" s="37">
        <v>0.39930555555555558</v>
      </c>
      <c r="P471" s="37">
        <v>0.40347222222222223</v>
      </c>
      <c r="Q471" s="8">
        <v>5</v>
      </c>
      <c r="R471" s="8">
        <v>8</v>
      </c>
      <c r="S471" s="36">
        <v>15</v>
      </c>
      <c r="T471" s="9">
        <v>5</v>
      </c>
      <c r="V471" s="39">
        <v>10</v>
      </c>
      <c r="W471" s="39" t="s">
        <v>78</v>
      </c>
      <c r="X471" s="43" t="str">
        <f>VLOOKUP($W471,'Lista especies'!$A$2:$D$31,2,FALSE)</f>
        <v>Megathura</v>
      </c>
      <c r="Y471" s="43" t="str">
        <f>VLOOKUP($W471,'Lista especies'!$A$2:$D$31,3,FALSE)</f>
        <v>crenulata</v>
      </c>
      <c r="Z471" s="43" t="str">
        <f>VLOOKUP($W471,'Lista especies'!$A$2:$D$31,4,FALSE)</f>
        <v>Megathura crenulata</v>
      </c>
      <c r="AA471" s="34">
        <v>1</v>
      </c>
      <c r="AB471" s="34">
        <v>30</v>
      </c>
    </row>
    <row r="472" spans="1:28" x14ac:dyDescent="0.2">
      <c r="A472" s="39" t="str">
        <f t="shared" si="8"/>
        <v>782024La Lobera10</v>
      </c>
      <c r="B472" s="35">
        <v>7</v>
      </c>
      <c r="C472" s="36">
        <v>8</v>
      </c>
      <c r="D472" s="36">
        <v>2024</v>
      </c>
      <c r="E472" s="50" t="s">
        <v>191</v>
      </c>
      <c r="F472" s="50" t="s">
        <v>192</v>
      </c>
      <c r="G472" s="39" t="s">
        <v>195</v>
      </c>
      <c r="H472" s="36">
        <v>29.468669999999999</v>
      </c>
      <c r="I472" s="36">
        <v>-115.48142</v>
      </c>
      <c r="J472" s="50" t="str">
        <f>VLOOKUP($G472,Formulas!$A$2:$G$10,4,FALSE)</f>
        <v>Bosque de kelp</v>
      </c>
      <c r="K472" s="50" t="s">
        <v>163</v>
      </c>
      <c r="L472" s="50" t="s">
        <v>62</v>
      </c>
      <c r="M472" s="50" t="str">
        <f>VLOOKUP($G472,Formulas!$A$2:$G$10,7,FALSE)</f>
        <v xml:space="preserve">Reserva de la Biosfera Islas del Pacifico de la Peninsula de Baja California </v>
      </c>
      <c r="N472" s="37" t="s">
        <v>208</v>
      </c>
      <c r="O472" s="37">
        <v>0.39930555555555558</v>
      </c>
      <c r="P472" s="37">
        <v>0.40347222222222223</v>
      </c>
      <c r="Q472" s="8">
        <v>5</v>
      </c>
      <c r="R472" s="8">
        <v>8</v>
      </c>
      <c r="S472" s="36">
        <v>15</v>
      </c>
      <c r="T472" s="9">
        <v>5</v>
      </c>
      <c r="V472" s="39">
        <v>10</v>
      </c>
      <c r="W472" s="39" t="s">
        <v>79</v>
      </c>
      <c r="X472" s="43" t="s">
        <v>90</v>
      </c>
      <c r="Y472" s="43" t="str">
        <f>VLOOKUP($W472,'Lista especies'!$A$2:$D$31,3,FALSE)</f>
        <v>franciscanus</v>
      </c>
      <c r="Z472" s="43" t="str">
        <f>VLOOKUP($W472,'Lista especies'!$A$2:$D$31,4,FALSE)</f>
        <v>Mesocentrotus franciscanus</v>
      </c>
      <c r="AA472" s="34">
        <v>5</v>
      </c>
      <c r="AB472" s="34">
        <v>30</v>
      </c>
    </row>
    <row r="473" spans="1:28" x14ac:dyDescent="0.2">
      <c r="A473" s="39" t="str">
        <f t="shared" si="8"/>
        <v>782024La Lobera10</v>
      </c>
      <c r="B473" s="35">
        <v>7</v>
      </c>
      <c r="C473" s="36">
        <v>8</v>
      </c>
      <c r="D473" s="36">
        <v>2024</v>
      </c>
      <c r="E473" s="50" t="s">
        <v>191</v>
      </c>
      <c r="F473" s="50" t="s">
        <v>192</v>
      </c>
      <c r="G473" s="39" t="s">
        <v>195</v>
      </c>
      <c r="H473" s="36">
        <v>29.468669999999999</v>
      </c>
      <c r="I473" s="36">
        <v>-115.48142</v>
      </c>
      <c r="J473" s="50" t="str">
        <f>VLOOKUP($G473,Formulas!$A$2:$G$10,4,FALSE)</f>
        <v>Bosque de kelp</v>
      </c>
      <c r="K473" s="50" t="s">
        <v>163</v>
      </c>
      <c r="L473" s="50" t="s">
        <v>62</v>
      </c>
      <c r="M473" s="50" t="str">
        <f>VLOOKUP($G473,Formulas!$A$2:$G$10,7,FALSE)</f>
        <v xml:space="preserve">Reserva de la Biosfera Islas del Pacifico de la Peninsula de Baja California </v>
      </c>
      <c r="N473" s="37" t="s">
        <v>208</v>
      </c>
      <c r="O473" s="37">
        <v>0.39930555555555558</v>
      </c>
      <c r="P473" s="37">
        <v>0.40347222222222223</v>
      </c>
      <c r="Q473" s="8">
        <v>5</v>
      </c>
      <c r="R473" s="8">
        <v>8</v>
      </c>
      <c r="S473" s="36">
        <v>15</v>
      </c>
      <c r="T473" s="9">
        <v>5</v>
      </c>
      <c r="V473" s="39">
        <v>10</v>
      </c>
      <c r="W473" s="39" t="s">
        <v>85</v>
      </c>
      <c r="X473" s="43" t="str">
        <f>VLOOKUP($W473,'Lista especies'!$A$2:$D$31,2,FALSE)</f>
        <v>Strongylocentrotus</v>
      </c>
      <c r="Y473" s="43" t="str">
        <f>VLOOKUP($W473,'Lista especies'!$A$2:$D$31,3,FALSE)</f>
        <v>purpuratus</v>
      </c>
      <c r="Z473" s="43" t="str">
        <f>VLOOKUP($W473,'Lista especies'!$A$2:$D$31,4,FALSE)</f>
        <v>Strongylocentrotus purpuratus</v>
      </c>
      <c r="AA473" s="34">
        <v>8</v>
      </c>
      <c r="AB473" s="34">
        <v>30</v>
      </c>
    </row>
    <row r="474" spans="1:28" x14ac:dyDescent="0.2">
      <c r="A474" s="39" t="str">
        <f t="shared" si="8"/>
        <v>782024La Lobera11</v>
      </c>
      <c r="B474" s="35">
        <v>7</v>
      </c>
      <c r="C474" s="36">
        <v>8</v>
      </c>
      <c r="D474" s="36">
        <v>2024</v>
      </c>
      <c r="E474" s="50" t="s">
        <v>191</v>
      </c>
      <c r="F474" s="50" t="s">
        <v>192</v>
      </c>
      <c r="G474" s="39" t="s">
        <v>195</v>
      </c>
      <c r="H474" s="36">
        <v>29.470479999999998</v>
      </c>
      <c r="I474" s="36">
        <v>-115.48273</v>
      </c>
      <c r="J474" s="50" t="str">
        <f>VLOOKUP($G474,Formulas!$A$2:$G$10,4,FALSE)</f>
        <v>Bosque de kelp</v>
      </c>
      <c r="K474" s="50" t="s">
        <v>163</v>
      </c>
      <c r="L474" s="50" t="s">
        <v>62</v>
      </c>
      <c r="M474" s="50" t="str">
        <f>VLOOKUP($G474,Formulas!$A$2:$G$10,7,FALSE)</f>
        <v xml:space="preserve">Reserva de la Biosfera Islas del Pacifico de la Peninsula de Baja California </v>
      </c>
      <c r="N474" s="37" t="s">
        <v>197</v>
      </c>
      <c r="O474" s="37">
        <v>0.36944444444444446</v>
      </c>
      <c r="P474" s="37">
        <v>0.37361111111111112</v>
      </c>
      <c r="Q474" s="36">
        <v>14</v>
      </c>
      <c r="R474" s="8">
        <v>13</v>
      </c>
      <c r="S474" s="36">
        <v>13</v>
      </c>
      <c r="T474" s="9">
        <v>6</v>
      </c>
      <c r="V474" s="39">
        <v>11</v>
      </c>
      <c r="W474" s="39" t="s">
        <v>81</v>
      </c>
      <c r="X474" s="43" t="str">
        <f>VLOOKUP($W474,'Lista especies'!$A$2:$D$31,2,FALSE)</f>
        <v>Parastichopus</v>
      </c>
      <c r="Y474" s="43" t="str">
        <f>VLOOKUP($W474,'Lista especies'!$A$2:$D$31,3,FALSE)</f>
        <v>parvimensis</v>
      </c>
      <c r="Z474" s="43" t="str">
        <f>VLOOKUP($W474,'Lista especies'!$A$2:$D$31,4,FALSE)</f>
        <v>Parastichopus parvimensis</v>
      </c>
      <c r="AA474" s="34">
        <v>1</v>
      </c>
      <c r="AB474" s="34">
        <v>30</v>
      </c>
    </row>
    <row r="475" spans="1:28" x14ac:dyDescent="0.2">
      <c r="A475" s="39" t="str">
        <f t="shared" si="8"/>
        <v>782024La Lobera11</v>
      </c>
      <c r="B475" s="35">
        <v>7</v>
      </c>
      <c r="C475" s="36">
        <v>8</v>
      </c>
      <c r="D475" s="36">
        <v>2024</v>
      </c>
      <c r="E475" s="50" t="s">
        <v>191</v>
      </c>
      <c r="F475" s="50" t="s">
        <v>192</v>
      </c>
      <c r="G475" s="39" t="s">
        <v>195</v>
      </c>
      <c r="H475" s="36">
        <v>29.470479999999998</v>
      </c>
      <c r="I475" s="36">
        <v>-115.48273</v>
      </c>
      <c r="J475" s="50" t="str">
        <f>VLOOKUP($G475,Formulas!$A$2:$G$10,4,FALSE)</f>
        <v>Bosque de kelp</v>
      </c>
      <c r="K475" s="50" t="s">
        <v>163</v>
      </c>
      <c r="L475" s="50" t="s">
        <v>62</v>
      </c>
      <c r="M475" s="50" t="str">
        <f>VLOOKUP($G475,Formulas!$A$2:$G$10,7,FALSE)</f>
        <v xml:space="preserve">Reserva de la Biosfera Islas del Pacifico de la Peninsula de Baja California </v>
      </c>
      <c r="N475" s="37" t="s">
        <v>197</v>
      </c>
      <c r="O475" s="37">
        <v>0.36944444444444446</v>
      </c>
      <c r="P475" s="37">
        <v>0.37361111111111112</v>
      </c>
      <c r="Q475" s="36">
        <v>14</v>
      </c>
      <c r="R475" s="8">
        <v>13</v>
      </c>
      <c r="S475" s="36">
        <v>13</v>
      </c>
      <c r="T475" s="9">
        <v>6</v>
      </c>
      <c r="V475" s="39">
        <v>11</v>
      </c>
      <c r="W475" s="39" t="s">
        <v>176</v>
      </c>
      <c r="X475" s="43" t="str">
        <f>VLOOKUP($W475,'Lista especies'!$A$2:$D$31,2,FALSE)</f>
        <v>Megastraea</v>
      </c>
      <c r="Y475" s="43" t="str">
        <f>VLOOKUP($W475,'Lista especies'!$A$2:$D$31,3,FALSE)</f>
        <v>turbanica</v>
      </c>
      <c r="Z475" s="43" t="str">
        <f>VLOOKUP($W475,'Lista especies'!$A$2:$D$31,4,FALSE)</f>
        <v>Megastraea turbanica</v>
      </c>
      <c r="AA475" s="34">
        <v>27</v>
      </c>
      <c r="AB475" s="34">
        <v>30</v>
      </c>
    </row>
    <row r="476" spans="1:28" x14ac:dyDescent="0.2">
      <c r="A476" s="39" t="str">
        <f t="shared" si="8"/>
        <v>782024La Lobera11</v>
      </c>
      <c r="B476" s="35">
        <v>7</v>
      </c>
      <c r="C476" s="36">
        <v>8</v>
      </c>
      <c r="D476" s="36">
        <v>2024</v>
      </c>
      <c r="E476" s="50" t="s">
        <v>191</v>
      </c>
      <c r="F476" s="50" t="s">
        <v>192</v>
      </c>
      <c r="G476" s="39" t="s">
        <v>195</v>
      </c>
      <c r="H476" s="36">
        <v>29.470479999999998</v>
      </c>
      <c r="I476" s="36">
        <v>-115.48273</v>
      </c>
      <c r="J476" s="50" t="str">
        <f>VLOOKUP($G476,Formulas!$A$2:$G$10,4,FALSE)</f>
        <v>Bosque de kelp</v>
      </c>
      <c r="K476" s="50" t="s">
        <v>163</v>
      </c>
      <c r="L476" s="50" t="s">
        <v>62</v>
      </c>
      <c r="M476" s="50" t="str">
        <f>VLOOKUP($G476,Formulas!$A$2:$G$10,7,FALSE)</f>
        <v xml:space="preserve">Reserva de la Biosfera Islas del Pacifico de la Peninsula de Baja California </v>
      </c>
      <c r="N476" s="37" t="s">
        <v>197</v>
      </c>
      <c r="O476" s="37">
        <v>0.36944444444444446</v>
      </c>
      <c r="P476" s="37">
        <v>0.37361111111111112</v>
      </c>
      <c r="Q476" s="36">
        <v>14</v>
      </c>
      <c r="R476" s="8">
        <v>13</v>
      </c>
      <c r="S476" s="36">
        <v>13</v>
      </c>
      <c r="T476" s="9">
        <v>6</v>
      </c>
      <c r="V476" s="39">
        <v>11</v>
      </c>
      <c r="W476" s="39" t="s">
        <v>75</v>
      </c>
      <c r="X476" s="43" t="str">
        <f>VLOOKUP($W476,'Lista especies'!$A$2:$D$31,2,FALSE)</f>
        <v>Kelletia</v>
      </c>
      <c r="Y476" s="43" t="str">
        <f>VLOOKUP($W476,'Lista especies'!$A$2:$D$31,3,FALSE)</f>
        <v>kelletii</v>
      </c>
      <c r="Z476" s="43" t="str">
        <f>VLOOKUP($W476,'Lista especies'!$A$2:$D$31,4,FALSE)</f>
        <v>Kelletia kelletii</v>
      </c>
      <c r="AA476" s="34">
        <v>4</v>
      </c>
      <c r="AB476" s="34">
        <v>30</v>
      </c>
    </row>
    <row r="477" spans="1:28" x14ac:dyDescent="0.2">
      <c r="A477" s="39" t="str">
        <f t="shared" si="8"/>
        <v>782024La Lobera11</v>
      </c>
      <c r="B477" s="35">
        <v>7</v>
      </c>
      <c r="C477" s="36">
        <v>8</v>
      </c>
      <c r="D477" s="36">
        <v>2024</v>
      </c>
      <c r="E477" s="50" t="s">
        <v>191</v>
      </c>
      <c r="F477" s="50" t="s">
        <v>192</v>
      </c>
      <c r="G477" s="39" t="s">
        <v>195</v>
      </c>
      <c r="H477" s="36">
        <v>29.470479999999998</v>
      </c>
      <c r="I477" s="36">
        <v>-115.48273</v>
      </c>
      <c r="J477" s="50" t="str">
        <f>VLOOKUP($G477,Formulas!$A$2:$G$10,4,FALSE)</f>
        <v>Bosque de kelp</v>
      </c>
      <c r="K477" s="50" t="s">
        <v>163</v>
      </c>
      <c r="L477" s="50" t="s">
        <v>62</v>
      </c>
      <c r="M477" s="50" t="str">
        <f>VLOOKUP($G477,Formulas!$A$2:$G$10,7,FALSE)</f>
        <v xml:space="preserve">Reserva de la Biosfera Islas del Pacifico de la Peninsula de Baja California </v>
      </c>
      <c r="N477" s="37" t="s">
        <v>197</v>
      </c>
      <c r="O477" s="37">
        <v>0.36944444444444446</v>
      </c>
      <c r="P477" s="37">
        <v>0.37361111111111112</v>
      </c>
      <c r="Q477" s="36">
        <v>14</v>
      </c>
      <c r="R477" s="8">
        <v>13</v>
      </c>
      <c r="S477" s="36">
        <v>13</v>
      </c>
      <c r="T477" s="9">
        <v>6</v>
      </c>
      <c r="V477" s="39">
        <v>11</v>
      </c>
      <c r="W477" s="39" t="s">
        <v>78</v>
      </c>
      <c r="X477" s="43" t="str">
        <f>VLOOKUP($W477,'Lista especies'!$A$2:$D$31,2,FALSE)</f>
        <v>Megathura</v>
      </c>
      <c r="Y477" s="43" t="str">
        <f>VLOOKUP($W477,'Lista especies'!$A$2:$D$31,3,FALSE)</f>
        <v>crenulata</v>
      </c>
      <c r="Z477" s="43" t="str">
        <f>VLOOKUP($W477,'Lista especies'!$A$2:$D$31,4,FALSE)</f>
        <v>Megathura crenulata</v>
      </c>
      <c r="AA477" s="34">
        <v>1</v>
      </c>
      <c r="AB477" s="34">
        <v>30</v>
      </c>
    </row>
    <row r="478" spans="1:28" x14ac:dyDescent="0.2">
      <c r="A478" s="39" t="str">
        <f t="shared" si="8"/>
        <v>782024La Lobera11</v>
      </c>
      <c r="B478" s="35">
        <v>7</v>
      </c>
      <c r="C478" s="36">
        <v>8</v>
      </c>
      <c r="D478" s="36">
        <v>2024</v>
      </c>
      <c r="E478" s="50" t="s">
        <v>191</v>
      </c>
      <c r="F478" s="50" t="s">
        <v>192</v>
      </c>
      <c r="G478" s="39" t="s">
        <v>195</v>
      </c>
      <c r="H478" s="36">
        <v>29.470479999999998</v>
      </c>
      <c r="I478" s="36">
        <v>-115.48273</v>
      </c>
      <c r="J478" s="50" t="str">
        <f>VLOOKUP($G478,Formulas!$A$2:$G$10,4,FALSE)</f>
        <v>Bosque de kelp</v>
      </c>
      <c r="K478" s="50" t="s">
        <v>163</v>
      </c>
      <c r="L478" s="50" t="s">
        <v>62</v>
      </c>
      <c r="M478" s="50" t="str">
        <f>VLOOKUP($G478,Formulas!$A$2:$G$10,7,FALSE)</f>
        <v xml:space="preserve">Reserva de la Biosfera Islas del Pacifico de la Peninsula de Baja California </v>
      </c>
      <c r="N478" s="37" t="s">
        <v>197</v>
      </c>
      <c r="O478" s="37">
        <v>0.36944444444444446</v>
      </c>
      <c r="P478" s="37">
        <v>0.37361111111111112</v>
      </c>
      <c r="Q478" s="36">
        <v>14</v>
      </c>
      <c r="R478" s="8">
        <v>13</v>
      </c>
      <c r="S478" s="36">
        <v>13</v>
      </c>
      <c r="T478" s="9">
        <v>6</v>
      </c>
      <c r="V478" s="39">
        <v>11</v>
      </c>
      <c r="W478" s="39" t="s">
        <v>79</v>
      </c>
      <c r="X478" s="43" t="str">
        <f>VLOOKUP($W478,'Lista especies'!$A$2:$D$31,2,FALSE)</f>
        <v>Mesocentrotus</v>
      </c>
      <c r="Y478" s="43" t="str">
        <f>VLOOKUP($W478,'Lista especies'!$A$2:$D$31,3,FALSE)</f>
        <v>franciscanus</v>
      </c>
      <c r="Z478" s="43" t="str">
        <f>VLOOKUP($W478,'Lista especies'!$A$2:$D$31,4,FALSE)</f>
        <v>Mesocentrotus franciscanus</v>
      </c>
      <c r="AA478" s="34">
        <v>17</v>
      </c>
      <c r="AB478" s="34">
        <v>30</v>
      </c>
    </row>
    <row r="479" spans="1:28" x14ac:dyDescent="0.2">
      <c r="A479" s="39" t="str">
        <f t="shared" si="8"/>
        <v>782024La Lobera11</v>
      </c>
      <c r="B479" s="35">
        <v>7</v>
      </c>
      <c r="C479" s="36">
        <v>8</v>
      </c>
      <c r="D479" s="36">
        <v>2024</v>
      </c>
      <c r="E479" s="50" t="s">
        <v>191</v>
      </c>
      <c r="F479" s="50" t="s">
        <v>192</v>
      </c>
      <c r="G479" s="39" t="s">
        <v>195</v>
      </c>
      <c r="H479" s="36">
        <v>29.470479999999998</v>
      </c>
      <c r="I479" s="36">
        <v>-115.48273</v>
      </c>
      <c r="J479" s="50" t="str">
        <f>VLOOKUP($G479,Formulas!$A$2:$G$10,4,FALSE)</f>
        <v>Bosque de kelp</v>
      </c>
      <c r="K479" s="50" t="s">
        <v>163</v>
      </c>
      <c r="L479" s="50" t="s">
        <v>62</v>
      </c>
      <c r="M479" s="50" t="str">
        <f>VLOOKUP($G479,Formulas!$A$2:$G$10,7,FALSE)</f>
        <v xml:space="preserve">Reserva de la Biosfera Islas del Pacifico de la Peninsula de Baja California </v>
      </c>
      <c r="N479" s="37" t="s">
        <v>197</v>
      </c>
      <c r="O479" s="37">
        <v>0.36944444444444446</v>
      </c>
      <c r="P479" s="37">
        <v>0.37361111111111112</v>
      </c>
      <c r="Q479" s="36">
        <v>14</v>
      </c>
      <c r="R479" s="8">
        <v>13</v>
      </c>
      <c r="S479" s="36">
        <v>13</v>
      </c>
      <c r="T479" s="9">
        <v>6</v>
      </c>
      <c r="V479" s="39">
        <v>11</v>
      </c>
      <c r="W479" s="39" t="s">
        <v>85</v>
      </c>
      <c r="X479" s="43" t="str">
        <f>VLOOKUP($W479,'Lista especies'!$A$2:$D$31,2,FALSE)</f>
        <v>Strongylocentrotus</v>
      </c>
      <c r="Y479" s="43" t="str">
        <f>VLOOKUP($W479,'Lista especies'!$A$2:$D$31,3,FALSE)</f>
        <v>purpuratus</v>
      </c>
      <c r="Z479" s="43" t="str">
        <f>VLOOKUP($W479,'Lista especies'!$A$2:$D$31,4,FALSE)</f>
        <v>Strongylocentrotus purpuratus</v>
      </c>
      <c r="AA479" s="34">
        <v>12</v>
      </c>
      <c r="AB479" s="34">
        <v>30</v>
      </c>
    </row>
    <row r="480" spans="1:28" x14ac:dyDescent="0.2">
      <c r="A480" s="39" t="str">
        <f t="shared" si="8"/>
        <v>782024La Lobera12</v>
      </c>
      <c r="B480" s="35">
        <v>7</v>
      </c>
      <c r="C480" s="36">
        <v>8</v>
      </c>
      <c r="D480" s="36">
        <v>2024</v>
      </c>
      <c r="E480" s="50" t="s">
        <v>191</v>
      </c>
      <c r="F480" s="50" t="s">
        <v>192</v>
      </c>
      <c r="G480" s="39" t="s">
        <v>195</v>
      </c>
      <c r="H480" s="36">
        <v>29.468419999999998</v>
      </c>
      <c r="I480" s="36">
        <v>-115.48092</v>
      </c>
      <c r="J480" s="50" t="str">
        <f>VLOOKUP($G480,Formulas!$A$2:$G$10,4,FALSE)</f>
        <v>Bosque de kelp</v>
      </c>
      <c r="K480" s="50" t="s">
        <v>163</v>
      </c>
      <c r="L480" s="50" t="s">
        <v>62</v>
      </c>
      <c r="M480" s="50" t="str">
        <f>VLOOKUP($G480,Formulas!$A$2:$G$10,7,FALSE)</f>
        <v xml:space="preserve">Reserva de la Biosfera Islas del Pacifico de la Peninsula de Baja California </v>
      </c>
      <c r="N480" s="37" t="s">
        <v>197</v>
      </c>
      <c r="O480" s="37">
        <v>0.40416666666666662</v>
      </c>
      <c r="P480" s="37">
        <v>0.40833333333333338</v>
      </c>
      <c r="Q480" s="36">
        <v>8</v>
      </c>
      <c r="R480" s="8">
        <v>7</v>
      </c>
      <c r="S480" s="36">
        <v>14</v>
      </c>
      <c r="T480" s="9">
        <v>6</v>
      </c>
      <c r="V480" s="39">
        <v>12</v>
      </c>
      <c r="W480" s="39" t="s">
        <v>176</v>
      </c>
      <c r="X480" s="43" t="str">
        <f>VLOOKUP($W480,'Lista especies'!$A$2:$D$31,2,FALSE)</f>
        <v>Megastraea</v>
      </c>
      <c r="Y480" s="43" t="str">
        <f>VLOOKUP($W480,'Lista especies'!$A$2:$D$31,3,FALSE)</f>
        <v>turbanica</v>
      </c>
      <c r="Z480" s="43" t="str">
        <f>VLOOKUP($W480,'Lista especies'!$A$2:$D$31,4,FALSE)</f>
        <v>Megastraea turbanica</v>
      </c>
      <c r="AA480" s="34">
        <v>50</v>
      </c>
      <c r="AB480" s="34">
        <v>22</v>
      </c>
    </row>
    <row r="481" spans="1:28" x14ac:dyDescent="0.2">
      <c r="A481" s="39" t="str">
        <f t="shared" si="8"/>
        <v>782024La Lobera12</v>
      </c>
      <c r="B481" s="35">
        <v>7</v>
      </c>
      <c r="C481" s="36">
        <v>8</v>
      </c>
      <c r="D481" s="36">
        <v>2024</v>
      </c>
      <c r="E481" s="50" t="s">
        <v>191</v>
      </c>
      <c r="F481" s="50" t="s">
        <v>192</v>
      </c>
      <c r="G481" s="39" t="s">
        <v>195</v>
      </c>
      <c r="H481" s="36">
        <v>29.468419999999998</v>
      </c>
      <c r="I481" s="36">
        <v>-115.48092</v>
      </c>
      <c r="J481" s="50" t="str">
        <f>VLOOKUP($G481,Formulas!$A$2:$G$10,4,FALSE)</f>
        <v>Bosque de kelp</v>
      </c>
      <c r="K481" s="50" t="s">
        <v>163</v>
      </c>
      <c r="L481" s="50" t="s">
        <v>62</v>
      </c>
      <c r="M481" s="50" t="str">
        <f>VLOOKUP($G481,Formulas!$A$2:$G$10,7,FALSE)</f>
        <v xml:space="preserve">Reserva de la Biosfera Islas del Pacifico de la Peninsula de Baja California </v>
      </c>
      <c r="N481" s="37" t="s">
        <v>197</v>
      </c>
      <c r="O481" s="37">
        <v>0.40416666666666662</v>
      </c>
      <c r="P481" s="37">
        <v>0.40833333333333338</v>
      </c>
      <c r="Q481" s="36">
        <v>8</v>
      </c>
      <c r="R481" s="8">
        <v>7</v>
      </c>
      <c r="S481" s="36">
        <v>14</v>
      </c>
      <c r="T481" s="9">
        <v>6</v>
      </c>
      <c r="V481" s="39">
        <v>12</v>
      </c>
      <c r="W481" s="39" t="s">
        <v>75</v>
      </c>
      <c r="X481" s="43" t="str">
        <f>VLOOKUP($W481,'Lista especies'!$A$2:$D$31,2,FALSE)</f>
        <v>Kelletia</v>
      </c>
      <c r="Y481" s="43" t="str">
        <f>VLOOKUP($W481,'Lista especies'!$A$2:$D$31,3,FALSE)</f>
        <v>kelletii</v>
      </c>
      <c r="Z481" s="43" t="str">
        <f>VLOOKUP($W481,'Lista especies'!$A$2:$D$31,4,FALSE)</f>
        <v>Kelletia kelletii</v>
      </c>
      <c r="AA481" s="34">
        <v>9</v>
      </c>
      <c r="AB481" s="34">
        <v>30</v>
      </c>
    </row>
    <row r="482" spans="1:28" x14ac:dyDescent="0.2">
      <c r="A482" s="39" t="str">
        <f t="shared" si="8"/>
        <v>782024La Lobera12</v>
      </c>
      <c r="B482" s="35">
        <v>7</v>
      </c>
      <c r="C482" s="36">
        <v>8</v>
      </c>
      <c r="D482" s="36">
        <v>2024</v>
      </c>
      <c r="E482" s="50" t="s">
        <v>191</v>
      </c>
      <c r="F482" s="50" t="s">
        <v>192</v>
      </c>
      <c r="G482" s="39" t="s">
        <v>195</v>
      </c>
      <c r="H482" s="36">
        <v>29.468419999999998</v>
      </c>
      <c r="I482" s="36">
        <v>-115.48092</v>
      </c>
      <c r="J482" s="50" t="str">
        <f>VLOOKUP($G482,Formulas!$A$2:$G$10,4,FALSE)</f>
        <v>Bosque de kelp</v>
      </c>
      <c r="K482" s="50" t="s">
        <v>163</v>
      </c>
      <c r="L482" s="50" t="s">
        <v>62</v>
      </c>
      <c r="M482" s="50" t="str">
        <f>VLOOKUP($G482,Formulas!$A$2:$G$10,7,FALSE)</f>
        <v xml:space="preserve">Reserva de la Biosfera Islas del Pacifico de la Peninsula de Baja California </v>
      </c>
      <c r="N482" s="37" t="s">
        <v>197</v>
      </c>
      <c r="O482" s="37">
        <v>0.40416666666666662</v>
      </c>
      <c r="P482" s="37">
        <v>0.40833333333333338</v>
      </c>
      <c r="Q482" s="36">
        <v>8</v>
      </c>
      <c r="R482" s="8">
        <v>7</v>
      </c>
      <c r="S482" s="36">
        <v>14</v>
      </c>
      <c r="T482" s="9">
        <v>6</v>
      </c>
      <c r="V482" s="39">
        <v>12</v>
      </c>
      <c r="W482" s="39" t="s">
        <v>78</v>
      </c>
      <c r="X482" s="43" t="str">
        <f>VLOOKUP($W482,'Lista especies'!$A$2:$D$31,2,FALSE)</f>
        <v>Megathura</v>
      </c>
      <c r="Y482" s="43" t="str">
        <f>VLOOKUP($W482,'Lista especies'!$A$2:$D$31,3,FALSE)</f>
        <v>crenulata</v>
      </c>
      <c r="Z482" s="43" t="str">
        <f>VLOOKUP($W482,'Lista especies'!$A$2:$D$31,4,FALSE)</f>
        <v>Megathura crenulata</v>
      </c>
      <c r="AA482" s="34">
        <v>1</v>
      </c>
      <c r="AB482" s="34">
        <v>30</v>
      </c>
    </row>
    <row r="483" spans="1:28" x14ac:dyDescent="0.2">
      <c r="A483" s="39" t="str">
        <f t="shared" si="8"/>
        <v>782024La Lobera12</v>
      </c>
      <c r="B483" s="35">
        <v>7</v>
      </c>
      <c r="C483" s="36">
        <v>8</v>
      </c>
      <c r="D483" s="36">
        <v>2024</v>
      </c>
      <c r="E483" s="50" t="s">
        <v>191</v>
      </c>
      <c r="F483" s="50" t="s">
        <v>192</v>
      </c>
      <c r="G483" s="39" t="s">
        <v>195</v>
      </c>
      <c r="H483" s="36">
        <v>29.468419999999998</v>
      </c>
      <c r="I483" s="36">
        <v>-115.48092</v>
      </c>
      <c r="J483" s="50" t="str">
        <f>VLOOKUP($G483,Formulas!$A$2:$G$10,4,FALSE)</f>
        <v>Bosque de kelp</v>
      </c>
      <c r="K483" s="50" t="s">
        <v>163</v>
      </c>
      <c r="L483" s="50" t="s">
        <v>62</v>
      </c>
      <c r="M483" s="50" t="str">
        <f>VLOOKUP($G483,Formulas!$A$2:$G$10,7,FALSE)</f>
        <v xml:space="preserve">Reserva de la Biosfera Islas del Pacifico de la Peninsula de Baja California </v>
      </c>
      <c r="N483" s="37" t="s">
        <v>197</v>
      </c>
      <c r="O483" s="37">
        <v>0.40416666666666662</v>
      </c>
      <c r="P483" s="37">
        <v>0.40833333333333338</v>
      </c>
      <c r="Q483" s="36">
        <v>8</v>
      </c>
      <c r="R483" s="8">
        <v>7</v>
      </c>
      <c r="S483" s="36">
        <v>14</v>
      </c>
      <c r="T483" s="9">
        <v>6</v>
      </c>
      <c r="V483" s="39">
        <v>12</v>
      </c>
      <c r="W483" s="39" t="s">
        <v>67</v>
      </c>
      <c r="X483" s="43" t="str">
        <f>VLOOKUP($W483,'Lista especies'!$A$2:$D$31,2,FALSE)</f>
        <v>Crassedoma</v>
      </c>
      <c r="Y483" s="43" t="str">
        <f>VLOOKUP($W483,'Lista especies'!$A$2:$D$31,3,FALSE)</f>
        <v>gigantea</v>
      </c>
      <c r="Z483" s="43" t="str">
        <f>VLOOKUP($W483,'Lista especies'!$A$2:$D$31,4,FALSE)</f>
        <v>Crassedoma gigantea</v>
      </c>
      <c r="AA483" s="34">
        <v>1</v>
      </c>
      <c r="AB483" s="34">
        <v>30</v>
      </c>
    </row>
    <row r="484" spans="1:28" x14ac:dyDescent="0.2">
      <c r="A484" s="39" t="str">
        <f t="shared" si="8"/>
        <v>782024La Lobera12</v>
      </c>
      <c r="B484" s="35">
        <v>7</v>
      </c>
      <c r="C484" s="36">
        <v>8</v>
      </c>
      <c r="D484" s="36">
        <v>2024</v>
      </c>
      <c r="E484" s="50" t="s">
        <v>191</v>
      </c>
      <c r="F484" s="50" t="s">
        <v>192</v>
      </c>
      <c r="G484" s="39" t="s">
        <v>195</v>
      </c>
      <c r="H484" s="36">
        <v>29.468419999999998</v>
      </c>
      <c r="I484" s="36">
        <v>-115.48092</v>
      </c>
      <c r="J484" s="50" t="str">
        <f>VLOOKUP($G484,Formulas!$A$2:$G$10,4,FALSE)</f>
        <v>Bosque de kelp</v>
      </c>
      <c r="K484" s="50" t="s">
        <v>163</v>
      </c>
      <c r="L484" s="50" t="s">
        <v>62</v>
      </c>
      <c r="M484" s="50" t="str">
        <f>VLOOKUP($G484,Formulas!$A$2:$G$10,7,FALSE)</f>
        <v xml:space="preserve">Reserva de la Biosfera Islas del Pacifico de la Peninsula de Baja California </v>
      </c>
      <c r="N484" s="37" t="s">
        <v>197</v>
      </c>
      <c r="O484" s="37">
        <v>0.40416666666666662</v>
      </c>
      <c r="P484" s="37">
        <v>0.40833333333333338</v>
      </c>
      <c r="Q484" s="36">
        <v>8</v>
      </c>
      <c r="R484" s="8">
        <v>7</v>
      </c>
      <c r="S484" s="36">
        <v>14</v>
      </c>
      <c r="T484" s="9">
        <v>6</v>
      </c>
      <c r="V484" s="39">
        <v>12</v>
      </c>
      <c r="W484" s="39" t="s">
        <v>79</v>
      </c>
      <c r="X484" s="43" t="str">
        <f>VLOOKUP($W484,'Lista especies'!$A$2:$D$31,2,FALSE)</f>
        <v>Mesocentrotus</v>
      </c>
      <c r="Y484" s="43" t="str">
        <f>VLOOKUP($W484,'Lista especies'!$A$2:$D$31,3,FALSE)</f>
        <v>franciscanus</v>
      </c>
      <c r="Z484" s="43" t="str">
        <f>VLOOKUP($W484,'Lista especies'!$A$2:$D$31,4,FALSE)</f>
        <v>Mesocentrotus franciscanus</v>
      </c>
      <c r="AA484" s="34">
        <v>13</v>
      </c>
      <c r="AB484" s="34">
        <v>30</v>
      </c>
    </row>
    <row r="485" spans="1:28" x14ac:dyDescent="0.2">
      <c r="A485" s="39" t="str">
        <f t="shared" si="8"/>
        <v>782024La Lobera12</v>
      </c>
      <c r="B485" s="35">
        <v>7</v>
      </c>
      <c r="C485" s="36">
        <v>8</v>
      </c>
      <c r="D485" s="36">
        <v>2024</v>
      </c>
      <c r="E485" s="50" t="s">
        <v>191</v>
      </c>
      <c r="F485" s="50" t="s">
        <v>192</v>
      </c>
      <c r="G485" s="39" t="s">
        <v>195</v>
      </c>
      <c r="H485" s="36">
        <v>29.468419999999998</v>
      </c>
      <c r="I485" s="36">
        <v>-115.48092</v>
      </c>
      <c r="J485" s="50" t="str">
        <f>VLOOKUP($G485,Formulas!$A$2:$G$10,4,FALSE)</f>
        <v>Bosque de kelp</v>
      </c>
      <c r="K485" s="50" t="s">
        <v>163</v>
      </c>
      <c r="L485" s="50" t="s">
        <v>62</v>
      </c>
      <c r="M485" s="50" t="str">
        <f>VLOOKUP($G485,Formulas!$A$2:$G$10,7,FALSE)</f>
        <v xml:space="preserve">Reserva de la Biosfera Islas del Pacifico de la Peninsula de Baja California </v>
      </c>
      <c r="N485" s="37" t="s">
        <v>197</v>
      </c>
      <c r="O485" s="37">
        <v>0.40416666666666662</v>
      </c>
      <c r="P485" s="37">
        <v>0.40833333333333338</v>
      </c>
      <c r="Q485" s="36">
        <v>8</v>
      </c>
      <c r="R485" s="8">
        <v>7</v>
      </c>
      <c r="S485" s="36">
        <v>14</v>
      </c>
      <c r="T485" s="9">
        <v>6</v>
      </c>
      <c r="V485" s="39">
        <v>12</v>
      </c>
      <c r="W485" s="39" t="s">
        <v>85</v>
      </c>
      <c r="X485" s="43" t="str">
        <f>VLOOKUP($W485,'Lista especies'!$A$2:$D$31,2,FALSE)</f>
        <v>Strongylocentrotus</v>
      </c>
      <c r="Y485" s="43" t="str">
        <f>VLOOKUP($W485,'Lista especies'!$A$2:$D$31,3,FALSE)</f>
        <v>purpuratus</v>
      </c>
      <c r="Z485" s="43" t="str">
        <f>VLOOKUP($W485,'Lista especies'!$A$2:$D$31,4,FALSE)</f>
        <v>Strongylocentrotus purpuratus</v>
      </c>
      <c r="AA485" s="34">
        <v>15</v>
      </c>
      <c r="AB485" s="34">
        <v>30</v>
      </c>
    </row>
    <row r="486" spans="1:28" x14ac:dyDescent="0.2">
      <c r="A486" s="39" t="str">
        <f t="shared" si="8"/>
        <v>782024La Lobera13</v>
      </c>
      <c r="B486" s="35">
        <v>7</v>
      </c>
      <c r="C486" s="36">
        <v>8</v>
      </c>
      <c r="D486" s="36">
        <v>2024</v>
      </c>
      <c r="E486" s="50" t="s">
        <v>191</v>
      </c>
      <c r="F486" s="50" t="s">
        <v>192</v>
      </c>
      <c r="G486" s="39" t="s">
        <v>195</v>
      </c>
      <c r="H486" s="36">
        <v>29.470479999999998</v>
      </c>
      <c r="I486" s="36">
        <v>-115.48273</v>
      </c>
      <c r="J486" s="50" t="str">
        <f>VLOOKUP($G486,Formulas!$A$2:$G$10,4,FALSE)</f>
        <v>Bosque de kelp</v>
      </c>
      <c r="K486" s="50" t="s">
        <v>163</v>
      </c>
      <c r="L486" s="50" t="s">
        <v>62</v>
      </c>
      <c r="M486" s="50" t="str">
        <f>VLOOKUP($G486,Formulas!$A$2:$G$10,7,FALSE)</f>
        <v xml:space="preserve">Reserva de la Biosfera Islas del Pacifico de la Peninsula de Baja California </v>
      </c>
      <c r="N486" s="37" t="s">
        <v>207</v>
      </c>
      <c r="O486" s="37">
        <v>0.36944444444444446</v>
      </c>
      <c r="P486" s="37">
        <v>0.37291666666666662</v>
      </c>
      <c r="Q486" s="36">
        <v>14</v>
      </c>
      <c r="R486" s="8">
        <v>12</v>
      </c>
      <c r="S486" s="36">
        <v>14</v>
      </c>
      <c r="T486" s="9">
        <v>6</v>
      </c>
      <c r="V486" s="39">
        <v>13</v>
      </c>
      <c r="W486" s="39" t="s">
        <v>175</v>
      </c>
      <c r="X486" s="43" t="str">
        <f>VLOOKUP($W486,'Lista especies'!$A$2:$D$31,2,FALSE)</f>
        <v>Panulirus</v>
      </c>
      <c r="Y486" s="43" t="str">
        <f>VLOOKUP($W486,'Lista especies'!$A$2:$D$31,3,FALSE)</f>
        <v>interruptus</v>
      </c>
      <c r="Z486" s="43" t="str">
        <f>VLOOKUP($W486,'Lista especies'!$A$2:$D$31,4,FALSE)</f>
        <v>Panulirus interruptus</v>
      </c>
      <c r="AA486" s="34">
        <v>2</v>
      </c>
      <c r="AB486" s="34">
        <v>30</v>
      </c>
    </row>
    <row r="487" spans="1:28" x14ac:dyDescent="0.2">
      <c r="A487" s="39" t="str">
        <f t="shared" si="8"/>
        <v>782024La Lobera13</v>
      </c>
      <c r="B487" s="35">
        <v>7</v>
      </c>
      <c r="C487" s="36">
        <v>8</v>
      </c>
      <c r="D487" s="36">
        <v>2024</v>
      </c>
      <c r="E487" s="50" t="s">
        <v>191</v>
      </c>
      <c r="F487" s="50" t="s">
        <v>192</v>
      </c>
      <c r="G487" s="39" t="s">
        <v>195</v>
      </c>
      <c r="H487" s="36">
        <v>29.470479999999998</v>
      </c>
      <c r="I487" s="36">
        <v>-115.48273</v>
      </c>
      <c r="J487" s="50" t="str">
        <f>VLOOKUP($G487,Formulas!$A$2:$G$10,4,FALSE)</f>
        <v>Bosque de kelp</v>
      </c>
      <c r="K487" s="50" t="s">
        <v>163</v>
      </c>
      <c r="L487" s="50" t="s">
        <v>62</v>
      </c>
      <c r="M487" s="50" t="str">
        <f>VLOOKUP($G487,Formulas!$A$2:$G$10,7,FALSE)</f>
        <v xml:space="preserve">Reserva de la Biosfera Islas del Pacifico de la Peninsula de Baja California </v>
      </c>
      <c r="N487" s="37" t="s">
        <v>207</v>
      </c>
      <c r="O487" s="37">
        <v>0.36944444444444446</v>
      </c>
      <c r="P487" s="37">
        <v>0.37291666666666662</v>
      </c>
      <c r="Q487" s="36">
        <v>14</v>
      </c>
      <c r="R487" s="8">
        <v>12</v>
      </c>
      <c r="S487" s="36">
        <v>14</v>
      </c>
      <c r="T487" s="9">
        <v>6</v>
      </c>
      <c r="V487" s="39">
        <v>13</v>
      </c>
      <c r="W487" s="39" t="s">
        <v>81</v>
      </c>
      <c r="X487" s="43" t="str">
        <f>VLOOKUP($W487,'Lista especies'!$A$2:$D$31,2,FALSE)</f>
        <v>Parastichopus</v>
      </c>
      <c r="Y487" s="43" t="str">
        <f>VLOOKUP($W487,'Lista especies'!$A$2:$D$31,3,FALSE)</f>
        <v>parvimensis</v>
      </c>
      <c r="Z487" s="43" t="str">
        <f>VLOOKUP($W487,'Lista especies'!$A$2:$D$31,4,FALSE)</f>
        <v>Parastichopus parvimensis</v>
      </c>
      <c r="AA487" s="34">
        <v>1</v>
      </c>
      <c r="AB487" s="34">
        <v>30</v>
      </c>
    </row>
    <row r="488" spans="1:28" x14ac:dyDescent="0.2">
      <c r="A488" s="39" t="str">
        <f t="shared" si="8"/>
        <v>782024La Lobera13</v>
      </c>
      <c r="B488" s="35">
        <v>7</v>
      </c>
      <c r="C488" s="36">
        <v>8</v>
      </c>
      <c r="D488" s="36">
        <v>2024</v>
      </c>
      <c r="E488" s="50" t="s">
        <v>191</v>
      </c>
      <c r="F488" s="50" t="s">
        <v>192</v>
      </c>
      <c r="G488" s="39" t="s">
        <v>195</v>
      </c>
      <c r="H488" s="36">
        <v>29.470479999999998</v>
      </c>
      <c r="I488" s="36">
        <v>-115.48273</v>
      </c>
      <c r="J488" s="50" t="str">
        <f>VLOOKUP($G488,Formulas!$A$2:$G$10,4,FALSE)</f>
        <v>Bosque de kelp</v>
      </c>
      <c r="K488" s="50" t="s">
        <v>163</v>
      </c>
      <c r="L488" s="50" t="s">
        <v>62</v>
      </c>
      <c r="M488" s="50" t="str">
        <f>VLOOKUP($G488,Formulas!$A$2:$G$10,7,FALSE)</f>
        <v xml:space="preserve">Reserva de la Biosfera Islas del Pacifico de la Peninsula de Baja California </v>
      </c>
      <c r="N488" s="37" t="s">
        <v>207</v>
      </c>
      <c r="O488" s="37">
        <v>0.36944444444444446</v>
      </c>
      <c r="P488" s="37">
        <v>0.37291666666666662</v>
      </c>
      <c r="Q488" s="36">
        <v>14</v>
      </c>
      <c r="R488" s="8">
        <v>12</v>
      </c>
      <c r="S488" s="36">
        <v>14</v>
      </c>
      <c r="T488" s="9">
        <v>6</v>
      </c>
      <c r="V488" s="39">
        <v>13</v>
      </c>
      <c r="W488" s="39" t="s">
        <v>82</v>
      </c>
      <c r="X488" s="43" t="str">
        <f>VLOOKUP($W488,'Lista especies'!$A$2:$D$31,2,FALSE)</f>
        <v>Patiria</v>
      </c>
      <c r="Y488" s="43" t="str">
        <f>VLOOKUP($W488,'Lista especies'!$A$2:$D$31,3,FALSE)</f>
        <v>miniata</v>
      </c>
      <c r="Z488" s="43" t="str">
        <f>VLOOKUP($W488,'Lista especies'!$A$2:$D$31,4,FALSE)</f>
        <v>Patiria miniata</v>
      </c>
      <c r="AA488" s="34">
        <v>3</v>
      </c>
      <c r="AB488" s="34">
        <v>30</v>
      </c>
    </row>
    <row r="489" spans="1:28" x14ac:dyDescent="0.2">
      <c r="A489" s="39" t="str">
        <f t="shared" si="8"/>
        <v>782024La Lobera13</v>
      </c>
      <c r="B489" s="35">
        <v>7</v>
      </c>
      <c r="C489" s="36">
        <v>8</v>
      </c>
      <c r="D489" s="36">
        <v>2024</v>
      </c>
      <c r="E489" s="50" t="s">
        <v>191</v>
      </c>
      <c r="F489" s="50" t="s">
        <v>192</v>
      </c>
      <c r="G489" s="39" t="s">
        <v>195</v>
      </c>
      <c r="H489" s="36">
        <v>29.470479999999998</v>
      </c>
      <c r="I489" s="36">
        <v>-115.48273</v>
      </c>
      <c r="J489" s="50" t="str">
        <f>VLOOKUP($G489,Formulas!$A$2:$G$10,4,FALSE)</f>
        <v>Bosque de kelp</v>
      </c>
      <c r="K489" s="50" t="s">
        <v>163</v>
      </c>
      <c r="L489" s="50" t="s">
        <v>62</v>
      </c>
      <c r="M489" s="50" t="str">
        <f>VLOOKUP($G489,Formulas!$A$2:$G$10,7,FALSE)</f>
        <v xml:space="preserve">Reserva de la Biosfera Islas del Pacifico de la Peninsula de Baja California </v>
      </c>
      <c r="N489" s="37" t="s">
        <v>207</v>
      </c>
      <c r="O489" s="37">
        <v>0.36944444444444446</v>
      </c>
      <c r="P489" s="37">
        <v>0.37291666666666662</v>
      </c>
      <c r="Q489" s="36">
        <v>14</v>
      </c>
      <c r="R489" s="8">
        <v>12</v>
      </c>
      <c r="S489" s="36">
        <v>14</v>
      </c>
      <c r="T489" s="9">
        <v>6</v>
      </c>
      <c r="V489" s="39">
        <v>13</v>
      </c>
      <c r="W489" s="39" t="s">
        <v>76</v>
      </c>
      <c r="X489" s="43" t="str">
        <f>VLOOKUP($W489,'Lista especies'!$A$2:$D$31,2,FALSE)</f>
        <v>Megastraea</v>
      </c>
      <c r="Y489" s="43" t="str">
        <f>VLOOKUP($W489,'Lista especies'!$A$2:$D$31,3,FALSE)</f>
        <v>undosa</v>
      </c>
      <c r="Z489" s="43" t="str">
        <f>VLOOKUP($W489,'Lista especies'!$A$2:$D$31,4,FALSE)</f>
        <v>Megastraea undosa</v>
      </c>
      <c r="AA489" s="34">
        <v>11</v>
      </c>
      <c r="AB489" s="34">
        <v>30</v>
      </c>
    </row>
    <row r="490" spans="1:28" x14ac:dyDescent="0.2">
      <c r="A490" s="39" t="str">
        <f t="shared" si="8"/>
        <v>782024La Lobera13</v>
      </c>
      <c r="B490" s="35">
        <v>7</v>
      </c>
      <c r="C490" s="36">
        <v>8</v>
      </c>
      <c r="D490" s="36">
        <v>2024</v>
      </c>
      <c r="E490" s="50" t="s">
        <v>191</v>
      </c>
      <c r="F490" s="50" t="s">
        <v>192</v>
      </c>
      <c r="G490" s="39" t="s">
        <v>195</v>
      </c>
      <c r="H490" s="36">
        <v>29.470479999999998</v>
      </c>
      <c r="I490" s="36">
        <v>-115.48273</v>
      </c>
      <c r="J490" s="50" t="str">
        <f>VLOOKUP($G490,Formulas!$A$2:$G$10,4,FALSE)</f>
        <v>Bosque de kelp</v>
      </c>
      <c r="K490" s="50" t="s">
        <v>163</v>
      </c>
      <c r="L490" s="50" t="s">
        <v>62</v>
      </c>
      <c r="M490" s="50" t="str">
        <f>VLOOKUP($G490,Formulas!$A$2:$G$10,7,FALSE)</f>
        <v xml:space="preserve">Reserva de la Biosfera Islas del Pacifico de la Peninsula de Baja California </v>
      </c>
      <c r="N490" s="37" t="s">
        <v>207</v>
      </c>
      <c r="O490" s="37">
        <v>0.36944444444444446</v>
      </c>
      <c r="P490" s="37">
        <v>0.37291666666666662</v>
      </c>
      <c r="Q490" s="36">
        <v>14</v>
      </c>
      <c r="R490" s="8">
        <v>12</v>
      </c>
      <c r="S490" s="36">
        <v>14</v>
      </c>
      <c r="T490" s="9">
        <v>6</v>
      </c>
      <c r="V490" s="39">
        <v>13</v>
      </c>
      <c r="W490" s="39" t="s">
        <v>79</v>
      </c>
      <c r="X490" s="43" t="str">
        <f>VLOOKUP($W490,'Lista especies'!$A$2:$D$31,2,FALSE)</f>
        <v>Mesocentrotus</v>
      </c>
      <c r="Y490" s="43" t="str">
        <f>VLOOKUP($W490,'Lista especies'!$A$2:$D$31,3,FALSE)</f>
        <v>franciscanus</v>
      </c>
      <c r="Z490" s="43" t="str">
        <f>VLOOKUP($W490,'Lista especies'!$A$2:$D$31,4,FALSE)</f>
        <v>Mesocentrotus franciscanus</v>
      </c>
      <c r="AA490" s="34">
        <v>15</v>
      </c>
      <c r="AB490" s="34">
        <v>30</v>
      </c>
    </row>
    <row r="491" spans="1:28" x14ac:dyDescent="0.2">
      <c r="A491" s="39" t="str">
        <f t="shared" si="8"/>
        <v>782024La Lobera14</v>
      </c>
      <c r="B491" s="35">
        <v>7</v>
      </c>
      <c r="C491" s="36">
        <v>8</v>
      </c>
      <c r="D491" s="36">
        <v>2024</v>
      </c>
      <c r="E491" s="50" t="s">
        <v>191</v>
      </c>
      <c r="F491" s="50" t="s">
        <v>192</v>
      </c>
      <c r="G491" s="39" t="s">
        <v>195</v>
      </c>
      <c r="H491" s="36">
        <v>29.468419999999998</v>
      </c>
      <c r="I491" s="36">
        <v>-11548092</v>
      </c>
      <c r="J491" s="50" t="str">
        <f>VLOOKUP($G491,Formulas!$A$2:$G$10,4,FALSE)</f>
        <v>Bosque de kelp</v>
      </c>
      <c r="K491" s="50" t="s">
        <v>163</v>
      </c>
      <c r="L491" s="50" t="s">
        <v>62</v>
      </c>
      <c r="M491" s="50" t="str">
        <f>VLOOKUP($G491,Formulas!$A$2:$G$10,7,FALSE)</f>
        <v xml:space="preserve">Reserva de la Biosfera Islas del Pacifico de la Peninsula de Baja California </v>
      </c>
      <c r="N491" s="37" t="s">
        <v>207</v>
      </c>
      <c r="O491" s="37">
        <v>0.40416666666666662</v>
      </c>
      <c r="P491" s="37">
        <v>0.40763888888888888</v>
      </c>
      <c r="Q491" s="36">
        <v>6</v>
      </c>
      <c r="R491" s="8">
        <v>6</v>
      </c>
      <c r="S491" s="36">
        <v>14</v>
      </c>
      <c r="T491" s="9">
        <v>6</v>
      </c>
      <c r="V491" s="39">
        <v>14</v>
      </c>
      <c r="W491" s="39" t="s">
        <v>175</v>
      </c>
      <c r="X491" s="43" t="str">
        <f>VLOOKUP($W491,'Lista especies'!$A$2:$D$31,2,FALSE)</f>
        <v>Panulirus</v>
      </c>
      <c r="Y491" s="43" t="str">
        <f>VLOOKUP($W491,'Lista especies'!$A$2:$D$31,3,FALSE)</f>
        <v>interruptus</v>
      </c>
      <c r="Z491" s="43" t="str">
        <f>VLOOKUP($W491,'Lista especies'!$A$2:$D$31,4,FALSE)</f>
        <v>Panulirus interruptus</v>
      </c>
      <c r="AA491" s="34">
        <v>6</v>
      </c>
      <c r="AB491" s="34">
        <v>30</v>
      </c>
    </row>
    <row r="492" spans="1:28" x14ac:dyDescent="0.2">
      <c r="A492" s="39" t="str">
        <f t="shared" si="8"/>
        <v>782024La Lobera14</v>
      </c>
      <c r="B492" s="35">
        <v>7</v>
      </c>
      <c r="C492" s="36">
        <v>8</v>
      </c>
      <c r="D492" s="36">
        <v>2024</v>
      </c>
      <c r="E492" s="50" t="s">
        <v>191</v>
      </c>
      <c r="F492" s="50" t="s">
        <v>192</v>
      </c>
      <c r="G492" s="39" t="s">
        <v>195</v>
      </c>
      <c r="H492" s="36">
        <v>29.468419999999998</v>
      </c>
      <c r="I492" s="36">
        <v>-11548092</v>
      </c>
      <c r="J492" s="50" t="str">
        <f>VLOOKUP($G492,Formulas!$A$2:$G$10,4,FALSE)</f>
        <v>Bosque de kelp</v>
      </c>
      <c r="K492" s="50" t="s">
        <v>163</v>
      </c>
      <c r="L492" s="50" t="s">
        <v>62</v>
      </c>
      <c r="M492" s="50" t="str">
        <f>VLOOKUP($G492,Formulas!$A$2:$G$10,7,FALSE)</f>
        <v xml:space="preserve">Reserva de la Biosfera Islas del Pacifico de la Peninsula de Baja California </v>
      </c>
      <c r="N492" s="37" t="s">
        <v>207</v>
      </c>
      <c r="O492" s="37">
        <v>0.40416666666666662</v>
      </c>
      <c r="P492" s="37">
        <v>0.40763888888888888</v>
      </c>
      <c r="Q492" s="36">
        <v>6</v>
      </c>
      <c r="R492" s="8">
        <v>6</v>
      </c>
      <c r="S492" s="36">
        <v>14</v>
      </c>
      <c r="T492" s="9">
        <v>6</v>
      </c>
      <c r="V492" s="39">
        <v>14</v>
      </c>
      <c r="W492" s="39" t="s">
        <v>76</v>
      </c>
      <c r="X492" s="43" t="str">
        <f>VLOOKUP($W492,'Lista especies'!$A$2:$D$31,2,FALSE)</f>
        <v>Megastraea</v>
      </c>
      <c r="Y492" s="43" t="str">
        <f>VLOOKUP($W492,'Lista especies'!$A$2:$D$31,3,FALSE)</f>
        <v>undosa</v>
      </c>
      <c r="Z492" s="43" t="str">
        <f>VLOOKUP($W492,'Lista especies'!$A$2:$D$31,4,FALSE)</f>
        <v>Megastraea undosa</v>
      </c>
      <c r="AA492" s="34">
        <v>15</v>
      </c>
      <c r="AB492" s="34">
        <v>30</v>
      </c>
    </row>
    <row r="493" spans="1:28" x14ac:dyDescent="0.2">
      <c r="A493" s="39" t="str">
        <f t="shared" si="8"/>
        <v>782024La Lobera14</v>
      </c>
      <c r="B493" s="35">
        <v>7</v>
      </c>
      <c r="C493" s="36">
        <v>8</v>
      </c>
      <c r="D493" s="36">
        <v>2024</v>
      </c>
      <c r="E493" s="50" t="s">
        <v>191</v>
      </c>
      <c r="F493" s="50" t="s">
        <v>192</v>
      </c>
      <c r="G493" s="39" t="s">
        <v>195</v>
      </c>
      <c r="H493" s="36">
        <v>29.468419999999998</v>
      </c>
      <c r="I493" s="36">
        <v>-11548092</v>
      </c>
      <c r="J493" s="50" t="str">
        <f>VLOOKUP($G493,Formulas!$A$2:$G$10,4,FALSE)</f>
        <v>Bosque de kelp</v>
      </c>
      <c r="K493" s="50" t="s">
        <v>163</v>
      </c>
      <c r="L493" s="50" t="s">
        <v>62</v>
      </c>
      <c r="M493" s="50" t="str">
        <f>VLOOKUP($G493,Formulas!$A$2:$G$10,7,FALSE)</f>
        <v xml:space="preserve">Reserva de la Biosfera Islas del Pacifico de la Peninsula de Baja California </v>
      </c>
      <c r="N493" s="37" t="s">
        <v>207</v>
      </c>
      <c r="O493" s="37">
        <v>0.40416666666666662</v>
      </c>
      <c r="P493" s="37">
        <v>0.40763888888888888</v>
      </c>
      <c r="Q493" s="36">
        <v>6</v>
      </c>
      <c r="R493" s="8">
        <v>6</v>
      </c>
      <c r="S493" s="36">
        <v>14</v>
      </c>
      <c r="T493" s="9">
        <v>6</v>
      </c>
      <c r="V493" s="39">
        <v>14</v>
      </c>
      <c r="W493" s="39" t="s">
        <v>79</v>
      </c>
      <c r="X493" s="43" t="str">
        <f>VLOOKUP($W493,'Lista especies'!$A$2:$D$31,2,FALSE)</f>
        <v>Mesocentrotus</v>
      </c>
      <c r="Y493" s="43" t="str">
        <f>VLOOKUP($W493,'Lista especies'!$A$2:$D$31,3,FALSE)</f>
        <v>franciscanus</v>
      </c>
      <c r="Z493" s="43" t="str">
        <f>VLOOKUP($W493,'Lista especies'!$A$2:$D$31,4,FALSE)</f>
        <v>Mesocentrotus franciscanus</v>
      </c>
      <c r="AA493" s="34">
        <v>19</v>
      </c>
      <c r="AB493" s="34">
        <v>30</v>
      </c>
    </row>
    <row r="494" spans="1:28" x14ac:dyDescent="0.2">
      <c r="A494" s="39" t="str">
        <f t="shared" si="8"/>
        <v>782024La Lobera14</v>
      </c>
      <c r="B494" s="35">
        <v>7</v>
      </c>
      <c r="C494" s="36">
        <v>8</v>
      </c>
      <c r="D494" s="36">
        <v>2024</v>
      </c>
      <c r="E494" s="50" t="s">
        <v>191</v>
      </c>
      <c r="F494" s="50" t="s">
        <v>192</v>
      </c>
      <c r="G494" s="39" t="s">
        <v>195</v>
      </c>
      <c r="H494" s="36">
        <v>29.468419999999998</v>
      </c>
      <c r="I494" s="36">
        <v>-11548092</v>
      </c>
      <c r="J494" s="50" t="str">
        <f>VLOOKUP($G494,Formulas!$A$2:$G$10,4,FALSE)</f>
        <v>Bosque de kelp</v>
      </c>
      <c r="K494" s="50" t="s">
        <v>163</v>
      </c>
      <c r="L494" s="50" t="s">
        <v>62</v>
      </c>
      <c r="M494" s="50" t="str">
        <f>VLOOKUP($G494,Formulas!$A$2:$G$10,7,FALSE)</f>
        <v xml:space="preserve">Reserva de la Biosfera Islas del Pacifico de la Peninsula de Baja California </v>
      </c>
      <c r="N494" s="37" t="s">
        <v>207</v>
      </c>
      <c r="O494" s="37">
        <v>0.40416666666666662</v>
      </c>
      <c r="P494" s="37">
        <v>0.40763888888888888</v>
      </c>
      <c r="Q494" s="36">
        <v>6</v>
      </c>
      <c r="R494" s="8">
        <v>6</v>
      </c>
      <c r="S494" s="36">
        <v>14</v>
      </c>
      <c r="T494" s="9">
        <v>6</v>
      </c>
      <c r="V494" s="39">
        <v>14</v>
      </c>
      <c r="W494" s="39" t="s">
        <v>85</v>
      </c>
      <c r="X494" s="43" t="str">
        <f>VLOOKUP($W494,'Lista especies'!$A$2:$D$31,2,FALSE)</f>
        <v>Strongylocentrotus</v>
      </c>
      <c r="Y494" s="43" t="str">
        <f>VLOOKUP($W494,'Lista especies'!$A$2:$D$31,3,FALSE)</f>
        <v>purpuratus</v>
      </c>
      <c r="Z494" s="43" t="str">
        <f>VLOOKUP($W494,'Lista especies'!$A$2:$D$31,4,FALSE)</f>
        <v>Strongylocentrotus purpuratus</v>
      </c>
      <c r="AA494" s="34">
        <v>21</v>
      </c>
      <c r="AB494" s="34">
        <v>30</v>
      </c>
    </row>
    <row r="495" spans="1:28" x14ac:dyDescent="0.2">
      <c r="A495" s="39" t="str">
        <f t="shared" si="8"/>
        <v>782024La Lobera15</v>
      </c>
      <c r="B495" s="35">
        <v>7</v>
      </c>
      <c r="C495" s="36">
        <v>8</v>
      </c>
      <c r="D495" s="36">
        <v>2024</v>
      </c>
      <c r="E495" s="50" t="s">
        <v>191</v>
      </c>
      <c r="F495" s="50" t="s">
        <v>192</v>
      </c>
      <c r="G495" s="39" t="s">
        <v>195</v>
      </c>
      <c r="H495" s="36">
        <v>29.470189999999999</v>
      </c>
      <c r="I495" s="36">
        <v>-115.48272</v>
      </c>
      <c r="J495" s="50" t="str">
        <f>VLOOKUP($G495,Formulas!$A$2:$G$10,4,FALSE)</f>
        <v>Bosque de kelp</v>
      </c>
      <c r="K495" s="50" t="s">
        <v>163</v>
      </c>
      <c r="L495" s="50" t="s">
        <v>62</v>
      </c>
      <c r="M495" s="50" t="str">
        <f>VLOOKUP($G495,Formulas!$A$2:$G$10,7,FALSE)</f>
        <v xml:space="preserve">Reserva de la Biosfera Islas del Pacifico de la Peninsula de Baja California </v>
      </c>
      <c r="N495" s="37" t="s">
        <v>202</v>
      </c>
      <c r="O495" s="37">
        <v>0.3666666666666667</v>
      </c>
      <c r="P495" s="37">
        <v>0.37152777777777773</v>
      </c>
      <c r="Q495" s="36">
        <v>14</v>
      </c>
      <c r="R495" s="8">
        <v>12</v>
      </c>
      <c r="S495" s="36">
        <v>13</v>
      </c>
      <c r="T495" s="9">
        <v>6</v>
      </c>
      <c r="V495" s="39">
        <v>15</v>
      </c>
      <c r="W495" s="39" t="s">
        <v>82</v>
      </c>
      <c r="X495" s="43" t="str">
        <f>VLOOKUP($W495,'Lista especies'!$A$2:$D$31,2,FALSE)</f>
        <v>Patiria</v>
      </c>
      <c r="Y495" s="43" t="str">
        <f>VLOOKUP($W495,'Lista especies'!$A$2:$D$31,3,FALSE)</f>
        <v>miniata</v>
      </c>
      <c r="Z495" s="43" t="str">
        <f>VLOOKUP($W495,'Lista especies'!$A$2:$D$31,4,FALSE)</f>
        <v>Patiria miniata</v>
      </c>
      <c r="AA495" s="34">
        <v>1</v>
      </c>
      <c r="AB495" s="34">
        <v>30</v>
      </c>
    </row>
    <row r="496" spans="1:28" x14ac:dyDescent="0.2">
      <c r="A496" s="39" t="str">
        <f t="shared" si="8"/>
        <v>782024La Lobera15</v>
      </c>
      <c r="B496" s="35">
        <v>7</v>
      </c>
      <c r="C496" s="36">
        <v>8</v>
      </c>
      <c r="D496" s="36">
        <v>2024</v>
      </c>
      <c r="E496" s="50" t="s">
        <v>191</v>
      </c>
      <c r="F496" s="50" t="s">
        <v>192</v>
      </c>
      <c r="G496" s="39" t="s">
        <v>195</v>
      </c>
      <c r="H496" s="36">
        <v>29.470189999999999</v>
      </c>
      <c r="I496" s="36">
        <v>-115.48272</v>
      </c>
      <c r="J496" s="50" t="str">
        <f>VLOOKUP($G496,Formulas!$A$2:$G$10,4,FALSE)</f>
        <v>Bosque de kelp</v>
      </c>
      <c r="K496" s="50" t="s">
        <v>163</v>
      </c>
      <c r="L496" s="50" t="s">
        <v>62</v>
      </c>
      <c r="M496" s="50" t="str">
        <f>VLOOKUP($G496,Formulas!$A$2:$G$10,7,FALSE)</f>
        <v xml:space="preserve">Reserva de la Biosfera Islas del Pacifico de la Peninsula de Baja California </v>
      </c>
      <c r="N496" s="37" t="s">
        <v>202</v>
      </c>
      <c r="O496" s="37">
        <v>0.3666666666666667</v>
      </c>
      <c r="P496" s="37">
        <v>0.37152777777777773</v>
      </c>
      <c r="Q496" s="36">
        <v>14</v>
      </c>
      <c r="R496" s="8">
        <v>12</v>
      </c>
      <c r="S496" s="36">
        <v>13</v>
      </c>
      <c r="T496" s="9">
        <v>6</v>
      </c>
      <c r="V496" s="39">
        <v>15</v>
      </c>
      <c r="W496" s="39" t="s">
        <v>76</v>
      </c>
      <c r="X496" s="43" t="str">
        <f>VLOOKUP($W496,'Lista especies'!$A$2:$D$31,2,FALSE)</f>
        <v>Megastraea</v>
      </c>
      <c r="Y496" s="43" t="str">
        <f>VLOOKUP($W496,'Lista especies'!$A$2:$D$31,3,FALSE)</f>
        <v>undosa</v>
      </c>
      <c r="Z496" s="43" t="str">
        <f>VLOOKUP($W496,'Lista especies'!$A$2:$D$31,4,FALSE)</f>
        <v>Megastraea undosa</v>
      </c>
      <c r="AA496" s="34">
        <v>17</v>
      </c>
      <c r="AB496" s="34">
        <v>30</v>
      </c>
    </row>
    <row r="497" spans="1:28" x14ac:dyDescent="0.2">
      <c r="A497" s="39" t="str">
        <f t="shared" si="8"/>
        <v>782024La Lobera15</v>
      </c>
      <c r="B497" s="35">
        <v>7</v>
      </c>
      <c r="C497" s="36">
        <v>8</v>
      </c>
      <c r="D497" s="36">
        <v>2024</v>
      </c>
      <c r="E497" s="50" t="s">
        <v>191</v>
      </c>
      <c r="F497" s="50" t="s">
        <v>192</v>
      </c>
      <c r="G497" s="39" t="s">
        <v>195</v>
      </c>
      <c r="H497" s="36">
        <v>29.470189999999999</v>
      </c>
      <c r="I497" s="36">
        <v>-115.48272</v>
      </c>
      <c r="J497" s="50" t="str">
        <f>VLOOKUP($G497,Formulas!$A$2:$G$10,4,FALSE)</f>
        <v>Bosque de kelp</v>
      </c>
      <c r="K497" s="50" t="s">
        <v>163</v>
      </c>
      <c r="L497" s="50" t="s">
        <v>62</v>
      </c>
      <c r="M497" s="50" t="str">
        <f>VLOOKUP($G497,Formulas!$A$2:$G$10,7,FALSE)</f>
        <v xml:space="preserve">Reserva de la Biosfera Islas del Pacifico de la Peninsula de Baja California </v>
      </c>
      <c r="N497" s="37" t="s">
        <v>202</v>
      </c>
      <c r="O497" s="37">
        <v>0.3666666666666667</v>
      </c>
      <c r="P497" s="37">
        <v>0.37152777777777773</v>
      </c>
      <c r="Q497" s="36">
        <v>14</v>
      </c>
      <c r="R497" s="8">
        <v>12</v>
      </c>
      <c r="S497" s="36">
        <v>13</v>
      </c>
      <c r="T497" s="9">
        <v>6</v>
      </c>
      <c r="V497" s="39">
        <v>15</v>
      </c>
      <c r="W497" s="39" t="s">
        <v>75</v>
      </c>
      <c r="X497" s="43" t="str">
        <f>VLOOKUP($W497,'Lista especies'!$A$2:$D$31,2,FALSE)</f>
        <v>Kelletia</v>
      </c>
      <c r="Y497" s="43" t="str">
        <f>VLOOKUP($W497,'Lista especies'!$A$2:$D$31,3,FALSE)</f>
        <v>kelletii</v>
      </c>
      <c r="Z497" s="43" t="str">
        <f>VLOOKUP($W497,'Lista especies'!$A$2:$D$31,4,FALSE)</f>
        <v>Kelletia kelletii</v>
      </c>
      <c r="AA497" s="34">
        <v>3</v>
      </c>
      <c r="AB497" s="34">
        <v>30</v>
      </c>
    </row>
    <row r="498" spans="1:28" x14ac:dyDescent="0.2">
      <c r="A498" s="39" t="str">
        <f t="shared" si="8"/>
        <v>782024La Lobera15</v>
      </c>
      <c r="B498" s="35">
        <v>7</v>
      </c>
      <c r="C498" s="36">
        <v>8</v>
      </c>
      <c r="D498" s="36">
        <v>2024</v>
      </c>
      <c r="E498" s="50" t="s">
        <v>191</v>
      </c>
      <c r="F498" s="50" t="s">
        <v>192</v>
      </c>
      <c r="G498" s="39" t="s">
        <v>195</v>
      </c>
      <c r="H498" s="36">
        <v>29.470189999999999</v>
      </c>
      <c r="I498" s="36">
        <v>-115.48272</v>
      </c>
      <c r="J498" s="50" t="str">
        <f>VLOOKUP($G498,Formulas!$A$2:$G$10,4,FALSE)</f>
        <v>Bosque de kelp</v>
      </c>
      <c r="K498" s="50" t="s">
        <v>163</v>
      </c>
      <c r="L498" s="50" t="s">
        <v>62</v>
      </c>
      <c r="M498" s="50" t="str">
        <f>VLOOKUP($G498,Formulas!$A$2:$G$10,7,FALSE)</f>
        <v xml:space="preserve">Reserva de la Biosfera Islas del Pacifico de la Peninsula de Baja California </v>
      </c>
      <c r="N498" s="37" t="s">
        <v>202</v>
      </c>
      <c r="O498" s="37">
        <v>0.3666666666666667</v>
      </c>
      <c r="P498" s="37">
        <v>0.37152777777777773</v>
      </c>
      <c r="Q498" s="36">
        <v>14</v>
      </c>
      <c r="R498" s="8">
        <v>12</v>
      </c>
      <c r="S498" s="36">
        <v>13</v>
      </c>
      <c r="T498" s="9">
        <v>6</v>
      </c>
      <c r="V498" s="39">
        <v>15</v>
      </c>
      <c r="W498" s="39" t="s">
        <v>178</v>
      </c>
      <c r="X498" s="43" t="str">
        <f>VLOOKUP($W498,'Lista especies'!$A$2:$D$31,2,FALSE)</f>
        <v>Muricea</v>
      </c>
      <c r="Y498" s="43" t="str">
        <f>VLOOKUP($W498,'Lista especies'!$A$2:$D$31,3,FALSE)</f>
        <v>californica</v>
      </c>
      <c r="Z498" s="43" t="str">
        <f>VLOOKUP($W498,'Lista especies'!$A$2:$D$31,4,FALSE)</f>
        <v>Muricea californica</v>
      </c>
      <c r="AA498" s="34">
        <v>3</v>
      </c>
      <c r="AB498" s="34">
        <v>30</v>
      </c>
    </row>
    <row r="499" spans="1:28" x14ac:dyDescent="0.2">
      <c r="A499" s="39" t="str">
        <f t="shared" si="8"/>
        <v>782024La Lobera15</v>
      </c>
      <c r="B499" s="35">
        <v>7</v>
      </c>
      <c r="C499" s="36">
        <v>8</v>
      </c>
      <c r="D499" s="36">
        <v>2024</v>
      </c>
      <c r="E499" s="50" t="s">
        <v>191</v>
      </c>
      <c r="F499" s="50" t="s">
        <v>192</v>
      </c>
      <c r="G499" s="39" t="s">
        <v>195</v>
      </c>
      <c r="H499" s="36">
        <v>29.470189999999999</v>
      </c>
      <c r="I499" s="36">
        <v>-115.48272</v>
      </c>
      <c r="J499" s="50" t="str">
        <f>VLOOKUP($G499,Formulas!$A$2:$G$10,4,FALSE)</f>
        <v>Bosque de kelp</v>
      </c>
      <c r="K499" s="50" t="s">
        <v>163</v>
      </c>
      <c r="L499" s="50" t="s">
        <v>62</v>
      </c>
      <c r="M499" s="50" t="str">
        <f>VLOOKUP($G499,Formulas!$A$2:$G$10,7,FALSE)</f>
        <v xml:space="preserve">Reserva de la Biosfera Islas del Pacifico de la Peninsula de Baja California </v>
      </c>
      <c r="N499" s="37" t="s">
        <v>202</v>
      </c>
      <c r="O499" s="37">
        <v>0.3666666666666667</v>
      </c>
      <c r="P499" s="37">
        <v>0.37152777777777773</v>
      </c>
      <c r="Q499" s="36">
        <v>14</v>
      </c>
      <c r="R499" s="8">
        <v>12</v>
      </c>
      <c r="S499" s="36">
        <v>13</v>
      </c>
      <c r="T499" s="9">
        <v>6</v>
      </c>
      <c r="V499" s="39">
        <v>15</v>
      </c>
      <c r="W499" s="39" t="s">
        <v>79</v>
      </c>
      <c r="X499" s="43" t="str">
        <f>VLOOKUP($W499,'Lista especies'!$A$2:$D$31,2,FALSE)</f>
        <v>Mesocentrotus</v>
      </c>
      <c r="Y499" s="43" t="str">
        <f>VLOOKUP($W499,'Lista especies'!$A$2:$D$31,3,FALSE)</f>
        <v>franciscanus</v>
      </c>
      <c r="Z499" s="43" t="str">
        <f>VLOOKUP($W499,'Lista especies'!$A$2:$D$31,4,FALSE)</f>
        <v>Mesocentrotus franciscanus</v>
      </c>
      <c r="AA499" s="34">
        <v>4</v>
      </c>
      <c r="AB499" s="34">
        <v>30</v>
      </c>
    </row>
    <row r="500" spans="1:28" x14ac:dyDescent="0.2">
      <c r="A500" s="39" t="str">
        <f t="shared" si="8"/>
        <v>782024La Lobera16</v>
      </c>
      <c r="B500" s="35">
        <v>7</v>
      </c>
      <c r="C500" s="36">
        <v>8</v>
      </c>
      <c r="D500" s="36">
        <v>2024</v>
      </c>
      <c r="E500" s="50" t="s">
        <v>191</v>
      </c>
      <c r="F500" s="50" t="s">
        <v>192</v>
      </c>
      <c r="G500" s="39" t="s">
        <v>195</v>
      </c>
      <c r="H500" s="36">
        <v>29.468669999999999</v>
      </c>
      <c r="I500" s="36">
        <v>-115.48142</v>
      </c>
      <c r="J500" s="50" t="str">
        <f>VLOOKUP($G500,Formulas!$A$2:$G$10,4,FALSE)</f>
        <v>Bosque de kelp</v>
      </c>
      <c r="K500" s="50" t="s">
        <v>163</v>
      </c>
      <c r="L500" s="50" t="s">
        <v>62</v>
      </c>
      <c r="M500" s="50" t="str">
        <f>VLOOKUP($G500,Formulas!$A$2:$G$10,7,FALSE)</f>
        <v xml:space="preserve">Reserva de la Biosfera Islas del Pacifico de la Peninsula de Baja California </v>
      </c>
      <c r="N500" s="37" t="s">
        <v>202</v>
      </c>
      <c r="O500" s="37">
        <v>0.40277777777777773</v>
      </c>
      <c r="P500" s="37">
        <v>0.40763888888888888</v>
      </c>
      <c r="Q500" s="36">
        <v>8</v>
      </c>
      <c r="R500" s="8">
        <v>7</v>
      </c>
      <c r="S500" s="36">
        <v>13</v>
      </c>
      <c r="T500" s="9">
        <v>6</v>
      </c>
      <c r="V500" s="39">
        <v>16</v>
      </c>
      <c r="W500" s="39" t="s">
        <v>76</v>
      </c>
      <c r="X500" s="43" t="str">
        <f>VLOOKUP($W500,'Lista especies'!$A$2:$D$31,2,FALSE)</f>
        <v>Megastraea</v>
      </c>
      <c r="Y500" s="43" t="str">
        <f>VLOOKUP($W500,'Lista especies'!$A$2:$D$31,3,FALSE)</f>
        <v>undosa</v>
      </c>
      <c r="Z500" s="43" t="str">
        <f>VLOOKUP($W500,'Lista especies'!$A$2:$D$31,4,FALSE)</f>
        <v>Megastraea undosa</v>
      </c>
      <c r="AA500" s="34">
        <v>17</v>
      </c>
      <c r="AB500" s="34">
        <v>30</v>
      </c>
    </row>
    <row r="501" spans="1:28" x14ac:dyDescent="0.2">
      <c r="A501" s="39" t="str">
        <f t="shared" si="8"/>
        <v>782024La Lobera16</v>
      </c>
      <c r="B501" s="35">
        <v>7</v>
      </c>
      <c r="C501" s="36">
        <v>8</v>
      </c>
      <c r="D501" s="36">
        <v>2024</v>
      </c>
      <c r="E501" s="50" t="s">
        <v>191</v>
      </c>
      <c r="F501" s="50" t="s">
        <v>192</v>
      </c>
      <c r="G501" s="39" t="s">
        <v>195</v>
      </c>
      <c r="H501" s="36">
        <v>29.468669999999999</v>
      </c>
      <c r="I501" s="36">
        <v>-115.48142</v>
      </c>
      <c r="J501" s="50" t="str">
        <f>VLOOKUP($G501,Formulas!$A$2:$G$10,4,FALSE)</f>
        <v>Bosque de kelp</v>
      </c>
      <c r="K501" s="50" t="s">
        <v>163</v>
      </c>
      <c r="L501" s="50" t="s">
        <v>62</v>
      </c>
      <c r="M501" s="50" t="str">
        <f>VLOOKUP($G501,Formulas!$A$2:$G$10,7,FALSE)</f>
        <v xml:space="preserve">Reserva de la Biosfera Islas del Pacifico de la Peninsula de Baja California </v>
      </c>
      <c r="N501" s="37" t="s">
        <v>202</v>
      </c>
      <c r="O501" s="37">
        <v>0.40277777777777773</v>
      </c>
      <c r="P501" s="37">
        <v>0.40763888888888888</v>
      </c>
      <c r="Q501" s="36">
        <v>8</v>
      </c>
      <c r="R501" s="8">
        <v>7</v>
      </c>
      <c r="S501" s="36">
        <v>13</v>
      </c>
      <c r="T501" s="9">
        <v>6</v>
      </c>
      <c r="V501" s="39">
        <v>16</v>
      </c>
      <c r="W501" s="39" t="s">
        <v>75</v>
      </c>
      <c r="X501" s="43" t="str">
        <f>VLOOKUP($W501,'Lista especies'!$A$2:$D$31,2,FALSE)</f>
        <v>Kelletia</v>
      </c>
      <c r="Y501" s="43" t="str">
        <f>VLOOKUP($W501,'Lista especies'!$A$2:$D$31,3,FALSE)</f>
        <v>kelletii</v>
      </c>
      <c r="Z501" s="43" t="str">
        <f>VLOOKUP($W501,'Lista especies'!$A$2:$D$31,4,FALSE)</f>
        <v>Kelletia kelletii</v>
      </c>
      <c r="AA501" s="34">
        <v>1</v>
      </c>
      <c r="AB501" s="34">
        <v>30</v>
      </c>
    </row>
    <row r="502" spans="1:28" x14ac:dyDescent="0.2">
      <c r="A502" s="39" t="str">
        <f t="shared" si="8"/>
        <v>782024La Lobera16</v>
      </c>
      <c r="B502" s="35">
        <v>7</v>
      </c>
      <c r="C502" s="36">
        <v>8</v>
      </c>
      <c r="D502" s="36">
        <v>2024</v>
      </c>
      <c r="E502" s="50" t="s">
        <v>191</v>
      </c>
      <c r="F502" s="50" t="s">
        <v>192</v>
      </c>
      <c r="G502" s="39" t="s">
        <v>195</v>
      </c>
      <c r="H502" s="36">
        <v>29.468669999999999</v>
      </c>
      <c r="I502" s="36">
        <v>-115.48142</v>
      </c>
      <c r="J502" s="50" t="str">
        <f>VLOOKUP($G502,Formulas!$A$2:$G$10,4,FALSE)</f>
        <v>Bosque de kelp</v>
      </c>
      <c r="K502" s="50" t="s">
        <v>163</v>
      </c>
      <c r="L502" s="50" t="s">
        <v>62</v>
      </c>
      <c r="M502" s="50" t="str">
        <f>VLOOKUP($G502,Formulas!$A$2:$G$10,7,FALSE)</f>
        <v xml:space="preserve">Reserva de la Biosfera Islas del Pacifico de la Peninsula de Baja California </v>
      </c>
      <c r="N502" s="37" t="s">
        <v>202</v>
      </c>
      <c r="O502" s="37">
        <v>0.40277777777777773</v>
      </c>
      <c r="P502" s="37">
        <v>0.40763888888888888</v>
      </c>
      <c r="Q502" s="36">
        <v>8</v>
      </c>
      <c r="R502" s="8">
        <v>7</v>
      </c>
      <c r="S502" s="36">
        <v>13</v>
      </c>
      <c r="T502" s="9">
        <v>6</v>
      </c>
      <c r="V502" s="39">
        <v>16</v>
      </c>
      <c r="W502" s="39" t="s">
        <v>78</v>
      </c>
      <c r="X502" s="43" t="str">
        <f>VLOOKUP($W502,'Lista especies'!$A$2:$D$31,2,FALSE)</f>
        <v>Megathura</v>
      </c>
      <c r="Y502" s="43" t="str">
        <f>VLOOKUP($W502,'Lista especies'!$A$2:$D$31,3,FALSE)</f>
        <v>crenulata</v>
      </c>
      <c r="Z502" s="43" t="str">
        <f>VLOOKUP($W502,'Lista especies'!$A$2:$D$31,4,FALSE)</f>
        <v>Megathura crenulata</v>
      </c>
      <c r="AA502" s="34">
        <v>2</v>
      </c>
      <c r="AB502" s="34">
        <v>30</v>
      </c>
    </row>
    <row r="503" spans="1:28" x14ac:dyDescent="0.2">
      <c r="A503" s="39" t="str">
        <f t="shared" si="8"/>
        <v>782024La Lobera16</v>
      </c>
      <c r="B503" s="35">
        <v>7</v>
      </c>
      <c r="C503" s="36">
        <v>8</v>
      </c>
      <c r="D503" s="36">
        <v>2024</v>
      </c>
      <c r="E503" s="50" t="s">
        <v>191</v>
      </c>
      <c r="F503" s="50" t="s">
        <v>192</v>
      </c>
      <c r="G503" s="39" t="s">
        <v>195</v>
      </c>
      <c r="H503" s="36">
        <v>29.468669999999999</v>
      </c>
      <c r="I503" s="36">
        <v>-115.48142</v>
      </c>
      <c r="J503" s="50" t="str">
        <f>VLOOKUP($G503,Formulas!$A$2:$G$10,4,FALSE)</f>
        <v>Bosque de kelp</v>
      </c>
      <c r="K503" s="50" t="s">
        <v>163</v>
      </c>
      <c r="L503" s="50" t="s">
        <v>62</v>
      </c>
      <c r="M503" s="50" t="str">
        <f>VLOOKUP($G503,Formulas!$A$2:$G$10,7,FALSE)</f>
        <v xml:space="preserve">Reserva de la Biosfera Islas del Pacifico de la Peninsula de Baja California </v>
      </c>
      <c r="N503" s="37" t="s">
        <v>202</v>
      </c>
      <c r="O503" s="37">
        <v>0.40277777777777773</v>
      </c>
      <c r="P503" s="37">
        <v>0.40763888888888888</v>
      </c>
      <c r="Q503" s="36">
        <v>8</v>
      </c>
      <c r="R503" s="8">
        <v>7</v>
      </c>
      <c r="S503" s="36">
        <v>13</v>
      </c>
      <c r="T503" s="9">
        <v>6</v>
      </c>
      <c r="V503" s="39">
        <v>16</v>
      </c>
      <c r="W503" s="39" t="s">
        <v>85</v>
      </c>
      <c r="X503" s="43" t="str">
        <f>VLOOKUP($W503,'Lista especies'!$A$2:$D$31,2,FALSE)</f>
        <v>Strongylocentrotus</v>
      </c>
      <c r="Y503" s="43" t="str">
        <f>VLOOKUP($W503,'Lista especies'!$A$2:$D$31,3,FALSE)</f>
        <v>purpuratus</v>
      </c>
      <c r="Z503" s="43" t="str">
        <f>VLOOKUP($W503,'Lista especies'!$A$2:$D$31,4,FALSE)</f>
        <v>Strongylocentrotus purpuratus</v>
      </c>
      <c r="AA503" s="34">
        <v>25</v>
      </c>
      <c r="AB503" s="34">
        <v>30</v>
      </c>
    </row>
    <row r="504" spans="1:28" x14ac:dyDescent="0.2">
      <c r="A504" s="39" t="str">
        <f t="shared" si="8"/>
        <v>882024Sportfish1</v>
      </c>
      <c r="B504" s="35">
        <v>8</v>
      </c>
      <c r="C504" s="36">
        <v>8</v>
      </c>
      <c r="D504" s="36">
        <v>2024</v>
      </c>
      <c r="E504" s="50" t="s">
        <v>191</v>
      </c>
      <c r="F504" s="50" t="s">
        <v>192</v>
      </c>
      <c r="G504" s="39" t="s">
        <v>205</v>
      </c>
      <c r="H504" s="36">
        <v>29.472519999999999</v>
      </c>
      <c r="I504" s="36">
        <v>-115.48227</v>
      </c>
      <c r="J504" s="50" t="str">
        <f>VLOOKUP($G504,Formulas!$A$2:$G$10,4,FALSE)</f>
        <v>Bosque de kelp</v>
      </c>
      <c r="K504" s="50" t="s">
        <v>163</v>
      </c>
      <c r="L504" s="50" t="s">
        <v>62</v>
      </c>
      <c r="M504" s="50" t="str">
        <f>VLOOKUP($G504,Formulas!$A$2:$G$10,7,FALSE)</f>
        <v xml:space="preserve">Reserva de la Biosfera Islas del Pacifico de la Peninsula de Baja California </v>
      </c>
      <c r="N504" s="37" t="s">
        <v>204</v>
      </c>
      <c r="O504" s="37">
        <v>0.3659722222222222</v>
      </c>
      <c r="P504" s="37">
        <v>0.37222222222222223</v>
      </c>
      <c r="Q504" s="36">
        <v>17</v>
      </c>
      <c r="R504" s="8">
        <v>18</v>
      </c>
      <c r="S504" s="36">
        <v>13</v>
      </c>
      <c r="T504" s="9">
        <v>6</v>
      </c>
      <c r="V504" s="39">
        <v>1</v>
      </c>
      <c r="W504" s="39" t="s">
        <v>81</v>
      </c>
      <c r="X504" s="43" t="str">
        <f>VLOOKUP($W504,'Lista especies'!$A$2:$D$31,2,FALSE)</f>
        <v>Parastichopus</v>
      </c>
      <c r="Y504" s="43" t="str">
        <f>VLOOKUP($W504,'Lista especies'!$A$2:$D$31,3,FALSE)</f>
        <v>parvimensis</v>
      </c>
      <c r="Z504" s="43" t="str">
        <f>VLOOKUP($W504,'Lista especies'!$A$2:$D$31,4,FALSE)</f>
        <v>Parastichopus parvimensis</v>
      </c>
      <c r="AA504" s="34">
        <v>5</v>
      </c>
      <c r="AB504" s="34">
        <v>30</v>
      </c>
    </row>
    <row r="505" spans="1:28" x14ac:dyDescent="0.2">
      <c r="A505" s="39" t="str">
        <f t="shared" si="8"/>
        <v>882024Sportfish1</v>
      </c>
      <c r="B505" s="35">
        <v>8</v>
      </c>
      <c r="C505" s="36">
        <v>8</v>
      </c>
      <c r="D505" s="36">
        <v>2024</v>
      </c>
      <c r="E505" s="50" t="s">
        <v>191</v>
      </c>
      <c r="F505" s="50" t="s">
        <v>192</v>
      </c>
      <c r="G505" s="39" t="s">
        <v>205</v>
      </c>
      <c r="H505" s="36">
        <v>29.472519999999999</v>
      </c>
      <c r="I505" s="36">
        <v>-115.48227</v>
      </c>
      <c r="J505" s="50" t="str">
        <f>VLOOKUP($G505,Formulas!$A$2:$G$10,4,FALSE)</f>
        <v>Bosque de kelp</v>
      </c>
      <c r="K505" s="50" t="s">
        <v>163</v>
      </c>
      <c r="L505" s="50" t="s">
        <v>62</v>
      </c>
      <c r="M505" s="50" t="str">
        <f>VLOOKUP($G505,Formulas!$A$2:$G$10,7,FALSE)</f>
        <v xml:space="preserve">Reserva de la Biosfera Islas del Pacifico de la Peninsula de Baja California </v>
      </c>
      <c r="N505" s="37" t="s">
        <v>204</v>
      </c>
      <c r="O505" s="37">
        <v>0.3659722222222222</v>
      </c>
      <c r="P505" s="37">
        <v>0.37222222222222223</v>
      </c>
      <c r="Q505" s="36">
        <v>17</v>
      </c>
      <c r="R505" s="8">
        <v>18</v>
      </c>
      <c r="S505" s="36">
        <v>13</v>
      </c>
      <c r="T505" s="9">
        <v>6</v>
      </c>
      <c r="V505" s="39">
        <v>1</v>
      </c>
      <c r="W505" s="39" t="s">
        <v>76</v>
      </c>
      <c r="X505" s="43" t="str">
        <f>VLOOKUP($W505,'Lista especies'!$A$2:$D$31,2,FALSE)</f>
        <v>Megastraea</v>
      </c>
      <c r="Y505" s="43" t="str">
        <f>VLOOKUP($W505,'Lista especies'!$A$2:$D$31,3,FALSE)</f>
        <v>undosa</v>
      </c>
      <c r="Z505" s="43" t="str">
        <f>VLOOKUP($W505,'Lista especies'!$A$2:$D$31,4,FALSE)</f>
        <v>Megastraea undosa</v>
      </c>
      <c r="AA505" s="34">
        <v>13</v>
      </c>
      <c r="AB505" s="34">
        <v>30</v>
      </c>
    </row>
    <row r="506" spans="1:28" x14ac:dyDescent="0.2">
      <c r="A506" s="39" t="str">
        <f t="shared" si="8"/>
        <v>882024Sportfish1</v>
      </c>
      <c r="B506" s="35">
        <v>8</v>
      </c>
      <c r="C506" s="36">
        <v>8</v>
      </c>
      <c r="D506" s="36">
        <v>2024</v>
      </c>
      <c r="E506" s="50" t="s">
        <v>191</v>
      </c>
      <c r="F506" s="50" t="s">
        <v>192</v>
      </c>
      <c r="G506" s="39" t="s">
        <v>205</v>
      </c>
      <c r="H506" s="36">
        <v>29.472519999999999</v>
      </c>
      <c r="I506" s="36">
        <v>-115.48227</v>
      </c>
      <c r="J506" s="50" t="str">
        <f>VLOOKUP($G506,Formulas!$A$2:$G$10,4,FALSE)</f>
        <v>Bosque de kelp</v>
      </c>
      <c r="K506" s="50" t="s">
        <v>163</v>
      </c>
      <c r="L506" s="50" t="s">
        <v>62</v>
      </c>
      <c r="M506" s="50" t="str">
        <f>VLOOKUP($G506,Formulas!$A$2:$G$10,7,FALSE)</f>
        <v xml:space="preserve">Reserva de la Biosfera Islas del Pacifico de la Peninsula de Baja California </v>
      </c>
      <c r="N506" s="37" t="s">
        <v>204</v>
      </c>
      <c r="O506" s="37">
        <v>0.3659722222222222</v>
      </c>
      <c r="P506" s="37">
        <v>0.37222222222222223</v>
      </c>
      <c r="Q506" s="36">
        <v>17</v>
      </c>
      <c r="R506" s="8">
        <v>18</v>
      </c>
      <c r="S506" s="36">
        <v>13</v>
      </c>
      <c r="T506" s="9">
        <v>6</v>
      </c>
      <c r="V506" s="39">
        <v>1</v>
      </c>
      <c r="W506" s="39" t="s">
        <v>75</v>
      </c>
      <c r="X506" s="43" t="str">
        <f>VLOOKUP($W506,'Lista especies'!$A$2:$D$31,2,FALSE)</f>
        <v>Kelletia</v>
      </c>
      <c r="Y506" s="43" t="str">
        <f>VLOOKUP($W506,'Lista especies'!$A$2:$D$31,3,FALSE)</f>
        <v>kelletii</v>
      </c>
      <c r="Z506" s="43" t="str">
        <f>VLOOKUP($W506,'Lista especies'!$A$2:$D$31,4,FALSE)</f>
        <v>Kelletia kelletii</v>
      </c>
      <c r="AA506" s="34">
        <v>11</v>
      </c>
      <c r="AB506" s="34">
        <v>30</v>
      </c>
    </row>
    <row r="507" spans="1:28" x14ac:dyDescent="0.2">
      <c r="A507" s="39" t="str">
        <f t="shared" si="8"/>
        <v>882024Sportfish1</v>
      </c>
      <c r="B507" s="35">
        <v>8</v>
      </c>
      <c r="C507" s="36">
        <v>8</v>
      </c>
      <c r="D507" s="36">
        <v>2024</v>
      </c>
      <c r="E507" s="50" t="s">
        <v>191</v>
      </c>
      <c r="F507" s="50" t="s">
        <v>192</v>
      </c>
      <c r="G507" s="39" t="s">
        <v>205</v>
      </c>
      <c r="H507" s="36">
        <v>29.472519999999999</v>
      </c>
      <c r="I507" s="36">
        <v>-115.48227</v>
      </c>
      <c r="J507" s="50" t="str">
        <f>VLOOKUP($G507,Formulas!$A$2:$G$10,4,FALSE)</f>
        <v>Bosque de kelp</v>
      </c>
      <c r="K507" s="50" t="s">
        <v>163</v>
      </c>
      <c r="L507" s="50" t="s">
        <v>62</v>
      </c>
      <c r="M507" s="50" t="str">
        <f>VLOOKUP($G507,Formulas!$A$2:$G$10,7,FALSE)</f>
        <v xml:space="preserve">Reserva de la Biosfera Islas del Pacifico de la Peninsula de Baja California </v>
      </c>
      <c r="N507" s="37" t="s">
        <v>204</v>
      </c>
      <c r="O507" s="37">
        <v>0.3659722222222222</v>
      </c>
      <c r="P507" s="37">
        <v>0.37222222222222223</v>
      </c>
      <c r="Q507" s="36">
        <v>17</v>
      </c>
      <c r="R507" s="8">
        <v>18</v>
      </c>
      <c r="S507" s="36">
        <v>13</v>
      </c>
      <c r="T507" s="9">
        <v>6</v>
      </c>
      <c r="V507" s="39">
        <v>1</v>
      </c>
      <c r="W507" s="39" t="s">
        <v>78</v>
      </c>
      <c r="X507" s="43" t="str">
        <f>VLOOKUP($W507,'Lista especies'!$A$2:$D$31,2,FALSE)</f>
        <v>Megathura</v>
      </c>
      <c r="Y507" s="43" t="str">
        <f>VLOOKUP($W507,'Lista especies'!$A$2:$D$31,3,FALSE)</f>
        <v>crenulata</v>
      </c>
      <c r="Z507" s="43" t="str">
        <f>VLOOKUP($W507,'Lista especies'!$A$2:$D$31,4,FALSE)</f>
        <v>Megathura crenulata</v>
      </c>
      <c r="AA507" s="34">
        <v>2</v>
      </c>
      <c r="AB507" s="34">
        <v>30</v>
      </c>
    </row>
    <row r="508" spans="1:28" x14ac:dyDescent="0.2">
      <c r="A508" s="39" t="str">
        <f t="shared" si="8"/>
        <v>882024Sportfish1</v>
      </c>
      <c r="B508" s="35">
        <v>8</v>
      </c>
      <c r="C508" s="36">
        <v>8</v>
      </c>
      <c r="D508" s="36">
        <v>2024</v>
      </c>
      <c r="E508" s="50" t="s">
        <v>191</v>
      </c>
      <c r="F508" s="50" t="s">
        <v>192</v>
      </c>
      <c r="G508" s="39" t="s">
        <v>205</v>
      </c>
      <c r="H508" s="36">
        <v>29.472519999999999</v>
      </c>
      <c r="I508" s="36">
        <v>-115.48227</v>
      </c>
      <c r="J508" s="50" t="str">
        <f>VLOOKUP($G508,Formulas!$A$2:$G$10,4,FALSE)</f>
        <v>Bosque de kelp</v>
      </c>
      <c r="K508" s="50" t="s">
        <v>163</v>
      </c>
      <c r="L508" s="50" t="s">
        <v>62</v>
      </c>
      <c r="M508" s="50" t="str">
        <f>VLOOKUP($G508,Formulas!$A$2:$G$10,7,FALSE)</f>
        <v xml:space="preserve">Reserva de la Biosfera Islas del Pacifico de la Peninsula de Baja California </v>
      </c>
      <c r="N508" s="37" t="s">
        <v>204</v>
      </c>
      <c r="O508" s="37">
        <v>0.3659722222222222</v>
      </c>
      <c r="P508" s="37">
        <v>0.37222222222222223</v>
      </c>
      <c r="Q508" s="36">
        <v>17</v>
      </c>
      <c r="R508" s="8">
        <v>18</v>
      </c>
      <c r="S508" s="36">
        <v>13</v>
      </c>
      <c r="T508" s="9">
        <v>6</v>
      </c>
      <c r="V508" s="39">
        <v>1</v>
      </c>
      <c r="W508" s="39" t="s">
        <v>79</v>
      </c>
      <c r="X508" s="43" t="str">
        <f>VLOOKUP($W508,'Lista especies'!$A$2:$D$31,2,FALSE)</f>
        <v>Mesocentrotus</v>
      </c>
      <c r="Y508" s="43" t="str">
        <f>VLOOKUP($W508,'Lista especies'!$A$2:$D$31,3,FALSE)</f>
        <v>franciscanus</v>
      </c>
      <c r="Z508" s="43" t="str">
        <f>VLOOKUP($W508,'Lista especies'!$A$2:$D$31,4,FALSE)</f>
        <v>Mesocentrotus franciscanus</v>
      </c>
      <c r="AA508" s="34">
        <v>30</v>
      </c>
      <c r="AB508" s="34">
        <v>30</v>
      </c>
    </row>
    <row r="509" spans="1:28" x14ac:dyDescent="0.2">
      <c r="A509" s="39" t="str">
        <f t="shared" si="8"/>
        <v>882024Sportfish1</v>
      </c>
      <c r="B509" s="35">
        <v>8</v>
      </c>
      <c r="C509" s="36">
        <v>8</v>
      </c>
      <c r="D509" s="36">
        <v>2024</v>
      </c>
      <c r="E509" s="50" t="s">
        <v>191</v>
      </c>
      <c r="F509" s="50" t="s">
        <v>192</v>
      </c>
      <c r="G509" s="39" t="s">
        <v>205</v>
      </c>
      <c r="H509" s="36">
        <v>29.472519999999999</v>
      </c>
      <c r="I509" s="36">
        <v>-115.48227</v>
      </c>
      <c r="J509" s="50" t="str">
        <f>VLOOKUP($G509,Formulas!$A$2:$G$10,4,FALSE)</f>
        <v>Bosque de kelp</v>
      </c>
      <c r="K509" s="50" t="s">
        <v>163</v>
      </c>
      <c r="L509" s="50" t="s">
        <v>62</v>
      </c>
      <c r="M509" s="50" t="str">
        <f>VLOOKUP($G509,Formulas!$A$2:$G$10,7,FALSE)</f>
        <v xml:space="preserve">Reserva de la Biosfera Islas del Pacifico de la Peninsula de Baja California </v>
      </c>
      <c r="N509" s="37" t="s">
        <v>204</v>
      </c>
      <c r="O509" s="37">
        <v>0.3659722222222222</v>
      </c>
      <c r="P509" s="37">
        <v>0.37222222222222223</v>
      </c>
      <c r="Q509" s="36">
        <v>17</v>
      </c>
      <c r="R509" s="8">
        <v>18</v>
      </c>
      <c r="S509" s="36">
        <v>13</v>
      </c>
      <c r="T509" s="9">
        <v>6</v>
      </c>
      <c r="V509" s="39">
        <v>1</v>
      </c>
      <c r="W509" s="39" t="s">
        <v>85</v>
      </c>
      <c r="X509" s="43" t="str">
        <f>VLOOKUP($W509,'Lista especies'!$A$2:$D$31,2,FALSE)</f>
        <v>Strongylocentrotus</v>
      </c>
      <c r="Y509" s="43" t="str">
        <f>VLOOKUP($W509,'Lista especies'!$A$2:$D$31,3,FALSE)</f>
        <v>purpuratus</v>
      </c>
      <c r="Z509" s="43" t="str">
        <f>VLOOKUP($W509,'Lista especies'!$A$2:$D$31,4,FALSE)</f>
        <v>Strongylocentrotus purpuratus</v>
      </c>
      <c r="AA509" s="34">
        <v>18</v>
      </c>
      <c r="AB509" s="34">
        <v>30</v>
      </c>
    </row>
    <row r="510" spans="1:28" x14ac:dyDescent="0.2">
      <c r="A510" s="39" t="str">
        <f t="shared" si="8"/>
        <v>882024Sportfish2</v>
      </c>
      <c r="B510" s="35">
        <v>8</v>
      </c>
      <c r="C510" s="36">
        <v>8</v>
      </c>
      <c r="D510" s="36">
        <v>2024</v>
      </c>
      <c r="E510" s="50" t="s">
        <v>191</v>
      </c>
      <c r="F510" s="50" t="s">
        <v>192</v>
      </c>
      <c r="G510" s="39" t="s">
        <v>205</v>
      </c>
      <c r="H510" s="36">
        <v>29.47269</v>
      </c>
      <c r="I510" s="36">
        <v>-115.47565</v>
      </c>
      <c r="J510" s="50" t="str">
        <f>VLOOKUP($G510,Formulas!$A$2:$G$10,4,FALSE)</f>
        <v>Bosque de kelp</v>
      </c>
      <c r="K510" s="50" t="s">
        <v>163</v>
      </c>
      <c r="L510" s="50" t="s">
        <v>62</v>
      </c>
      <c r="M510" s="50" t="str">
        <f>VLOOKUP($G510,Formulas!$A$2:$G$10,7,FALSE)</f>
        <v xml:space="preserve">Reserva de la Biosfera Islas del Pacifico de la Peninsula de Baja California </v>
      </c>
      <c r="N510" s="37" t="s">
        <v>204</v>
      </c>
      <c r="O510" s="37">
        <v>0.40416666666666662</v>
      </c>
      <c r="P510" s="37">
        <v>0.40972222222222227</v>
      </c>
      <c r="Q510" s="36">
        <v>10</v>
      </c>
      <c r="R510" s="8">
        <v>10</v>
      </c>
      <c r="S510" s="36">
        <v>18</v>
      </c>
      <c r="T510" s="9">
        <v>6</v>
      </c>
      <c r="V510" s="39">
        <v>2</v>
      </c>
      <c r="W510" s="39" t="s">
        <v>175</v>
      </c>
      <c r="X510" s="43" t="str">
        <f>VLOOKUP($W510,'Lista especies'!$A$2:$D$31,2,FALSE)</f>
        <v>Panulirus</v>
      </c>
      <c r="Y510" s="43" t="str">
        <f>VLOOKUP($W510,'Lista especies'!$A$2:$D$31,3,FALSE)</f>
        <v>interruptus</v>
      </c>
      <c r="Z510" s="43" t="str">
        <f>VLOOKUP($W510,'Lista especies'!$A$2:$D$31,4,FALSE)</f>
        <v>Panulirus interruptus</v>
      </c>
      <c r="AA510" s="34">
        <v>18</v>
      </c>
      <c r="AB510" s="34">
        <v>30</v>
      </c>
    </row>
    <row r="511" spans="1:28" x14ac:dyDescent="0.2">
      <c r="A511" s="39" t="str">
        <f t="shared" si="8"/>
        <v>882024Sportfish2</v>
      </c>
      <c r="B511" s="35">
        <v>8</v>
      </c>
      <c r="C511" s="36">
        <v>8</v>
      </c>
      <c r="D511" s="36">
        <v>2024</v>
      </c>
      <c r="E511" s="50" t="s">
        <v>191</v>
      </c>
      <c r="F511" s="50" t="s">
        <v>192</v>
      </c>
      <c r="G511" s="39" t="s">
        <v>205</v>
      </c>
      <c r="H511" s="36">
        <v>29.47269</v>
      </c>
      <c r="I511" s="36">
        <v>-115.47565</v>
      </c>
      <c r="J511" s="50" t="str">
        <f>VLOOKUP($G511,Formulas!$A$2:$G$10,4,FALSE)</f>
        <v>Bosque de kelp</v>
      </c>
      <c r="K511" s="50" t="s">
        <v>163</v>
      </c>
      <c r="L511" s="50" t="s">
        <v>62</v>
      </c>
      <c r="M511" s="50" t="str">
        <f>VLOOKUP($G511,Formulas!$A$2:$G$10,7,FALSE)</f>
        <v xml:space="preserve">Reserva de la Biosfera Islas del Pacifico de la Peninsula de Baja California </v>
      </c>
      <c r="N511" s="37" t="s">
        <v>204</v>
      </c>
      <c r="O511" s="37">
        <v>0.40416666666666662</v>
      </c>
      <c r="P511" s="37">
        <v>0.40972222222222227</v>
      </c>
      <c r="Q511" s="36">
        <v>10</v>
      </c>
      <c r="R511" s="8">
        <v>10</v>
      </c>
      <c r="S511" s="36">
        <v>18</v>
      </c>
      <c r="T511" s="9">
        <v>6</v>
      </c>
      <c r="V511" s="39">
        <v>2</v>
      </c>
      <c r="W511" s="39" t="s">
        <v>81</v>
      </c>
      <c r="X511" s="43" t="str">
        <f>VLOOKUP($W511,'Lista especies'!$A$2:$D$31,2,FALSE)</f>
        <v>Parastichopus</v>
      </c>
      <c r="Y511" s="43" t="str">
        <f>VLOOKUP($W511,'Lista especies'!$A$2:$D$31,3,FALSE)</f>
        <v>parvimensis</v>
      </c>
      <c r="Z511" s="43" t="str">
        <f>VLOOKUP($W511,'Lista especies'!$A$2:$D$31,4,FALSE)</f>
        <v>Parastichopus parvimensis</v>
      </c>
      <c r="AA511" s="34">
        <v>2</v>
      </c>
      <c r="AB511" s="34">
        <v>30</v>
      </c>
    </row>
    <row r="512" spans="1:28" x14ac:dyDescent="0.2">
      <c r="A512" s="39" t="str">
        <f t="shared" si="8"/>
        <v>882024Sportfish2</v>
      </c>
      <c r="B512" s="35">
        <v>8</v>
      </c>
      <c r="C512" s="36">
        <v>8</v>
      </c>
      <c r="D512" s="36">
        <v>2024</v>
      </c>
      <c r="E512" s="50" t="s">
        <v>191</v>
      </c>
      <c r="F512" s="50" t="s">
        <v>192</v>
      </c>
      <c r="G512" s="39" t="s">
        <v>205</v>
      </c>
      <c r="H512" s="36">
        <v>29.47269</v>
      </c>
      <c r="I512" s="36">
        <v>-115.47565</v>
      </c>
      <c r="J512" s="50" t="str">
        <f>VLOOKUP($G512,Formulas!$A$2:$G$10,4,FALSE)</f>
        <v>Bosque de kelp</v>
      </c>
      <c r="K512" s="50" t="s">
        <v>163</v>
      </c>
      <c r="L512" s="50" t="s">
        <v>62</v>
      </c>
      <c r="M512" s="50" t="str">
        <f>VLOOKUP($G512,Formulas!$A$2:$G$10,7,FALSE)</f>
        <v xml:space="preserve">Reserva de la Biosfera Islas del Pacifico de la Peninsula de Baja California </v>
      </c>
      <c r="N512" s="37" t="s">
        <v>204</v>
      </c>
      <c r="O512" s="37">
        <v>0.40416666666666662</v>
      </c>
      <c r="P512" s="37">
        <v>0.40972222222222227</v>
      </c>
      <c r="Q512" s="36">
        <v>10</v>
      </c>
      <c r="R512" s="8">
        <v>10</v>
      </c>
      <c r="S512" s="36">
        <v>18</v>
      </c>
      <c r="T512" s="9">
        <v>6</v>
      </c>
      <c r="V512" s="39">
        <v>2</v>
      </c>
      <c r="W512" s="39" t="s">
        <v>76</v>
      </c>
      <c r="X512" s="43" t="str">
        <f>VLOOKUP($W512,'Lista especies'!$A$2:$D$31,2,FALSE)</f>
        <v>Megastraea</v>
      </c>
      <c r="Y512" s="43" t="str">
        <f>VLOOKUP($W512,'Lista especies'!$A$2:$D$31,3,FALSE)</f>
        <v>undosa</v>
      </c>
      <c r="Z512" s="43" t="str">
        <f>VLOOKUP($W512,'Lista especies'!$A$2:$D$31,4,FALSE)</f>
        <v>Megastraea undosa</v>
      </c>
      <c r="AA512" s="34">
        <v>50</v>
      </c>
      <c r="AB512" s="34">
        <v>8</v>
      </c>
    </row>
    <row r="513" spans="1:28" x14ac:dyDescent="0.2">
      <c r="A513" s="39" t="str">
        <f t="shared" si="8"/>
        <v>882024Sportfish2</v>
      </c>
      <c r="B513" s="35">
        <v>8</v>
      </c>
      <c r="C513" s="36">
        <v>8</v>
      </c>
      <c r="D513" s="36">
        <v>2024</v>
      </c>
      <c r="E513" s="50" t="s">
        <v>191</v>
      </c>
      <c r="F513" s="50" t="s">
        <v>192</v>
      </c>
      <c r="G513" s="39" t="s">
        <v>205</v>
      </c>
      <c r="H513" s="36">
        <v>29.47269</v>
      </c>
      <c r="I513" s="36">
        <v>-115.47565</v>
      </c>
      <c r="J513" s="50" t="str">
        <f>VLOOKUP($G513,Formulas!$A$2:$G$10,4,FALSE)</f>
        <v>Bosque de kelp</v>
      </c>
      <c r="K513" s="50" t="s">
        <v>163</v>
      </c>
      <c r="L513" s="50" t="s">
        <v>62</v>
      </c>
      <c r="M513" s="50" t="str">
        <f>VLOOKUP($G513,Formulas!$A$2:$G$10,7,FALSE)</f>
        <v xml:space="preserve">Reserva de la Biosfera Islas del Pacifico de la Peninsula de Baja California </v>
      </c>
      <c r="N513" s="37" t="s">
        <v>204</v>
      </c>
      <c r="O513" s="37">
        <v>0.40416666666666662</v>
      </c>
      <c r="P513" s="37">
        <v>0.40972222222222227</v>
      </c>
      <c r="Q513" s="36">
        <v>10</v>
      </c>
      <c r="R513" s="8">
        <v>10</v>
      </c>
      <c r="S513" s="36">
        <v>18</v>
      </c>
      <c r="T513" s="9">
        <v>6</v>
      </c>
      <c r="V513" s="39">
        <v>2</v>
      </c>
      <c r="W513" s="39" t="s">
        <v>75</v>
      </c>
      <c r="X513" s="43" t="str">
        <f>VLOOKUP($W513,'Lista especies'!$A$2:$D$31,2,FALSE)</f>
        <v>Kelletia</v>
      </c>
      <c r="Y513" s="43" t="str">
        <f>VLOOKUP($W513,'Lista especies'!$A$2:$D$31,3,FALSE)</f>
        <v>kelletii</v>
      </c>
      <c r="Z513" s="43" t="str">
        <f>VLOOKUP($W513,'Lista especies'!$A$2:$D$31,4,FALSE)</f>
        <v>Kelletia kelletii</v>
      </c>
      <c r="AA513" s="34">
        <v>9</v>
      </c>
      <c r="AB513" s="34">
        <v>30</v>
      </c>
    </row>
    <row r="514" spans="1:28" x14ac:dyDescent="0.2">
      <c r="A514" s="39" t="str">
        <f t="shared" si="8"/>
        <v>882024Sportfish2</v>
      </c>
      <c r="B514" s="35">
        <v>8</v>
      </c>
      <c r="C514" s="36">
        <v>8</v>
      </c>
      <c r="D514" s="36">
        <v>2024</v>
      </c>
      <c r="E514" s="50" t="s">
        <v>191</v>
      </c>
      <c r="F514" s="50" t="s">
        <v>192</v>
      </c>
      <c r="G514" s="39" t="s">
        <v>205</v>
      </c>
      <c r="H514" s="36">
        <v>29.47269</v>
      </c>
      <c r="I514" s="36">
        <v>-115.47565</v>
      </c>
      <c r="J514" s="50" t="str">
        <f>VLOOKUP($G514,Formulas!$A$2:$G$10,4,FALSE)</f>
        <v>Bosque de kelp</v>
      </c>
      <c r="K514" s="50" t="s">
        <v>163</v>
      </c>
      <c r="L514" s="50" t="s">
        <v>62</v>
      </c>
      <c r="M514" s="50" t="str">
        <f>VLOOKUP($G514,Formulas!$A$2:$G$10,7,FALSE)</f>
        <v xml:space="preserve">Reserva de la Biosfera Islas del Pacifico de la Peninsula de Baja California </v>
      </c>
      <c r="N514" s="37" t="s">
        <v>204</v>
      </c>
      <c r="O514" s="37">
        <v>0.40416666666666662</v>
      </c>
      <c r="P514" s="37">
        <v>0.40972222222222227</v>
      </c>
      <c r="Q514" s="36">
        <v>10</v>
      </c>
      <c r="R514" s="8">
        <v>10</v>
      </c>
      <c r="S514" s="36">
        <v>18</v>
      </c>
      <c r="T514" s="9">
        <v>6</v>
      </c>
      <c r="V514" s="39">
        <v>2</v>
      </c>
      <c r="W514" s="39" t="s">
        <v>79</v>
      </c>
      <c r="X514" s="43" t="str">
        <f>VLOOKUP($W514,'Lista especies'!$A$2:$D$31,2,FALSE)</f>
        <v>Mesocentrotus</v>
      </c>
      <c r="Y514" s="43" t="str">
        <f>VLOOKUP($W514,'Lista especies'!$A$2:$D$31,3,FALSE)</f>
        <v>franciscanus</v>
      </c>
      <c r="Z514" s="43" t="str">
        <f>VLOOKUP($W514,'Lista especies'!$A$2:$D$31,4,FALSE)</f>
        <v>Mesocentrotus franciscanus</v>
      </c>
      <c r="AA514" s="34">
        <v>21</v>
      </c>
      <c r="AB514" s="34">
        <v>30</v>
      </c>
    </row>
    <row r="515" spans="1:28" x14ac:dyDescent="0.2">
      <c r="A515" s="39" t="str">
        <f t="shared" ref="A515:A578" si="9">CONCATENATE(B515&amp;C515&amp;D515&amp;G515&amp;V515)</f>
        <v>882024Sportfish2</v>
      </c>
      <c r="B515" s="35">
        <v>8</v>
      </c>
      <c r="C515" s="36">
        <v>8</v>
      </c>
      <c r="D515" s="36">
        <v>2024</v>
      </c>
      <c r="E515" s="50" t="s">
        <v>191</v>
      </c>
      <c r="F515" s="50" t="s">
        <v>192</v>
      </c>
      <c r="G515" s="39" t="s">
        <v>205</v>
      </c>
      <c r="H515" s="36">
        <v>29.47269</v>
      </c>
      <c r="I515" s="36">
        <v>-115.47565</v>
      </c>
      <c r="J515" s="50" t="str">
        <f>VLOOKUP($G515,Formulas!$A$2:$G$10,4,FALSE)</f>
        <v>Bosque de kelp</v>
      </c>
      <c r="K515" s="50" t="s">
        <v>163</v>
      </c>
      <c r="L515" s="50" t="s">
        <v>62</v>
      </c>
      <c r="M515" s="50" t="str">
        <f>VLOOKUP($G515,Formulas!$A$2:$G$10,7,FALSE)</f>
        <v xml:space="preserve">Reserva de la Biosfera Islas del Pacifico de la Peninsula de Baja California </v>
      </c>
      <c r="N515" s="37" t="s">
        <v>204</v>
      </c>
      <c r="O515" s="37">
        <v>0.40416666666666662</v>
      </c>
      <c r="P515" s="37">
        <v>0.40972222222222227</v>
      </c>
      <c r="Q515" s="36">
        <v>10</v>
      </c>
      <c r="R515" s="8">
        <v>10</v>
      </c>
      <c r="S515" s="36">
        <v>18</v>
      </c>
      <c r="T515" s="9">
        <v>6</v>
      </c>
      <c r="V515" s="39">
        <v>2</v>
      </c>
      <c r="W515" s="39" t="s">
        <v>85</v>
      </c>
      <c r="X515" s="43" t="str">
        <f>VLOOKUP($W515,'Lista especies'!$A$2:$D$31,2,FALSE)</f>
        <v>Strongylocentrotus</v>
      </c>
      <c r="Y515" s="43" t="str">
        <f>VLOOKUP($W515,'Lista especies'!$A$2:$D$31,3,FALSE)</f>
        <v>purpuratus</v>
      </c>
      <c r="Z515" s="43" t="str">
        <f>VLOOKUP($W515,'Lista especies'!$A$2:$D$31,4,FALSE)</f>
        <v>Strongylocentrotus purpuratus</v>
      </c>
      <c r="AA515" s="34">
        <v>12</v>
      </c>
      <c r="AB515" s="34">
        <v>30</v>
      </c>
    </row>
    <row r="516" spans="1:28" x14ac:dyDescent="0.2">
      <c r="A516" s="39" t="str">
        <f t="shared" si="9"/>
        <v>882024Sportfish3</v>
      </c>
      <c r="B516" s="35">
        <v>8</v>
      </c>
      <c r="C516" s="36">
        <v>8</v>
      </c>
      <c r="D516" s="36">
        <v>2024</v>
      </c>
      <c r="E516" s="50" t="s">
        <v>191</v>
      </c>
      <c r="F516" s="50" t="s">
        <v>192</v>
      </c>
      <c r="G516" s="39" t="s">
        <v>205</v>
      </c>
      <c r="H516" s="36">
        <v>29.472519999999999</v>
      </c>
      <c r="I516" s="36">
        <v>-115.48227</v>
      </c>
      <c r="J516" s="50" t="str">
        <f>VLOOKUP($G516,Formulas!$A$2:$G$10,4,FALSE)</f>
        <v>Bosque de kelp</v>
      </c>
      <c r="K516" s="50" t="s">
        <v>163</v>
      </c>
      <c r="L516" s="50" t="s">
        <v>62</v>
      </c>
      <c r="M516" s="50" t="str">
        <f>VLOOKUP($G516,Formulas!$A$2:$G$10,7,FALSE)</f>
        <v xml:space="preserve">Reserva de la Biosfera Islas del Pacifico de la Peninsula de Baja California </v>
      </c>
      <c r="N516" s="37" t="s">
        <v>200</v>
      </c>
      <c r="O516" s="37">
        <v>0.3666666666666667</v>
      </c>
      <c r="P516" s="37">
        <v>0.37152777777777773</v>
      </c>
      <c r="Q516" s="36">
        <v>18</v>
      </c>
      <c r="R516" s="8">
        <v>17</v>
      </c>
      <c r="S516" s="36">
        <v>13</v>
      </c>
      <c r="T516" s="9">
        <v>6</v>
      </c>
      <c r="V516" s="39">
        <v>3</v>
      </c>
      <c r="W516" s="39" t="s">
        <v>81</v>
      </c>
      <c r="X516" s="43" t="str">
        <f>VLOOKUP($W516,'Lista especies'!$A$2:$D$31,2,FALSE)</f>
        <v>Parastichopus</v>
      </c>
      <c r="Y516" s="43" t="str">
        <f>VLOOKUP($W516,'Lista especies'!$A$2:$D$31,3,FALSE)</f>
        <v>parvimensis</v>
      </c>
      <c r="Z516" s="43" t="str">
        <f>VLOOKUP($W516,'Lista especies'!$A$2:$D$31,4,FALSE)</f>
        <v>Parastichopus parvimensis</v>
      </c>
      <c r="AA516" s="34">
        <v>4</v>
      </c>
      <c r="AB516" s="34">
        <v>30</v>
      </c>
    </row>
    <row r="517" spans="1:28" x14ac:dyDescent="0.2">
      <c r="A517" s="39" t="str">
        <f t="shared" si="9"/>
        <v>882024Sportfish3</v>
      </c>
      <c r="B517" s="35">
        <v>8</v>
      </c>
      <c r="C517" s="36">
        <v>8</v>
      </c>
      <c r="D517" s="36">
        <v>2024</v>
      </c>
      <c r="E517" s="50" t="s">
        <v>191</v>
      </c>
      <c r="F517" s="50" t="s">
        <v>192</v>
      </c>
      <c r="G517" s="39" t="s">
        <v>205</v>
      </c>
      <c r="H517" s="36">
        <v>29.472519999999999</v>
      </c>
      <c r="I517" s="36">
        <v>-115.48227</v>
      </c>
      <c r="J517" s="50" t="str">
        <f>VLOOKUP($G517,Formulas!$A$2:$G$10,4,FALSE)</f>
        <v>Bosque de kelp</v>
      </c>
      <c r="K517" s="50" t="s">
        <v>163</v>
      </c>
      <c r="L517" s="50" t="s">
        <v>62</v>
      </c>
      <c r="M517" s="50" t="str">
        <f>VLOOKUP($G517,Formulas!$A$2:$G$10,7,FALSE)</f>
        <v xml:space="preserve">Reserva de la Biosfera Islas del Pacifico de la Peninsula de Baja California </v>
      </c>
      <c r="N517" s="37" t="s">
        <v>200</v>
      </c>
      <c r="O517" s="37">
        <v>0.3666666666666667</v>
      </c>
      <c r="P517" s="37">
        <v>0.37152777777777773</v>
      </c>
      <c r="Q517" s="36">
        <v>18</v>
      </c>
      <c r="R517" s="8">
        <v>17</v>
      </c>
      <c r="S517" s="36">
        <v>13</v>
      </c>
      <c r="T517" s="9">
        <v>6</v>
      </c>
      <c r="V517" s="39">
        <v>3</v>
      </c>
      <c r="W517" s="39" t="s">
        <v>82</v>
      </c>
      <c r="X517" s="43" t="str">
        <f>VLOOKUP($W517,'Lista especies'!$A$2:$D$31,2,FALSE)</f>
        <v>Patiria</v>
      </c>
      <c r="Y517" s="43" t="str">
        <f>VLOOKUP($W517,'Lista especies'!$A$2:$D$31,3,FALSE)</f>
        <v>miniata</v>
      </c>
      <c r="Z517" s="43" t="str">
        <f>VLOOKUP($W517,'Lista especies'!$A$2:$D$31,4,FALSE)</f>
        <v>Patiria miniata</v>
      </c>
      <c r="AA517" s="34">
        <v>2</v>
      </c>
      <c r="AB517" s="34">
        <v>30</v>
      </c>
    </row>
    <row r="518" spans="1:28" x14ac:dyDescent="0.2">
      <c r="A518" s="39" t="str">
        <f t="shared" si="9"/>
        <v>882024Sportfish3</v>
      </c>
      <c r="B518" s="35">
        <v>8</v>
      </c>
      <c r="C518" s="36">
        <v>8</v>
      </c>
      <c r="D518" s="36">
        <v>2024</v>
      </c>
      <c r="E518" s="50" t="s">
        <v>191</v>
      </c>
      <c r="F518" s="50" t="s">
        <v>192</v>
      </c>
      <c r="G518" s="39" t="s">
        <v>205</v>
      </c>
      <c r="H518" s="36">
        <v>29.472519999999999</v>
      </c>
      <c r="I518" s="36">
        <v>-115.48227</v>
      </c>
      <c r="J518" s="50" t="str">
        <f>VLOOKUP($G518,Formulas!$A$2:$G$10,4,FALSE)</f>
        <v>Bosque de kelp</v>
      </c>
      <c r="K518" s="50" t="s">
        <v>163</v>
      </c>
      <c r="L518" s="50" t="s">
        <v>62</v>
      </c>
      <c r="M518" s="50" t="str">
        <f>VLOOKUP($G518,Formulas!$A$2:$G$10,7,FALSE)</f>
        <v xml:space="preserve">Reserva de la Biosfera Islas del Pacifico de la Peninsula de Baja California </v>
      </c>
      <c r="N518" s="37" t="s">
        <v>200</v>
      </c>
      <c r="O518" s="37">
        <v>0.3666666666666667</v>
      </c>
      <c r="P518" s="37">
        <v>0.37152777777777773</v>
      </c>
      <c r="Q518" s="36">
        <v>18</v>
      </c>
      <c r="R518" s="8">
        <v>17</v>
      </c>
      <c r="S518" s="36">
        <v>13</v>
      </c>
      <c r="T518" s="9">
        <v>6</v>
      </c>
      <c r="V518" s="39">
        <v>3</v>
      </c>
      <c r="W518" s="39" t="s">
        <v>76</v>
      </c>
      <c r="X518" s="43" t="str">
        <f>VLOOKUP($W518,'Lista especies'!$A$2:$D$31,2,FALSE)</f>
        <v>Megastraea</v>
      </c>
      <c r="Y518" s="43" t="str">
        <f>VLOOKUP($W518,'Lista especies'!$A$2:$D$31,3,FALSE)</f>
        <v>undosa</v>
      </c>
      <c r="Z518" s="43" t="str">
        <f>VLOOKUP($W518,'Lista especies'!$A$2:$D$31,4,FALSE)</f>
        <v>Megastraea undosa</v>
      </c>
      <c r="AA518" s="34">
        <v>22</v>
      </c>
      <c r="AB518" s="34">
        <v>30</v>
      </c>
    </row>
    <row r="519" spans="1:28" x14ac:dyDescent="0.2">
      <c r="A519" s="39" t="str">
        <f t="shared" si="9"/>
        <v>882024Sportfish3</v>
      </c>
      <c r="B519" s="35">
        <v>8</v>
      </c>
      <c r="C519" s="36">
        <v>8</v>
      </c>
      <c r="D519" s="36">
        <v>2024</v>
      </c>
      <c r="E519" s="50" t="s">
        <v>191</v>
      </c>
      <c r="F519" s="50" t="s">
        <v>192</v>
      </c>
      <c r="G519" s="39" t="s">
        <v>205</v>
      </c>
      <c r="H519" s="36">
        <v>29.472519999999999</v>
      </c>
      <c r="I519" s="36">
        <v>-115.48227</v>
      </c>
      <c r="J519" s="50" t="str">
        <f>VLOOKUP($G519,Formulas!$A$2:$G$10,4,FALSE)</f>
        <v>Bosque de kelp</v>
      </c>
      <c r="K519" s="50" t="s">
        <v>163</v>
      </c>
      <c r="L519" s="50" t="s">
        <v>62</v>
      </c>
      <c r="M519" s="50" t="str">
        <f>VLOOKUP($G519,Formulas!$A$2:$G$10,7,FALSE)</f>
        <v xml:space="preserve">Reserva de la Biosfera Islas del Pacifico de la Peninsula de Baja California </v>
      </c>
      <c r="N519" s="37" t="s">
        <v>200</v>
      </c>
      <c r="O519" s="37">
        <v>0.3666666666666667</v>
      </c>
      <c r="P519" s="37">
        <v>0.37152777777777773</v>
      </c>
      <c r="Q519" s="36">
        <v>18</v>
      </c>
      <c r="R519" s="8">
        <v>17</v>
      </c>
      <c r="S519" s="36">
        <v>13</v>
      </c>
      <c r="T519" s="9">
        <v>6</v>
      </c>
      <c r="V519" s="39">
        <v>3</v>
      </c>
      <c r="W519" s="39" t="s">
        <v>176</v>
      </c>
      <c r="X519" s="43" t="str">
        <f>VLOOKUP($W519,'Lista especies'!$A$2:$D$31,2,FALSE)</f>
        <v>Megastraea</v>
      </c>
      <c r="Y519" s="43" t="str">
        <f>VLOOKUP($W519,'Lista especies'!$A$2:$D$31,3,FALSE)</f>
        <v>turbanica</v>
      </c>
      <c r="Z519" s="43" t="str">
        <f>VLOOKUP($W519,'Lista especies'!$A$2:$D$31,4,FALSE)</f>
        <v>Megastraea turbanica</v>
      </c>
      <c r="AA519" s="34">
        <v>2</v>
      </c>
      <c r="AB519" s="34">
        <v>30</v>
      </c>
    </row>
    <row r="520" spans="1:28" x14ac:dyDescent="0.2">
      <c r="A520" s="39" t="str">
        <f t="shared" si="9"/>
        <v>882024Sportfish3</v>
      </c>
      <c r="B520" s="35">
        <v>8</v>
      </c>
      <c r="C520" s="36">
        <v>8</v>
      </c>
      <c r="D520" s="36">
        <v>2024</v>
      </c>
      <c r="E520" s="50" t="s">
        <v>191</v>
      </c>
      <c r="F520" s="50" t="s">
        <v>192</v>
      </c>
      <c r="G520" s="39" t="s">
        <v>205</v>
      </c>
      <c r="H520" s="36">
        <v>29.472519999999999</v>
      </c>
      <c r="I520" s="36">
        <v>-115.48227</v>
      </c>
      <c r="J520" s="50" t="str">
        <f>VLOOKUP($G520,Formulas!$A$2:$G$10,4,FALSE)</f>
        <v>Bosque de kelp</v>
      </c>
      <c r="K520" s="50" t="s">
        <v>163</v>
      </c>
      <c r="L520" s="50" t="s">
        <v>62</v>
      </c>
      <c r="M520" s="50" t="str">
        <f>VLOOKUP($G520,Formulas!$A$2:$G$10,7,FALSE)</f>
        <v xml:space="preserve">Reserva de la Biosfera Islas del Pacifico de la Peninsula de Baja California </v>
      </c>
      <c r="N520" s="37" t="s">
        <v>200</v>
      </c>
      <c r="O520" s="37">
        <v>0.3666666666666667</v>
      </c>
      <c r="P520" s="37">
        <v>0.37152777777777773</v>
      </c>
      <c r="Q520" s="36">
        <v>18</v>
      </c>
      <c r="R520" s="8">
        <v>17</v>
      </c>
      <c r="S520" s="36">
        <v>13</v>
      </c>
      <c r="T520" s="9">
        <v>6</v>
      </c>
      <c r="V520" s="39">
        <v>3</v>
      </c>
      <c r="W520" s="39" t="s">
        <v>75</v>
      </c>
      <c r="X520" s="43" t="str">
        <f>VLOOKUP($W520,'Lista especies'!$A$2:$D$31,2,FALSE)</f>
        <v>Kelletia</v>
      </c>
      <c r="Y520" s="43" t="str">
        <f>VLOOKUP($W520,'Lista especies'!$A$2:$D$31,3,FALSE)</f>
        <v>kelletii</v>
      </c>
      <c r="Z520" s="43" t="str">
        <f>VLOOKUP($W520,'Lista especies'!$A$2:$D$31,4,FALSE)</f>
        <v>Kelletia kelletii</v>
      </c>
      <c r="AA520" s="34">
        <v>8</v>
      </c>
      <c r="AB520" s="34">
        <v>30</v>
      </c>
    </row>
    <row r="521" spans="1:28" x14ac:dyDescent="0.2">
      <c r="A521" s="39" t="str">
        <f t="shared" si="9"/>
        <v>882024Sportfish3</v>
      </c>
      <c r="B521" s="35">
        <v>8</v>
      </c>
      <c r="C521" s="36">
        <v>8</v>
      </c>
      <c r="D521" s="36">
        <v>2024</v>
      </c>
      <c r="E521" s="50" t="s">
        <v>191</v>
      </c>
      <c r="F521" s="50" t="s">
        <v>192</v>
      </c>
      <c r="G521" s="39" t="s">
        <v>205</v>
      </c>
      <c r="H521" s="36">
        <v>29.472519999999999</v>
      </c>
      <c r="I521" s="36">
        <v>-115.48227</v>
      </c>
      <c r="J521" s="50" t="str">
        <f>VLOOKUP($G521,Formulas!$A$2:$G$10,4,FALSE)</f>
        <v>Bosque de kelp</v>
      </c>
      <c r="K521" s="50" t="s">
        <v>163</v>
      </c>
      <c r="L521" s="50" t="s">
        <v>62</v>
      </c>
      <c r="M521" s="50" t="str">
        <f>VLOOKUP($G521,Formulas!$A$2:$G$10,7,FALSE)</f>
        <v xml:space="preserve">Reserva de la Biosfera Islas del Pacifico de la Peninsula de Baja California </v>
      </c>
      <c r="N521" s="37" t="s">
        <v>200</v>
      </c>
      <c r="O521" s="37">
        <v>0.3666666666666667</v>
      </c>
      <c r="P521" s="37">
        <v>0.37152777777777773</v>
      </c>
      <c r="Q521" s="36">
        <v>18</v>
      </c>
      <c r="R521" s="8">
        <v>17</v>
      </c>
      <c r="S521" s="36">
        <v>13</v>
      </c>
      <c r="T521" s="9">
        <v>6</v>
      </c>
      <c r="V521" s="39">
        <v>3</v>
      </c>
      <c r="W521" s="39" t="s">
        <v>67</v>
      </c>
      <c r="X521" s="43" t="str">
        <f>VLOOKUP($W521,'Lista especies'!$A$2:$D$31,2,FALSE)</f>
        <v>Crassedoma</v>
      </c>
      <c r="Y521" s="43" t="str">
        <f>VLOOKUP($W521,'Lista especies'!$A$2:$D$31,3,FALSE)</f>
        <v>gigantea</v>
      </c>
      <c r="Z521" s="43" t="str">
        <f>VLOOKUP($W521,'Lista especies'!$A$2:$D$31,4,FALSE)</f>
        <v>Crassedoma gigantea</v>
      </c>
      <c r="AA521" s="34">
        <v>9</v>
      </c>
      <c r="AB521" s="34">
        <v>30</v>
      </c>
    </row>
    <row r="522" spans="1:28" x14ac:dyDescent="0.2">
      <c r="A522" s="39" t="str">
        <f t="shared" si="9"/>
        <v>882024Sportfish3</v>
      </c>
      <c r="B522" s="35">
        <v>8</v>
      </c>
      <c r="C522" s="36">
        <v>8</v>
      </c>
      <c r="D522" s="36">
        <v>2024</v>
      </c>
      <c r="E522" s="50" t="s">
        <v>191</v>
      </c>
      <c r="F522" s="50" t="s">
        <v>192</v>
      </c>
      <c r="G522" s="39" t="s">
        <v>205</v>
      </c>
      <c r="H522" s="36">
        <v>29.472519999999999</v>
      </c>
      <c r="I522" s="36">
        <v>-115.48227</v>
      </c>
      <c r="J522" s="50" t="str">
        <f>VLOOKUP($G522,Formulas!$A$2:$G$10,4,FALSE)</f>
        <v>Bosque de kelp</v>
      </c>
      <c r="K522" s="50" t="s">
        <v>163</v>
      </c>
      <c r="L522" s="50" t="s">
        <v>62</v>
      </c>
      <c r="M522" s="50" t="str">
        <f>VLOOKUP($G522,Formulas!$A$2:$G$10,7,FALSE)</f>
        <v xml:space="preserve">Reserva de la Biosfera Islas del Pacifico de la Peninsula de Baja California </v>
      </c>
      <c r="N522" s="37" t="s">
        <v>200</v>
      </c>
      <c r="O522" s="37">
        <v>0.3666666666666667</v>
      </c>
      <c r="P522" s="37">
        <v>0.37152777777777773</v>
      </c>
      <c r="Q522" s="36">
        <v>18</v>
      </c>
      <c r="R522" s="8">
        <v>17</v>
      </c>
      <c r="S522" s="36">
        <v>13</v>
      </c>
      <c r="T522" s="9">
        <v>6</v>
      </c>
      <c r="V522" s="39">
        <v>3</v>
      </c>
      <c r="W522" s="39" t="s">
        <v>177</v>
      </c>
      <c r="X522" s="43" t="str">
        <f>VLOOKUP($W522,'Lista especies'!$A$2:$D$31,2,FALSE)</f>
        <v>Muricea</v>
      </c>
      <c r="Y522" s="43" t="str">
        <f>VLOOKUP($W522,'Lista especies'!$A$2:$D$31,3,FALSE)</f>
        <v xml:space="preserve">sp. </v>
      </c>
      <c r="Z522" s="43" t="str">
        <f>VLOOKUP($W522,'Lista especies'!$A$2:$D$31,4,FALSE)</f>
        <v>Muricea sp.</v>
      </c>
      <c r="AA522" s="34">
        <v>7</v>
      </c>
      <c r="AB522" s="34">
        <v>30</v>
      </c>
    </row>
    <row r="523" spans="1:28" x14ac:dyDescent="0.2">
      <c r="A523" s="39" t="str">
        <f t="shared" si="9"/>
        <v>882024Sportfish3</v>
      </c>
      <c r="B523" s="35">
        <v>8</v>
      </c>
      <c r="C523" s="36">
        <v>8</v>
      </c>
      <c r="D523" s="36">
        <v>2024</v>
      </c>
      <c r="E523" s="50" t="s">
        <v>191</v>
      </c>
      <c r="F523" s="50" t="s">
        <v>192</v>
      </c>
      <c r="G523" s="39" t="s">
        <v>205</v>
      </c>
      <c r="H523" s="36">
        <v>29.472519999999999</v>
      </c>
      <c r="I523" s="36">
        <v>-115.48227</v>
      </c>
      <c r="J523" s="50" t="str">
        <f>VLOOKUP($G523,Formulas!$A$2:$G$10,4,FALSE)</f>
        <v>Bosque de kelp</v>
      </c>
      <c r="K523" s="50" t="s">
        <v>163</v>
      </c>
      <c r="L523" s="50" t="s">
        <v>62</v>
      </c>
      <c r="M523" s="50" t="str">
        <f>VLOOKUP($G523,Formulas!$A$2:$G$10,7,FALSE)</f>
        <v xml:space="preserve">Reserva de la Biosfera Islas del Pacifico de la Peninsula de Baja California </v>
      </c>
      <c r="N523" s="37" t="s">
        <v>200</v>
      </c>
      <c r="O523" s="37">
        <v>0.3666666666666667</v>
      </c>
      <c r="P523" s="37">
        <v>0.37152777777777773</v>
      </c>
      <c r="Q523" s="36">
        <v>18</v>
      </c>
      <c r="R523" s="8">
        <v>17</v>
      </c>
      <c r="S523" s="36">
        <v>13</v>
      </c>
      <c r="T523" s="9">
        <v>6</v>
      </c>
      <c r="V523" s="39">
        <v>3</v>
      </c>
      <c r="W523" s="39" t="s">
        <v>178</v>
      </c>
      <c r="X523" s="43" t="str">
        <f>VLOOKUP($W523,'Lista especies'!$A$2:$D$31,2,FALSE)</f>
        <v>Muricea</v>
      </c>
      <c r="Y523" s="43" t="str">
        <f>VLOOKUP($W523,'Lista especies'!$A$2:$D$31,3,FALSE)</f>
        <v>californica</v>
      </c>
      <c r="Z523" s="43" t="str">
        <f>VLOOKUP($W523,'Lista especies'!$A$2:$D$31,4,FALSE)</f>
        <v>Muricea californica</v>
      </c>
      <c r="AA523" s="34">
        <v>3</v>
      </c>
      <c r="AB523" s="34">
        <v>30</v>
      </c>
    </row>
    <row r="524" spans="1:28" x14ac:dyDescent="0.2">
      <c r="A524" s="39" t="str">
        <f t="shared" si="9"/>
        <v>882024Sportfish3</v>
      </c>
      <c r="B524" s="35">
        <v>8</v>
      </c>
      <c r="C524" s="36">
        <v>8</v>
      </c>
      <c r="D524" s="36">
        <v>2024</v>
      </c>
      <c r="E524" s="50" t="s">
        <v>191</v>
      </c>
      <c r="F524" s="50" t="s">
        <v>192</v>
      </c>
      <c r="G524" s="39" t="s">
        <v>205</v>
      </c>
      <c r="H524" s="36">
        <v>29.472519999999999</v>
      </c>
      <c r="I524" s="36">
        <v>-115.48227</v>
      </c>
      <c r="J524" s="50" t="str">
        <f>VLOOKUP($G524,Formulas!$A$2:$G$10,4,FALSE)</f>
        <v>Bosque de kelp</v>
      </c>
      <c r="K524" s="50" t="s">
        <v>163</v>
      </c>
      <c r="L524" s="50" t="s">
        <v>62</v>
      </c>
      <c r="M524" s="50" t="str">
        <f>VLOOKUP($G524,Formulas!$A$2:$G$10,7,FALSE)</f>
        <v xml:space="preserve">Reserva de la Biosfera Islas del Pacifico de la Peninsula de Baja California </v>
      </c>
      <c r="N524" s="37" t="s">
        <v>200</v>
      </c>
      <c r="O524" s="37">
        <v>0.3666666666666667</v>
      </c>
      <c r="P524" s="37">
        <v>0.37152777777777773</v>
      </c>
      <c r="Q524" s="36">
        <v>18</v>
      </c>
      <c r="R524" s="8">
        <v>17</v>
      </c>
      <c r="S524" s="36">
        <v>13</v>
      </c>
      <c r="T524" s="9">
        <v>6</v>
      </c>
      <c r="V524" s="39">
        <v>3</v>
      </c>
      <c r="W524" s="39" t="s">
        <v>79</v>
      </c>
      <c r="X524" s="43" t="str">
        <f>VLOOKUP($W524,'Lista especies'!$A$2:$D$31,2,FALSE)</f>
        <v>Mesocentrotus</v>
      </c>
      <c r="Y524" s="43" t="str">
        <f>VLOOKUP($W524,'Lista especies'!$A$2:$D$31,3,FALSE)</f>
        <v>franciscanus</v>
      </c>
      <c r="Z524" s="43" t="str">
        <f>VLOOKUP($W524,'Lista especies'!$A$2:$D$31,4,FALSE)</f>
        <v>Mesocentrotus franciscanus</v>
      </c>
      <c r="AA524" s="34">
        <v>11</v>
      </c>
      <c r="AB524" s="34">
        <v>30</v>
      </c>
    </row>
    <row r="525" spans="1:28" x14ac:dyDescent="0.2">
      <c r="A525" s="39" t="str">
        <f t="shared" si="9"/>
        <v>882024Sportfish3</v>
      </c>
      <c r="B525" s="35">
        <v>8</v>
      </c>
      <c r="C525" s="36">
        <v>8</v>
      </c>
      <c r="D525" s="36">
        <v>2024</v>
      </c>
      <c r="E525" s="50" t="s">
        <v>191</v>
      </c>
      <c r="F525" s="50" t="s">
        <v>192</v>
      </c>
      <c r="G525" s="39" t="s">
        <v>205</v>
      </c>
      <c r="H525" s="36">
        <v>29.472519999999999</v>
      </c>
      <c r="I525" s="36">
        <v>-115.48227</v>
      </c>
      <c r="J525" s="50" t="str">
        <f>VLOOKUP($G525,Formulas!$A$2:$G$10,4,FALSE)</f>
        <v>Bosque de kelp</v>
      </c>
      <c r="K525" s="50" t="s">
        <v>163</v>
      </c>
      <c r="L525" s="50" t="s">
        <v>62</v>
      </c>
      <c r="M525" s="50" t="str">
        <f>VLOOKUP($G525,Formulas!$A$2:$G$10,7,FALSE)</f>
        <v xml:space="preserve">Reserva de la Biosfera Islas del Pacifico de la Peninsula de Baja California </v>
      </c>
      <c r="N525" s="37" t="s">
        <v>200</v>
      </c>
      <c r="O525" s="37">
        <v>0.3666666666666667</v>
      </c>
      <c r="P525" s="37">
        <v>0.37152777777777773</v>
      </c>
      <c r="Q525" s="36">
        <v>18</v>
      </c>
      <c r="R525" s="8">
        <v>17</v>
      </c>
      <c r="S525" s="36">
        <v>13</v>
      </c>
      <c r="T525" s="9">
        <v>6</v>
      </c>
      <c r="V525" s="39">
        <v>3</v>
      </c>
      <c r="W525" s="39" t="s">
        <v>85</v>
      </c>
      <c r="X525" s="43" t="str">
        <f>VLOOKUP($W525,'Lista especies'!$A$2:$D$31,2,FALSE)</f>
        <v>Strongylocentrotus</v>
      </c>
      <c r="Y525" s="43" t="str">
        <f>VLOOKUP($W525,'Lista especies'!$A$2:$D$31,3,FALSE)</f>
        <v>purpuratus</v>
      </c>
      <c r="Z525" s="43" t="str">
        <f>VLOOKUP($W525,'Lista especies'!$A$2:$D$31,4,FALSE)</f>
        <v>Strongylocentrotus purpuratus</v>
      </c>
      <c r="AA525" s="34">
        <v>4</v>
      </c>
      <c r="AB525" s="34">
        <v>30</v>
      </c>
    </row>
    <row r="526" spans="1:28" x14ac:dyDescent="0.2">
      <c r="A526" s="39" t="str">
        <f t="shared" si="9"/>
        <v>882024Sportfish4</v>
      </c>
      <c r="B526" s="35">
        <v>8</v>
      </c>
      <c r="C526" s="36">
        <v>8</v>
      </c>
      <c r="D526" s="36">
        <v>2024</v>
      </c>
      <c r="E526" s="50" t="s">
        <v>191</v>
      </c>
      <c r="F526" s="50" t="s">
        <v>192</v>
      </c>
      <c r="G526" s="39" t="s">
        <v>205</v>
      </c>
      <c r="H526" s="36">
        <v>29.47269</v>
      </c>
      <c r="I526" s="36">
        <v>-115.47565</v>
      </c>
      <c r="J526" s="50" t="str">
        <f>VLOOKUP($G526,Formulas!$A$2:$G$10,4,FALSE)</f>
        <v>Bosque de kelp</v>
      </c>
      <c r="K526" s="50" t="s">
        <v>163</v>
      </c>
      <c r="L526" s="50" t="s">
        <v>62</v>
      </c>
      <c r="M526" s="50" t="str">
        <f>VLOOKUP($G526,Formulas!$A$2:$G$10,7,FALSE)</f>
        <v xml:space="preserve">Reserva de la Biosfera Islas del Pacifico de la Peninsula de Baja California </v>
      </c>
      <c r="N526" s="37" t="s">
        <v>200</v>
      </c>
      <c r="O526" s="37">
        <v>0.40277777777777773</v>
      </c>
      <c r="P526" s="37">
        <v>0.40833333333333338</v>
      </c>
      <c r="Q526" s="36">
        <v>10</v>
      </c>
      <c r="R526" s="8">
        <v>10</v>
      </c>
      <c r="S526" s="36">
        <v>18</v>
      </c>
      <c r="T526" s="9">
        <v>6</v>
      </c>
      <c r="V526" s="39">
        <v>4</v>
      </c>
      <c r="W526" s="39" t="s">
        <v>81</v>
      </c>
      <c r="X526" s="43" t="str">
        <f>VLOOKUP($W526,'Lista especies'!$A$2:$D$31,2,FALSE)</f>
        <v>Parastichopus</v>
      </c>
      <c r="Y526" s="43" t="str">
        <f>VLOOKUP($W526,'Lista especies'!$A$2:$D$31,3,FALSE)</f>
        <v>parvimensis</v>
      </c>
      <c r="Z526" s="43" t="str">
        <f>VLOOKUP($W526,'Lista especies'!$A$2:$D$31,4,FALSE)</f>
        <v>Parastichopus parvimensis</v>
      </c>
      <c r="AA526" s="34">
        <v>3</v>
      </c>
      <c r="AB526" s="34">
        <v>30</v>
      </c>
    </row>
    <row r="527" spans="1:28" x14ac:dyDescent="0.2">
      <c r="A527" s="39" t="str">
        <f t="shared" si="9"/>
        <v>882024Sportfish4</v>
      </c>
      <c r="B527" s="35">
        <v>8</v>
      </c>
      <c r="C527" s="36">
        <v>8</v>
      </c>
      <c r="D527" s="36">
        <v>2024</v>
      </c>
      <c r="E527" s="50" t="s">
        <v>191</v>
      </c>
      <c r="F527" s="50" t="s">
        <v>192</v>
      </c>
      <c r="G527" s="39" t="s">
        <v>205</v>
      </c>
      <c r="H527" s="36">
        <v>29.47269</v>
      </c>
      <c r="I527" s="36">
        <v>-115.47565</v>
      </c>
      <c r="J527" s="50" t="str">
        <f>VLOOKUP($G527,Formulas!$A$2:$G$10,4,FALSE)</f>
        <v>Bosque de kelp</v>
      </c>
      <c r="K527" s="50" t="s">
        <v>163</v>
      </c>
      <c r="L527" s="50" t="s">
        <v>62</v>
      </c>
      <c r="M527" s="50" t="str">
        <f>VLOOKUP($G527,Formulas!$A$2:$G$10,7,FALSE)</f>
        <v xml:space="preserve">Reserva de la Biosfera Islas del Pacifico de la Peninsula de Baja California </v>
      </c>
      <c r="N527" s="37" t="s">
        <v>200</v>
      </c>
      <c r="O527" s="37">
        <v>0.40277777777777773</v>
      </c>
      <c r="P527" s="37">
        <v>0.40833333333333338</v>
      </c>
      <c r="Q527" s="36">
        <v>10</v>
      </c>
      <c r="R527" s="8">
        <v>10</v>
      </c>
      <c r="S527" s="36">
        <v>18</v>
      </c>
      <c r="T527" s="9">
        <v>6</v>
      </c>
      <c r="V527" s="39">
        <v>4</v>
      </c>
      <c r="W527" s="39" t="s">
        <v>76</v>
      </c>
      <c r="X527" s="43" t="str">
        <f>VLOOKUP($W527,'Lista especies'!$A$2:$D$31,2,FALSE)</f>
        <v>Megastraea</v>
      </c>
      <c r="Y527" s="43" t="str">
        <f>VLOOKUP($W527,'Lista especies'!$A$2:$D$31,3,FALSE)</f>
        <v>undosa</v>
      </c>
      <c r="Z527" s="43" t="str">
        <f>VLOOKUP($W527,'Lista especies'!$A$2:$D$31,4,FALSE)</f>
        <v>Megastraea undosa</v>
      </c>
      <c r="AA527" s="34">
        <v>34</v>
      </c>
      <c r="AB527" s="34">
        <v>30</v>
      </c>
    </row>
    <row r="528" spans="1:28" x14ac:dyDescent="0.2">
      <c r="A528" s="39" t="str">
        <f t="shared" si="9"/>
        <v>882024Sportfish4</v>
      </c>
      <c r="B528" s="35">
        <v>8</v>
      </c>
      <c r="C528" s="36">
        <v>8</v>
      </c>
      <c r="D528" s="36">
        <v>2024</v>
      </c>
      <c r="E528" s="50" t="s">
        <v>191</v>
      </c>
      <c r="F528" s="50" t="s">
        <v>192</v>
      </c>
      <c r="G528" s="39" t="s">
        <v>205</v>
      </c>
      <c r="H528" s="36">
        <v>29.47269</v>
      </c>
      <c r="I528" s="36">
        <v>-115.47565</v>
      </c>
      <c r="J528" s="50" t="str">
        <f>VLOOKUP($G528,Formulas!$A$2:$G$10,4,FALSE)</f>
        <v>Bosque de kelp</v>
      </c>
      <c r="K528" s="50" t="s">
        <v>163</v>
      </c>
      <c r="L528" s="50" t="s">
        <v>62</v>
      </c>
      <c r="M528" s="50" t="str">
        <f>VLOOKUP($G528,Formulas!$A$2:$G$10,7,FALSE)</f>
        <v xml:space="preserve">Reserva de la Biosfera Islas del Pacifico de la Peninsula de Baja California </v>
      </c>
      <c r="N528" s="37" t="s">
        <v>200</v>
      </c>
      <c r="O528" s="37">
        <v>0.40277777777777773</v>
      </c>
      <c r="P528" s="37">
        <v>0.40833333333333338</v>
      </c>
      <c r="Q528" s="36">
        <v>10</v>
      </c>
      <c r="R528" s="8">
        <v>10</v>
      </c>
      <c r="S528" s="36">
        <v>18</v>
      </c>
      <c r="T528" s="9">
        <v>6</v>
      </c>
      <c r="V528" s="39">
        <v>4</v>
      </c>
      <c r="W528" s="39" t="s">
        <v>176</v>
      </c>
      <c r="X528" s="43" t="str">
        <f>VLOOKUP($W528,'Lista especies'!$A$2:$D$31,2,FALSE)</f>
        <v>Megastraea</v>
      </c>
      <c r="Y528" s="43" t="str">
        <f>VLOOKUP($W528,'Lista especies'!$A$2:$D$31,3,FALSE)</f>
        <v>turbanica</v>
      </c>
      <c r="Z528" s="43" t="str">
        <f>VLOOKUP($W528,'Lista especies'!$A$2:$D$31,4,FALSE)</f>
        <v>Megastraea turbanica</v>
      </c>
      <c r="AA528" s="34">
        <v>6</v>
      </c>
      <c r="AB528" s="34">
        <v>30</v>
      </c>
    </row>
    <row r="529" spans="1:28" x14ac:dyDescent="0.2">
      <c r="A529" s="39" t="str">
        <f t="shared" si="9"/>
        <v>882024Sportfish4</v>
      </c>
      <c r="B529" s="35">
        <v>8</v>
      </c>
      <c r="C529" s="36">
        <v>8</v>
      </c>
      <c r="D529" s="36">
        <v>2024</v>
      </c>
      <c r="E529" s="50" t="s">
        <v>191</v>
      </c>
      <c r="F529" s="50" t="s">
        <v>192</v>
      </c>
      <c r="G529" s="39" t="s">
        <v>205</v>
      </c>
      <c r="H529" s="36">
        <v>29.47269</v>
      </c>
      <c r="I529" s="36">
        <v>-115.47565</v>
      </c>
      <c r="J529" s="50" t="str">
        <f>VLOOKUP($G529,Formulas!$A$2:$G$10,4,FALSE)</f>
        <v>Bosque de kelp</v>
      </c>
      <c r="K529" s="50" t="s">
        <v>163</v>
      </c>
      <c r="L529" s="50" t="s">
        <v>62</v>
      </c>
      <c r="M529" s="50" t="str">
        <f>VLOOKUP($G529,Formulas!$A$2:$G$10,7,FALSE)</f>
        <v xml:space="preserve">Reserva de la Biosfera Islas del Pacifico de la Peninsula de Baja California </v>
      </c>
      <c r="N529" s="37" t="s">
        <v>200</v>
      </c>
      <c r="O529" s="37">
        <v>0.40277777777777773</v>
      </c>
      <c r="P529" s="37">
        <v>0.40833333333333338</v>
      </c>
      <c r="Q529" s="36">
        <v>10</v>
      </c>
      <c r="R529" s="8">
        <v>10</v>
      </c>
      <c r="S529" s="36">
        <v>18</v>
      </c>
      <c r="T529" s="9">
        <v>6</v>
      </c>
      <c r="V529" s="39">
        <v>4</v>
      </c>
      <c r="W529" s="39" t="s">
        <v>75</v>
      </c>
      <c r="X529" s="43" t="str">
        <f>VLOOKUP($W529,'Lista especies'!$A$2:$D$31,2,FALSE)</f>
        <v>Kelletia</v>
      </c>
      <c r="Y529" s="43" t="str">
        <f>VLOOKUP($W529,'Lista especies'!$A$2:$D$31,3,FALSE)</f>
        <v>kelletii</v>
      </c>
      <c r="Z529" s="43" t="str">
        <f>VLOOKUP($W529,'Lista especies'!$A$2:$D$31,4,FALSE)</f>
        <v>Kelletia kelletii</v>
      </c>
      <c r="AA529" s="34">
        <v>3</v>
      </c>
      <c r="AB529" s="34">
        <v>30</v>
      </c>
    </row>
    <row r="530" spans="1:28" x14ac:dyDescent="0.2">
      <c r="A530" s="39" t="str">
        <f t="shared" si="9"/>
        <v>882024Sportfish4</v>
      </c>
      <c r="B530" s="35">
        <v>8</v>
      </c>
      <c r="C530" s="36">
        <v>8</v>
      </c>
      <c r="D530" s="36">
        <v>2024</v>
      </c>
      <c r="E530" s="50" t="s">
        <v>191</v>
      </c>
      <c r="F530" s="50" t="s">
        <v>192</v>
      </c>
      <c r="G530" s="39" t="s">
        <v>205</v>
      </c>
      <c r="H530" s="36">
        <v>29.47269</v>
      </c>
      <c r="I530" s="36">
        <v>-115.47565</v>
      </c>
      <c r="J530" s="50" t="str">
        <f>VLOOKUP($G530,Formulas!$A$2:$G$10,4,FALSE)</f>
        <v>Bosque de kelp</v>
      </c>
      <c r="K530" s="50" t="s">
        <v>163</v>
      </c>
      <c r="L530" s="50" t="s">
        <v>62</v>
      </c>
      <c r="M530" s="50" t="str">
        <f>VLOOKUP($G530,Formulas!$A$2:$G$10,7,FALSE)</f>
        <v xml:space="preserve">Reserva de la Biosfera Islas del Pacifico de la Peninsula de Baja California </v>
      </c>
      <c r="N530" s="37" t="s">
        <v>200</v>
      </c>
      <c r="O530" s="37">
        <v>0.40277777777777773</v>
      </c>
      <c r="P530" s="37">
        <v>0.40833333333333338</v>
      </c>
      <c r="Q530" s="36">
        <v>10</v>
      </c>
      <c r="R530" s="8">
        <v>10</v>
      </c>
      <c r="S530" s="36">
        <v>18</v>
      </c>
      <c r="T530" s="9">
        <v>6</v>
      </c>
      <c r="V530" s="39">
        <v>4</v>
      </c>
      <c r="W530" s="39" t="s">
        <v>67</v>
      </c>
      <c r="X530" s="43" t="str">
        <f>VLOOKUP($W530,'Lista especies'!$A$2:$D$31,2,FALSE)</f>
        <v>Crassedoma</v>
      </c>
      <c r="Y530" s="43" t="str">
        <f>VLOOKUP($W530,'Lista especies'!$A$2:$D$31,3,FALSE)</f>
        <v>gigantea</v>
      </c>
      <c r="Z530" s="43" t="str">
        <f>VLOOKUP($W530,'Lista especies'!$A$2:$D$31,4,FALSE)</f>
        <v>Crassedoma gigantea</v>
      </c>
      <c r="AA530" s="34">
        <v>2</v>
      </c>
      <c r="AB530" s="34">
        <v>30</v>
      </c>
    </row>
    <row r="531" spans="1:28" x14ac:dyDescent="0.2">
      <c r="A531" s="39" t="str">
        <f t="shared" si="9"/>
        <v>882024Sportfish4</v>
      </c>
      <c r="B531" s="35">
        <v>8</v>
      </c>
      <c r="C531" s="36">
        <v>8</v>
      </c>
      <c r="D531" s="36">
        <v>2024</v>
      </c>
      <c r="E531" s="50" t="s">
        <v>191</v>
      </c>
      <c r="F531" s="50" t="s">
        <v>192</v>
      </c>
      <c r="G531" s="39" t="s">
        <v>205</v>
      </c>
      <c r="H531" s="36">
        <v>29.47269</v>
      </c>
      <c r="I531" s="36">
        <v>-115.47565</v>
      </c>
      <c r="J531" s="50" t="str">
        <f>VLOOKUP($G531,Formulas!$A$2:$G$10,4,FALSE)</f>
        <v>Bosque de kelp</v>
      </c>
      <c r="K531" s="50" t="s">
        <v>163</v>
      </c>
      <c r="L531" s="50" t="s">
        <v>62</v>
      </c>
      <c r="M531" s="50" t="str">
        <f>VLOOKUP($G531,Formulas!$A$2:$G$10,7,FALSE)</f>
        <v xml:space="preserve">Reserva de la Biosfera Islas del Pacifico de la Peninsula de Baja California </v>
      </c>
      <c r="N531" s="37" t="s">
        <v>200</v>
      </c>
      <c r="O531" s="37">
        <v>0.40277777777777773</v>
      </c>
      <c r="P531" s="37">
        <v>0.40833333333333338</v>
      </c>
      <c r="Q531" s="36">
        <v>10</v>
      </c>
      <c r="R531" s="8">
        <v>10</v>
      </c>
      <c r="S531" s="36">
        <v>18</v>
      </c>
      <c r="T531" s="9">
        <v>6</v>
      </c>
      <c r="V531" s="39">
        <v>4</v>
      </c>
      <c r="W531" s="39" t="s">
        <v>79</v>
      </c>
      <c r="X531" s="43" t="str">
        <f>VLOOKUP($W531,'Lista especies'!$A$2:$D$31,2,FALSE)</f>
        <v>Mesocentrotus</v>
      </c>
      <c r="Y531" s="43" t="str">
        <f>VLOOKUP($W531,'Lista especies'!$A$2:$D$31,3,FALSE)</f>
        <v>franciscanus</v>
      </c>
      <c r="Z531" s="43" t="str">
        <f>VLOOKUP($W531,'Lista especies'!$A$2:$D$31,4,FALSE)</f>
        <v>Mesocentrotus franciscanus</v>
      </c>
      <c r="AA531" s="34">
        <v>5</v>
      </c>
      <c r="AB531" s="34">
        <v>30</v>
      </c>
    </row>
    <row r="532" spans="1:28" x14ac:dyDescent="0.2">
      <c r="A532" s="39" t="str">
        <f t="shared" si="9"/>
        <v>882024Sportfish4</v>
      </c>
      <c r="B532" s="35">
        <v>8</v>
      </c>
      <c r="C532" s="36">
        <v>8</v>
      </c>
      <c r="D532" s="36">
        <v>2024</v>
      </c>
      <c r="E532" s="50" t="s">
        <v>191</v>
      </c>
      <c r="F532" s="50" t="s">
        <v>192</v>
      </c>
      <c r="G532" s="39" t="s">
        <v>205</v>
      </c>
      <c r="H532" s="36">
        <v>29.47269</v>
      </c>
      <c r="I532" s="36">
        <v>-115.47565</v>
      </c>
      <c r="J532" s="50" t="str">
        <f>VLOOKUP($G532,Formulas!$A$2:$G$10,4,FALSE)</f>
        <v>Bosque de kelp</v>
      </c>
      <c r="K532" s="50" t="s">
        <v>163</v>
      </c>
      <c r="L532" s="50" t="s">
        <v>62</v>
      </c>
      <c r="M532" s="50" t="str">
        <f>VLOOKUP($G532,Formulas!$A$2:$G$10,7,FALSE)</f>
        <v xml:space="preserve">Reserva de la Biosfera Islas del Pacifico de la Peninsula de Baja California </v>
      </c>
      <c r="N532" s="37" t="s">
        <v>200</v>
      </c>
      <c r="O532" s="37">
        <v>0.40277777777777773</v>
      </c>
      <c r="P532" s="37">
        <v>0.40833333333333338</v>
      </c>
      <c r="Q532" s="36">
        <v>10</v>
      </c>
      <c r="R532" s="8">
        <v>10</v>
      </c>
      <c r="S532" s="36">
        <v>18</v>
      </c>
      <c r="T532" s="9">
        <v>6</v>
      </c>
      <c r="V532" s="39">
        <v>4</v>
      </c>
      <c r="W532" s="39" t="s">
        <v>85</v>
      </c>
      <c r="X532" s="43" t="str">
        <f>VLOOKUP($W532,'Lista especies'!$A$2:$D$31,2,FALSE)</f>
        <v>Strongylocentrotus</v>
      </c>
      <c r="Y532" s="43" t="str">
        <f>VLOOKUP($W532,'Lista especies'!$A$2:$D$31,3,FALSE)</f>
        <v>purpuratus</v>
      </c>
      <c r="Z532" s="43" t="str">
        <f>VLOOKUP($W532,'Lista especies'!$A$2:$D$31,4,FALSE)</f>
        <v>Strongylocentrotus purpuratus</v>
      </c>
      <c r="AA532" s="34">
        <v>12</v>
      </c>
      <c r="AB532" s="34">
        <v>30</v>
      </c>
    </row>
    <row r="533" spans="1:28" x14ac:dyDescent="0.2">
      <c r="A533" s="39" t="str">
        <f t="shared" si="9"/>
        <v>882024Sportfish4</v>
      </c>
      <c r="B533" s="35">
        <v>8</v>
      </c>
      <c r="C533" s="36">
        <v>8</v>
      </c>
      <c r="D533" s="36">
        <v>2024</v>
      </c>
      <c r="E533" s="50" t="s">
        <v>191</v>
      </c>
      <c r="F533" s="50" t="s">
        <v>192</v>
      </c>
      <c r="G533" s="39" t="s">
        <v>205</v>
      </c>
      <c r="H533" s="36">
        <v>29.47269</v>
      </c>
      <c r="I533" s="36">
        <v>-115.47565</v>
      </c>
      <c r="J533" s="50" t="str">
        <f>VLOOKUP($G533,Formulas!$A$2:$G$10,4,FALSE)</f>
        <v>Bosque de kelp</v>
      </c>
      <c r="K533" s="50" t="s">
        <v>163</v>
      </c>
      <c r="L533" s="50" t="s">
        <v>62</v>
      </c>
      <c r="M533" s="50" t="str">
        <f>VLOOKUP($G533,Formulas!$A$2:$G$10,7,FALSE)</f>
        <v xml:space="preserve">Reserva de la Biosfera Islas del Pacifico de la Peninsula de Baja California </v>
      </c>
      <c r="N533" s="37" t="s">
        <v>200</v>
      </c>
      <c r="O533" s="37">
        <v>0.40277777777777773</v>
      </c>
      <c r="P533" s="37">
        <v>0.40833333333333338</v>
      </c>
      <c r="Q533" s="36">
        <v>10</v>
      </c>
      <c r="R533" s="8">
        <v>10</v>
      </c>
      <c r="S533" s="36">
        <v>18</v>
      </c>
      <c r="T533" s="9">
        <v>6</v>
      </c>
      <c r="V533" s="39">
        <v>4</v>
      </c>
      <c r="W533" s="39" t="s">
        <v>180</v>
      </c>
      <c r="X533" s="43" t="str">
        <f>VLOOKUP($W533,'Lista especies'!$A$2:$D$31,2,FALSE)</f>
        <v xml:space="preserve">Centrostephanus </v>
      </c>
      <c r="Y533" s="43" t="str">
        <f>VLOOKUP($W533,'Lista especies'!$A$2:$D$31,3,FALSE)</f>
        <v>coronatus</v>
      </c>
      <c r="Z533" s="43" t="str">
        <f>VLOOKUP($W533,'Lista especies'!$A$2:$D$31,4,FALSE)</f>
        <v>Centrostephanus coronatus</v>
      </c>
      <c r="AA533" s="34">
        <v>1</v>
      </c>
      <c r="AB533" s="34">
        <v>30</v>
      </c>
    </row>
    <row r="534" spans="1:28" x14ac:dyDescent="0.2">
      <c r="A534" s="39" t="str">
        <f t="shared" si="9"/>
        <v>882024Sportfish5</v>
      </c>
      <c r="B534" s="35">
        <v>8</v>
      </c>
      <c r="C534" s="36">
        <v>8</v>
      </c>
      <c r="D534" s="36">
        <v>2024</v>
      </c>
      <c r="E534" s="50" t="s">
        <v>191</v>
      </c>
      <c r="F534" s="50" t="s">
        <v>192</v>
      </c>
      <c r="G534" s="39" t="s">
        <v>205</v>
      </c>
      <c r="H534" s="36">
        <v>29.472850000000001</v>
      </c>
      <c r="I534" s="36">
        <v>-115.48211000000001</v>
      </c>
      <c r="J534" s="50" t="str">
        <f>VLOOKUP($G534,Formulas!$A$2:$G$10,4,FALSE)</f>
        <v>Bosque de kelp</v>
      </c>
      <c r="K534" s="50" t="s">
        <v>163</v>
      </c>
      <c r="L534" s="50" t="s">
        <v>62</v>
      </c>
      <c r="M534" s="50" t="str">
        <f>VLOOKUP($G534,Formulas!$A$2:$G$10,7,FALSE)</f>
        <v xml:space="preserve">Reserva de la Biosfera Islas del Pacifico de la Peninsula de Baja California </v>
      </c>
      <c r="N534" s="37" t="s">
        <v>206</v>
      </c>
      <c r="O534" s="37">
        <v>0.36944444444444446</v>
      </c>
      <c r="P534" s="37">
        <v>0.37291666666666662</v>
      </c>
      <c r="Q534" s="36">
        <v>20</v>
      </c>
      <c r="R534" s="8">
        <v>19</v>
      </c>
      <c r="S534" s="36">
        <v>13</v>
      </c>
      <c r="T534" s="9">
        <v>6</v>
      </c>
      <c r="V534" s="39">
        <v>5</v>
      </c>
      <c r="W534" s="39" t="s">
        <v>81</v>
      </c>
      <c r="X534" s="43" t="str">
        <f>VLOOKUP($W534,'Lista especies'!$A$2:$D$31,2,FALSE)</f>
        <v>Parastichopus</v>
      </c>
      <c r="Y534" s="43" t="str">
        <f>VLOOKUP($W534,'Lista especies'!$A$2:$D$31,3,FALSE)</f>
        <v>parvimensis</v>
      </c>
      <c r="Z534" s="43" t="str">
        <f>VLOOKUP($W534,'Lista especies'!$A$2:$D$31,4,FALSE)</f>
        <v>Parastichopus parvimensis</v>
      </c>
      <c r="AA534" s="34">
        <v>3</v>
      </c>
      <c r="AB534" s="34">
        <v>30</v>
      </c>
    </row>
    <row r="535" spans="1:28" x14ac:dyDescent="0.2">
      <c r="A535" s="39" t="str">
        <f t="shared" si="9"/>
        <v>882024Sportfish5</v>
      </c>
      <c r="B535" s="35">
        <v>8</v>
      </c>
      <c r="C535" s="36">
        <v>8</v>
      </c>
      <c r="D535" s="36">
        <v>2024</v>
      </c>
      <c r="E535" s="50" t="s">
        <v>191</v>
      </c>
      <c r="F535" s="50" t="s">
        <v>192</v>
      </c>
      <c r="G535" s="39" t="s">
        <v>205</v>
      </c>
      <c r="H535" s="36">
        <v>29.472850000000001</v>
      </c>
      <c r="I535" s="36">
        <v>-115.48211000000001</v>
      </c>
      <c r="J535" s="50" t="str">
        <f>VLOOKUP($G535,Formulas!$A$2:$G$10,4,FALSE)</f>
        <v>Bosque de kelp</v>
      </c>
      <c r="K535" s="50" t="s">
        <v>163</v>
      </c>
      <c r="L535" s="50" t="s">
        <v>62</v>
      </c>
      <c r="M535" s="50" t="str">
        <f>VLOOKUP($G535,Formulas!$A$2:$G$10,7,FALSE)</f>
        <v xml:space="preserve">Reserva de la Biosfera Islas del Pacifico de la Peninsula de Baja California </v>
      </c>
      <c r="N535" s="37" t="s">
        <v>206</v>
      </c>
      <c r="O535" s="37">
        <v>0.36944444444444446</v>
      </c>
      <c r="P535" s="37">
        <v>0.37291666666666662</v>
      </c>
      <c r="Q535" s="36">
        <v>20</v>
      </c>
      <c r="R535" s="8">
        <v>19</v>
      </c>
      <c r="S535" s="36">
        <v>13</v>
      </c>
      <c r="T535" s="9">
        <v>6</v>
      </c>
      <c r="V535" s="39">
        <v>5</v>
      </c>
      <c r="W535" s="39" t="s">
        <v>82</v>
      </c>
      <c r="X535" s="43" t="str">
        <f>VLOOKUP($W535,'Lista especies'!$A$2:$D$31,2,FALSE)</f>
        <v>Patiria</v>
      </c>
      <c r="Y535" s="43" t="str">
        <f>VLOOKUP($W535,'Lista especies'!$A$2:$D$31,3,FALSE)</f>
        <v>miniata</v>
      </c>
      <c r="Z535" s="43" t="str">
        <f>VLOOKUP($W535,'Lista especies'!$A$2:$D$31,4,FALSE)</f>
        <v>Patiria miniata</v>
      </c>
      <c r="AA535" s="34">
        <v>4</v>
      </c>
      <c r="AB535" s="34">
        <v>30</v>
      </c>
    </row>
    <row r="536" spans="1:28" x14ac:dyDescent="0.2">
      <c r="A536" s="39" t="str">
        <f t="shared" si="9"/>
        <v>882024Sportfish5</v>
      </c>
      <c r="B536" s="35">
        <v>8</v>
      </c>
      <c r="C536" s="36">
        <v>8</v>
      </c>
      <c r="D536" s="36">
        <v>2024</v>
      </c>
      <c r="E536" s="50" t="s">
        <v>191</v>
      </c>
      <c r="F536" s="50" t="s">
        <v>192</v>
      </c>
      <c r="G536" s="39" t="s">
        <v>205</v>
      </c>
      <c r="H536" s="36">
        <v>29.472850000000001</v>
      </c>
      <c r="I536" s="36">
        <v>-115.48211000000001</v>
      </c>
      <c r="J536" s="50" t="str">
        <f>VLOOKUP($G536,Formulas!$A$2:$G$10,4,FALSE)</f>
        <v>Bosque de kelp</v>
      </c>
      <c r="K536" s="50" t="s">
        <v>163</v>
      </c>
      <c r="L536" s="50" t="s">
        <v>62</v>
      </c>
      <c r="M536" s="50" t="str">
        <f>VLOOKUP($G536,Formulas!$A$2:$G$10,7,FALSE)</f>
        <v xml:space="preserve">Reserva de la Biosfera Islas del Pacifico de la Peninsula de Baja California </v>
      </c>
      <c r="N536" s="37" t="s">
        <v>206</v>
      </c>
      <c r="O536" s="37">
        <v>0.36944444444444446</v>
      </c>
      <c r="P536" s="37">
        <v>0.37291666666666662</v>
      </c>
      <c r="Q536" s="36">
        <v>20</v>
      </c>
      <c r="R536" s="8">
        <v>19</v>
      </c>
      <c r="S536" s="36">
        <v>13</v>
      </c>
      <c r="T536" s="9">
        <v>6</v>
      </c>
      <c r="V536" s="39">
        <v>5</v>
      </c>
      <c r="W536" s="39" t="s">
        <v>76</v>
      </c>
      <c r="X536" s="43" t="str">
        <f>VLOOKUP($W536,'Lista especies'!$A$2:$D$31,2,FALSE)</f>
        <v>Megastraea</v>
      </c>
      <c r="Y536" s="43" t="str">
        <f>VLOOKUP($W536,'Lista especies'!$A$2:$D$31,3,FALSE)</f>
        <v>undosa</v>
      </c>
      <c r="Z536" s="43" t="str">
        <f>VLOOKUP($W536,'Lista especies'!$A$2:$D$31,4,FALSE)</f>
        <v>Megastraea undosa</v>
      </c>
      <c r="AA536" s="34">
        <v>22</v>
      </c>
      <c r="AB536" s="34">
        <v>30</v>
      </c>
    </row>
    <row r="537" spans="1:28" x14ac:dyDescent="0.2">
      <c r="A537" s="39" t="str">
        <f t="shared" si="9"/>
        <v>882024Sportfish5</v>
      </c>
      <c r="B537" s="35">
        <v>8</v>
      </c>
      <c r="C537" s="36">
        <v>8</v>
      </c>
      <c r="D537" s="36">
        <v>2024</v>
      </c>
      <c r="E537" s="50" t="s">
        <v>191</v>
      </c>
      <c r="F537" s="50" t="s">
        <v>192</v>
      </c>
      <c r="G537" s="39" t="s">
        <v>205</v>
      </c>
      <c r="H537" s="36">
        <v>29.472850000000001</v>
      </c>
      <c r="I537" s="36">
        <v>-115.48211000000001</v>
      </c>
      <c r="J537" s="50" t="str">
        <f>VLOOKUP($G537,Formulas!$A$2:$G$10,4,FALSE)</f>
        <v>Bosque de kelp</v>
      </c>
      <c r="K537" s="50" t="s">
        <v>163</v>
      </c>
      <c r="L537" s="50" t="s">
        <v>62</v>
      </c>
      <c r="M537" s="50" t="str">
        <f>VLOOKUP($G537,Formulas!$A$2:$G$10,7,FALSE)</f>
        <v xml:space="preserve">Reserva de la Biosfera Islas del Pacifico de la Peninsula de Baja California </v>
      </c>
      <c r="N537" s="37" t="s">
        <v>206</v>
      </c>
      <c r="O537" s="37">
        <v>0.36944444444444446</v>
      </c>
      <c r="P537" s="37">
        <v>0.37291666666666662</v>
      </c>
      <c r="Q537" s="36">
        <v>20</v>
      </c>
      <c r="R537" s="8">
        <v>19</v>
      </c>
      <c r="S537" s="36">
        <v>13</v>
      </c>
      <c r="T537" s="9">
        <v>6</v>
      </c>
      <c r="V537" s="39">
        <v>5</v>
      </c>
      <c r="W537" s="39" t="s">
        <v>67</v>
      </c>
      <c r="X537" s="43" t="str">
        <f>VLOOKUP($W537,'Lista especies'!$A$2:$D$31,2,FALSE)</f>
        <v>Crassedoma</v>
      </c>
      <c r="Y537" s="43" t="str">
        <f>VLOOKUP($W537,'Lista especies'!$A$2:$D$31,3,FALSE)</f>
        <v>gigantea</v>
      </c>
      <c r="Z537" s="43" t="str">
        <f>VLOOKUP($W537,'Lista especies'!$A$2:$D$31,4,FALSE)</f>
        <v>Crassedoma gigantea</v>
      </c>
      <c r="AA537" s="34">
        <v>2</v>
      </c>
      <c r="AB537" s="34">
        <v>30</v>
      </c>
    </row>
    <row r="538" spans="1:28" x14ac:dyDescent="0.2">
      <c r="A538" s="39" t="str">
        <f t="shared" si="9"/>
        <v>882024Sportfish5</v>
      </c>
      <c r="B538" s="35">
        <v>8</v>
      </c>
      <c r="C538" s="36">
        <v>8</v>
      </c>
      <c r="D538" s="36">
        <v>2024</v>
      </c>
      <c r="E538" s="50" t="s">
        <v>191</v>
      </c>
      <c r="F538" s="50" t="s">
        <v>192</v>
      </c>
      <c r="G538" s="39" t="s">
        <v>205</v>
      </c>
      <c r="H538" s="36">
        <v>29.472850000000001</v>
      </c>
      <c r="I538" s="36">
        <v>-115.48211000000001</v>
      </c>
      <c r="J538" s="50" t="str">
        <f>VLOOKUP($G538,Formulas!$A$2:$G$10,4,FALSE)</f>
        <v>Bosque de kelp</v>
      </c>
      <c r="K538" s="50" t="s">
        <v>163</v>
      </c>
      <c r="L538" s="50" t="s">
        <v>62</v>
      </c>
      <c r="M538" s="50" t="str">
        <f>VLOOKUP($G538,Formulas!$A$2:$G$10,7,FALSE)</f>
        <v xml:space="preserve">Reserva de la Biosfera Islas del Pacifico de la Peninsula de Baja California </v>
      </c>
      <c r="N538" s="37" t="s">
        <v>206</v>
      </c>
      <c r="O538" s="37">
        <v>0.36944444444444446</v>
      </c>
      <c r="P538" s="37">
        <v>0.37291666666666662</v>
      </c>
      <c r="Q538" s="36">
        <v>20</v>
      </c>
      <c r="R538" s="8">
        <v>19</v>
      </c>
      <c r="S538" s="36">
        <v>13</v>
      </c>
      <c r="T538" s="9">
        <v>6</v>
      </c>
      <c r="V538" s="39">
        <v>5</v>
      </c>
      <c r="W538" s="39" t="s">
        <v>177</v>
      </c>
      <c r="X538" s="43" t="str">
        <f>VLOOKUP($W538,'Lista especies'!$A$2:$D$31,2,FALSE)</f>
        <v>Muricea</v>
      </c>
      <c r="Y538" s="43" t="str">
        <f>VLOOKUP($W538,'Lista especies'!$A$2:$D$31,3,FALSE)</f>
        <v xml:space="preserve">sp. </v>
      </c>
      <c r="Z538" s="43" t="str">
        <f>VLOOKUP($W538,'Lista especies'!$A$2:$D$31,4,FALSE)</f>
        <v>Muricea sp.</v>
      </c>
      <c r="AA538" s="34">
        <v>3</v>
      </c>
      <c r="AB538" s="34">
        <v>30</v>
      </c>
    </row>
    <row r="539" spans="1:28" x14ac:dyDescent="0.2">
      <c r="A539" s="39" t="str">
        <f t="shared" si="9"/>
        <v>882024Sportfish5</v>
      </c>
      <c r="B539" s="35">
        <v>8</v>
      </c>
      <c r="C539" s="36">
        <v>8</v>
      </c>
      <c r="D539" s="36">
        <v>2024</v>
      </c>
      <c r="E539" s="50" t="s">
        <v>191</v>
      </c>
      <c r="F539" s="50" t="s">
        <v>192</v>
      </c>
      <c r="G539" s="39" t="s">
        <v>205</v>
      </c>
      <c r="H539" s="36">
        <v>29.472850000000001</v>
      </c>
      <c r="I539" s="36">
        <v>-115.48211000000001</v>
      </c>
      <c r="J539" s="50" t="str">
        <f>VLOOKUP($G539,Formulas!$A$2:$G$10,4,FALSE)</f>
        <v>Bosque de kelp</v>
      </c>
      <c r="K539" s="50" t="s">
        <v>163</v>
      </c>
      <c r="L539" s="50" t="s">
        <v>62</v>
      </c>
      <c r="M539" s="50" t="str">
        <f>VLOOKUP($G539,Formulas!$A$2:$G$10,7,FALSE)</f>
        <v xml:space="preserve">Reserva de la Biosfera Islas del Pacifico de la Peninsula de Baja California </v>
      </c>
      <c r="N539" s="37" t="s">
        <v>206</v>
      </c>
      <c r="O539" s="37">
        <v>0.36944444444444446</v>
      </c>
      <c r="P539" s="37">
        <v>0.37291666666666662</v>
      </c>
      <c r="Q539" s="36">
        <v>20</v>
      </c>
      <c r="R539" s="8">
        <v>19</v>
      </c>
      <c r="S539" s="36">
        <v>13</v>
      </c>
      <c r="T539" s="9">
        <v>6</v>
      </c>
      <c r="V539" s="39">
        <v>5</v>
      </c>
      <c r="W539" s="39" t="s">
        <v>178</v>
      </c>
      <c r="X539" s="43" t="str">
        <f>VLOOKUP($W539,'Lista especies'!$A$2:$D$31,2,FALSE)</f>
        <v>Muricea</v>
      </c>
      <c r="Y539" s="43" t="str">
        <f>VLOOKUP($W539,'Lista especies'!$A$2:$D$31,3,FALSE)</f>
        <v>californica</v>
      </c>
      <c r="Z539" s="43" t="str">
        <f>VLOOKUP($W539,'Lista especies'!$A$2:$D$31,4,FALSE)</f>
        <v>Muricea californica</v>
      </c>
      <c r="AA539" s="34">
        <v>2</v>
      </c>
      <c r="AB539" s="34">
        <v>30</v>
      </c>
    </row>
    <row r="540" spans="1:28" x14ac:dyDescent="0.2">
      <c r="A540" s="39" t="str">
        <f t="shared" si="9"/>
        <v>882024Sportfish5</v>
      </c>
      <c r="B540" s="35">
        <v>8</v>
      </c>
      <c r="C540" s="36">
        <v>8</v>
      </c>
      <c r="D540" s="36">
        <v>2024</v>
      </c>
      <c r="E540" s="50" t="s">
        <v>191</v>
      </c>
      <c r="F540" s="50" t="s">
        <v>192</v>
      </c>
      <c r="G540" s="39" t="s">
        <v>205</v>
      </c>
      <c r="H540" s="36">
        <v>29.472850000000001</v>
      </c>
      <c r="I540" s="36">
        <v>-115.48211000000001</v>
      </c>
      <c r="J540" s="50" t="str">
        <f>VLOOKUP($G540,Formulas!$A$2:$G$10,4,FALSE)</f>
        <v>Bosque de kelp</v>
      </c>
      <c r="K540" s="50" t="s">
        <v>163</v>
      </c>
      <c r="L540" s="50" t="s">
        <v>62</v>
      </c>
      <c r="M540" s="50" t="str">
        <f>VLOOKUP($G540,Formulas!$A$2:$G$10,7,FALSE)</f>
        <v xml:space="preserve">Reserva de la Biosfera Islas del Pacifico de la Peninsula de Baja California </v>
      </c>
      <c r="N540" s="37" t="s">
        <v>206</v>
      </c>
      <c r="O540" s="37">
        <v>0.36944444444444446</v>
      </c>
      <c r="P540" s="37">
        <v>0.37291666666666662</v>
      </c>
      <c r="Q540" s="36">
        <v>20</v>
      </c>
      <c r="R540" s="8">
        <v>19</v>
      </c>
      <c r="S540" s="36">
        <v>13</v>
      </c>
      <c r="T540" s="9">
        <v>6</v>
      </c>
      <c r="V540" s="39">
        <v>5</v>
      </c>
      <c r="W540" s="39" t="s">
        <v>79</v>
      </c>
      <c r="X540" s="43" t="str">
        <f>VLOOKUP($W540,'Lista especies'!$A$2:$D$31,2,FALSE)</f>
        <v>Mesocentrotus</v>
      </c>
      <c r="Y540" s="43" t="str">
        <f>VLOOKUP($W540,'Lista especies'!$A$2:$D$31,3,FALSE)</f>
        <v>franciscanus</v>
      </c>
      <c r="Z540" s="43" t="str">
        <f>VLOOKUP($W540,'Lista especies'!$A$2:$D$31,4,FALSE)</f>
        <v>Mesocentrotus franciscanus</v>
      </c>
      <c r="AA540" s="34">
        <v>13</v>
      </c>
      <c r="AB540" s="34">
        <v>30</v>
      </c>
    </row>
    <row r="541" spans="1:28" x14ac:dyDescent="0.2">
      <c r="A541" s="39" t="str">
        <f t="shared" si="9"/>
        <v>882024Sportfish5</v>
      </c>
      <c r="B541" s="35">
        <v>8</v>
      </c>
      <c r="C541" s="36">
        <v>8</v>
      </c>
      <c r="D541" s="36">
        <v>2024</v>
      </c>
      <c r="E541" s="50" t="s">
        <v>191</v>
      </c>
      <c r="F541" s="50" t="s">
        <v>192</v>
      </c>
      <c r="G541" s="39" t="s">
        <v>205</v>
      </c>
      <c r="H541" s="36">
        <v>29.472850000000001</v>
      </c>
      <c r="I541" s="36">
        <v>-115.48211000000001</v>
      </c>
      <c r="J541" s="50" t="str">
        <f>VLOOKUP($G541,Formulas!$A$2:$G$10,4,FALSE)</f>
        <v>Bosque de kelp</v>
      </c>
      <c r="K541" s="50" t="s">
        <v>163</v>
      </c>
      <c r="L541" s="50" t="s">
        <v>62</v>
      </c>
      <c r="M541" s="50" t="str">
        <f>VLOOKUP($G541,Formulas!$A$2:$G$10,7,FALSE)</f>
        <v xml:space="preserve">Reserva de la Biosfera Islas del Pacifico de la Peninsula de Baja California </v>
      </c>
      <c r="N541" s="37" t="s">
        <v>206</v>
      </c>
      <c r="O541" s="37">
        <v>0.36944444444444446</v>
      </c>
      <c r="P541" s="37">
        <v>0.37291666666666662</v>
      </c>
      <c r="Q541" s="36">
        <v>20</v>
      </c>
      <c r="R541" s="8">
        <v>19</v>
      </c>
      <c r="S541" s="36">
        <v>13</v>
      </c>
      <c r="T541" s="9">
        <v>6</v>
      </c>
      <c r="V541" s="39">
        <v>5</v>
      </c>
      <c r="W541" s="39" t="s">
        <v>180</v>
      </c>
      <c r="X541" s="43" t="str">
        <f>VLOOKUP($W541,'Lista especies'!$A$2:$D$31,2,FALSE)</f>
        <v xml:space="preserve">Centrostephanus </v>
      </c>
      <c r="Y541" s="43" t="str">
        <f>VLOOKUP($W541,'Lista especies'!$A$2:$D$31,3,FALSE)</f>
        <v>coronatus</v>
      </c>
      <c r="Z541" s="43" t="str">
        <f>VLOOKUP($W541,'Lista especies'!$A$2:$D$31,4,FALSE)</f>
        <v>Centrostephanus coronatus</v>
      </c>
      <c r="AA541" s="34">
        <v>6</v>
      </c>
      <c r="AB541" s="34">
        <v>30</v>
      </c>
    </row>
    <row r="542" spans="1:28" x14ac:dyDescent="0.2">
      <c r="A542" s="39" t="str">
        <f t="shared" si="9"/>
        <v>882024Sportfish6</v>
      </c>
      <c r="B542" s="35">
        <v>8</v>
      </c>
      <c r="C542" s="36">
        <v>8</v>
      </c>
      <c r="D542" s="36">
        <v>2024</v>
      </c>
      <c r="E542" s="50" t="s">
        <v>191</v>
      </c>
      <c r="F542" s="50" t="s">
        <v>192</v>
      </c>
      <c r="G542" s="39" t="s">
        <v>205</v>
      </c>
      <c r="H542" s="40">
        <v>29.472650000000002</v>
      </c>
      <c r="I542" s="36">
        <v>-115.47528</v>
      </c>
      <c r="J542" s="50" t="str">
        <f>VLOOKUP($G542,Formulas!$A$2:$G$10,4,FALSE)</f>
        <v>Bosque de kelp</v>
      </c>
      <c r="K542" s="50" t="s">
        <v>163</v>
      </c>
      <c r="L542" s="50" t="s">
        <v>62</v>
      </c>
      <c r="M542" s="50" t="str">
        <f>VLOOKUP($G542,Formulas!$A$2:$G$10,7,FALSE)</f>
        <v xml:space="preserve">Reserva de la Biosfera Islas del Pacifico de la Peninsula de Baja California </v>
      </c>
      <c r="N542" s="41" t="s">
        <v>206</v>
      </c>
      <c r="O542" s="37">
        <v>0.40347222222222223</v>
      </c>
      <c r="P542" s="37">
        <v>0.4069444444444445</v>
      </c>
      <c r="Q542" s="36">
        <v>9</v>
      </c>
      <c r="R542" s="8">
        <v>10</v>
      </c>
      <c r="S542" s="36">
        <v>14</v>
      </c>
      <c r="T542" s="9">
        <v>7</v>
      </c>
      <c r="V542" s="39">
        <v>6</v>
      </c>
      <c r="W542" s="39" t="s">
        <v>175</v>
      </c>
      <c r="X542" s="43" t="str">
        <f>VLOOKUP($W542,'Lista especies'!$A$2:$D$31,2,FALSE)</f>
        <v>Panulirus</v>
      </c>
      <c r="Y542" s="43" t="str">
        <f>VLOOKUP($W542,'Lista especies'!$A$2:$D$31,3,FALSE)</f>
        <v>interruptus</v>
      </c>
      <c r="Z542" s="43" t="str">
        <f>VLOOKUP($W542,'Lista especies'!$A$2:$D$31,4,FALSE)</f>
        <v>Panulirus interruptus</v>
      </c>
      <c r="AA542" s="34">
        <v>12</v>
      </c>
      <c r="AB542" s="34">
        <v>30</v>
      </c>
    </row>
    <row r="543" spans="1:28" x14ac:dyDescent="0.2">
      <c r="A543" s="39" t="str">
        <f t="shared" si="9"/>
        <v>882024Sportfish6</v>
      </c>
      <c r="B543" s="35">
        <v>8</v>
      </c>
      <c r="C543" s="36">
        <v>8</v>
      </c>
      <c r="D543" s="36">
        <v>2024</v>
      </c>
      <c r="E543" s="50" t="s">
        <v>191</v>
      </c>
      <c r="F543" s="50" t="s">
        <v>192</v>
      </c>
      <c r="G543" s="39" t="s">
        <v>205</v>
      </c>
      <c r="H543" s="40">
        <v>29.472650000000002</v>
      </c>
      <c r="I543" s="36">
        <v>-115.47528</v>
      </c>
      <c r="J543" s="50" t="str">
        <f>VLOOKUP($G543,Formulas!$A$2:$G$10,4,FALSE)</f>
        <v>Bosque de kelp</v>
      </c>
      <c r="K543" s="50" t="s">
        <v>163</v>
      </c>
      <c r="L543" s="50" t="s">
        <v>62</v>
      </c>
      <c r="M543" s="50" t="str">
        <f>VLOOKUP($G543,Formulas!$A$2:$G$10,7,FALSE)</f>
        <v xml:space="preserve">Reserva de la Biosfera Islas del Pacifico de la Peninsula de Baja California </v>
      </c>
      <c r="N543" s="41" t="s">
        <v>206</v>
      </c>
      <c r="O543" s="37">
        <v>0.40347222222222223</v>
      </c>
      <c r="P543" s="37">
        <v>0.4069444444444445</v>
      </c>
      <c r="Q543" s="36">
        <v>9</v>
      </c>
      <c r="R543" s="8">
        <v>10</v>
      </c>
      <c r="S543" s="36">
        <v>14</v>
      </c>
      <c r="T543" s="9">
        <v>7</v>
      </c>
      <c r="V543" s="39">
        <v>6</v>
      </c>
      <c r="W543" s="39" t="s">
        <v>81</v>
      </c>
      <c r="X543" s="43" t="str">
        <f>VLOOKUP($W543,'Lista especies'!$A$2:$D$31,2,FALSE)</f>
        <v>Parastichopus</v>
      </c>
      <c r="Y543" s="43" t="str">
        <f>VLOOKUP($W543,'Lista especies'!$A$2:$D$31,3,FALSE)</f>
        <v>parvimensis</v>
      </c>
      <c r="Z543" s="43" t="str">
        <f>VLOOKUP($W543,'Lista especies'!$A$2:$D$31,4,FALSE)</f>
        <v>Parastichopus parvimensis</v>
      </c>
      <c r="AA543" s="34">
        <v>13</v>
      </c>
      <c r="AB543" s="34">
        <v>30</v>
      </c>
    </row>
    <row r="544" spans="1:28" x14ac:dyDescent="0.2">
      <c r="A544" s="39" t="str">
        <f t="shared" si="9"/>
        <v>882024Sportfish6</v>
      </c>
      <c r="B544" s="35">
        <v>8</v>
      </c>
      <c r="C544" s="36">
        <v>8</v>
      </c>
      <c r="D544" s="36">
        <v>2024</v>
      </c>
      <c r="E544" s="50" t="s">
        <v>191</v>
      </c>
      <c r="F544" s="50" t="s">
        <v>192</v>
      </c>
      <c r="G544" s="39" t="s">
        <v>205</v>
      </c>
      <c r="H544" s="40">
        <v>29.472650000000002</v>
      </c>
      <c r="I544" s="36">
        <v>-115.47528</v>
      </c>
      <c r="J544" s="50" t="str">
        <f>VLOOKUP($G544,Formulas!$A$2:$G$10,4,FALSE)</f>
        <v>Bosque de kelp</v>
      </c>
      <c r="K544" s="50" t="s">
        <v>163</v>
      </c>
      <c r="L544" s="50" t="s">
        <v>62</v>
      </c>
      <c r="M544" s="50" t="str">
        <f>VLOOKUP($G544,Formulas!$A$2:$G$10,7,FALSE)</f>
        <v xml:space="preserve">Reserva de la Biosfera Islas del Pacifico de la Peninsula de Baja California </v>
      </c>
      <c r="N544" s="41" t="s">
        <v>206</v>
      </c>
      <c r="O544" s="37">
        <v>0.40347222222222223</v>
      </c>
      <c r="P544" s="37">
        <v>0.4069444444444445</v>
      </c>
      <c r="Q544" s="36">
        <v>9</v>
      </c>
      <c r="R544" s="8">
        <v>10</v>
      </c>
      <c r="S544" s="36">
        <v>14</v>
      </c>
      <c r="T544" s="9">
        <v>7</v>
      </c>
      <c r="V544" s="39">
        <v>6</v>
      </c>
      <c r="W544" s="39" t="s">
        <v>82</v>
      </c>
      <c r="X544" s="43" t="str">
        <f>VLOOKUP($W544,'Lista especies'!$A$2:$D$31,2,FALSE)</f>
        <v>Patiria</v>
      </c>
      <c r="Y544" s="43" t="str">
        <f>VLOOKUP($W544,'Lista especies'!$A$2:$D$31,3,FALSE)</f>
        <v>miniata</v>
      </c>
      <c r="Z544" s="43" t="str">
        <f>VLOOKUP($W544,'Lista especies'!$A$2:$D$31,4,FALSE)</f>
        <v>Patiria miniata</v>
      </c>
      <c r="AA544" s="34">
        <v>3</v>
      </c>
      <c r="AB544" s="34">
        <v>30</v>
      </c>
    </row>
    <row r="545" spans="1:28" x14ac:dyDescent="0.2">
      <c r="A545" s="39" t="str">
        <f t="shared" si="9"/>
        <v>882024Sportfish6</v>
      </c>
      <c r="B545" s="35">
        <v>8</v>
      </c>
      <c r="C545" s="36">
        <v>8</v>
      </c>
      <c r="D545" s="36">
        <v>2024</v>
      </c>
      <c r="E545" s="50" t="s">
        <v>191</v>
      </c>
      <c r="F545" s="50" t="s">
        <v>192</v>
      </c>
      <c r="G545" s="39" t="s">
        <v>205</v>
      </c>
      <c r="H545" s="40">
        <v>29.472650000000002</v>
      </c>
      <c r="I545" s="36">
        <v>-115.47528</v>
      </c>
      <c r="J545" s="50" t="str">
        <f>VLOOKUP($G545,Formulas!$A$2:$G$10,4,FALSE)</f>
        <v>Bosque de kelp</v>
      </c>
      <c r="K545" s="50" t="s">
        <v>163</v>
      </c>
      <c r="L545" s="50" t="s">
        <v>62</v>
      </c>
      <c r="M545" s="50" t="str">
        <f>VLOOKUP($G545,Formulas!$A$2:$G$10,7,FALSE)</f>
        <v xml:space="preserve">Reserva de la Biosfera Islas del Pacifico de la Peninsula de Baja California </v>
      </c>
      <c r="N545" s="41" t="s">
        <v>206</v>
      </c>
      <c r="O545" s="37">
        <v>0.40347222222222223</v>
      </c>
      <c r="P545" s="37">
        <v>0.4069444444444445</v>
      </c>
      <c r="Q545" s="36">
        <v>9</v>
      </c>
      <c r="R545" s="8">
        <v>10</v>
      </c>
      <c r="S545" s="36">
        <v>14</v>
      </c>
      <c r="T545" s="9">
        <v>7</v>
      </c>
      <c r="V545" s="39">
        <v>6</v>
      </c>
      <c r="W545" s="39" t="s">
        <v>76</v>
      </c>
      <c r="X545" s="43" t="str">
        <f>VLOOKUP($W545,'Lista especies'!$A$2:$D$31,2,FALSE)</f>
        <v>Megastraea</v>
      </c>
      <c r="Y545" s="43" t="str">
        <f>VLOOKUP($W545,'Lista especies'!$A$2:$D$31,3,FALSE)</f>
        <v>undosa</v>
      </c>
      <c r="Z545" s="43" t="str">
        <f>VLOOKUP($W545,'Lista especies'!$A$2:$D$31,4,FALSE)</f>
        <v>Megastraea undosa</v>
      </c>
      <c r="AA545" s="34">
        <v>20</v>
      </c>
      <c r="AB545" s="34">
        <v>30</v>
      </c>
    </row>
    <row r="546" spans="1:28" x14ac:dyDescent="0.2">
      <c r="A546" s="39" t="str">
        <f t="shared" si="9"/>
        <v>882024Sportfish6</v>
      </c>
      <c r="B546" s="35">
        <v>8</v>
      </c>
      <c r="C546" s="36">
        <v>8</v>
      </c>
      <c r="D546" s="36">
        <v>2024</v>
      </c>
      <c r="E546" s="50" t="s">
        <v>191</v>
      </c>
      <c r="F546" s="50" t="s">
        <v>192</v>
      </c>
      <c r="G546" s="39" t="s">
        <v>205</v>
      </c>
      <c r="H546" s="40">
        <v>29.472650000000002</v>
      </c>
      <c r="I546" s="36">
        <v>-115.47528</v>
      </c>
      <c r="J546" s="50" t="str">
        <f>VLOOKUP($G546,Formulas!$A$2:$G$10,4,FALSE)</f>
        <v>Bosque de kelp</v>
      </c>
      <c r="K546" s="50" t="s">
        <v>163</v>
      </c>
      <c r="L546" s="50" t="s">
        <v>62</v>
      </c>
      <c r="M546" s="50" t="str">
        <f>VLOOKUP($G546,Formulas!$A$2:$G$10,7,FALSE)</f>
        <v xml:space="preserve">Reserva de la Biosfera Islas del Pacifico de la Peninsula de Baja California </v>
      </c>
      <c r="N546" s="41" t="s">
        <v>206</v>
      </c>
      <c r="O546" s="37">
        <v>0.40347222222222223</v>
      </c>
      <c r="P546" s="37">
        <v>0.4069444444444445</v>
      </c>
      <c r="Q546" s="36">
        <v>9</v>
      </c>
      <c r="R546" s="8">
        <v>10</v>
      </c>
      <c r="S546" s="36">
        <v>14</v>
      </c>
      <c r="T546" s="9">
        <v>7</v>
      </c>
      <c r="V546" s="39">
        <v>6</v>
      </c>
      <c r="W546" s="39" t="s">
        <v>68</v>
      </c>
      <c r="X546" s="43" t="str">
        <f>VLOOKUP($W546,'Lista especies'!$A$2:$D$31,2,FALSE)</f>
        <v>Neobernaya</v>
      </c>
      <c r="Y546" s="43" t="str">
        <f>VLOOKUP($W546,'Lista especies'!$A$2:$D$31,3,FALSE)</f>
        <v>spadicea</v>
      </c>
      <c r="Z546" s="43" t="str">
        <f>VLOOKUP($W546,'Lista especies'!$A$2:$D$31,4,FALSE)</f>
        <v>Neobernaya spadicea</v>
      </c>
      <c r="AA546" s="34">
        <v>3</v>
      </c>
      <c r="AB546" s="34">
        <v>30</v>
      </c>
    </row>
    <row r="547" spans="1:28" x14ac:dyDescent="0.2">
      <c r="A547" s="39" t="str">
        <f t="shared" si="9"/>
        <v>882024Sportfish6</v>
      </c>
      <c r="B547" s="35">
        <v>8</v>
      </c>
      <c r="C547" s="36">
        <v>8</v>
      </c>
      <c r="D547" s="36">
        <v>2024</v>
      </c>
      <c r="E547" s="50" t="s">
        <v>191</v>
      </c>
      <c r="F547" s="50" t="s">
        <v>192</v>
      </c>
      <c r="G547" s="39" t="s">
        <v>205</v>
      </c>
      <c r="H547" s="40">
        <v>29.472650000000002</v>
      </c>
      <c r="I547" s="36">
        <v>-115.47528</v>
      </c>
      <c r="J547" s="50" t="str">
        <f>VLOOKUP($G547,Formulas!$A$2:$G$10,4,FALSE)</f>
        <v>Bosque de kelp</v>
      </c>
      <c r="K547" s="50" t="s">
        <v>163</v>
      </c>
      <c r="L547" s="50" t="s">
        <v>62</v>
      </c>
      <c r="M547" s="50" t="str">
        <f>VLOOKUP($G547,Formulas!$A$2:$G$10,7,FALSE)</f>
        <v xml:space="preserve">Reserva de la Biosfera Islas del Pacifico de la Peninsula de Baja California </v>
      </c>
      <c r="N547" s="41" t="s">
        <v>206</v>
      </c>
      <c r="O547" s="37">
        <v>0.40347222222222223</v>
      </c>
      <c r="P547" s="37">
        <v>0.4069444444444445</v>
      </c>
      <c r="Q547" s="36">
        <v>9</v>
      </c>
      <c r="R547" s="8">
        <v>10</v>
      </c>
      <c r="S547" s="36">
        <v>14</v>
      </c>
      <c r="T547" s="9">
        <v>7</v>
      </c>
      <c r="V547" s="39">
        <v>6</v>
      </c>
      <c r="W547" s="39" t="s">
        <v>67</v>
      </c>
      <c r="X547" s="43" t="str">
        <f>VLOOKUP($W547,'Lista especies'!$A$2:$D$31,2,FALSE)</f>
        <v>Crassedoma</v>
      </c>
      <c r="Y547" s="43" t="str">
        <f>VLOOKUP($W547,'Lista especies'!$A$2:$D$31,3,FALSE)</f>
        <v>gigantea</v>
      </c>
      <c r="Z547" s="43" t="str">
        <f>VLOOKUP($W547,'Lista especies'!$A$2:$D$31,4,FALSE)</f>
        <v>Crassedoma gigantea</v>
      </c>
      <c r="AA547" s="34">
        <v>3</v>
      </c>
      <c r="AB547" s="34">
        <v>30</v>
      </c>
    </row>
    <row r="548" spans="1:28" x14ac:dyDescent="0.2">
      <c r="A548" s="39" t="str">
        <f t="shared" si="9"/>
        <v>882024Sportfish6</v>
      </c>
      <c r="B548" s="35">
        <v>8</v>
      </c>
      <c r="C548" s="36">
        <v>8</v>
      </c>
      <c r="D548" s="36">
        <v>2024</v>
      </c>
      <c r="E548" s="50" t="s">
        <v>191</v>
      </c>
      <c r="F548" s="50" t="s">
        <v>192</v>
      </c>
      <c r="G548" s="39" t="s">
        <v>205</v>
      </c>
      <c r="H548" s="40">
        <v>29.472650000000002</v>
      </c>
      <c r="I548" s="36">
        <v>-115.47528</v>
      </c>
      <c r="J548" s="50" t="str">
        <f>VLOOKUP($G548,Formulas!$A$2:$G$10,4,FALSE)</f>
        <v>Bosque de kelp</v>
      </c>
      <c r="K548" s="50" t="s">
        <v>163</v>
      </c>
      <c r="L548" s="50" t="s">
        <v>62</v>
      </c>
      <c r="M548" s="50" t="str">
        <f>VLOOKUP($G548,Formulas!$A$2:$G$10,7,FALSE)</f>
        <v xml:space="preserve">Reserva de la Biosfera Islas del Pacifico de la Peninsula de Baja California </v>
      </c>
      <c r="N548" s="41" t="s">
        <v>206</v>
      </c>
      <c r="O548" s="37">
        <v>0.40347222222222223</v>
      </c>
      <c r="P548" s="37">
        <v>0.4069444444444445</v>
      </c>
      <c r="Q548" s="36">
        <v>9</v>
      </c>
      <c r="R548" s="8">
        <v>10</v>
      </c>
      <c r="S548" s="36">
        <v>14</v>
      </c>
      <c r="T548" s="9">
        <v>7</v>
      </c>
      <c r="V548" s="39">
        <v>6</v>
      </c>
      <c r="W548" s="39" t="s">
        <v>79</v>
      </c>
      <c r="X548" s="43" t="str">
        <f>VLOOKUP($W548,'Lista especies'!$A$2:$D$31,2,FALSE)</f>
        <v>Mesocentrotus</v>
      </c>
      <c r="Y548" s="43" t="str">
        <f>VLOOKUP($W548,'Lista especies'!$A$2:$D$31,3,FALSE)</f>
        <v>franciscanus</v>
      </c>
      <c r="Z548" s="43" t="str">
        <f>VLOOKUP($W548,'Lista especies'!$A$2:$D$31,4,FALSE)</f>
        <v>Mesocentrotus franciscanus</v>
      </c>
      <c r="AA548" s="34">
        <v>14</v>
      </c>
      <c r="AB548" s="34">
        <v>30</v>
      </c>
    </row>
    <row r="549" spans="1:28" x14ac:dyDescent="0.2">
      <c r="A549" s="39" t="str">
        <f t="shared" si="9"/>
        <v>882024Sportfish7</v>
      </c>
      <c r="B549" s="35">
        <v>8</v>
      </c>
      <c r="C549" s="36">
        <v>8</v>
      </c>
      <c r="D549" s="36">
        <v>2024</v>
      </c>
      <c r="E549" s="50" t="s">
        <v>191</v>
      </c>
      <c r="F549" s="50" t="s">
        <v>192</v>
      </c>
      <c r="G549" s="39" t="s">
        <v>205</v>
      </c>
      <c r="H549" s="40">
        <v>29.472850000000001</v>
      </c>
      <c r="I549" s="36">
        <v>-115.48211000000001</v>
      </c>
      <c r="J549" s="50" t="str">
        <f>VLOOKUP($G549,Formulas!$A$2:$G$10,4,FALSE)</f>
        <v>Bosque de kelp</v>
      </c>
      <c r="K549" s="50" t="s">
        <v>163</v>
      </c>
      <c r="L549" s="50" t="s">
        <v>62</v>
      </c>
      <c r="M549" s="50" t="str">
        <f>VLOOKUP($G549,Formulas!$A$2:$G$10,7,FALSE)</f>
        <v xml:space="preserve">Reserva de la Biosfera Islas del Pacifico de la Peninsula de Baja California </v>
      </c>
      <c r="N549" s="36" t="s">
        <v>216</v>
      </c>
      <c r="O549" s="37">
        <v>0.36944444444444446</v>
      </c>
      <c r="P549" s="37">
        <v>0.3743055555555555</v>
      </c>
      <c r="Q549" s="36">
        <v>18</v>
      </c>
      <c r="R549" s="8">
        <v>19</v>
      </c>
      <c r="S549" s="36">
        <v>13</v>
      </c>
      <c r="T549" s="9">
        <v>6</v>
      </c>
      <c r="V549" s="39">
        <v>7</v>
      </c>
      <c r="W549" s="39" t="s">
        <v>81</v>
      </c>
      <c r="X549" s="43" t="str">
        <f>VLOOKUP($W549,'Lista especies'!$A$2:$D$31,2,FALSE)</f>
        <v>Parastichopus</v>
      </c>
      <c r="Y549" s="43" t="str">
        <f>VLOOKUP($W549,'Lista especies'!$A$2:$D$31,3,FALSE)</f>
        <v>parvimensis</v>
      </c>
      <c r="Z549" s="43" t="str">
        <f>VLOOKUP($W549,'Lista especies'!$A$2:$D$31,4,FALSE)</f>
        <v>Parastichopus parvimensis</v>
      </c>
      <c r="AA549" s="34">
        <v>3</v>
      </c>
      <c r="AB549" s="34">
        <v>30</v>
      </c>
    </row>
    <row r="550" spans="1:28" x14ac:dyDescent="0.2">
      <c r="A550" s="39" t="str">
        <f t="shared" si="9"/>
        <v>882024Sportfish7</v>
      </c>
      <c r="B550" s="35">
        <v>8</v>
      </c>
      <c r="C550" s="36">
        <v>8</v>
      </c>
      <c r="D550" s="36">
        <v>2024</v>
      </c>
      <c r="E550" s="50" t="s">
        <v>191</v>
      </c>
      <c r="F550" s="50" t="s">
        <v>192</v>
      </c>
      <c r="G550" s="39" t="s">
        <v>205</v>
      </c>
      <c r="H550" s="40">
        <v>29.472850000000001</v>
      </c>
      <c r="I550" s="36">
        <v>-115.48211000000001</v>
      </c>
      <c r="J550" s="50" t="str">
        <f>VLOOKUP($G550,Formulas!$A$2:$G$10,4,FALSE)</f>
        <v>Bosque de kelp</v>
      </c>
      <c r="K550" s="50" t="s">
        <v>163</v>
      </c>
      <c r="L550" s="50" t="s">
        <v>62</v>
      </c>
      <c r="M550" s="50" t="str">
        <f>VLOOKUP($G550,Formulas!$A$2:$G$10,7,FALSE)</f>
        <v xml:space="preserve">Reserva de la Biosfera Islas del Pacifico de la Peninsula de Baja California </v>
      </c>
      <c r="N550" s="36" t="s">
        <v>216</v>
      </c>
      <c r="O550" s="37">
        <v>0.36944444444444446</v>
      </c>
      <c r="P550" s="37">
        <v>0.3743055555555555</v>
      </c>
      <c r="Q550" s="36">
        <v>18</v>
      </c>
      <c r="R550" s="8">
        <v>19</v>
      </c>
      <c r="S550" s="36">
        <v>13</v>
      </c>
      <c r="T550" s="9">
        <v>6</v>
      </c>
      <c r="V550" s="39">
        <v>7</v>
      </c>
      <c r="W550" s="39" t="s">
        <v>83</v>
      </c>
      <c r="X550" s="43" t="str">
        <f>VLOOKUP($W550,'Lista especies'!$A$2:$D$31,2,FALSE)</f>
        <v>Pisaster</v>
      </c>
      <c r="Y550" s="43" t="str">
        <f>VLOOKUP($W550,'Lista especies'!$A$2:$D$31,3,FALSE)</f>
        <v>giganteus</v>
      </c>
      <c r="Z550" s="43" t="str">
        <f>VLOOKUP($W550,'Lista especies'!$A$2:$D$31,4,FALSE)</f>
        <v>Pisaster giganteus</v>
      </c>
      <c r="AA550" s="34">
        <v>1</v>
      </c>
      <c r="AB550" s="34">
        <v>30</v>
      </c>
    </row>
    <row r="551" spans="1:28" x14ac:dyDescent="0.2">
      <c r="A551" s="39" t="str">
        <f t="shared" si="9"/>
        <v>882024Sportfish7</v>
      </c>
      <c r="B551" s="35">
        <v>8</v>
      </c>
      <c r="C551" s="36">
        <v>8</v>
      </c>
      <c r="D551" s="36">
        <v>2024</v>
      </c>
      <c r="E551" s="50" t="s">
        <v>191</v>
      </c>
      <c r="F551" s="50" t="s">
        <v>192</v>
      </c>
      <c r="G551" s="39" t="s">
        <v>205</v>
      </c>
      <c r="H551" s="40">
        <v>29.472850000000001</v>
      </c>
      <c r="I551" s="36">
        <v>-115.48211000000001</v>
      </c>
      <c r="J551" s="50" t="str">
        <f>VLOOKUP($G551,Formulas!$A$2:$G$10,4,FALSE)</f>
        <v>Bosque de kelp</v>
      </c>
      <c r="K551" s="50" t="s">
        <v>163</v>
      </c>
      <c r="L551" s="50" t="s">
        <v>62</v>
      </c>
      <c r="M551" s="50" t="str">
        <f>VLOOKUP($G551,Formulas!$A$2:$G$10,7,FALSE)</f>
        <v xml:space="preserve">Reserva de la Biosfera Islas del Pacifico de la Peninsula de Baja California </v>
      </c>
      <c r="N551" s="36" t="s">
        <v>216</v>
      </c>
      <c r="O551" s="37">
        <v>0.36944444444444446</v>
      </c>
      <c r="P551" s="37">
        <v>0.3743055555555555</v>
      </c>
      <c r="Q551" s="36">
        <v>18</v>
      </c>
      <c r="R551" s="8">
        <v>19</v>
      </c>
      <c r="S551" s="36">
        <v>13</v>
      </c>
      <c r="T551" s="9">
        <v>6</v>
      </c>
      <c r="V551" s="39">
        <v>7</v>
      </c>
      <c r="W551" s="39" t="s">
        <v>82</v>
      </c>
      <c r="X551" s="43" t="str">
        <f>VLOOKUP($W551,'Lista especies'!$A$2:$D$31,2,FALSE)</f>
        <v>Patiria</v>
      </c>
      <c r="Y551" s="43" t="str">
        <f>VLOOKUP($W551,'Lista especies'!$A$2:$D$31,3,FALSE)</f>
        <v>miniata</v>
      </c>
      <c r="Z551" s="43" t="str">
        <f>VLOOKUP($W551,'Lista especies'!$A$2:$D$31,4,FALSE)</f>
        <v>Patiria miniata</v>
      </c>
      <c r="AA551" s="34">
        <v>3</v>
      </c>
      <c r="AB551" s="34">
        <v>30</v>
      </c>
    </row>
    <row r="552" spans="1:28" x14ac:dyDescent="0.2">
      <c r="A552" s="39" t="str">
        <f t="shared" si="9"/>
        <v>882024Sportfish7</v>
      </c>
      <c r="B552" s="35">
        <v>8</v>
      </c>
      <c r="C552" s="36">
        <v>8</v>
      </c>
      <c r="D552" s="36">
        <v>2024</v>
      </c>
      <c r="E552" s="50" t="s">
        <v>191</v>
      </c>
      <c r="F552" s="50" t="s">
        <v>192</v>
      </c>
      <c r="G552" s="39" t="s">
        <v>205</v>
      </c>
      <c r="H552" s="40">
        <v>29.472850000000001</v>
      </c>
      <c r="I552" s="36">
        <v>-115.48211000000001</v>
      </c>
      <c r="J552" s="50" t="str">
        <f>VLOOKUP($G552,Formulas!$A$2:$G$10,4,FALSE)</f>
        <v>Bosque de kelp</v>
      </c>
      <c r="K552" s="50" t="s">
        <v>163</v>
      </c>
      <c r="L552" s="50" t="s">
        <v>62</v>
      </c>
      <c r="M552" s="50" t="str">
        <f>VLOOKUP($G552,Formulas!$A$2:$G$10,7,FALSE)</f>
        <v xml:space="preserve">Reserva de la Biosfera Islas del Pacifico de la Peninsula de Baja California </v>
      </c>
      <c r="N552" s="36" t="s">
        <v>216</v>
      </c>
      <c r="O552" s="37">
        <v>0.36944444444444446</v>
      </c>
      <c r="P552" s="37">
        <v>0.3743055555555555</v>
      </c>
      <c r="Q552" s="36">
        <v>18</v>
      </c>
      <c r="R552" s="8">
        <v>19</v>
      </c>
      <c r="S552" s="36">
        <v>13</v>
      </c>
      <c r="T552" s="9">
        <v>6</v>
      </c>
      <c r="V552" s="39">
        <v>7</v>
      </c>
      <c r="W552" s="39" t="s">
        <v>76</v>
      </c>
      <c r="X552" s="43" t="str">
        <f>VLOOKUP($W552,'Lista especies'!$A$2:$D$31,2,FALSE)</f>
        <v>Megastraea</v>
      </c>
      <c r="Y552" s="43" t="str">
        <f>VLOOKUP($W552,'Lista especies'!$A$2:$D$31,3,FALSE)</f>
        <v>undosa</v>
      </c>
      <c r="Z552" s="43" t="str">
        <f>VLOOKUP($W552,'Lista especies'!$A$2:$D$31,4,FALSE)</f>
        <v>Megastraea undosa</v>
      </c>
      <c r="AA552" s="34">
        <v>5</v>
      </c>
      <c r="AB552" s="34">
        <v>30</v>
      </c>
    </row>
    <row r="553" spans="1:28" x14ac:dyDescent="0.2">
      <c r="A553" s="39" t="str">
        <f t="shared" si="9"/>
        <v>882024Sportfish7</v>
      </c>
      <c r="B553" s="35">
        <v>8</v>
      </c>
      <c r="C553" s="36">
        <v>8</v>
      </c>
      <c r="D553" s="36">
        <v>2024</v>
      </c>
      <c r="E553" s="50" t="s">
        <v>191</v>
      </c>
      <c r="F553" s="50" t="s">
        <v>192</v>
      </c>
      <c r="G553" s="39" t="s">
        <v>205</v>
      </c>
      <c r="H553" s="40">
        <v>29.472850000000001</v>
      </c>
      <c r="I553" s="36">
        <v>-115.48211000000001</v>
      </c>
      <c r="J553" s="50" t="str">
        <f>VLOOKUP($G553,Formulas!$A$2:$G$10,4,FALSE)</f>
        <v>Bosque de kelp</v>
      </c>
      <c r="K553" s="50" t="s">
        <v>163</v>
      </c>
      <c r="L553" s="50" t="s">
        <v>62</v>
      </c>
      <c r="M553" s="50" t="str">
        <f>VLOOKUP($G553,Formulas!$A$2:$G$10,7,FALSE)</f>
        <v xml:space="preserve">Reserva de la Biosfera Islas del Pacifico de la Peninsula de Baja California </v>
      </c>
      <c r="N553" s="36" t="s">
        <v>216</v>
      </c>
      <c r="O553" s="37">
        <v>0.36944444444444446</v>
      </c>
      <c r="P553" s="37">
        <v>0.3743055555555555</v>
      </c>
      <c r="Q553" s="36">
        <v>18</v>
      </c>
      <c r="R553" s="8">
        <v>19</v>
      </c>
      <c r="S553" s="36">
        <v>13</v>
      </c>
      <c r="T553" s="9">
        <v>6</v>
      </c>
      <c r="V553" s="39">
        <v>7</v>
      </c>
      <c r="W553" s="39" t="s">
        <v>176</v>
      </c>
      <c r="X553" s="43" t="str">
        <f>VLOOKUP($W553,'Lista especies'!$A$2:$D$31,2,FALSE)</f>
        <v>Megastraea</v>
      </c>
      <c r="Y553" s="43" t="str">
        <f>VLOOKUP($W553,'Lista especies'!$A$2:$D$31,3,FALSE)</f>
        <v>turbanica</v>
      </c>
      <c r="Z553" s="43" t="str">
        <f>VLOOKUP($W553,'Lista especies'!$A$2:$D$31,4,FALSE)</f>
        <v>Megastraea turbanica</v>
      </c>
      <c r="AA553" s="34">
        <v>10</v>
      </c>
      <c r="AB553" s="34">
        <v>30</v>
      </c>
    </row>
    <row r="554" spans="1:28" x14ac:dyDescent="0.2">
      <c r="A554" s="39" t="str">
        <f t="shared" si="9"/>
        <v>882024Sportfish7</v>
      </c>
      <c r="B554" s="35">
        <v>8</v>
      </c>
      <c r="C554" s="36">
        <v>8</v>
      </c>
      <c r="D554" s="36">
        <v>2024</v>
      </c>
      <c r="E554" s="50" t="s">
        <v>191</v>
      </c>
      <c r="F554" s="50" t="s">
        <v>192</v>
      </c>
      <c r="G554" s="39" t="s">
        <v>205</v>
      </c>
      <c r="H554" s="40">
        <v>29.472850000000001</v>
      </c>
      <c r="I554" s="36">
        <v>-115.48211000000001</v>
      </c>
      <c r="J554" s="50" t="str">
        <f>VLOOKUP($G554,Formulas!$A$2:$G$10,4,FALSE)</f>
        <v>Bosque de kelp</v>
      </c>
      <c r="K554" s="50" t="s">
        <v>163</v>
      </c>
      <c r="L554" s="50" t="s">
        <v>62</v>
      </c>
      <c r="M554" s="50" t="str">
        <f>VLOOKUP($G554,Formulas!$A$2:$G$10,7,FALSE)</f>
        <v xml:space="preserve">Reserva de la Biosfera Islas del Pacifico de la Peninsula de Baja California </v>
      </c>
      <c r="N554" s="36" t="s">
        <v>216</v>
      </c>
      <c r="O554" s="37">
        <v>0.36944444444444446</v>
      </c>
      <c r="P554" s="37">
        <v>0.3743055555555555</v>
      </c>
      <c r="Q554" s="36">
        <v>18</v>
      </c>
      <c r="R554" s="8">
        <v>19</v>
      </c>
      <c r="S554" s="36">
        <v>13</v>
      </c>
      <c r="T554" s="9">
        <v>6</v>
      </c>
      <c r="V554" s="39">
        <v>7</v>
      </c>
      <c r="W554" s="39" t="s">
        <v>75</v>
      </c>
      <c r="X554" s="43" t="str">
        <f>VLOOKUP($W554,'Lista especies'!$A$2:$D$31,2,FALSE)</f>
        <v>Kelletia</v>
      </c>
      <c r="Y554" s="43" t="str">
        <f>VLOOKUP($W554,'Lista especies'!$A$2:$D$31,3,FALSE)</f>
        <v>kelletii</v>
      </c>
      <c r="Z554" s="43" t="str">
        <f>VLOOKUP($W554,'Lista especies'!$A$2:$D$31,4,FALSE)</f>
        <v>Kelletia kelletii</v>
      </c>
      <c r="AA554" s="34">
        <v>4</v>
      </c>
      <c r="AB554" s="34">
        <v>30</v>
      </c>
    </row>
    <row r="555" spans="1:28" x14ac:dyDescent="0.2">
      <c r="A555" s="39" t="str">
        <f t="shared" si="9"/>
        <v>882024Sportfish7</v>
      </c>
      <c r="B555" s="35">
        <v>8</v>
      </c>
      <c r="C555" s="36">
        <v>8</v>
      </c>
      <c r="D555" s="36">
        <v>2024</v>
      </c>
      <c r="E555" s="50" t="s">
        <v>191</v>
      </c>
      <c r="F555" s="50" t="s">
        <v>192</v>
      </c>
      <c r="G555" s="39" t="s">
        <v>205</v>
      </c>
      <c r="H555" s="40">
        <v>29.472850000000001</v>
      </c>
      <c r="I555" s="36">
        <v>-115.48211000000001</v>
      </c>
      <c r="J555" s="50" t="str">
        <f>VLOOKUP($G555,Formulas!$A$2:$G$10,4,FALSE)</f>
        <v>Bosque de kelp</v>
      </c>
      <c r="K555" s="50" t="s">
        <v>163</v>
      </c>
      <c r="L555" s="50" t="s">
        <v>62</v>
      </c>
      <c r="M555" s="50" t="str">
        <f>VLOOKUP($G555,Formulas!$A$2:$G$10,7,FALSE)</f>
        <v xml:space="preserve">Reserva de la Biosfera Islas del Pacifico de la Peninsula de Baja California </v>
      </c>
      <c r="N555" s="36" t="s">
        <v>216</v>
      </c>
      <c r="O555" s="37">
        <v>0.36944444444444446</v>
      </c>
      <c r="P555" s="37">
        <v>0.3743055555555555</v>
      </c>
      <c r="Q555" s="36">
        <v>18</v>
      </c>
      <c r="R555" s="8">
        <v>19</v>
      </c>
      <c r="S555" s="36">
        <v>13</v>
      </c>
      <c r="T555" s="9">
        <v>6</v>
      </c>
      <c r="V555" s="39">
        <v>7</v>
      </c>
      <c r="W555" s="39" t="s">
        <v>78</v>
      </c>
      <c r="X555" s="43" t="str">
        <f>VLOOKUP($W555,'Lista especies'!$A$2:$D$31,2,FALSE)</f>
        <v>Megathura</v>
      </c>
      <c r="Y555" s="43" t="str">
        <f>VLOOKUP($W555,'Lista especies'!$A$2:$D$31,3,FALSE)</f>
        <v>crenulata</v>
      </c>
      <c r="Z555" s="43" t="str">
        <f>VLOOKUP($W555,'Lista especies'!$A$2:$D$31,4,FALSE)</f>
        <v>Megathura crenulata</v>
      </c>
      <c r="AA555" s="34">
        <v>1</v>
      </c>
      <c r="AB555" s="34">
        <v>30</v>
      </c>
    </row>
    <row r="556" spans="1:28" x14ac:dyDescent="0.2">
      <c r="A556" s="39" t="str">
        <f t="shared" si="9"/>
        <v>882024Sportfish7</v>
      </c>
      <c r="B556" s="35">
        <v>8</v>
      </c>
      <c r="C556" s="36">
        <v>8</v>
      </c>
      <c r="D556" s="36">
        <v>2024</v>
      </c>
      <c r="E556" s="50" t="s">
        <v>191</v>
      </c>
      <c r="F556" s="50" t="s">
        <v>192</v>
      </c>
      <c r="G556" s="39" t="s">
        <v>205</v>
      </c>
      <c r="H556" s="40">
        <v>29.472850000000001</v>
      </c>
      <c r="I556" s="36">
        <v>-115.48211000000001</v>
      </c>
      <c r="J556" s="50" t="str">
        <f>VLOOKUP($G556,Formulas!$A$2:$G$10,4,FALSE)</f>
        <v>Bosque de kelp</v>
      </c>
      <c r="K556" s="50" t="s">
        <v>163</v>
      </c>
      <c r="L556" s="50" t="s">
        <v>62</v>
      </c>
      <c r="M556" s="50" t="str">
        <f>VLOOKUP($G556,Formulas!$A$2:$G$10,7,FALSE)</f>
        <v xml:space="preserve">Reserva de la Biosfera Islas del Pacifico de la Peninsula de Baja California </v>
      </c>
      <c r="N556" s="36" t="s">
        <v>216</v>
      </c>
      <c r="O556" s="37">
        <v>0.36944444444444446</v>
      </c>
      <c r="P556" s="37">
        <v>0.3743055555555555</v>
      </c>
      <c r="Q556" s="36">
        <v>18</v>
      </c>
      <c r="R556" s="8">
        <v>19</v>
      </c>
      <c r="S556" s="36">
        <v>13</v>
      </c>
      <c r="T556" s="9">
        <v>6</v>
      </c>
      <c r="V556" s="39">
        <v>7</v>
      </c>
      <c r="W556" s="39" t="s">
        <v>67</v>
      </c>
      <c r="X556" s="43" t="str">
        <f>VLOOKUP($W556,'Lista especies'!$A$2:$D$31,2,FALSE)</f>
        <v>Crassedoma</v>
      </c>
      <c r="Y556" s="43" t="str">
        <f>VLOOKUP($W556,'Lista especies'!$A$2:$D$31,3,FALSE)</f>
        <v>gigantea</v>
      </c>
      <c r="Z556" s="43" t="str">
        <f>VLOOKUP($W556,'Lista especies'!$A$2:$D$31,4,FALSE)</f>
        <v>Crassedoma gigantea</v>
      </c>
      <c r="AA556" s="34">
        <v>6</v>
      </c>
      <c r="AB556" s="34">
        <v>30</v>
      </c>
    </row>
    <row r="557" spans="1:28" x14ac:dyDescent="0.2">
      <c r="A557" s="39" t="str">
        <f t="shared" si="9"/>
        <v>882024Sportfish7</v>
      </c>
      <c r="B557" s="35">
        <v>8</v>
      </c>
      <c r="C557" s="36">
        <v>8</v>
      </c>
      <c r="D557" s="36">
        <v>2024</v>
      </c>
      <c r="E557" s="50" t="s">
        <v>191</v>
      </c>
      <c r="F557" s="50" t="s">
        <v>192</v>
      </c>
      <c r="G557" s="39" t="s">
        <v>205</v>
      </c>
      <c r="H557" s="40">
        <v>29.472850000000001</v>
      </c>
      <c r="I557" s="36">
        <v>-115.48211000000001</v>
      </c>
      <c r="J557" s="50" t="str">
        <f>VLOOKUP($G557,Formulas!$A$2:$G$10,4,FALSE)</f>
        <v>Bosque de kelp</v>
      </c>
      <c r="K557" s="50" t="s">
        <v>163</v>
      </c>
      <c r="L557" s="50" t="s">
        <v>62</v>
      </c>
      <c r="M557" s="50" t="str">
        <f>VLOOKUP($G557,Formulas!$A$2:$G$10,7,FALSE)</f>
        <v xml:space="preserve">Reserva de la Biosfera Islas del Pacifico de la Peninsula de Baja California </v>
      </c>
      <c r="N557" s="36" t="s">
        <v>216</v>
      </c>
      <c r="O557" s="37">
        <v>0.36944444444444446</v>
      </c>
      <c r="P557" s="37">
        <v>0.3743055555555555</v>
      </c>
      <c r="Q557" s="36">
        <v>18</v>
      </c>
      <c r="R557" s="8">
        <v>19</v>
      </c>
      <c r="S557" s="36">
        <v>13</v>
      </c>
      <c r="T557" s="9">
        <v>6</v>
      </c>
      <c r="V557" s="39">
        <v>7</v>
      </c>
      <c r="W557" s="39" t="s">
        <v>79</v>
      </c>
      <c r="X557" s="43" t="str">
        <f>VLOOKUP($W557,'Lista especies'!$A$2:$D$31,2,FALSE)</f>
        <v>Mesocentrotus</v>
      </c>
      <c r="Y557" s="43" t="str">
        <f>VLOOKUP($W557,'Lista especies'!$A$2:$D$31,3,FALSE)</f>
        <v>franciscanus</v>
      </c>
      <c r="Z557" s="43" t="str">
        <f>VLOOKUP($W557,'Lista especies'!$A$2:$D$31,4,FALSE)</f>
        <v>Mesocentrotus franciscanus</v>
      </c>
      <c r="AA557" s="34">
        <v>10</v>
      </c>
      <c r="AB557" s="34">
        <v>30</v>
      </c>
    </row>
    <row r="558" spans="1:28" x14ac:dyDescent="0.2">
      <c r="A558" s="39" t="str">
        <f t="shared" si="9"/>
        <v>882024Sportfish7</v>
      </c>
      <c r="B558" s="35">
        <v>8</v>
      </c>
      <c r="C558" s="36">
        <v>8</v>
      </c>
      <c r="D558" s="36">
        <v>2024</v>
      </c>
      <c r="E558" s="50" t="s">
        <v>191</v>
      </c>
      <c r="F558" s="50" t="s">
        <v>192</v>
      </c>
      <c r="G558" s="39" t="s">
        <v>205</v>
      </c>
      <c r="H558" s="40">
        <v>29.472850000000001</v>
      </c>
      <c r="I558" s="36">
        <v>-115.48211000000001</v>
      </c>
      <c r="J558" s="50" t="str">
        <f>VLOOKUP($G558,Formulas!$A$2:$G$10,4,FALSE)</f>
        <v>Bosque de kelp</v>
      </c>
      <c r="K558" s="50" t="s">
        <v>163</v>
      </c>
      <c r="L558" s="50" t="s">
        <v>62</v>
      </c>
      <c r="M558" s="50" t="str">
        <f>VLOOKUP($G558,Formulas!$A$2:$G$10,7,FALSE)</f>
        <v xml:space="preserve">Reserva de la Biosfera Islas del Pacifico de la Peninsula de Baja California </v>
      </c>
      <c r="N558" s="36" t="s">
        <v>216</v>
      </c>
      <c r="O558" s="37">
        <v>0.36944444444444446</v>
      </c>
      <c r="P558" s="37">
        <v>0.3743055555555555</v>
      </c>
      <c r="Q558" s="36">
        <v>18</v>
      </c>
      <c r="R558" s="8">
        <v>19</v>
      </c>
      <c r="S558" s="36">
        <v>13</v>
      </c>
      <c r="T558" s="9">
        <v>6</v>
      </c>
      <c r="V558" s="39">
        <v>7</v>
      </c>
      <c r="W558" s="39" t="s">
        <v>85</v>
      </c>
      <c r="X558" s="43" t="str">
        <f>VLOOKUP($W558,'Lista especies'!$A$2:$D$31,2,FALSE)</f>
        <v>Strongylocentrotus</v>
      </c>
      <c r="Y558" s="43" t="str">
        <f>VLOOKUP($W558,'Lista especies'!$A$2:$D$31,3,FALSE)</f>
        <v>purpuratus</v>
      </c>
      <c r="Z558" s="43" t="str">
        <f>VLOOKUP($W558,'Lista especies'!$A$2:$D$31,4,FALSE)</f>
        <v>Strongylocentrotus purpuratus</v>
      </c>
      <c r="AA558" s="34">
        <v>13</v>
      </c>
      <c r="AB558" s="34">
        <v>30</v>
      </c>
    </row>
    <row r="559" spans="1:28" x14ac:dyDescent="0.2">
      <c r="A559" s="39" t="str">
        <f t="shared" si="9"/>
        <v>882024Sportfish8</v>
      </c>
      <c r="B559" s="35">
        <v>8</v>
      </c>
      <c r="C559" s="36">
        <v>8</v>
      </c>
      <c r="D559" s="36">
        <v>2024</v>
      </c>
      <c r="E559" s="50" t="s">
        <v>191</v>
      </c>
      <c r="F559" s="50" t="s">
        <v>192</v>
      </c>
      <c r="G559" s="39" t="s">
        <v>205</v>
      </c>
      <c r="H559" s="36">
        <v>29.472650000000002</v>
      </c>
      <c r="I559" s="36">
        <v>-115.47528</v>
      </c>
      <c r="J559" s="50" t="str">
        <f>VLOOKUP($G559,Formulas!$A$2:$G$10,4,FALSE)</f>
        <v>Bosque de kelp</v>
      </c>
      <c r="K559" s="50" t="s">
        <v>163</v>
      </c>
      <c r="L559" s="50" t="s">
        <v>62</v>
      </c>
      <c r="M559" s="50" t="str">
        <f>VLOOKUP($G559,Formulas!$A$2:$G$10,7,FALSE)</f>
        <v xml:space="preserve">Reserva de la Biosfera Islas del Pacifico de la Peninsula de Baja California </v>
      </c>
      <c r="N559" s="36" t="s">
        <v>216</v>
      </c>
      <c r="O559" s="37">
        <v>0.40763888888888888</v>
      </c>
      <c r="P559" s="37">
        <v>0.41250000000000003</v>
      </c>
      <c r="Q559" s="36">
        <v>10</v>
      </c>
      <c r="R559" s="36">
        <v>10</v>
      </c>
      <c r="S559" s="36">
        <v>16</v>
      </c>
      <c r="T559" s="36">
        <v>7</v>
      </c>
      <c r="V559" s="39">
        <v>8</v>
      </c>
      <c r="W559" s="39" t="s">
        <v>81</v>
      </c>
      <c r="X559" s="43" t="str">
        <f>VLOOKUP($W559,'Lista especies'!$A$2:$D$31,2,FALSE)</f>
        <v>Parastichopus</v>
      </c>
      <c r="Y559" s="43" t="str">
        <f>VLOOKUP($W559,'Lista especies'!$A$2:$D$31,3,FALSE)</f>
        <v>parvimensis</v>
      </c>
      <c r="Z559" s="43" t="str">
        <f>VLOOKUP($W559,'Lista especies'!$A$2:$D$31,4,FALSE)</f>
        <v>Parastichopus parvimensis</v>
      </c>
      <c r="AA559" s="34">
        <v>4</v>
      </c>
      <c r="AB559" s="34">
        <v>30</v>
      </c>
    </row>
    <row r="560" spans="1:28" x14ac:dyDescent="0.2">
      <c r="A560" s="39" t="str">
        <f t="shared" si="9"/>
        <v>882024Sportfish8</v>
      </c>
      <c r="B560" s="35">
        <v>8</v>
      </c>
      <c r="C560" s="36">
        <v>8</v>
      </c>
      <c r="D560" s="36">
        <v>2024</v>
      </c>
      <c r="E560" s="50" t="s">
        <v>191</v>
      </c>
      <c r="F560" s="50" t="s">
        <v>192</v>
      </c>
      <c r="G560" s="39" t="s">
        <v>205</v>
      </c>
      <c r="H560" s="36">
        <v>29.472650000000002</v>
      </c>
      <c r="I560" s="36">
        <v>-115.47528</v>
      </c>
      <c r="J560" s="50" t="str">
        <f>VLOOKUP($G560,Formulas!$A$2:$G$10,4,FALSE)</f>
        <v>Bosque de kelp</v>
      </c>
      <c r="K560" s="50" t="s">
        <v>163</v>
      </c>
      <c r="L560" s="50" t="s">
        <v>62</v>
      </c>
      <c r="M560" s="50" t="str">
        <f>VLOOKUP($G560,Formulas!$A$2:$G$10,7,FALSE)</f>
        <v xml:space="preserve">Reserva de la Biosfera Islas del Pacifico de la Peninsula de Baja California </v>
      </c>
      <c r="N560" s="36" t="s">
        <v>216</v>
      </c>
      <c r="O560" s="37">
        <v>0.40763888888888888</v>
      </c>
      <c r="P560" s="37">
        <v>0.41250000000000003</v>
      </c>
      <c r="Q560" s="36">
        <v>10</v>
      </c>
      <c r="R560" s="36">
        <v>10</v>
      </c>
      <c r="S560" s="36">
        <v>16</v>
      </c>
      <c r="T560" s="36">
        <v>7</v>
      </c>
      <c r="V560" s="39">
        <v>8</v>
      </c>
      <c r="W560" s="39" t="s">
        <v>84</v>
      </c>
      <c r="X560" s="43" t="str">
        <f>VLOOKUP($W560,'Lista especies'!$A$2:$D$31,2,FALSE)</f>
        <v>Pycnopodia</v>
      </c>
      <c r="Y560" s="43" t="str">
        <f>VLOOKUP($W560,'Lista especies'!$A$2:$D$31,3,FALSE)</f>
        <v>helianthoides</v>
      </c>
      <c r="Z560" s="43" t="str">
        <f>VLOOKUP($W560,'Lista especies'!$A$2:$D$31,4,FALSE)</f>
        <v>Pycnopodia helianthoides</v>
      </c>
      <c r="AA560" s="34">
        <v>3</v>
      </c>
      <c r="AB560" s="34">
        <v>30</v>
      </c>
    </row>
    <row r="561" spans="1:28" x14ac:dyDescent="0.2">
      <c r="A561" s="39" t="str">
        <f t="shared" si="9"/>
        <v>882024Sportfish8</v>
      </c>
      <c r="B561" s="35">
        <v>8</v>
      </c>
      <c r="C561" s="36">
        <v>8</v>
      </c>
      <c r="D561" s="36">
        <v>2024</v>
      </c>
      <c r="E561" s="50" t="s">
        <v>191</v>
      </c>
      <c r="F561" s="50" t="s">
        <v>192</v>
      </c>
      <c r="G561" s="39" t="s">
        <v>205</v>
      </c>
      <c r="H561" s="36">
        <v>29.472650000000002</v>
      </c>
      <c r="I561" s="36">
        <v>-115.47528</v>
      </c>
      <c r="J561" s="50" t="str">
        <f>VLOOKUP($G561,Formulas!$A$2:$G$10,4,FALSE)</f>
        <v>Bosque de kelp</v>
      </c>
      <c r="K561" s="50" t="s">
        <v>163</v>
      </c>
      <c r="L561" s="50" t="s">
        <v>62</v>
      </c>
      <c r="M561" s="50" t="str">
        <f>VLOOKUP($G561,Formulas!$A$2:$G$10,7,FALSE)</f>
        <v xml:space="preserve">Reserva de la Biosfera Islas del Pacifico de la Peninsula de Baja California </v>
      </c>
      <c r="N561" s="36" t="s">
        <v>216</v>
      </c>
      <c r="O561" s="37">
        <v>0.40763888888888888</v>
      </c>
      <c r="P561" s="37">
        <v>0.41250000000000003</v>
      </c>
      <c r="Q561" s="36">
        <v>10</v>
      </c>
      <c r="R561" s="36">
        <v>10</v>
      </c>
      <c r="S561" s="36">
        <v>16</v>
      </c>
      <c r="T561" s="36">
        <v>7</v>
      </c>
      <c r="V561" s="39">
        <v>8</v>
      </c>
      <c r="W561" s="39" t="s">
        <v>82</v>
      </c>
      <c r="X561" s="43" t="str">
        <f>VLOOKUP($W561,'Lista especies'!$A$2:$D$31,2,FALSE)</f>
        <v>Patiria</v>
      </c>
      <c r="Y561" s="43" t="str">
        <f>VLOOKUP($W561,'Lista especies'!$A$2:$D$31,3,FALSE)</f>
        <v>miniata</v>
      </c>
      <c r="Z561" s="43" t="str">
        <f>VLOOKUP($W561,'Lista especies'!$A$2:$D$31,4,FALSE)</f>
        <v>Patiria miniata</v>
      </c>
      <c r="AA561" s="34">
        <v>4</v>
      </c>
      <c r="AB561" s="34">
        <v>30</v>
      </c>
    </row>
    <row r="562" spans="1:28" x14ac:dyDescent="0.2">
      <c r="A562" s="39" t="str">
        <f t="shared" si="9"/>
        <v>882024Sportfish8</v>
      </c>
      <c r="B562" s="35">
        <v>8</v>
      </c>
      <c r="C562" s="36">
        <v>8</v>
      </c>
      <c r="D562" s="36">
        <v>2024</v>
      </c>
      <c r="E562" s="50" t="s">
        <v>191</v>
      </c>
      <c r="F562" s="50" t="s">
        <v>192</v>
      </c>
      <c r="G562" s="39" t="s">
        <v>205</v>
      </c>
      <c r="H562" s="36">
        <v>29.472650000000002</v>
      </c>
      <c r="I562" s="36">
        <v>-115.47528</v>
      </c>
      <c r="J562" s="50" t="str">
        <f>VLOOKUP($G562,Formulas!$A$2:$G$10,4,FALSE)</f>
        <v>Bosque de kelp</v>
      </c>
      <c r="K562" s="50" t="s">
        <v>163</v>
      </c>
      <c r="L562" s="50" t="s">
        <v>62</v>
      </c>
      <c r="M562" s="50" t="str">
        <f>VLOOKUP($G562,Formulas!$A$2:$G$10,7,FALSE)</f>
        <v xml:space="preserve">Reserva de la Biosfera Islas del Pacifico de la Peninsula de Baja California </v>
      </c>
      <c r="N562" s="36" t="s">
        <v>216</v>
      </c>
      <c r="O562" s="37">
        <v>0.40763888888888888</v>
      </c>
      <c r="P562" s="37">
        <v>0.41250000000000003</v>
      </c>
      <c r="Q562" s="36">
        <v>10</v>
      </c>
      <c r="R562" s="36">
        <v>10</v>
      </c>
      <c r="S562" s="36">
        <v>16</v>
      </c>
      <c r="T562" s="36">
        <v>7</v>
      </c>
      <c r="V562" s="39">
        <v>8</v>
      </c>
      <c r="W562" s="39" t="s">
        <v>76</v>
      </c>
      <c r="X562" s="43" t="str">
        <f>VLOOKUP($W562,'Lista especies'!$A$2:$D$31,2,FALSE)</f>
        <v>Megastraea</v>
      </c>
      <c r="Y562" s="43" t="str">
        <f>VLOOKUP($W562,'Lista especies'!$A$2:$D$31,3,FALSE)</f>
        <v>undosa</v>
      </c>
      <c r="Z562" s="43" t="str">
        <f>VLOOKUP($W562,'Lista especies'!$A$2:$D$31,4,FALSE)</f>
        <v>Megastraea undosa</v>
      </c>
      <c r="AA562" s="34">
        <v>10</v>
      </c>
      <c r="AB562" s="34">
        <v>30</v>
      </c>
    </row>
    <row r="563" spans="1:28" x14ac:dyDescent="0.2">
      <c r="A563" s="39" t="str">
        <f t="shared" si="9"/>
        <v>882024Sportfish8</v>
      </c>
      <c r="B563" s="35">
        <v>8</v>
      </c>
      <c r="C563" s="36">
        <v>8</v>
      </c>
      <c r="D563" s="36">
        <v>2024</v>
      </c>
      <c r="E563" s="50" t="s">
        <v>191</v>
      </c>
      <c r="F563" s="50" t="s">
        <v>192</v>
      </c>
      <c r="G563" s="39" t="s">
        <v>205</v>
      </c>
      <c r="H563" s="36">
        <v>29.472650000000002</v>
      </c>
      <c r="I563" s="36">
        <v>-115.47528</v>
      </c>
      <c r="J563" s="50" t="str">
        <f>VLOOKUP($G563,Formulas!$A$2:$G$10,4,FALSE)</f>
        <v>Bosque de kelp</v>
      </c>
      <c r="K563" s="50" t="s">
        <v>163</v>
      </c>
      <c r="L563" s="50" t="s">
        <v>62</v>
      </c>
      <c r="M563" s="50" t="str">
        <f>VLOOKUP($G563,Formulas!$A$2:$G$10,7,FALSE)</f>
        <v xml:space="preserve">Reserva de la Biosfera Islas del Pacifico de la Peninsula de Baja California </v>
      </c>
      <c r="N563" s="36" t="s">
        <v>216</v>
      </c>
      <c r="O563" s="37">
        <v>0.40763888888888888</v>
      </c>
      <c r="P563" s="37">
        <v>0.41250000000000003</v>
      </c>
      <c r="Q563" s="36">
        <v>10</v>
      </c>
      <c r="R563" s="36">
        <v>10</v>
      </c>
      <c r="S563" s="36">
        <v>16</v>
      </c>
      <c r="T563" s="36">
        <v>7</v>
      </c>
      <c r="V563" s="39">
        <v>8</v>
      </c>
      <c r="W563" s="39" t="s">
        <v>176</v>
      </c>
      <c r="X563" s="43" t="str">
        <f>VLOOKUP($W563,'Lista especies'!$A$2:$D$31,2,FALSE)</f>
        <v>Megastraea</v>
      </c>
      <c r="Y563" s="43" t="str">
        <f>VLOOKUP($W563,'Lista especies'!$A$2:$D$31,3,FALSE)</f>
        <v>turbanica</v>
      </c>
      <c r="Z563" s="43" t="str">
        <f>VLOOKUP($W563,'Lista especies'!$A$2:$D$31,4,FALSE)</f>
        <v>Megastraea turbanica</v>
      </c>
      <c r="AA563" s="34">
        <v>25</v>
      </c>
      <c r="AB563" s="34">
        <v>30</v>
      </c>
    </row>
    <row r="564" spans="1:28" x14ac:dyDescent="0.2">
      <c r="A564" s="39" t="str">
        <f t="shared" si="9"/>
        <v>882024Sportfish8</v>
      </c>
      <c r="B564" s="35">
        <v>8</v>
      </c>
      <c r="C564" s="36">
        <v>8</v>
      </c>
      <c r="D564" s="36">
        <v>2024</v>
      </c>
      <c r="E564" s="50" t="s">
        <v>191</v>
      </c>
      <c r="F564" s="50" t="s">
        <v>192</v>
      </c>
      <c r="G564" s="39" t="s">
        <v>205</v>
      </c>
      <c r="H564" s="36">
        <v>29.472650000000002</v>
      </c>
      <c r="I564" s="36">
        <v>-115.47528</v>
      </c>
      <c r="J564" s="50" t="str">
        <f>VLOOKUP($G564,Formulas!$A$2:$G$10,4,FALSE)</f>
        <v>Bosque de kelp</v>
      </c>
      <c r="K564" s="50" t="s">
        <v>163</v>
      </c>
      <c r="L564" s="50" t="s">
        <v>62</v>
      </c>
      <c r="M564" s="50" t="str">
        <f>VLOOKUP($G564,Formulas!$A$2:$G$10,7,FALSE)</f>
        <v xml:space="preserve">Reserva de la Biosfera Islas del Pacifico de la Peninsula de Baja California </v>
      </c>
      <c r="N564" s="36" t="s">
        <v>216</v>
      </c>
      <c r="O564" s="37">
        <v>0.40763888888888888</v>
      </c>
      <c r="P564" s="37">
        <v>0.41250000000000003</v>
      </c>
      <c r="Q564" s="36">
        <v>10</v>
      </c>
      <c r="R564" s="36">
        <v>10</v>
      </c>
      <c r="S564" s="36">
        <v>16</v>
      </c>
      <c r="T564" s="36">
        <v>7</v>
      </c>
      <c r="V564" s="39">
        <v>8</v>
      </c>
      <c r="W564" s="39" t="s">
        <v>68</v>
      </c>
      <c r="X564" s="43" t="str">
        <f>VLOOKUP($W564,'Lista especies'!$A$2:$D$31,2,FALSE)</f>
        <v>Neobernaya</v>
      </c>
      <c r="Y564" s="43" t="str">
        <f>VLOOKUP($W564,'Lista especies'!$A$2:$D$31,3,FALSE)</f>
        <v>spadicea</v>
      </c>
      <c r="Z564" s="43" t="str">
        <f>VLOOKUP($W564,'Lista especies'!$A$2:$D$31,4,FALSE)</f>
        <v>Neobernaya spadicea</v>
      </c>
      <c r="AA564" s="34">
        <v>2</v>
      </c>
      <c r="AB564" s="34">
        <v>30</v>
      </c>
    </row>
    <row r="565" spans="1:28" x14ac:dyDescent="0.2">
      <c r="A565" s="39" t="str">
        <f t="shared" si="9"/>
        <v>882024Sportfish8</v>
      </c>
      <c r="B565" s="35">
        <v>8</v>
      </c>
      <c r="C565" s="36">
        <v>8</v>
      </c>
      <c r="D565" s="36">
        <v>2024</v>
      </c>
      <c r="E565" s="50" t="s">
        <v>191</v>
      </c>
      <c r="F565" s="50" t="s">
        <v>192</v>
      </c>
      <c r="G565" s="39" t="s">
        <v>205</v>
      </c>
      <c r="H565" s="36">
        <v>29.472650000000002</v>
      </c>
      <c r="I565" s="36">
        <v>-115.47528</v>
      </c>
      <c r="J565" s="50" t="str">
        <f>VLOOKUP($G565,Formulas!$A$2:$G$10,4,FALSE)</f>
        <v>Bosque de kelp</v>
      </c>
      <c r="K565" s="50" t="s">
        <v>163</v>
      </c>
      <c r="L565" s="50" t="s">
        <v>62</v>
      </c>
      <c r="M565" s="50" t="str">
        <f>VLOOKUP($G565,Formulas!$A$2:$G$10,7,FALSE)</f>
        <v xml:space="preserve">Reserva de la Biosfera Islas del Pacifico de la Peninsula de Baja California </v>
      </c>
      <c r="N565" s="36" t="s">
        <v>216</v>
      </c>
      <c r="O565" s="37">
        <v>0.40763888888888888</v>
      </c>
      <c r="P565" s="37">
        <v>0.41250000000000003</v>
      </c>
      <c r="Q565" s="36">
        <v>10</v>
      </c>
      <c r="R565" s="36">
        <v>10</v>
      </c>
      <c r="S565" s="36">
        <v>16</v>
      </c>
      <c r="T565" s="36">
        <v>7</v>
      </c>
      <c r="V565" s="39">
        <v>8</v>
      </c>
      <c r="W565" s="39" t="s">
        <v>75</v>
      </c>
      <c r="X565" s="43" t="str">
        <f>VLOOKUP($W565,'Lista especies'!$A$2:$D$31,2,FALSE)</f>
        <v>Kelletia</v>
      </c>
      <c r="Y565" s="43" t="str">
        <f>VLOOKUP($W565,'Lista especies'!$A$2:$D$31,3,FALSE)</f>
        <v>kelletii</v>
      </c>
      <c r="Z565" s="43" t="str">
        <f>VLOOKUP($W565,'Lista especies'!$A$2:$D$31,4,FALSE)</f>
        <v>Kelletia kelletii</v>
      </c>
      <c r="AA565" s="34">
        <v>4</v>
      </c>
      <c r="AB565" s="34">
        <v>30</v>
      </c>
    </row>
    <row r="566" spans="1:28" x14ac:dyDescent="0.2">
      <c r="A566" s="39" t="str">
        <f t="shared" si="9"/>
        <v>882024Sportfish8</v>
      </c>
      <c r="B566" s="35">
        <v>8</v>
      </c>
      <c r="C566" s="36">
        <v>8</v>
      </c>
      <c r="D566" s="36">
        <v>2024</v>
      </c>
      <c r="E566" s="50" t="s">
        <v>191</v>
      </c>
      <c r="F566" s="50" t="s">
        <v>192</v>
      </c>
      <c r="G566" s="39" t="s">
        <v>205</v>
      </c>
      <c r="H566" s="36">
        <v>29.472650000000002</v>
      </c>
      <c r="I566" s="36">
        <v>-115.47528</v>
      </c>
      <c r="J566" s="50" t="str">
        <f>VLOOKUP($G566,Formulas!$A$2:$G$10,4,FALSE)</f>
        <v>Bosque de kelp</v>
      </c>
      <c r="K566" s="50" t="s">
        <v>163</v>
      </c>
      <c r="L566" s="50" t="s">
        <v>62</v>
      </c>
      <c r="M566" s="50" t="str">
        <f>VLOOKUP($G566,Formulas!$A$2:$G$10,7,FALSE)</f>
        <v xml:space="preserve">Reserva de la Biosfera Islas del Pacifico de la Peninsula de Baja California </v>
      </c>
      <c r="N566" s="36" t="s">
        <v>216</v>
      </c>
      <c r="O566" s="37">
        <v>0.40763888888888888</v>
      </c>
      <c r="P566" s="37">
        <v>0.41250000000000003</v>
      </c>
      <c r="Q566" s="36">
        <v>10</v>
      </c>
      <c r="R566" s="36">
        <v>10</v>
      </c>
      <c r="S566" s="36">
        <v>16</v>
      </c>
      <c r="T566" s="36">
        <v>7</v>
      </c>
      <c r="V566" s="39">
        <v>8</v>
      </c>
      <c r="W566" s="39" t="s">
        <v>78</v>
      </c>
      <c r="X566" s="43" t="str">
        <f>VLOOKUP($W566,'Lista especies'!$A$2:$D$31,2,FALSE)</f>
        <v>Megathura</v>
      </c>
      <c r="Y566" s="43" t="str">
        <f>VLOOKUP($W566,'Lista especies'!$A$2:$D$31,3,FALSE)</f>
        <v>crenulata</v>
      </c>
      <c r="Z566" s="43" t="str">
        <f>VLOOKUP($W566,'Lista especies'!$A$2:$D$31,4,FALSE)</f>
        <v>Megathura crenulata</v>
      </c>
      <c r="AA566" s="34">
        <v>1</v>
      </c>
      <c r="AB566" s="34">
        <v>30</v>
      </c>
    </row>
    <row r="567" spans="1:28" x14ac:dyDescent="0.2">
      <c r="A567" s="39" t="str">
        <f t="shared" si="9"/>
        <v>882024Sportfish8</v>
      </c>
      <c r="B567" s="35">
        <v>8</v>
      </c>
      <c r="C567" s="36">
        <v>8</v>
      </c>
      <c r="D567" s="36">
        <v>2024</v>
      </c>
      <c r="E567" s="50" t="s">
        <v>191</v>
      </c>
      <c r="F567" s="50" t="s">
        <v>192</v>
      </c>
      <c r="G567" s="39" t="s">
        <v>205</v>
      </c>
      <c r="H567" s="36">
        <v>29.472650000000002</v>
      </c>
      <c r="I567" s="36">
        <v>-115.47528</v>
      </c>
      <c r="J567" s="50" t="str">
        <f>VLOOKUP($G567,Formulas!$A$2:$G$10,4,FALSE)</f>
        <v>Bosque de kelp</v>
      </c>
      <c r="K567" s="50" t="s">
        <v>163</v>
      </c>
      <c r="L567" s="50" t="s">
        <v>62</v>
      </c>
      <c r="M567" s="50" t="str">
        <f>VLOOKUP($G567,Formulas!$A$2:$G$10,7,FALSE)</f>
        <v xml:space="preserve">Reserva de la Biosfera Islas del Pacifico de la Peninsula de Baja California </v>
      </c>
      <c r="N567" s="36" t="s">
        <v>216</v>
      </c>
      <c r="O567" s="37">
        <v>0.40763888888888888</v>
      </c>
      <c r="P567" s="37">
        <v>0.41250000000000003</v>
      </c>
      <c r="Q567" s="36">
        <v>10</v>
      </c>
      <c r="R567" s="36">
        <v>10</v>
      </c>
      <c r="S567" s="36">
        <v>16</v>
      </c>
      <c r="T567" s="36">
        <v>7</v>
      </c>
      <c r="V567" s="39">
        <v>8</v>
      </c>
      <c r="W567" s="39" t="s">
        <v>67</v>
      </c>
      <c r="X567" s="43" t="str">
        <f>VLOOKUP($W567,'Lista especies'!$A$2:$D$31,2,FALSE)</f>
        <v>Crassedoma</v>
      </c>
      <c r="Y567" s="43" t="str">
        <f>VLOOKUP($W567,'Lista especies'!$A$2:$D$31,3,FALSE)</f>
        <v>gigantea</v>
      </c>
      <c r="Z567" s="43" t="str">
        <f>VLOOKUP($W567,'Lista especies'!$A$2:$D$31,4,FALSE)</f>
        <v>Crassedoma gigantea</v>
      </c>
      <c r="AA567" s="34">
        <v>4</v>
      </c>
      <c r="AB567" s="34">
        <v>30</v>
      </c>
    </row>
    <row r="568" spans="1:28" x14ac:dyDescent="0.2">
      <c r="A568" s="39" t="str">
        <f t="shared" si="9"/>
        <v>882024Sportfish8</v>
      </c>
      <c r="B568" s="35">
        <v>8</v>
      </c>
      <c r="C568" s="36">
        <v>8</v>
      </c>
      <c r="D568" s="36">
        <v>2024</v>
      </c>
      <c r="E568" s="50" t="s">
        <v>191</v>
      </c>
      <c r="F568" s="50" t="s">
        <v>192</v>
      </c>
      <c r="G568" s="39" t="s">
        <v>205</v>
      </c>
      <c r="H568" s="36">
        <v>29.472650000000002</v>
      </c>
      <c r="I568" s="36">
        <v>-115.47528</v>
      </c>
      <c r="J568" s="50" t="str">
        <f>VLOOKUP($G568,Formulas!$A$2:$G$10,4,FALSE)</f>
        <v>Bosque de kelp</v>
      </c>
      <c r="K568" s="50" t="s">
        <v>163</v>
      </c>
      <c r="L568" s="50" t="s">
        <v>62</v>
      </c>
      <c r="M568" s="50" t="str">
        <f>VLOOKUP($G568,Formulas!$A$2:$G$10,7,FALSE)</f>
        <v xml:space="preserve">Reserva de la Biosfera Islas del Pacifico de la Peninsula de Baja California </v>
      </c>
      <c r="N568" s="36" t="s">
        <v>216</v>
      </c>
      <c r="O568" s="37">
        <v>0.40763888888888888</v>
      </c>
      <c r="P568" s="37">
        <v>0.41250000000000003</v>
      </c>
      <c r="Q568" s="36">
        <v>10</v>
      </c>
      <c r="R568" s="36">
        <v>10</v>
      </c>
      <c r="S568" s="36">
        <v>16</v>
      </c>
      <c r="T568" s="36">
        <v>7</v>
      </c>
      <c r="V568" s="39">
        <v>8</v>
      </c>
      <c r="W568" s="39" t="s">
        <v>79</v>
      </c>
      <c r="X568" s="43" t="str">
        <f>VLOOKUP($W568,'Lista especies'!$A$2:$D$31,2,FALSE)</f>
        <v>Mesocentrotus</v>
      </c>
      <c r="Y568" s="43" t="str">
        <f>VLOOKUP($W568,'Lista especies'!$A$2:$D$31,3,FALSE)</f>
        <v>franciscanus</v>
      </c>
      <c r="Z568" s="43" t="str">
        <f>VLOOKUP($W568,'Lista especies'!$A$2:$D$31,4,FALSE)</f>
        <v>Mesocentrotus franciscanus</v>
      </c>
      <c r="AA568" s="34">
        <v>15</v>
      </c>
      <c r="AB568" s="34">
        <v>30</v>
      </c>
    </row>
    <row r="569" spans="1:28" x14ac:dyDescent="0.2">
      <c r="A569" s="39" t="str">
        <f t="shared" si="9"/>
        <v>882024Sportfish9</v>
      </c>
      <c r="B569" s="35">
        <v>8</v>
      </c>
      <c r="C569" s="36">
        <v>8</v>
      </c>
      <c r="D569" s="36">
        <v>2024</v>
      </c>
      <c r="E569" s="50" t="s">
        <v>191</v>
      </c>
      <c r="F569" s="50" t="s">
        <v>192</v>
      </c>
      <c r="G569" s="39" t="s">
        <v>205</v>
      </c>
      <c r="H569" s="36">
        <v>29.474699999999999</v>
      </c>
      <c r="I569" s="36">
        <v>-115.48248</v>
      </c>
      <c r="J569" s="50" t="str">
        <f>VLOOKUP($G569,Formulas!$A$2:$G$10,4,FALSE)</f>
        <v>Bosque de kelp</v>
      </c>
      <c r="K569" s="50" t="s">
        <v>163</v>
      </c>
      <c r="L569" s="50" t="s">
        <v>62</v>
      </c>
      <c r="M569" s="50" t="str">
        <f>VLOOKUP($G569,Formulas!$A$2:$G$10,7,FALSE)</f>
        <v xml:space="preserve">Reserva de la Biosfera Islas del Pacifico de la Peninsula de Baja California </v>
      </c>
      <c r="N569" s="37" t="s">
        <v>208</v>
      </c>
      <c r="O569" s="37">
        <v>0.36041666666666666</v>
      </c>
      <c r="P569" s="37">
        <v>0.36458333333333331</v>
      </c>
      <c r="Q569" s="36">
        <v>14</v>
      </c>
      <c r="R569" s="36">
        <v>15</v>
      </c>
      <c r="S569" s="36">
        <v>14</v>
      </c>
      <c r="T569" s="36">
        <v>6</v>
      </c>
      <c r="V569" s="39">
        <v>9</v>
      </c>
      <c r="W569" s="39" t="s">
        <v>81</v>
      </c>
      <c r="X569" s="43" t="str">
        <f>VLOOKUP($W569,'Lista especies'!$A$2:$D$31,2,FALSE)</f>
        <v>Parastichopus</v>
      </c>
      <c r="Y569" s="43" t="str">
        <f>VLOOKUP($W569,'Lista especies'!$A$2:$D$31,3,FALSE)</f>
        <v>parvimensis</v>
      </c>
      <c r="Z569" s="43" t="str">
        <f>VLOOKUP($W569,'Lista especies'!$A$2:$D$31,4,FALSE)</f>
        <v>Parastichopus parvimensis</v>
      </c>
      <c r="AA569" s="34">
        <v>2</v>
      </c>
      <c r="AB569" s="34">
        <v>30</v>
      </c>
    </row>
    <row r="570" spans="1:28" x14ac:dyDescent="0.2">
      <c r="A570" s="39" t="str">
        <f t="shared" si="9"/>
        <v>882024Sportfish9</v>
      </c>
      <c r="B570" s="35">
        <v>8</v>
      </c>
      <c r="C570" s="36">
        <v>8</v>
      </c>
      <c r="D570" s="36">
        <v>2024</v>
      </c>
      <c r="E570" s="50" t="s">
        <v>191</v>
      </c>
      <c r="F570" s="50" t="s">
        <v>192</v>
      </c>
      <c r="G570" s="39" t="s">
        <v>205</v>
      </c>
      <c r="H570" s="36">
        <v>29.474699999999999</v>
      </c>
      <c r="I570" s="36">
        <v>-115.48248</v>
      </c>
      <c r="J570" s="50" t="str">
        <f>VLOOKUP($G570,Formulas!$A$2:$G$10,4,FALSE)</f>
        <v>Bosque de kelp</v>
      </c>
      <c r="K570" s="50" t="s">
        <v>163</v>
      </c>
      <c r="L570" s="50" t="s">
        <v>62</v>
      </c>
      <c r="M570" s="50" t="str">
        <f>VLOOKUP($G570,Formulas!$A$2:$G$10,7,FALSE)</f>
        <v xml:space="preserve">Reserva de la Biosfera Islas del Pacifico de la Peninsula de Baja California </v>
      </c>
      <c r="N570" s="37" t="s">
        <v>208</v>
      </c>
      <c r="O570" s="37">
        <v>0.36041666666666666</v>
      </c>
      <c r="P570" s="37">
        <v>0.36458333333333331</v>
      </c>
      <c r="Q570" s="36">
        <v>14</v>
      </c>
      <c r="R570" s="36">
        <v>15</v>
      </c>
      <c r="S570" s="36">
        <v>14</v>
      </c>
      <c r="T570" s="36">
        <v>6</v>
      </c>
      <c r="V570" s="39">
        <v>9</v>
      </c>
      <c r="W570" s="39" t="s">
        <v>76</v>
      </c>
      <c r="X570" s="43" t="str">
        <f>VLOOKUP($W570,'Lista especies'!$A$2:$D$31,2,FALSE)</f>
        <v>Megastraea</v>
      </c>
      <c r="Y570" s="43" t="str">
        <f>VLOOKUP($W570,'Lista especies'!$A$2:$D$31,3,FALSE)</f>
        <v>undosa</v>
      </c>
      <c r="Z570" s="43" t="str">
        <f>VLOOKUP($W570,'Lista especies'!$A$2:$D$31,4,FALSE)</f>
        <v>Megastraea undosa</v>
      </c>
      <c r="AA570" s="34">
        <v>8</v>
      </c>
      <c r="AB570" s="34">
        <v>30</v>
      </c>
    </row>
    <row r="571" spans="1:28" x14ac:dyDescent="0.2">
      <c r="A571" s="39" t="str">
        <f t="shared" si="9"/>
        <v>882024Sportfish9</v>
      </c>
      <c r="B571" s="35">
        <v>8</v>
      </c>
      <c r="C571" s="36">
        <v>8</v>
      </c>
      <c r="D571" s="36">
        <v>2024</v>
      </c>
      <c r="E571" s="50" t="s">
        <v>191</v>
      </c>
      <c r="F571" s="50" t="s">
        <v>192</v>
      </c>
      <c r="G571" s="39" t="s">
        <v>205</v>
      </c>
      <c r="H571" s="36">
        <v>29.474699999999999</v>
      </c>
      <c r="I571" s="36">
        <v>-115.48248</v>
      </c>
      <c r="J571" s="50" t="str">
        <f>VLOOKUP($G571,Formulas!$A$2:$G$10,4,FALSE)</f>
        <v>Bosque de kelp</v>
      </c>
      <c r="K571" s="50" t="s">
        <v>163</v>
      </c>
      <c r="L571" s="50" t="s">
        <v>62</v>
      </c>
      <c r="M571" s="50" t="str">
        <f>VLOOKUP($G571,Formulas!$A$2:$G$10,7,FALSE)</f>
        <v xml:space="preserve">Reserva de la Biosfera Islas del Pacifico de la Peninsula de Baja California </v>
      </c>
      <c r="N571" s="37" t="s">
        <v>208</v>
      </c>
      <c r="O571" s="37">
        <v>0.36041666666666666</v>
      </c>
      <c r="P571" s="37">
        <v>0.36458333333333331</v>
      </c>
      <c r="Q571" s="36">
        <v>14</v>
      </c>
      <c r="R571" s="36">
        <v>15</v>
      </c>
      <c r="S571" s="36">
        <v>14</v>
      </c>
      <c r="T571" s="36">
        <v>6</v>
      </c>
      <c r="V571" s="39">
        <v>9</v>
      </c>
      <c r="W571" s="39" t="s">
        <v>75</v>
      </c>
      <c r="X571" s="43" t="str">
        <f>VLOOKUP($W571,'Lista especies'!$A$2:$D$31,2,FALSE)</f>
        <v>Kelletia</v>
      </c>
      <c r="Y571" s="43" t="str">
        <f>VLOOKUP($W571,'Lista especies'!$A$2:$D$31,3,FALSE)</f>
        <v>kelletii</v>
      </c>
      <c r="Z571" s="43" t="str">
        <f>VLOOKUP($W571,'Lista especies'!$A$2:$D$31,4,FALSE)</f>
        <v>Kelletia kelletii</v>
      </c>
      <c r="AA571" s="34">
        <v>5</v>
      </c>
      <c r="AB571" s="34">
        <v>30</v>
      </c>
    </row>
    <row r="572" spans="1:28" x14ac:dyDescent="0.2">
      <c r="A572" s="39" t="str">
        <f t="shared" si="9"/>
        <v>882024Sportfish9</v>
      </c>
      <c r="B572" s="35">
        <v>8</v>
      </c>
      <c r="C572" s="36">
        <v>8</v>
      </c>
      <c r="D572" s="36">
        <v>2024</v>
      </c>
      <c r="E572" s="50" t="s">
        <v>191</v>
      </c>
      <c r="F572" s="50" t="s">
        <v>192</v>
      </c>
      <c r="G572" s="39" t="s">
        <v>205</v>
      </c>
      <c r="H572" s="36">
        <v>29.474699999999999</v>
      </c>
      <c r="I572" s="36">
        <v>-115.48248</v>
      </c>
      <c r="J572" s="50" t="str">
        <f>VLOOKUP($G572,Formulas!$A$2:$G$10,4,FALSE)</f>
        <v>Bosque de kelp</v>
      </c>
      <c r="K572" s="50" t="s">
        <v>163</v>
      </c>
      <c r="L572" s="50" t="s">
        <v>62</v>
      </c>
      <c r="M572" s="50" t="str">
        <f>VLOOKUP($G572,Formulas!$A$2:$G$10,7,FALSE)</f>
        <v xml:space="preserve">Reserva de la Biosfera Islas del Pacifico de la Peninsula de Baja California </v>
      </c>
      <c r="N572" s="37" t="s">
        <v>208</v>
      </c>
      <c r="O572" s="37">
        <v>0.36041666666666666</v>
      </c>
      <c r="P572" s="37">
        <v>0.36458333333333331</v>
      </c>
      <c r="Q572" s="36">
        <v>14</v>
      </c>
      <c r="R572" s="36">
        <v>15</v>
      </c>
      <c r="S572" s="36">
        <v>14</v>
      </c>
      <c r="T572" s="36">
        <v>6</v>
      </c>
      <c r="V572" s="39">
        <v>9</v>
      </c>
      <c r="W572" s="39" t="s">
        <v>78</v>
      </c>
      <c r="X572" s="43" t="str">
        <f>VLOOKUP($W572,'Lista especies'!$A$2:$D$31,2,FALSE)</f>
        <v>Megathura</v>
      </c>
      <c r="Y572" s="43" t="str">
        <f>VLOOKUP($W572,'Lista especies'!$A$2:$D$31,3,FALSE)</f>
        <v>crenulata</v>
      </c>
      <c r="Z572" s="43" t="str">
        <f>VLOOKUP($W572,'Lista especies'!$A$2:$D$31,4,FALSE)</f>
        <v>Megathura crenulata</v>
      </c>
      <c r="AA572" s="34">
        <v>2</v>
      </c>
      <c r="AB572" s="34">
        <v>30</v>
      </c>
    </row>
    <row r="573" spans="1:28" x14ac:dyDescent="0.2">
      <c r="A573" s="39" t="str">
        <f t="shared" si="9"/>
        <v>882024Sportfish9</v>
      </c>
      <c r="B573" s="35">
        <v>8</v>
      </c>
      <c r="C573" s="36">
        <v>8</v>
      </c>
      <c r="D573" s="36">
        <v>2024</v>
      </c>
      <c r="E573" s="50" t="s">
        <v>191</v>
      </c>
      <c r="F573" s="50" t="s">
        <v>192</v>
      </c>
      <c r="G573" s="39" t="s">
        <v>205</v>
      </c>
      <c r="H573" s="36">
        <v>29.474699999999999</v>
      </c>
      <c r="I573" s="36">
        <v>-115.48248</v>
      </c>
      <c r="J573" s="50" t="str">
        <f>VLOOKUP($G573,Formulas!$A$2:$G$10,4,FALSE)</f>
        <v>Bosque de kelp</v>
      </c>
      <c r="K573" s="50" t="s">
        <v>163</v>
      </c>
      <c r="L573" s="50" t="s">
        <v>62</v>
      </c>
      <c r="M573" s="50" t="str">
        <f>VLOOKUP($G573,Formulas!$A$2:$G$10,7,FALSE)</f>
        <v xml:space="preserve">Reserva de la Biosfera Islas del Pacifico de la Peninsula de Baja California </v>
      </c>
      <c r="N573" s="37" t="s">
        <v>208</v>
      </c>
      <c r="O573" s="37">
        <v>0.36041666666666666</v>
      </c>
      <c r="P573" s="37">
        <v>0.36458333333333331</v>
      </c>
      <c r="Q573" s="36">
        <v>14</v>
      </c>
      <c r="R573" s="36">
        <v>15</v>
      </c>
      <c r="S573" s="36">
        <v>14</v>
      </c>
      <c r="T573" s="36">
        <v>6</v>
      </c>
      <c r="V573" s="39">
        <v>9</v>
      </c>
      <c r="W573" s="39" t="s">
        <v>67</v>
      </c>
      <c r="X573" s="43" t="str">
        <f>VLOOKUP($W573,'Lista especies'!$A$2:$D$31,2,FALSE)</f>
        <v>Crassedoma</v>
      </c>
      <c r="Y573" s="43" t="str">
        <f>VLOOKUP($W573,'Lista especies'!$A$2:$D$31,3,FALSE)</f>
        <v>gigantea</v>
      </c>
      <c r="Z573" s="43" t="str">
        <f>VLOOKUP($W573,'Lista especies'!$A$2:$D$31,4,FALSE)</f>
        <v>Crassedoma gigantea</v>
      </c>
      <c r="AA573" s="34">
        <v>1</v>
      </c>
      <c r="AB573" s="34">
        <v>30</v>
      </c>
    </row>
    <row r="574" spans="1:28" x14ac:dyDescent="0.2">
      <c r="A574" s="39" t="str">
        <f t="shared" si="9"/>
        <v>882024Sportfish9</v>
      </c>
      <c r="B574" s="35">
        <v>8</v>
      </c>
      <c r="C574" s="36">
        <v>8</v>
      </c>
      <c r="D574" s="36">
        <v>2024</v>
      </c>
      <c r="E574" s="50" t="s">
        <v>191</v>
      </c>
      <c r="F574" s="50" t="s">
        <v>192</v>
      </c>
      <c r="G574" s="39" t="s">
        <v>205</v>
      </c>
      <c r="H574" s="36">
        <v>29.474699999999999</v>
      </c>
      <c r="I574" s="36">
        <v>-115.48248</v>
      </c>
      <c r="J574" s="50" t="str">
        <f>VLOOKUP($G574,Formulas!$A$2:$G$10,4,FALSE)</f>
        <v>Bosque de kelp</v>
      </c>
      <c r="K574" s="50" t="s">
        <v>163</v>
      </c>
      <c r="L574" s="50" t="s">
        <v>62</v>
      </c>
      <c r="M574" s="50" t="str">
        <f>VLOOKUP($G574,Formulas!$A$2:$G$10,7,FALSE)</f>
        <v xml:space="preserve">Reserva de la Biosfera Islas del Pacifico de la Peninsula de Baja California </v>
      </c>
      <c r="N574" s="37" t="s">
        <v>208</v>
      </c>
      <c r="O574" s="37">
        <v>0.36041666666666666</v>
      </c>
      <c r="P574" s="37">
        <v>0.36458333333333331</v>
      </c>
      <c r="Q574" s="36">
        <v>14</v>
      </c>
      <c r="R574" s="36">
        <v>15</v>
      </c>
      <c r="S574" s="36">
        <v>14</v>
      </c>
      <c r="T574" s="36">
        <v>6</v>
      </c>
      <c r="V574" s="39">
        <v>9</v>
      </c>
      <c r="W574" s="39" t="s">
        <v>79</v>
      </c>
      <c r="X574" s="43" t="str">
        <f>VLOOKUP($W574,'Lista especies'!$A$2:$D$31,2,FALSE)</f>
        <v>Mesocentrotus</v>
      </c>
      <c r="Y574" s="43" t="str">
        <f>VLOOKUP($W574,'Lista especies'!$A$2:$D$31,3,FALSE)</f>
        <v>franciscanus</v>
      </c>
      <c r="Z574" s="43" t="str">
        <f>VLOOKUP($W574,'Lista especies'!$A$2:$D$31,4,FALSE)</f>
        <v>Mesocentrotus franciscanus</v>
      </c>
      <c r="AA574" s="34">
        <v>11</v>
      </c>
      <c r="AB574" s="34">
        <v>30</v>
      </c>
    </row>
    <row r="575" spans="1:28" x14ac:dyDescent="0.2">
      <c r="A575" s="39" t="str">
        <f t="shared" si="9"/>
        <v>882024Sportfish10</v>
      </c>
      <c r="B575" s="35">
        <v>8</v>
      </c>
      <c r="C575" s="36">
        <v>8</v>
      </c>
      <c r="D575" s="36">
        <v>2024</v>
      </c>
      <c r="E575" s="50" t="s">
        <v>191</v>
      </c>
      <c r="F575" s="50" t="s">
        <v>192</v>
      </c>
      <c r="G575" s="39" t="s">
        <v>205</v>
      </c>
      <c r="H575" s="36">
        <v>29.473710000000001</v>
      </c>
      <c r="I575" s="36">
        <v>-115.47983000000001</v>
      </c>
      <c r="J575" s="50" t="str">
        <f>VLOOKUP($G575,Formulas!$A$2:$G$10,4,FALSE)</f>
        <v>Bosque de kelp</v>
      </c>
      <c r="K575" s="50" t="s">
        <v>163</v>
      </c>
      <c r="L575" s="50" t="s">
        <v>62</v>
      </c>
      <c r="M575" s="50" t="str">
        <f>VLOOKUP($G575,Formulas!$A$2:$G$10,7,FALSE)</f>
        <v xml:space="preserve">Reserva de la Biosfera Islas del Pacifico de la Peninsula de Baja California </v>
      </c>
      <c r="N575" s="37" t="s">
        <v>208</v>
      </c>
      <c r="O575" s="37">
        <v>0.40069444444444446</v>
      </c>
      <c r="P575" s="37">
        <v>0.40486111111111112</v>
      </c>
      <c r="Q575" s="36">
        <v>9</v>
      </c>
      <c r="R575" s="36">
        <v>9</v>
      </c>
      <c r="S575" s="36">
        <v>18</v>
      </c>
      <c r="T575" s="36">
        <v>6</v>
      </c>
      <c r="V575" s="39">
        <v>10</v>
      </c>
      <c r="W575" s="39" t="s">
        <v>76</v>
      </c>
      <c r="X575" s="43" t="str">
        <f>VLOOKUP($W575,'Lista especies'!$A$2:$D$31,2,FALSE)</f>
        <v>Megastraea</v>
      </c>
      <c r="Y575" s="43" t="str">
        <f>VLOOKUP($W575,'Lista especies'!$A$2:$D$31,3,FALSE)</f>
        <v>undosa</v>
      </c>
      <c r="Z575" s="43" t="str">
        <f>VLOOKUP($W575,'Lista especies'!$A$2:$D$31,4,FALSE)</f>
        <v>Megastraea undosa</v>
      </c>
      <c r="AA575" s="34">
        <v>14</v>
      </c>
      <c r="AB575" s="34">
        <v>30</v>
      </c>
    </row>
    <row r="576" spans="1:28" x14ac:dyDescent="0.2">
      <c r="A576" s="39" t="str">
        <f t="shared" si="9"/>
        <v>882024Sportfish10</v>
      </c>
      <c r="B576" s="35">
        <v>8</v>
      </c>
      <c r="C576" s="36">
        <v>8</v>
      </c>
      <c r="D576" s="36">
        <v>2024</v>
      </c>
      <c r="E576" s="50" t="s">
        <v>191</v>
      </c>
      <c r="F576" s="50" t="s">
        <v>192</v>
      </c>
      <c r="G576" s="39" t="s">
        <v>205</v>
      </c>
      <c r="H576" s="36">
        <v>29.473710000000001</v>
      </c>
      <c r="I576" s="36">
        <v>-115.47983000000001</v>
      </c>
      <c r="J576" s="50" t="str">
        <f>VLOOKUP($G576,Formulas!$A$2:$G$10,4,FALSE)</f>
        <v>Bosque de kelp</v>
      </c>
      <c r="K576" s="50" t="s">
        <v>163</v>
      </c>
      <c r="L576" s="50" t="s">
        <v>62</v>
      </c>
      <c r="M576" s="50" t="str">
        <f>VLOOKUP($G576,Formulas!$A$2:$G$10,7,FALSE)</f>
        <v xml:space="preserve">Reserva de la Biosfera Islas del Pacifico de la Peninsula de Baja California </v>
      </c>
      <c r="N576" s="37" t="s">
        <v>208</v>
      </c>
      <c r="O576" s="37">
        <v>0.40069444444444446</v>
      </c>
      <c r="P576" s="37">
        <v>0.40486111111111112</v>
      </c>
      <c r="Q576" s="36">
        <v>9</v>
      </c>
      <c r="R576" s="36">
        <v>9</v>
      </c>
      <c r="S576" s="36">
        <v>18</v>
      </c>
      <c r="T576" s="36">
        <v>6</v>
      </c>
      <c r="V576" s="39">
        <v>10</v>
      </c>
      <c r="W576" s="39" t="s">
        <v>176</v>
      </c>
      <c r="X576" s="43" t="str">
        <f>VLOOKUP($W576,'Lista especies'!$A$2:$D$31,2,FALSE)</f>
        <v>Megastraea</v>
      </c>
      <c r="Y576" s="43" t="str">
        <f>VLOOKUP($W576,'Lista especies'!$A$2:$D$31,3,FALSE)</f>
        <v>turbanica</v>
      </c>
      <c r="Z576" s="43" t="str">
        <f>VLOOKUP($W576,'Lista especies'!$A$2:$D$31,4,FALSE)</f>
        <v>Megastraea turbanica</v>
      </c>
      <c r="AA576" s="34">
        <v>22</v>
      </c>
      <c r="AB576" s="34">
        <v>30</v>
      </c>
    </row>
    <row r="577" spans="1:28" x14ac:dyDescent="0.2">
      <c r="A577" s="39" t="str">
        <f t="shared" si="9"/>
        <v>882024Sportfish10</v>
      </c>
      <c r="B577" s="35">
        <v>8</v>
      </c>
      <c r="C577" s="36">
        <v>8</v>
      </c>
      <c r="D577" s="36">
        <v>2024</v>
      </c>
      <c r="E577" s="50" t="s">
        <v>191</v>
      </c>
      <c r="F577" s="50" t="s">
        <v>192</v>
      </c>
      <c r="G577" s="39" t="s">
        <v>205</v>
      </c>
      <c r="H577" s="36">
        <v>29.473710000000001</v>
      </c>
      <c r="I577" s="36">
        <v>-115.47983000000001</v>
      </c>
      <c r="J577" s="50" t="str">
        <f>VLOOKUP($G577,Formulas!$A$2:$G$10,4,FALSE)</f>
        <v>Bosque de kelp</v>
      </c>
      <c r="K577" s="50" t="s">
        <v>163</v>
      </c>
      <c r="L577" s="50" t="s">
        <v>62</v>
      </c>
      <c r="M577" s="50" t="str">
        <f>VLOOKUP($G577,Formulas!$A$2:$G$10,7,FALSE)</f>
        <v xml:space="preserve">Reserva de la Biosfera Islas del Pacifico de la Peninsula de Baja California </v>
      </c>
      <c r="N577" s="37" t="s">
        <v>208</v>
      </c>
      <c r="O577" s="37">
        <v>0.40069444444444446</v>
      </c>
      <c r="P577" s="37">
        <v>0.40486111111111112</v>
      </c>
      <c r="Q577" s="36">
        <v>9</v>
      </c>
      <c r="R577" s="36">
        <v>9</v>
      </c>
      <c r="S577" s="36">
        <v>18</v>
      </c>
      <c r="T577" s="36">
        <v>6</v>
      </c>
      <c r="V577" s="39">
        <v>10</v>
      </c>
      <c r="W577" s="39" t="s">
        <v>78</v>
      </c>
      <c r="X577" s="43" t="str">
        <f>VLOOKUP($W577,'Lista especies'!$A$2:$D$31,2,FALSE)</f>
        <v>Megathura</v>
      </c>
      <c r="Y577" s="43" t="str">
        <f>VLOOKUP($W577,'Lista especies'!$A$2:$D$31,3,FALSE)</f>
        <v>crenulata</v>
      </c>
      <c r="Z577" s="43" t="str">
        <f>VLOOKUP($W577,'Lista especies'!$A$2:$D$31,4,FALSE)</f>
        <v>Megathura crenulata</v>
      </c>
      <c r="AA577" s="34">
        <v>1</v>
      </c>
      <c r="AB577" s="34">
        <v>30</v>
      </c>
    </row>
    <row r="578" spans="1:28" x14ac:dyDescent="0.2">
      <c r="A578" s="39" t="str">
        <f t="shared" si="9"/>
        <v>882024Sportfish10</v>
      </c>
      <c r="B578" s="35">
        <v>8</v>
      </c>
      <c r="C578" s="36">
        <v>8</v>
      </c>
      <c r="D578" s="36">
        <v>2024</v>
      </c>
      <c r="E578" s="50" t="s">
        <v>191</v>
      </c>
      <c r="F578" s="50" t="s">
        <v>192</v>
      </c>
      <c r="G578" s="39" t="s">
        <v>205</v>
      </c>
      <c r="H578" s="36">
        <v>29.473710000000001</v>
      </c>
      <c r="I578" s="36">
        <v>-115.47983000000001</v>
      </c>
      <c r="J578" s="50" t="str">
        <f>VLOOKUP($G578,Formulas!$A$2:$G$10,4,FALSE)</f>
        <v>Bosque de kelp</v>
      </c>
      <c r="K578" s="50" t="s">
        <v>163</v>
      </c>
      <c r="L578" s="50" t="s">
        <v>62</v>
      </c>
      <c r="M578" s="50" t="str">
        <f>VLOOKUP($G578,Formulas!$A$2:$G$10,7,FALSE)</f>
        <v xml:space="preserve">Reserva de la Biosfera Islas del Pacifico de la Peninsula de Baja California </v>
      </c>
      <c r="N578" s="37" t="s">
        <v>208</v>
      </c>
      <c r="O578" s="37">
        <v>0.40069444444444446</v>
      </c>
      <c r="P578" s="37">
        <v>0.40486111111111112</v>
      </c>
      <c r="Q578" s="36">
        <v>9</v>
      </c>
      <c r="R578" s="36">
        <v>9</v>
      </c>
      <c r="S578" s="36">
        <v>18</v>
      </c>
      <c r="T578" s="36">
        <v>6</v>
      </c>
      <c r="V578" s="39">
        <v>10</v>
      </c>
      <c r="W578" s="39" t="s">
        <v>79</v>
      </c>
      <c r="X578" s="43" t="str">
        <f>VLOOKUP($W578,'Lista especies'!$A$2:$D$31,2,FALSE)</f>
        <v>Mesocentrotus</v>
      </c>
      <c r="Y578" s="43" t="str">
        <f>VLOOKUP($W578,'Lista especies'!$A$2:$D$31,3,FALSE)</f>
        <v>franciscanus</v>
      </c>
      <c r="Z578" s="43" t="str">
        <f>VLOOKUP($W578,'Lista especies'!$A$2:$D$31,4,FALSE)</f>
        <v>Mesocentrotus franciscanus</v>
      </c>
      <c r="AA578" s="34">
        <v>6</v>
      </c>
      <c r="AB578" s="34">
        <v>30</v>
      </c>
    </row>
    <row r="579" spans="1:28" x14ac:dyDescent="0.2">
      <c r="A579" s="39" t="str">
        <f t="shared" ref="A579:A642" si="10">CONCATENATE(B579&amp;C579&amp;D579&amp;G579&amp;V579)</f>
        <v>882024Sportfish10</v>
      </c>
      <c r="B579" s="35">
        <v>8</v>
      </c>
      <c r="C579" s="36">
        <v>8</v>
      </c>
      <c r="D579" s="36">
        <v>2024</v>
      </c>
      <c r="E579" s="50" t="s">
        <v>191</v>
      </c>
      <c r="F579" s="50" t="s">
        <v>192</v>
      </c>
      <c r="G579" s="39" t="s">
        <v>205</v>
      </c>
      <c r="H579" s="36">
        <v>29.473710000000001</v>
      </c>
      <c r="I579" s="36">
        <v>-115.47983000000001</v>
      </c>
      <c r="J579" s="50" t="str">
        <f>VLOOKUP($G579,Formulas!$A$2:$G$10,4,FALSE)</f>
        <v>Bosque de kelp</v>
      </c>
      <c r="K579" s="50" t="s">
        <v>163</v>
      </c>
      <c r="L579" s="50" t="s">
        <v>62</v>
      </c>
      <c r="M579" s="50" t="str">
        <f>VLOOKUP($G579,Formulas!$A$2:$G$10,7,FALSE)</f>
        <v xml:space="preserve">Reserva de la Biosfera Islas del Pacifico de la Peninsula de Baja California </v>
      </c>
      <c r="N579" s="37" t="s">
        <v>208</v>
      </c>
      <c r="O579" s="37">
        <v>0.40069444444444446</v>
      </c>
      <c r="P579" s="37">
        <v>0.40486111111111112</v>
      </c>
      <c r="Q579" s="36">
        <v>9</v>
      </c>
      <c r="R579" s="36">
        <v>9</v>
      </c>
      <c r="S579" s="36">
        <v>18</v>
      </c>
      <c r="T579" s="36">
        <v>6</v>
      </c>
      <c r="V579" s="39">
        <v>10</v>
      </c>
      <c r="W579" s="39" t="s">
        <v>85</v>
      </c>
      <c r="X579" s="43" t="str">
        <f>VLOOKUP($W579,'Lista especies'!$A$2:$D$31,2,FALSE)</f>
        <v>Strongylocentrotus</v>
      </c>
      <c r="Y579" s="43" t="str">
        <f>VLOOKUP($W579,'Lista especies'!$A$2:$D$31,3,FALSE)</f>
        <v>purpuratus</v>
      </c>
      <c r="Z579" s="43" t="str">
        <f>VLOOKUP($W579,'Lista especies'!$A$2:$D$31,4,FALSE)</f>
        <v>Strongylocentrotus purpuratus</v>
      </c>
      <c r="AA579" s="34">
        <v>8</v>
      </c>
      <c r="AB579" s="34">
        <v>30</v>
      </c>
    </row>
    <row r="580" spans="1:28" x14ac:dyDescent="0.2">
      <c r="A580" s="39" t="str">
        <f t="shared" si="10"/>
        <v>882024Sportfish11</v>
      </c>
      <c r="B580" s="35">
        <v>8</v>
      </c>
      <c r="C580" s="36">
        <v>8</v>
      </c>
      <c r="D580" s="36">
        <v>2024</v>
      </c>
      <c r="E580" s="50" t="s">
        <v>191</v>
      </c>
      <c r="F580" s="50" t="s">
        <v>192</v>
      </c>
      <c r="G580" s="39" t="s">
        <v>205</v>
      </c>
      <c r="H580" s="36">
        <v>29.474489999999999</v>
      </c>
      <c r="I580" s="36">
        <v>-115.48421999999999</v>
      </c>
      <c r="J580" s="50" t="str">
        <f>VLOOKUP($G580,Formulas!$A$2:$G$10,4,FALSE)</f>
        <v>Bosque de kelp</v>
      </c>
      <c r="K580" s="50" t="s">
        <v>163</v>
      </c>
      <c r="L580" s="50" t="s">
        <v>62</v>
      </c>
      <c r="M580" s="50" t="str">
        <f>VLOOKUP($G580,Formulas!$A$2:$G$10,7,FALSE)</f>
        <v xml:space="preserve">Reserva de la Biosfera Islas del Pacifico de la Peninsula de Baja California </v>
      </c>
      <c r="N580" s="37" t="s">
        <v>197</v>
      </c>
      <c r="O580" s="37">
        <v>0.36527777777777781</v>
      </c>
      <c r="P580" s="37">
        <v>0.36874999999999997</v>
      </c>
      <c r="Q580" s="36">
        <v>16</v>
      </c>
      <c r="R580" s="36">
        <v>16</v>
      </c>
      <c r="S580" s="36">
        <v>13</v>
      </c>
      <c r="T580" s="36">
        <v>6</v>
      </c>
      <c r="V580" s="39">
        <v>11</v>
      </c>
      <c r="W580" s="39" t="s">
        <v>176</v>
      </c>
      <c r="X580" s="43" t="str">
        <f>VLOOKUP($W580,'Lista especies'!$A$2:$D$31,2,FALSE)</f>
        <v>Megastraea</v>
      </c>
      <c r="Y580" s="43" t="str">
        <f>VLOOKUP($W580,'Lista especies'!$A$2:$D$31,3,FALSE)</f>
        <v>turbanica</v>
      </c>
      <c r="Z580" s="43" t="str">
        <f>VLOOKUP($W580,'Lista especies'!$A$2:$D$31,4,FALSE)</f>
        <v>Megastraea turbanica</v>
      </c>
      <c r="AA580" s="34">
        <v>18</v>
      </c>
      <c r="AB580" s="34">
        <v>30</v>
      </c>
    </row>
    <row r="581" spans="1:28" x14ac:dyDescent="0.2">
      <c r="A581" s="39" t="str">
        <f t="shared" si="10"/>
        <v>882024Sportfish11</v>
      </c>
      <c r="B581" s="35">
        <v>8</v>
      </c>
      <c r="C581" s="36">
        <v>8</v>
      </c>
      <c r="D581" s="36">
        <v>2024</v>
      </c>
      <c r="E581" s="50" t="s">
        <v>191</v>
      </c>
      <c r="F581" s="50" t="s">
        <v>192</v>
      </c>
      <c r="G581" s="39" t="s">
        <v>205</v>
      </c>
      <c r="H581" s="36">
        <v>29.474489999999999</v>
      </c>
      <c r="I581" s="36">
        <v>-115.48421999999999</v>
      </c>
      <c r="J581" s="50" t="str">
        <f>VLOOKUP($G581,Formulas!$A$2:$G$10,4,FALSE)</f>
        <v>Bosque de kelp</v>
      </c>
      <c r="K581" s="50" t="s">
        <v>163</v>
      </c>
      <c r="L581" s="50" t="s">
        <v>62</v>
      </c>
      <c r="M581" s="50" t="str">
        <f>VLOOKUP($G581,Formulas!$A$2:$G$10,7,FALSE)</f>
        <v xml:space="preserve">Reserva de la Biosfera Islas del Pacifico de la Peninsula de Baja California </v>
      </c>
      <c r="N581" s="37" t="s">
        <v>197</v>
      </c>
      <c r="O581" s="37">
        <v>0.36527777777777781</v>
      </c>
      <c r="P581" s="37">
        <v>0.36874999999999997</v>
      </c>
      <c r="Q581" s="36">
        <v>16</v>
      </c>
      <c r="R581" s="36">
        <v>16</v>
      </c>
      <c r="S581" s="36">
        <v>13</v>
      </c>
      <c r="T581" s="36">
        <v>6</v>
      </c>
      <c r="V581" s="39">
        <v>11</v>
      </c>
      <c r="W581" s="39" t="s">
        <v>75</v>
      </c>
      <c r="X581" s="43" t="str">
        <f>VLOOKUP($W581,'Lista especies'!$A$2:$D$31,2,FALSE)</f>
        <v>Kelletia</v>
      </c>
      <c r="Y581" s="43" t="str">
        <f>VLOOKUP($W581,'Lista especies'!$A$2:$D$31,3,FALSE)</f>
        <v>kelletii</v>
      </c>
      <c r="Z581" s="43" t="str">
        <f>VLOOKUP($W581,'Lista especies'!$A$2:$D$31,4,FALSE)</f>
        <v>Kelletia kelletii</v>
      </c>
      <c r="AA581" s="34">
        <v>4</v>
      </c>
      <c r="AB581" s="34">
        <v>30</v>
      </c>
    </row>
    <row r="582" spans="1:28" x14ac:dyDescent="0.2">
      <c r="A582" s="39" t="str">
        <f t="shared" si="10"/>
        <v>882024Sportfish11</v>
      </c>
      <c r="B582" s="35">
        <v>8</v>
      </c>
      <c r="C582" s="36">
        <v>8</v>
      </c>
      <c r="D582" s="36">
        <v>2024</v>
      </c>
      <c r="E582" s="50" t="s">
        <v>191</v>
      </c>
      <c r="F582" s="50" t="s">
        <v>192</v>
      </c>
      <c r="G582" s="39" t="s">
        <v>205</v>
      </c>
      <c r="H582" s="36">
        <v>29.474489999999999</v>
      </c>
      <c r="I582" s="36">
        <v>-115.48421999999999</v>
      </c>
      <c r="J582" s="50" t="str">
        <f>VLOOKUP($G582,Formulas!$A$2:$G$10,4,FALSE)</f>
        <v>Bosque de kelp</v>
      </c>
      <c r="K582" s="50" t="s">
        <v>163</v>
      </c>
      <c r="L582" s="50" t="s">
        <v>62</v>
      </c>
      <c r="M582" s="50" t="str">
        <f>VLOOKUP($G582,Formulas!$A$2:$G$10,7,FALSE)</f>
        <v xml:space="preserve">Reserva de la Biosfera Islas del Pacifico de la Peninsula de Baja California </v>
      </c>
      <c r="N582" s="37" t="s">
        <v>197</v>
      </c>
      <c r="O582" s="37">
        <v>0.36527777777777781</v>
      </c>
      <c r="P582" s="37">
        <v>0.36874999999999997</v>
      </c>
      <c r="Q582" s="36">
        <v>16</v>
      </c>
      <c r="R582" s="36">
        <v>16</v>
      </c>
      <c r="S582" s="36">
        <v>13</v>
      </c>
      <c r="T582" s="36">
        <v>6</v>
      </c>
      <c r="V582" s="39">
        <v>11</v>
      </c>
      <c r="W582" s="39" t="s">
        <v>79</v>
      </c>
      <c r="X582" s="43" t="str">
        <f>VLOOKUP($W582,'Lista especies'!$A$2:$D$31,2,FALSE)</f>
        <v>Mesocentrotus</v>
      </c>
      <c r="Y582" s="43" t="str">
        <f>VLOOKUP($W582,'Lista especies'!$A$2:$D$31,3,FALSE)</f>
        <v>franciscanus</v>
      </c>
      <c r="Z582" s="43" t="str">
        <f>VLOOKUP($W582,'Lista especies'!$A$2:$D$31,4,FALSE)</f>
        <v>Mesocentrotus franciscanus</v>
      </c>
      <c r="AA582" s="34">
        <v>3</v>
      </c>
      <c r="AB582" s="34">
        <v>30</v>
      </c>
    </row>
    <row r="583" spans="1:28" x14ac:dyDescent="0.2">
      <c r="A583" s="39" t="str">
        <f t="shared" si="10"/>
        <v>882024Sportfish12</v>
      </c>
      <c r="B583" s="35">
        <v>8</v>
      </c>
      <c r="C583" s="36">
        <v>8</v>
      </c>
      <c r="D583" s="36">
        <v>2024</v>
      </c>
      <c r="E583" s="50" t="s">
        <v>191</v>
      </c>
      <c r="F583" s="50" t="s">
        <v>192</v>
      </c>
      <c r="G583" s="39" t="s">
        <v>205</v>
      </c>
      <c r="H583" s="36">
        <v>29.47401</v>
      </c>
      <c r="I583" s="36">
        <v>-115.47956000000001</v>
      </c>
      <c r="J583" s="50" t="str">
        <f>VLOOKUP($G583,Formulas!$A$2:$G$10,4,FALSE)</f>
        <v>Bosque de kelp</v>
      </c>
      <c r="K583" s="50" t="s">
        <v>163</v>
      </c>
      <c r="L583" s="50" t="s">
        <v>62</v>
      </c>
      <c r="M583" s="50" t="str">
        <f>VLOOKUP($G583,Formulas!$A$2:$G$10,7,FALSE)</f>
        <v xml:space="preserve">Reserva de la Biosfera Islas del Pacifico de la Peninsula de Baja California </v>
      </c>
      <c r="N583" s="37" t="s">
        <v>197</v>
      </c>
      <c r="O583" s="37">
        <v>0.44166666666666665</v>
      </c>
      <c r="P583" s="37">
        <v>0.4458333333333333</v>
      </c>
      <c r="Q583" s="36">
        <v>10</v>
      </c>
      <c r="R583" s="36">
        <v>11</v>
      </c>
      <c r="S583" s="36">
        <v>17</v>
      </c>
      <c r="T583" s="36">
        <v>7</v>
      </c>
      <c r="V583" s="39">
        <v>12</v>
      </c>
      <c r="W583" s="39" t="s">
        <v>81</v>
      </c>
      <c r="X583" s="43" t="str">
        <f>VLOOKUP($W583,'Lista especies'!$A$2:$D$31,2,FALSE)</f>
        <v>Parastichopus</v>
      </c>
      <c r="Y583" s="43" t="str">
        <f>VLOOKUP($W583,'Lista especies'!$A$2:$D$31,3,FALSE)</f>
        <v>parvimensis</v>
      </c>
      <c r="Z583" s="43" t="str">
        <f>VLOOKUP($W583,'Lista especies'!$A$2:$D$31,4,FALSE)</f>
        <v>Parastichopus parvimensis</v>
      </c>
      <c r="AA583" s="34">
        <v>2</v>
      </c>
      <c r="AB583" s="34">
        <v>30</v>
      </c>
    </row>
    <row r="584" spans="1:28" x14ac:dyDescent="0.2">
      <c r="A584" s="39" t="str">
        <f t="shared" si="10"/>
        <v>882024Sportfish12</v>
      </c>
      <c r="B584" s="35">
        <v>8</v>
      </c>
      <c r="C584" s="36">
        <v>8</v>
      </c>
      <c r="D584" s="36">
        <v>2024</v>
      </c>
      <c r="E584" s="50" t="s">
        <v>191</v>
      </c>
      <c r="F584" s="50" t="s">
        <v>192</v>
      </c>
      <c r="G584" s="39" t="s">
        <v>205</v>
      </c>
      <c r="H584" s="36">
        <v>29.47401</v>
      </c>
      <c r="I584" s="36">
        <v>-115.47956000000001</v>
      </c>
      <c r="J584" s="50" t="str">
        <f>VLOOKUP($G584,Formulas!$A$2:$G$10,4,FALSE)</f>
        <v>Bosque de kelp</v>
      </c>
      <c r="K584" s="50" t="s">
        <v>163</v>
      </c>
      <c r="L584" s="50" t="s">
        <v>62</v>
      </c>
      <c r="M584" s="50" t="str">
        <f>VLOOKUP($G584,Formulas!$A$2:$G$10,7,FALSE)</f>
        <v xml:space="preserve">Reserva de la Biosfera Islas del Pacifico de la Peninsula de Baja California </v>
      </c>
      <c r="N584" s="37" t="s">
        <v>197</v>
      </c>
      <c r="O584" s="37">
        <v>0.44166666666666665</v>
      </c>
      <c r="P584" s="37">
        <v>0.4458333333333333</v>
      </c>
      <c r="Q584" s="36">
        <v>10</v>
      </c>
      <c r="R584" s="36">
        <v>11</v>
      </c>
      <c r="S584" s="36">
        <v>17</v>
      </c>
      <c r="T584" s="36">
        <v>7</v>
      </c>
      <c r="V584" s="39">
        <v>12</v>
      </c>
      <c r="W584" s="39" t="s">
        <v>76</v>
      </c>
      <c r="X584" s="43" t="str">
        <f>VLOOKUP($W584,'Lista especies'!$A$2:$D$31,2,FALSE)</f>
        <v>Megastraea</v>
      </c>
      <c r="Y584" s="43" t="str">
        <f>VLOOKUP($W584,'Lista especies'!$A$2:$D$31,3,FALSE)</f>
        <v>undosa</v>
      </c>
      <c r="Z584" s="43" t="str">
        <f>VLOOKUP($W584,'Lista especies'!$A$2:$D$31,4,FALSE)</f>
        <v>Megastraea undosa</v>
      </c>
      <c r="AA584" s="34">
        <v>4</v>
      </c>
      <c r="AB584" s="34">
        <v>30</v>
      </c>
    </row>
    <row r="585" spans="1:28" x14ac:dyDescent="0.2">
      <c r="A585" s="39" t="str">
        <f t="shared" si="10"/>
        <v>882024Sportfish12</v>
      </c>
      <c r="B585" s="35">
        <v>8</v>
      </c>
      <c r="C585" s="36">
        <v>8</v>
      </c>
      <c r="D585" s="36">
        <v>2024</v>
      </c>
      <c r="E585" s="50" t="s">
        <v>191</v>
      </c>
      <c r="F585" s="50" t="s">
        <v>192</v>
      </c>
      <c r="G585" s="39" t="s">
        <v>205</v>
      </c>
      <c r="H585" s="36">
        <v>29.47401</v>
      </c>
      <c r="I585" s="36">
        <v>-115.47956000000001</v>
      </c>
      <c r="J585" s="50" t="str">
        <f>VLOOKUP($G585,Formulas!$A$2:$G$10,4,FALSE)</f>
        <v>Bosque de kelp</v>
      </c>
      <c r="K585" s="50" t="s">
        <v>163</v>
      </c>
      <c r="L585" s="50" t="s">
        <v>62</v>
      </c>
      <c r="M585" s="50" t="str">
        <f>VLOOKUP($G585,Formulas!$A$2:$G$10,7,FALSE)</f>
        <v xml:space="preserve">Reserva de la Biosfera Islas del Pacifico de la Peninsula de Baja California </v>
      </c>
      <c r="N585" s="37" t="s">
        <v>197</v>
      </c>
      <c r="O585" s="37">
        <v>0.44166666666666665</v>
      </c>
      <c r="P585" s="37">
        <v>0.4458333333333333</v>
      </c>
      <c r="Q585" s="36">
        <v>10</v>
      </c>
      <c r="R585" s="36">
        <v>11</v>
      </c>
      <c r="S585" s="36">
        <v>17</v>
      </c>
      <c r="T585" s="36">
        <v>7</v>
      </c>
      <c r="V585" s="39">
        <v>12</v>
      </c>
      <c r="W585" s="39" t="s">
        <v>176</v>
      </c>
      <c r="X585" s="43" t="str">
        <f>VLOOKUP($W585,'Lista especies'!$A$2:$D$31,2,FALSE)</f>
        <v>Megastraea</v>
      </c>
      <c r="Y585" s="43" t="str">
        <f>VLOOKUP($W585,'Lista especies'!$A$2:$D$31,3,FALSE)</f>
        <v>turbanica</v>
      </c>
      <c r="Z585" s="43" t="str">
        <f>VLOOKUP($W585,'Lista especies'!$A$2:$D$31,4,FALSE)</f>
        <v>Megastraea turbanica</v>
      </c>
      <c r="AA585" s="34">
        <v>50</v>
      </c>
      <c r="AB585" s="34">
        <v>8</v>
      </c>
    </row>
    <row r="586" spans="1:28" x14ac:dyDescent="0.2">
      <c r="A586" s="39" t="str">
        <f t="shared" si="10"/>
        <v>882024Sportfish12</v>
      </c>
      <c r="B586" s="35">
        <v>8</v>
      </c>
      <c r="C586" s="36">
        <v>8</v>
      </c>
      <c r="D586" s="36">
        <v>2024</v>
      </c>
      <c r="E586" s="50" t="s">
        <v>191</v>
      </c>
      <c r="F586" s="50" t="s">
        <v>192</v>
      </c>
      <c r="G586" s="39" t="s">
        <v>205</v>
      </c>
      <c r="H586" s="36">
        <v>29.47401</v>
      </c>
      <c r="I586" s="36">
        <v>-115.47956000000001</v>
      </c>
      <c r="J586" s="50" t="str">
        <f>VLOOKUP($G586,Formulas!$A$2:$G$10,4,FALSE)</f>
        <v>Bosque de kelp</v>
      </c>
      <c r="K586" s="50" t="s">
        <v>163</v>
      </c>
      <c r="L586" s="50" t="s">
        <v>62</v>
      </c>
      <c r="M586" s="50" t="str">
        <f>VLOOKUP($G586,Formulas!$A$2:$G$10,7,FALSE)</f>
        <v xml:space="preserve">Reserva de la Biosfera Islas del Pacifico de la Peninsula de Baja California </v>
      </c>
      <c r="N586" s="37" t="s">
        <v>197</v>
      </c>
      <c r="O586" s="37">
        <v>0.44166666666666665</v>
      </c>
      <c r="P586" s="37">
        <v>0.4458333333333333</v>
      </c>
      <c r="Q586" s="36">
        <v>10</v>
      </c>
      <c r="R586" s="36">
        <v>11</v>
      </c>
      <c r="S586" s="36">
        <v>17</v>
      </c>
      <c r="T586" s="36">
        <v>7</v>
      </c>
      <c r="V586" s="39">
        <v>12</v>
      </c>
      <c r="W586" s="39" t="s">
        <v>67</v>
      </c>
      <c r="X586" s="43" t="str">
        <f>VLOOKUP($W586,'Lista especies'!$A$2:$D$31,2,FALSE)</f>
        <v>Crassedoma</v>
      </c>
      <c r="Y586" s="43" t="str">
        <f>VLOOKUP($W586,'Lista especies'!$A$2:$D$31,3,FALSE)</f>
        <v>gigantea</v>
      </c>
      <c r="Z586" s="43" t="str">
        <f>VLOOKUP($W586,'Lista especies'!$A$2:$D$31,4,FALSE)</f>
        <v>Crassedoma gigantea</v>
      </c>
      <c r="AA586" s="34">
        <v>5</v>
      </c>
      <c r="AB586" s="34">
        <v>30</v>
      </c>
    </row>
    <row r="587" spans="1:28" x14ac:dyDescent="0.2">
      <c r="A587" s="39" t="str">
        <f t="shared" si="10"/>
        <v>882024Sportfish12</v>
      </c>
      <c r="B587" s="35">
        <v>8</v>
      </c>
      <c r="C587" s="36">
        <v>8</v>
      </c>
      <c r="D587" s="36">
        <v>2024</v>
      </c>
      <c r="E587" s="50" t="s">
        <v>191</v>
      </c>
      <c r="F587" s="50" t="s">
        <v>192</v>
      </c>
      <c r="G587" s="39" t="s">
        <v>205</v>
      </c>
      <c r="H587" s="36">
        <v>29.47401</v>
      </c>
      <c r="I587" s="36">
        <v>-115.47956000000001</v>
      </c>
      <c r="J587" s="50" t="str">
        <f>VLOOKUP($G587,Formulas!$A$2:$G$10,4,FALSE)</f>
        <v>Bosque de kelp</v>
      </c>
      <c r="K587" s="50" t="s">
        <v>163</v>
      </c>
      <c r="L587" s="50" t="s">
        <v>62</v>
      </c>
      <c r="M587" s="50" t="str">
        <f>VLOOKUP($G587,Formulas!$A$2:$G$10,7,FALSE)</f>
        <v xml:space="preserve">Reserva de la Biosfera Islas del Pacifico de la Peninsula de Baja California </v>
      </c>
      <c r="N587" s="37" t="s">
        <v>197</v>
      </c>
      <c r="O587" s="37">
        <v>0.44166666666666665</v>
      </c>
      <c r="P587" s="37">
        <v>0.4458333333333333</v>
      </c>
      <c r="Q587" s="36">
        <v>10</v>
      </c>
      <c r="R587" s="36">
        <v>11</v>
      </c>
      <c r="S587" s="36">
        <v>17</v>
      </c>
      <c r="T587" s="36">
        <v>7</v>
      </c>
      <c r="V587" s="39">
        <v>12</v>
      </c>
      <c r="W587" s="39" t="s">
        <v>79</v>
      </c>
      <c r="X587" s="43" t="str">
        <f>VLOOKUP($W587,'Lista especies'!$A$2:$D$31,2,FALSE)</f>
        <v>Mesocentrotus</v>
      </c>
      <c r="Y587" s="43" t="str">
        <f>VLOOKUP($W587,'Lista especies'!$A$2:$D$31,3,FALSE)</f>
        <v>franciscanus</v>
      </c>
      <c r="Z587" s="43" t="str">
        <f>VLOOKUP($W587,'Lista especies'!$A$2:$D$31,4,FALSE)</f>
        <v>Mesocentrotus franciscanus</v>
      </c>
      <c r="AA587" s="34">
        <v>2</v>
      </c>
      <c r="AB587" s="34">
        <v>30</v>
      </c>
    </row>
    <row r="588" spans="1:28" x14ac:dyDescent="0.2">
      <c r="A588" s="39" t="str">
        <f t="shared" si="10"/>
        <v>882024Sportfish12</v>
      </c>
      <c r="B588" s="35">
        <v>8</v>
      </c>
      <c r="C588" s="36">
        <v>8</v>
      </c>
      <c r="D588" s="36">
        <v>2024</v>
      </c>
      <c r="E588" s="50" t="s">
        <v>191</v>
      </c>
      <c r="F588" s="50" t="s">
        <v>192</v>
      </c>
      <c r="G588" s="39" t="s">
        <v>205</v>
      </c>
      <c r="H588" s="36">
        <v>29.47401</v>
      </c>
      <c r="I588" s="36">
        <v>-115.47956000000001</v>
      </c>
      <c r="J588" s="50" t="str">
        <f>VLOOKUP($G588,Formulas!$A$2:$G$10,4,FALSE)</f>
        <v>Bosque de kelp</v>
      </c>
      <c r="K588" s="50" t="s">
        <v>163</v>
      </c>
      <c r="L588" s="50" t="s">
        <v>62</v>
      </c>
      <c r="M588" s="50" t="str">
        <f>VLOOKUP($G588,Formulas!$A$2:$G$10,7,FALSE)</f>
        <v xml:space="preserve">Reserva de la Biosfera Islas del Pacifico de la Peninsula de Baja California </v>
      </c>
      <c r="N588" s="37" t="s">
        <v>197</v>
      </c>
      <c r="O588" s="37">
        <v>0.44166666666666665</v>
      </c>
      <c r="P588" s="37">
        <v>0.4458333333333333</v>
      </c>
      <c r="Q588" s="36">
        <v>10</v>
      </c>
      <c r="R588" s="36">
        <v>11</v>
      </c>
      <c r="S588" s="36">
        <v>17</v>
      </c>
      <c r="T588" s="36">
        <v>7</v>
      </c>
      <c r="V588" s="39">
        <v>12</v>
      </c>
      <c r="W588" s="39" t="s">
        <v>85</v>
      </c>
      <c r="X588" s="43" t="str">
        <f>VLOOKUP($W588,'Lista especies'!$A$2:$D$31,2,FALSE)</f>
        <v>Strongylocentrotus</v>
      </c>
      <c r="Y588" s="43" t="str">
        <f>VLOOKUP($W588,'Lista especies'!$A$2:$D$31,3,FALSE)</f>
        <v>purpuratus</v>
      </c>
      <c r="Z588" s="43" t="str">
        <f>VLOOKUP($W588,'Lista especies'!$A$2:$D$31,4,FALSE)</f>
        <v>Strongylocentrotus purpuratus</v>
      </c>
      <c r="AA588" s="34">
        <v>5</v>
      </c>
      <c r="AB588" s="34">
        <v>30</v>
      </c>
    </row>
    <row r="589" spans="1:28" x14ac:dyDescent="0.2">
      <c r="A589" s="39" t="str">
        <f t="shared" si="10"/>
        <v>882024Sportfish13</v>
      </c>
      <c r="B589" s="35">
        <v>8</v>
      </c>
      <c r="C589" s="36">
        <v>8</v>
      </c>
      <c r="D589" s="36">
        <v>2024</v>
      </c>
      <c r="E589" s="50" t="s">
        <v>191</v>
      </c>
      <c r="F589" s="50" t="s">
        <v>192</v>
      </c>
      <c r="G589" s="39" t="s">
        <v>205</v>
      </c>
      <c r="H589" s="36">
        <v>29.474489999999999</v>
      </c>
      <c r="I589" s="36">
        <v>-115.48421999999999</v>
      </c>
      <c r="J589" s="50" t="str">
        <f>VLOOKUP($G589,Formulas!$A$2:$G$10,4,FALSE)</f>
        <v>Bosque de kelp</v>
      </c>
      <c r="K589" s="50" t="s">
        <v>163</v>
      </c>
      <c r="L589" s="50" t="s">
        <v>62</v>
      </c>
      <c r="M589" s="50" t="str">
        <f>VLOOKUP($G589,Formulas!$A$2:$G$10,7,FALSE)</f>
        <v xml:space="preserve">Reserva de la Biosfera Islas del Pacifico de la Peninsula de Baja California </v>
      </c>
      <c r="N589" s="37" t="s">
        <v>207</v>
      </c>
      <c r="O589" s="37">
        <v>0.36319444444444443</v>
      </c>
      <c r="P589" s="37">
        <v>0.3666666666666667</v>
      </c>
      <c r="Q589" s="36">
        <v>15</v>
      </c>
      <c r="R589" s="36">
        <v>15</v>
      </c>
      <c r="S589" s="36">
        <v>13</v>
      </c>
      <c r="T589" s="36">
        <v>7</v>
      </c>
      <c r="V589" s="39">
        <v>13</v>
      </c>
      <c r="W589" s="39" t="s">
        <v>76</v>
      </c>
      <c r="X589" s="43" t="str">
        <f>VLOOKUP($W589,'Lista especies'!$A$2:$D$31,2,FALSE)</f>
        <v>Megastraea</v>
      </c>
      <c r="Y589" s="43" t="str">
        <f>VLOOKUP($W589,'Lista especies'!$A$2:$D$31,3,FALSE)</f>
        <v>undosa</v>
      </c>
      <c r="Z589" s="43" t="str">
        <f>VLOOKUP($W589,'Lista especies'!$A$2:$D$31,4,FALSE)</f>
        <v>Megastraea undosa</v>
      </c>
      <c r="AA589" s="34">
        <v>12</v>
      </c>
      <c r="AB589" s="34">
        <v>30</v>
      </c>
    </row>
    <row r="590" spans="1:28" x14ac:dyDescent="0.2">
      <c r="A590" s="39" t="str">
        <f t="shared" si="10"/>
        <v>882024Sportfish13</v>
      </c>
      <c r="B590" s="35">
        <v>8</v>
      </c>
      <c r="C590" s="36">
        <v>8</v>
      </c>
      <c r="D590" s="36">
        <v>2024</v>
      </c>
      <c r="E590" s="50" t="s">
        <v>191</v>
      </c>
      <c r="F590" s="50" t="s">
        <v>192</v>
      </c>
      <c r="G590" s="39" t="s">
        <v>205</v>
      </c>
      <c r="H590" s="36">
        <v>29.474489999999999</v>
      </c>
      <c r="I590" s="36">
        <v>-115.48421999999999</v>
      </c>
      <c r="J590" s="50" t="str">
        <f>VLOOKUP($G590,Formulas!$A$2:$G$10,4,FALSE)</f>
        <v>Bosque de kelp</v>
      </c>
      <c r="K590" s="50" t="s">
        <v>163</v>
      </c>
      <c r="L590" s="50" t="s">
        <v>62</v>
      </c>
      <c r="M590" s="50" t="str">
        <f>VLOOKUP($G590,Formulas!$A$2:$G$10,7,FALSE)</f>
        <v xml:space="preserve">Reserva de la Biosfera Islas del Pacifico de la Peninsula de Baja California </v>
      </c>
      <c r="N590" s="37" t="s">
        <v>207</v>
      </c>
      <c r="O590" s="37">
        <v>0.36319444444444443</v>
      </c>
      <c r="P590" s="37">
        <v>0.3666666666666667</v>
      </c>
      <c r="Q590" s="36">
        <v>15</v>
      </c>
      <c r="R590" s="36">
        <v>15</v>
      </c>
      <c r="S590" s="36">
        <v>13</v>
      </c>
      <c r="T590" s="36">
        <v>7</v>
      </c>
      <c r="V590" s="39">
        <v>13</v>
      </c>
      <c r="W590" s="39" t="s">
        <v>176</v>
      </c>
      <c r="X590" s="43" t="str">
        <f>VLOOKUP($W590,'Lista especies'!$A$2:$D$31,2,FALSE)</f>
        <v>Megastraea</v>
      </c>
      <c r="Y590" s="43" t="str">
        <f>VLOOKUP($W590,'Lista especies'!$A$2:$D$31,3,FALSE)</f>
        <v>turbanica</v>
      </c>
      <c r="Z590" s="43" t="str">
        <f>VLOOKUP($W590,'Lista especies'!$A$2:$D$31,4,FALSE)</f>
        <v>Megastraea turbanica</v>
      </c>
      <c r="AA590" s="34">
        <v>1</v>
      </c>
      <c r="AB590" s="34">
        <v>30</v>
      </c>
    </row>
    <row r="591" spans="1:28" x14ac:dyDescent="0.2">
      <c r="A591" s="39" t="str">
        <f t="shared" si="10"/>
        <v>882024Sportfish13</v>
      </c>
      <c r="B591" s="35">
        <v>8</v>
      </c>
      <c r="C591" s="36">
        <v>8</v>
      </c>
      <c r="D591" s="36">
        <v>2024</v>
      </c>
      <c r="E591" s="50" t="s">
        <v>191</v>
      </c>
      <c r="F591" s="50" t="s">
        <v>192</v>
      </c>
      <c r="G591" s="39" t="s">
        <v>205</v>
      </c>
      <c r="H591" s="36">
        <v>29.474489999999999</v>
      </c>
      <c r="I591" s="36">
        <v>-115.48421999999999</v>
      </c>
      <c r="J591" s="50" t="str">
        <f>VLOOKUP($G591,Formulas!$A$2:$G$10,4,FALSE)</f>
        <v>Bosque de kelp</v>
      </c>
      <c r="K591" s="50" t="s">
        <v>163</v>
      </c>
      <c r="L591" s="50" t="s">
        <v>62</v>
      </c>
      <c r="M591" s="50" t="str">
        <f>VLOOKUP($G591,Formulas!$A$2:$G$10,7,FALSE)</f>
        <v xml:space="preserve">Reserva de la Biosfera Islas del Pacifico de la Peninsula de Baja California </v>
      </c>
      <c r="N591" s="37" t="s">
        <v>207</v>
      </c>
      <c r="O591" s="37">
        <v>0.36319444444444443</v>
      </c>
      <c r="P591" s="37">
        <v>0.3666666666666667</v>
      </c>
      <c r="Q591" s="36">
        <v>15</v>
      </c>
      <c r="R591" s="36">
        <v>15</v>
      </c>
      <c r="S591" s="36">
        <v>13</v>
      </c>
      <c r="T591" s="36">
        <v>7</v>
      </c>
      <c r="V591" s="39">
        <v>13</v>
      </c>
      <c r="W591" s="39" t="s">
        <v>75</v>
      </c>
      <c r="X591" s="43" t="str">
        <f>VLOOKUP($W591,'Lista especies'!$A$2:$D$31,2,FALSE)</f>
        <v>Kelletia</v>
      </c>
      <c r="Y591" s="43" t="str">
        <f>VLOOKUP($W591,'Lista especies'!$A$2:$D$31,3,FALSE)</f>
        <v>kelletii</v>
      </c>
      <c r="Z591" s="43" t="str">
        <f>VLOOKUP($W591,'Lista especies'!$A$2:$D$31,4,FALSE)</f>
        <v>Kelletia kelletii</v>
      </c>
      <c r="AA591" s="34">
        <v>4</v>
      </c>
      <c r="AB591" s="34">
        <v>30</v>
      </c>
    </row>
    <row r="592" spans="1:28" x14ac:dyDescent="0.2">
      <c r="A592" s="39" t="str">
        <f t="shared" si="10"/>
        <v>882024Sportfish13</v>
      </c>
      <c r="B592" s="35">
        <v>8</v>
      </c>
      <c r="C592" s="36">
        <v>8</v>
      </c>
      <c r="D592" s="36">
        <v>2024</v>
      </c>
      <c r="E592" s="50" t="s">
        <v>191</v>
      </c>
      <c r="F592" s="50" t="s">
        <v>192</v>
      </c>
      <c r="G592" s="39" t="s">
        <v>205</v>
      </c>
      <c r="H592" s="36">
        <v>29.474489999999999</v>
      </c>
      <c r="I592" s="36">
        <v>-115.48421999999999</v>
      </c>
      <c r="J592" s="50" t="str">
        <f>VLOOKUP($G592,Formulas!$A$2:$G$10,4,FALSE)</f>
        <v>Bosque de kelp</v>
      </c>
      <c r="K592" s="50" t="s">
        <v>163</v>
      </c>
      <c r="L592" s="50" t="s">
        <v>62</v>
      </c>
      <c r="M592" s="50" t="str">
        <f>VLOOKUP($G592,Formulas!$A$2:$G$10,7,FALSE)</f>
        <v xml:space="preserve">Reserva de la Biosfera Islas del Pacifico de la Peninsula de Baja California </v>
      </c>
      <c r="N592" s="37" t="s">
        <v>207</v>
      </c>
      <c r="O592" s="37">
        <v>0.36319444444444443</v>
      </c>
      <c r="P592" s="37">
        <v>0.3666666666666667</v>
      </c>
      <c r="Q592" s="36">
        <v>15</v>
      </c>
      <c r="R592" s="36">
        <v>15</v>
      </c>
      <c r="S592" s="36">
        <v>13</v>
      </c>
      <c r="T592" s="36">
        <v>7</v>
      </c>
      <c r="V592" s="39">
        <v>13</v>
      </c>
      <c r="W592" s="39" t="s">
        <v>78</v>
      </c>
      <c r="X592" s="43" t="str">
        <f>VLOOKUP($W592,'Lista especies'!$A$2:$D$31,2,FALSE)</f>
        <v>Megathura</v>
      </c>
      <c r="Y592" s="43" t="str">
        <f>VLOOKUP($W592,'Lista especies'!$A$2:$D$31,3,FALSE)</f>
        <v>crenulata</v>
      </c>
      <c r="Z592" s="43" t="str">
        <f>VLOOKUP($W592,'Lista especies'!$A$2:$D$31,4,FALSE)</f>
        <v>Megathura crenulata</v>
      </c>
      <c r="AA592" s="34">
        <v>2</v>
      </c>
      <c r="AB592" s="34">
        <v>30</v>
      </c>
    </row>
    <row r="593" spans="1:28" x14ac:dyDescent="0.2">
      <c r="A593" s="39" t="str">
        <f t="shared" si="10"/>
        <v>882024Sportfish13</v>
      </c>
      <c r="B593" s="35">
        <v>8</v>
      </c>
      <c r="C593" s="36">
        <v>8</v>
      </c>
      <c r="D593" s="36">
        <v>2024</v>
      </c>
      <c r="E593" s="50" t="s">
        <v>191</v>
      </c>
      <c r="F593" s="50" t="s">
        <v>192</v>
      </c>
      <c r="G593" s="39" t="s">
        <v>205</v>
      </c>
      <c r="H593" s="36">
        <v>29.474489999999999</v>
      </c>
      <c r="I593" s="36">
        <v>-115.48421999999999</v>
      </c>
      <c r="J593" s="50" t="str">
        <f>VLOOKUP($G593,Formulas!$A$2:$G$10,4,FALSE)</f>
        <v>Bosque de kelp</v>
      </c>
      <c r="K593" s="50" t="s">
        <v>163</v>
      </c>
      <c r="L593" s="50" t="s">
        <v>62</v>
      </c>
      <c r="M593" s="50" t="str">
        <f>VLOOKUP($G593,Formulas!$A$2:$G$10,7,FALSE)</f>
        <v xml:space="preserve">Reserva de la Biosfera Islas del Pacifico de la Peninsula de Baja California </v>
      </c>
      <c r="N593" s="37" t="s">
        <v>207</v>
      </c>
      <c r="O593" s="37">
        <v>0.36319444444444443</v>
      </c>
      <c r="P593" s="37">
        <v>0.3666666666666667</v>
      </c>
      <c r="Q593" s="36">
        <v>15</v>
      </c>
      <c r="R593" s="36">
        <v>15</v>
      </c>
      <c r="S593" s="36">
        <v>13</v>
      </c>
      <c r="T593" s="36">
        <v>7</v>
      </c>
      <c r="V593" s="39">
        <v>13</v>
      </c>
      <c r="W593" s="39" t="s">
        <v>67</v>
      </c>
      <c r="X593" s="43" t="str">
        <f>VLOOKUP($W593,'Lista especies'!$A$2:$D$31,2,FALSE)</f>
        <v>Crassedoma</v>
      </c>
      <c r="Y593" s="43" t="str">
        <f>VLOOKUP($W593,'Lista especies'!$A$2:$D$31,3,FALSE)</f>
        <v>gigantea</v>
      </c>
      <c r="Z593" s="43" t="str">
        <f>VLOOKUP($W593,'Lista especies'!$A$2:$D$31,4,FALSE)</f>
        <v>Crassedoma gigantea</v>
      </c>
      <c r="AA593" s="34">
        <v>3</v>
      </c>
      <c r="AB593" s="34">
        <v>30</v>
      </c>
    </row>
    <row r="594" spans="1:28" x14ac:dyDescent="0.2">
      <c r="A594" s="39" t="str">
        <f t="shared" si="10"/>
        <v>882024Sportfish13</v>
      </c>
      <c r="B594" s="35">
        <v>8</v>
      </c>
      <c r="C594" s="36">
        <v>8</v>
      </c>
      <c r="D594" s="36">
        <v>2024</v>
      </c>
      <c r="E594" s="50" t="s">
        <v>191</v>
      </c>
      <c r="F594" s="50" t="s">
        <v>192</v>
      </c>
      <c r="G594" s="39" t="s">
        <v>205</v>
      </c>
      <c r="H594" s="36">
        <v>29.474489999999999</v>
      </c>
      <c r="I594" s="36">
        <v>-115.48421999999999</v>
      </c>
      <c r="J594" s="50" t="str">
        <f>VLOOKUP($G594,Formulas!$A$2:$G$10,4,FALSE)</f>
        <v>Bosque de kelp</v>
      </c>
      <c r="K594" s="50" t="s">
        <v>163</v>
      </c>
      <c r="L594" s="50" t="s">
        <v>62</v>
      </c>
      <c r="M594" s="50" t="str">
        <f>VLOOKUP($G594,Formulas!$A$2:$G$10,7,FALSE)</f>
        <v xml:space="preserve">Reserva de la Biosfera Islas del Pacifico de la Peninsula de Baja California </v>
      </c>
      <c r="N594" s="37" t="s">
        <v>207</v>
      </c>
      <c r="O594" s="37">
        <v>0.36319444444444443</v>
      </c>
      <c r="P594" s="37">
        <v>0.3666666666666667</v>
      </c>
      <c r="Q594" s="36">
        <v>15</v>
      </c>
      <c r="R594" s="36">
        <v>15</v>
      </c>
      <c r="S594" s="36">
        <v>13</v>
      </c>
      <c r="T594" s="36">
        <v>7</v>
      </c>
      <c r="V594" s="39">
        <v>13</v>
      </c>
      <c r="W594" s="39" t="s">
        <v>79</v>
      </c>
      <c r="X594" s="43" t="str">
        <f>VLOOKUP($W594,'Lista especies'!$A$2:$D$31,2,FALSE)</f>
        <v>Mesocentrotus</v>
      </c>
      <c r="Y594" s="43" t="str">
        <f>VLOOKUP($W594,'Lista especies'!$A$2:$D$31,3,FALSE)</f>
        <v>franciscanus</v>
      </c>
      <c r="Z594" s="43" t="str">
        <f>VLOOKUP($W594,'Lista especies'!$A$2:$D$31,4,FALSE)</f>
        <v>Mesocentrotus franciscanus</v>
      </c>
      <c r="AA594" s="34">
        <v>10</v>
      </c>
      <c r="AB594" s="34">
        <v>30</v>
      </c>
    </row>
    <row r="595" spans="1:28" x14ac:dyDescent="0.2">
      <c r="A595" s="39" t="str">
        <f t="shared" si="10"/>
        <v>882024Sportfish13</v>
      </c>
      <c r="B595" s="35">
        <v>8</v>
      </c>
      <c r="C595" s="36">
        <v>8</v>
      </c>
      <c r="D595" s="36">
        <v>2024</v>
      </c>
      <c r="E595" s="50" t="s">
        <v>191</v>
      </c>
      <c r="F595" s="50" t="s">
        <v>192</v>
      </c>
      <c r="G595" s="39" t="s">
        <v>205</v>
      </c>
      <c r="H595" s="36">
        <v>29.474489999999999</v>
      </c>
      <c r="I595" s="36">
        <v>-115.48421999999999</v>
      </c>
      <c r="J595" s="50" t="str">
        <f>VLOOKUP($G595,Formulas!$A$2:$G$10,4,FALSE)</f>
        <v>Bosque de kelp</v>
      </c>
      <c r="K595" s="50" t="s">
        <v>163</v>
      </c>
      <c r="L595" s="50" t="s">
        <v>62</v>
      </c>
      <c r="M595" s="50" t="str">
        <f>VLOOKUP($G595,Formulas!$A$2:$G$10,7,FALSE)</f>
        <v xml:space="preserve">Reserva de la Biosfera Islas del Pacifico de la Peninsula de Baja California </v>
      </c>
      <c r="N595" s="37" t="s">
        <v>207</v>
      </c>
      <c r="O595" s="37">
        <v>0.36319444444444443</v>
      </c>
      <c r="P595" s="37">
        <v>0.3666666666666667</v>
      </c>
      <c r="Q595" s="36">
        <v>15</v>
      </c>
      <c r="R595" s="36">
        <v>15</v>
      </c>
      <c r="S595" s="36">
        <v>13</v>
      </c>
      <c r="T595" s="36">
        <v>7</v>
      </c>
      <c r="V595" s="39">
        <v>13</v>
      </c>
      <c r="W595" s="39" t="s">
        <v>85</v>
      </c>
      <c r="X595" s="43" t="str">
        <f>VLOOKUP($W595,'Lista especies'!$A$2:$D$31,2,FALSE)</f>
        <v>Strongylocentrotus</v>
      </c>
      <c r="Y595" s="43" t="str">
        <f>VLOOKUP($W595,'Lista especies'!$A$2:$D$31,3,FALSE)</f>
        <v>purpuratus</v>
      </c>
      <c r="Z595" s="43" t="str">
        <f>VLOOKUP($W595,'Lista especies'!$A$2:$D$31,4,FALSE)</f>
        <v>Strongylocentrotus purpuratus</v>
      </c>
      <c r="AA595" s="34">
        <v>15</v>
      </c>
      <c r="AB595" s="34">
        <v>30</v>
      </c>
    </row>
    <row r="596" spans="1:28" x14ac:dyDescent="0.2">
      <c r="A596" s="39" t="str">
        <f t="shared" si="10"/>
        <v>882024Sportfish14</v>
      </c>
      <c r="B596" s="35">
        <v>8</v>
      </c>
      <c r="C596" s="36">
        <v>8</v>
      </c>
      <c r="D596" s="36">
        <v>2024</v>
      </c>
      <c r="E596" s="50" t="s">
        <v>191</v>
      </c>
      <c r="F596" s="50" t="s">
        <v>192</v>
      </c>
      <c r="G596" s="39" t="s">
        <v>205</v>
      </c>
      <c r="H596" s="36">
        <v>29.47401</v>
      </c>
      <c r="I596" s="36">
        <v>-115.47956000000001</v>
      </c>
      <c r="J596" s="50" t="str">
        <f>VLOOKUP($G596,Formulas!$A$2:$G$10,4,FALSE)</f>
        <v>Bosque de kelp</v>
      </c>
      <c r="K596" s="50" t="s">
        <v>163</v>
      </c>
      <c r="L596" s="50" t="s">
        <v>62</v>
      </c>
      <c r="M596" s="50" t="str">
        <f>VLOOKUP($G596,Formulas!$A$2:$G$10,7,FALSE)</f>
        <v xml:space="preserve">Reserva de la Biosfera Islas del Pacifico de la Peninsula de Baja California </v>
      </c>
      <c r="N596" s="37" t="s">
        <v>207</v>
      </c>
      <c r="O596" s="37">
        <v>0.44305555555555554</v>
      </c>
      <c r="P596" s="37">
        <v>0.4465277777777778</v>
      </c>
      <c r="Q596" s="36">
        <v>9</v>
      </c>
      <c r="R596" s="36">
        <v>9</v>
      </c>
      <c r="S596" s="36">
        <v>17</v>
      </c>
      <c r="T596" s="36">
        <v>7</v>
      </c>
      <c r="V596" s="39">
        <v>14</v>
      </c>
      <c r="W596" s="39" t="s">
        <v>175</v>
      </c>
      <c r="X596" s="43" t="str">
        <f>VLOOKUP($W596,'Lista especies'!$A$2:$D$31,2,FALSE)</f>
        <v>Panulirus</v>
      </c>
      <c r="Y596" s="43" t="str">
        <f>VLOOKUP($W596,'Lista especies'!$A$2:$D$31,3,FALSE)</f>
        <v>interruptus</v>
      </c>
      <c r="Z596" s="43" t="str">
        <f>VLOOKUP($W596,'Lista especies'!$A$2:$D$31,4,FALSE)</f>
        <v>Panulirus interruptus</v>
      </c>
      <c r="AA596" s="34">
        <v>2</v>
      </c>
      <c r="AB596" s="34">
        <v>30</v>
      </c>
    </row>
    <row r="597" spans="1:28" x14ac:dyDescent="0.2">
      <c r="A597" s="39" t="str">
        <f t="shared" si="10"/>
        <v>882024Sportfish14</v>
      </c>
      <c r="B597" s="35">
        <v>8</v>
      </c>
      <c r="C597" s="36">
        <v>8</v>
      </c>
      <c r="D597" s="36">
        <v>2024</v>
      </c>
      <c r="E597" s="50" t="s">
        <v>191</v>
      </c>
      <c r="F597" s="50" t="s">
        <v>192</v>
      </c>
      <c r="G597" s="39" t="s">
        <v>205</v>
      </c>
      <c r="H597" s="36">
        <v>29.47401</v>
      </c>
      <c r="I597" s="36">
        <v>-115.47956000000001</v>
      </c>
      <c r="J597" s="50" t="str">
        <f>VLOOKUP($G597,Formulas!$A$2:$G$10,4,FALSE)</f>
        <v>Bosque de kelp</v>
      </c>
      <c r="K597" s="50" t="s">
        <v>163</v>
      </c>
      <c r="L597" s="50" t="s">
        <v>62</v>
      </c>
      <c r="M597" s="50" t="str">
        <f>VLOOKUP($G597,Formulas!$A$2:$G$10,7,FALSE)</f>
        <v xml:space="preserve">Reserva de la Biosfera Islas del Pacifico de la Peninsula de Baja California </v>
      </c>
      <c r="N597" s="37" t="s">
        <v>207</v>
      </c>
      <c r="O597" s="37">
        <v>0.44305555555555554</v>
      </c>
      <c r="P597" s="37">
        <v>0.4465277777777778</v>
      </c>
      <c r="Q597" s="36">
        <v>9</v>
      </c>
      <c r="R597" s="36">
        <v>9</v>
      </c>
      <c r="S597" s="36">
        <v>17</v>
      </c>
      <c r="T597" s="36">
        <v>7</v>
      </c>
      <c r="V597" s="39">
        <v>14</v>
      </c>
      <c r="W597" s="39" t="s">
        <v>76</v>
      </c>
      <c r="X597" s="43" t="str">
        <f>VLOOKUP($W597,'Lista especies'!$A$2:$D$31,2,FALSE)</f>
        <v>Megastraea</v>
      </c>
      <c r="Y597" s="43" t="str">
        <f>VLOOKUP($W597,'Lista especies'!$A$2:$D$31,3,FALSE)</f>
        <v>undosa</v>
      </c>
      <c r="Z597" s="43" t="str">
        <f>VLOOKUP($W597,'Lista especies'!$A$2:$D$31,4,FALSE)</f>
        <v>Megastraea undosa</v>
      </c>
      <c r="AA597" s="34">
        <v>26</v>
      </c>
      <c r="AB597" s="34">
        <v>30</v>
      </c>
    </row>
    <row r="598" spans="1:28" x14ac:dyDescent="0.2">
      <c r="A598" s="39" t="str">
        <f t="shared" si="10"/>
        <v>882024Sportfish14</v>
      </c>
      <c r="B598" s="35">
        <v>8</v>
      </c>
      <c r="C598" s="36">
        <v>8</v>
      </c>
      <c r="D598" s="36">
        <v>2024</v>
      </c>
      <c r="E598" s="50" t="s">
        <v>191</v>
      </c>
      <c r="F598" s="50" t="s">
        <v>192</v>
      </c>
      <c r="G598" s="39" t="s">
        <v>205</v>
      </c>
      <c r="H598" s="36">
        <v>29.47401</v>
      </c>
      <c r="I598" s="36">
        <v>-115.47956000000001</v>
      </c>
      <c r="J598" s="50" t="str">
        <f>VLOOKUP($G598,Formulas!$A$2:$G$10,4,FALSE)</f>
        <v>Bosque de kelp</v>
      </c>
      <c r="K598" s="50" t="s">
        <v>163</v>
      </c>
      <c r="L598" s="50" t="s">
        <v>62</v>
      </c>
      <c r="M598" s="50" t="str">
        <f>VLOOKUP($G598,Formulas!$A$2:$G$10,7,FALSE)</f>
        <v xml:space="preserve">Reserva de la Biosfera Islas del Pacifico de la Peninsula de Baja California </v>
      </c>
      <c r="N598" s="37" t="s">
        <v>207</v>
      </c>
      <c r="O598" s="37">
        <v>0.44305555555555554</v>
      </c>
      <c r="P598" s="37">
        <v>0.4465277777777778</v>
      </c>
      <c r="Q598" s="36">
        <v>9</v>
      </c>
      <c r="R598" s="36">
        <v>9</v>
      </c>
      <c r="S598" s="36">
        <v>17</v>
      </c>
      <c r="T598" s="36">
        <v>7</v>
      </c>
      <c r="V598" s="39">
        <v>14</v>
      </c>
      <c r="W598" s="39" t="s">
        <v>176</v>
      </c>
      <c r="X598" s="43" t="str">
        <f>VLOOKUP($W598,'Lista especies'!$A$2:$D$31,2,FALSE)</f>
        <v>Megastraea</v>
      </c>
      <c r="Y598" s="43" t="str">
        <f>VLOOKUP($W598,'Lista especies'!$A$2:$D$31,3,FALSE)</f>
        <v>turbanica</v>
      </c>
      <c r="Z598" s="43" t="str">
        <f>VLOOKUP($W598,'Lista especies'!$A$2:$D$31,4,FALSE)</f>
        <v>Megastraea turbanica</v>
      </c>
      <c r="AA598" s="34">
        <v>2</v>
      </c>
      <c r="AB598" s="34">
        <v>30</v>
      </c>
    </row>
    <row r="599" spans="1:28" x14ac:dyDescent="0.2">
      <c r="A599" s="39" t="str">
        <f t="shared" si="10"/>
        <v>882024Sportfish14</v>
      </c>
      <c r="B599" s="35">
        <v>8</v>
      </c>
      <c r="C599" s="36">
        <v>8</v>
      </c>
      <c r="D599" s="36">
        <v>2024</v>
      </c>
      <c r="E599" s="50" t="s">
        <v>191</v>
      </c>
      <c r="F599" s="50" t="s">
        <v>192</v>
      </c>
      <c r="G599" s="39" t="s">
        <v>205</v>
      </c>
      <c r="H599" s="36">
        <v>29.47401</v>
      </c>
      <c r="I599" s="36">
        <v>-115.47956000000001</v>
      </c>
      <c r="J599" s="50" t="str">
        <f>VLOOKUP($G599,Formulas!$A$2:$G$10,4,FALSE)</f>
        <v>Bosque de kelp</v>
      </c>
      <c r="K599" s="50" t="s">
        <v>163</v>
      </c>
      <c r="L599" s="50" t="s">
        <v>62</v>
      </c>
      <c r="M599" s="50" t="str">
        <f>VLOOKUP($G599,Formulas!$A$2:$G$10,7,FALSE)</f>
        <v xml:space="preserve">Reserva de la Biosfera Islas del Pacifico de la Peninsula de Baja California </v>
      </c>
      <c r="N599" s="37" t="s">
        <v>207</v>
      </c>
      <c r="O599" s="37">
        <v>0.44305555555555554</v>
      </c>
      <c r="P599" s="37">
        <v>0.4465277777777778</v>
      </c>
      <c r="Q599" s="36">
        <v>9</v>
      </c>
      <c r="R599" s="36">
        <v>9</v>
      </c>
      <c r="S599" s="36">
        <v>17</v>
      </c>
      <c r="T599" s="36">
        <v>7</v>
      </c>
      <c r="V599" s="39">
        <v>14</v>
      </c>
      <c r="W599" s="39" t="s">
        <v>75</v>
      </c>
      <c r="X599" s="43" t="str">
        <f>VLOOKUP($W599,'Lista especies'!$A$2:$D$31,2,FALSE)</f>
        <v>Kelletia</v>
      </c>
      <c r="Y599" s="43" t="str">
        <f>VLOOKUP($W599,'Lista especies'!$A$2:$D$31,3,FALSE)</f>
        <v>kelletii</v>
      </c>
      <c r="Z599" s="43" t="str">
        <f>VLOOKUP($W599,'Lista especies'!$A$2:$D$31,4,FALSE)</f>
        <v>Kelletia kelletii</v>
      </c>
      <c r="AA599" s="34">
        <v>2</v>
      </c>
      <c r="AB599" s="34">
        <v>30</v>
      </c>
    </row>
    <row r="600" spans="1:28" x14ac:dyDescent="0.2">
      <c r="A600" s="39" t="str">
        <f t="shared" si="10"/>
        <v>882024Sportfish14</v>
      </c>
      <c r="B600" s="35">
        <v>8</v>
      </c>
      <c r="C600" s="36">
        <v>8</v>
      </c>
      <c r="D600" s="36">
        <v>2024</v>
      </c>
      <c r="E600" s="50" t="s">
        <v>191</v>
      </c>
      <c r="F600" s="50" t="s">
        <v>192</v>
      </c>
      <c r="G600" s="39" t="s">
        <v>205</v>
      </c>
      <c r="H600" s="36">
        <v>29.47401</v>
      </c>
      <c r="I600" s="36">
        <v>-115.47956000000001</v>
      </c>
      <c r="J600" s="50" t="str">
        <f>VLOOKUP($G600,Formulas!$A$2:$G$10,4,FALSE)</f>
        <v>Bosque de kelp</v>
      </c>
      <c r="K600" s="50" t="s">
        <v>163</v>
      </c>
      <c r="L600" s="50" t="s">
        <v>62</v>
      </c>
      <c r="M600" s="50" t="str">
        <f>VLOOKUP($G600,Formulas!$A$2:$G$10,7,FALSE)</f>
        <v xml:space="preserve">Reserva de la Biosfera Islas del Pacifico de la Peninsula de Baja California </v>
      </c>
      <c r="N600" s="37" t="s">
        <v>207</v>
      </c>
      <c r="O600" s="37">
        <v>0.44305555555555554</v>
      </c>
      <c r="P600" s="37">
        <v>0.4465277777777778</v>
      </c>
      <c r="Q600" s="36">
        <v>9</v>
      </c>
      <c r="R600" s="36">
        <v>9</v>
      </c>
      <c r="S600" s="36">
        <v>17</v>
      </c>
      <c r="T600" s="36">
        <v>7</v>
      </c>
      <c r="V600" s="39">
        <v>14</v>
      </c>
      <c r="W600" s="39" t="s">
        <v>79</v>
      </c>
      <c r="X600" s="43" t="str">
        <f>VLOOKUP($W600,'Lista especies'!$A$2:$D$31,2,FALSE)</f>
        <v>Mesocentrotus</v>
      </c>
      <c r="Y600" s="43" t="str">
        <f>VLOOKUP($W600,'Lista especies'!$A$2:$D$31,3,FALSE)</f>
        <v>franciscanus</v>
      </c>
      <c r="Z600" s="43" t="str">
        <f>VLOOKUP($W600,'Lista especies'!$A$2:$D$31,4,FALSE)</f>
        <v>Mesocentrotus franciscanus</v>
      </c>
      <c r="AA600" s="34">
        <v>4</v>
      </c>
      <c r="AB600" s="34">
        <v>30</v>
      </c>
    </row>
    <row r="601" spans="1:28" x14ac:dyDescent="0.2">
      <c r="A601" s="39" t="str">
        <f t="shared" si="10"/>
        <v>882024Sportfish14</v>
      </c>
      <c r="B601" s="35">
        <v>8</v>
      </c>
      <c r="C601" s="36">
        <v>8</v>
      </c>
      <c r="D601" s="36">
        <v>2024</v>
      </c>
      <c r="E601" s="50" t="s">
        <v>191</v>
      </c>
      <c r="F601" s="50" t="s">
        <v>192</v>
      </c>
      <c r="G601" s="39" t="s">
        <v>205</v>
      </c>
      <c r="H601" s="36">
        <v>29.47401</v>
      </c>
      <c r="I601" s="36">
        <v>-115.47956000000001</v>
      </c>
      <c r="J601" s="50" t="str">
        <f>VLOOKUP($G601,Formulas!$A$2:$G$10,4,FALSE)</f>
        <v>Bosque de kelp</v>
      </c>
      <c r="K601" s="50" t="s">
        <v>163</v>
      </c>
      <c r="L601" s="50" t="s">
        <v>62</v>
      </c>
      <c r="M601" s="50" t="str">
        <f>VLOOKUP($G601,Formulas!$A$2:$G$10,7,FALSE)</f>
        <v xml:space="preserve">Reserva de la Biosfera Islas del Pacifico de la Peninsula de Baja California </v>
      </c>
      <c r="N601" s="37" t="s">
        <v>207</v>
      </c>
      <c r="O601" s="37">
        <v>0.44305555555555554</v>
      </c>
      <c r="P601" s="37">
        <v>0.4465277777777778</v>
      </c>
      <c r="Q601" s="36">
        <v>9</v>
      </c>
      <c r="R601" s="36">
        <v>9</v>
      </c>
      <c r="S601" s="36">
        <v>17</v>
      </c>
      <c r="T601" s="36">
        <v>7</v>
      </c>
      <c r="V601" s="39">
        <v>14</v>
      </c>
      <c r="W601" s="39" t="s">
        <v>85</v>
      </c>
      <c r="X601" s="43" t="str">
        <f>VLOOKUP($W601,'Lista especies'!$A$2:$D$31,2,FALSE)</f>
        <v>Strongylocentrotus</v>
      </c>
      <c r="Y601" s="43" t="str">
        <f>VLOOKUP($W601,'Lista especies'!$A$2:$D$31,3,FALSE)</f>
        <v>purpuratus</v>
      </c>
      <c r="Z601" s="43" t="str">
        <f>VLOOKUP($W601,'Lista especies'!$A$2:$D$31,4,FALSE)</f>
        <v>Strongylocentrotus purpuratus</v>
      </c>
      <c r="AA601" s="34">
        <v>18</v>
      </c>
      <c r="AB601" s="34">
        <v>30</v>
      </c>
    </row>
    <row r="602" spans="1:28" x14ac:dyDescent="0.2">
      <c r="A602" s="39" t="str">
        <f t="shared" si="10"/>
        <v>882024Sportfish14</v>
      </c>
      <c r="B602" s="35">
        <v>8</v>
      </c>
      <c r="C602" s="36">
        <v>8</v>
      </c>
      <c r="D602" s="36">
        <v>2024</v>
      </c>
      <c r="E602" s="50" t="s">
        <v>191</v>
      </c>
      <c r="F602" s="50" t="s">
        <v>192</v>
      </c>
      <c r="G602" s="39" t="s">
        <v>205</v>
      </c>
      <c r="H602" s="36">
        <v>29.47401</v>
      </c>
      <c r="I602" s="36">
        <v>-115.47956000000001</v>
      </c>
      <c r="J602" s="50" t="str">
        <f>VLOOKUP($G602,Formulas!$A$2:$G$10,4,FALSE)</f>
        <v>Bosque de kelp</v>
      </c>
      <c r="K602" s="50" t="s">
        <v>163</v>
      </c>
      <c r="L602" s="50" t="s">
        <v>62</v>
      </c>
      <c r="M602" s="50" t="str">
        <f>VLOOKUP($G602,Formulas!$A$2:$G$10,7,FALSE)</f>
        <v xml:space="preserve">Reserva de la Biosfera Islas del Pacifico de la Peninsula de Baja California </v>
      </c>
      <c r="N602" s="37" t="s">
        <v>207</v>
      </c>
      <c r="O602" s="37">
        <v>0.44305555555555554</v>
      </c>
      <c r="P602" s="37">
        <v>0.4465277777777778</v>
      </c>
      <c r="Q602" s="36">
        <v>9</v>
      </c>
      <c r="R602" s="36">
        <v>9</v>
      </c>
      <c r="S602" s="36">
        <v>17</v>
      </c>
      <c r="T602" s="36">
        <v>7</v>
      </c>
      <c r="V602" s="39">
        <v>14</v>
      </c>
      <c r="W602" s="39" t="s">
        <v>67</v>
      </c>
      <c r="X602" s="43" t="str">
        <f>VLOOKUP($W602,'Lista especies'!$A$2:$D$31,2,FALSE)</f>
        <v>Crassedoma</v>
      </c>
      <c r="Y602" s="43" t="str">
        <f>VLOOKUP($W602,'Lista especies'!$A$2:$D$31,3,FALSE)</f>
        <v>gigantea</v>
      </c>
      <c r="Z602" s="43" t="str">
        <f>VLOOKUP($W602,'Lista especies'!$A$2:$D$31,4,FALSE)</f>
        <v>Crassedoma gigantea</v>
      </c>
      <c r="AA602" s="34">
        <v>2</v>
      </c>
      <c r="AB602" s="34">
        <v>30</v>
      </c>
    </row>
    <row r="603" spans="1:28" x14ac:dyDescent="0.2">
      <c r="A603" s="39" t="str">
        <f t="shared" si="10"/>
        <v>882024Sportfish15</v>
      </c>
      <c r="B603" s="35">
        <v>8</v>
      </c>
      <c r="C603" s="36">
        <v>8</v>
      </c>
      <c r="D603" s="36">
        <v>2024</v>
      </c>
      <c r="E603" s="50" t="s">
        <v>191</v>
      </c>
      <c r="F603" s="50" t="s">
        <v>192</v>
      </c>
      <c r="G603" s="39" t="s">
        <v>205</v>
      </c>
      <c r="H603" s="36">
        <v>29.474699999999999</v>
      </c>
      <c r="I603" s="36">
        <v>-115.48248</v>
      </c>
      <c r="J603" s="50" t="str">
        <f>VLOOKUP($G603,Formulas!$A$2:$G$10,4,FALSE)</f>
        <v>Bosque de kelp</v>
      </c>
      <c r="K603" s="50" t="s">
        <v>163</v>
      </c>
      <c r="L603" s="50" t="s">
        <v>62</v>
      </c>
      <c r="M603" s="50" t="str">
        <f>VLOOKUP($G603,Formulas!$A$2:$G$10,7,FALSE)</f>
        <v xml:space="preserve">Reserva de la Biosfera Islas del Pacifico de la Peninsula de Baja California </v>
      </c>
      <c r="N603" s="37" t="s">
        <v>202</v>
      </c>
      <c r="O603" s="37">
        <v>0.36388888888888887</v>
      </c>
      <c r="P603" s="37">
        <v>0.36944444444444446</v>
      </c>
      <c r="Q603" s="36">
        <v>15</v>
      </c>
      <c r="R603" s="36">
        <v>15</v>
      </c>
      <c r="S603" s="36">
        <v>13</v>
      </c>
      <c r="T603" s="36">
        <v>5</v>
      </c>
      <c r="V603" s="39">
        <v>15</v>
      </c>
      <c r="W603" s="39" t="s">
        <v>76</v>
      </c>
      <c r="X603" s="43" t="str">
        <f>VLOOKUP($W603,'Lista especies'!$A$2:$D$31,2,FALSE)</f>
        <v>Megastraea</v>
      </c>
      <c r="Y603" s="43" t="str">
        <f>VLOOKUP($W603,'Lista especies'!$A$2:$D$31,3,FALSE)</f>
        <v>undosa</v>
      </c>
      <c r="Z603" s="43" t="str">
        <f>VLOOKUP($W603,'Lista especies'!$A$2:$D$31,4,FALSE)</f>
        <v>Megastraea undosa</v>
      </c>
      <c r="AA603" s="34">
        <v>28</v>
      </c>
      <c r="AB603" s="34">
        <v>30</v>
      </c>
    </row>
    <row r="604" spans="1:28" x14ac:dyDescent="0.2">
      <c r="A604" s="39" t="str">
        <f t="shared" si="10"/>
        <v>882024Sportfish15</v>
      </c>
      <c r="B604" s="35">
        <v>8</v>
      </c>
      <c r="C604" s="36">
        <v>8</v>
      </c>
      <c r="D604" s="36">
        <v>2024</v>
      </c>
      <c r="E604" s="50" t="s">
        <v>191</v>
      </c>
      <c r="F604" s="50" t="s">
        <v>192</v>
      </c>
      <c r="G604" s="39" t="s">
        <v>205</v>
      </c>
      <c r="H604" s="36">
        <v>29.474699999999999</v>
      </c>
      <c r="I604" s="36">
        <v>-115.48248</v>
      </c>
      <c r="J604" s="50" t="str">
        <f>VLOOKUP($G604,Formulas!$A$2:$G$10,4,FALSE)</f>
        <v>Bosque de kelp</v>
      </c>
      <c r="K604" s="50" t="s">
        <v>163</v>
      </c>
      <c r="L604" s="50" t="s">
        <v>62</v>
      </c>
      <c r="M604" s="50" t="str">
        <f>VLOOKUP($G604,Formulas!$A$2:$G$10,7,FALSE)</f>
        <v xml:space="preserve">Reserva de la Biosfera Islas del Pacifico de la Peninsula de Baja California </v>
      </c>
      <c r="N604" s="37" t="s">
        <v>202</v>
      </c>
      <c r="O604" s="37">
        <v>0.36388888888888887</v>
      </c>
      <c r="P604" s="37">
        <v>0.36944444444444446</v>
      </c>
      <c r="Q604" s="36">
        <v>15</v>
      </c>
      <c r="R604" s="36">
        <v>15</v>
      </c>
      <c r="S604" s="36">
        <v>13</v>
      </c>
      <c r="T604" s="36">
        <v>5</v>
      </c>
      <c r="V604" s="39">
        <v>15</v>
      </c>
      <c r="W604" s="39" t="s">
        <v>176</v>
      </c>
      <c r="X604" s="43" t="str">
        <f>VLOOKUP($W604,'Lista especies'!$A$2:$D$31,2,FALSE)</f>
        <v>Megastraea</v>
      </c>
      <c r="Y604" s="43" t="str">
        <f>VLOOKUP($W604,'Lista especies'!$A$2:$D$31,3,FALSE)</f>
        <v>turbanica</v>
      </c>
      <c r="Z604" s="43" t="str">
        <f>VLOOKUP($W604,'Lista especies'!$A$2:$D$31,4,FALSE)</f>
        <v>Megastraea turbanica</v>
      </c>
      <c r="AA604" s="34">
        <v>3</v>
      </c>
      <c r="AB604" s="34">
        <v>30</v>
      </c>
    </row>
    <row r="605" spans="1:28" x14ac:dyDescent="0.2">
      <c r="A605" s="39" t="str">
        <f t="shared" si="10"/>
        <v>882024Sportfish15</v>
      </c>
      <c r="B605" s="35">
        <v>8</v>
      </c>
      <c r="C605" s="36">
        <v>8</v>
      </c>
      <c r="D605" s="36">
        <v>2024</v>
      </c>
      <c r="E605" s="50" t="s">
        <v>191</v>
      </c>
      <c r="F605" s="50" t="s">
        <v>192</v>
      </c>
      <c r="G605" s="39" t="s">
        <v>205</v>
      </c>
      <c r="H605" s="36">
        <v>29.474699999999999</v>
      </c>
      <c r="I605" s="36">
        <v>-115.48248</v>
      </c>
      <c r="J605" s="50" t="str">
        <f>VLOOKUP($G605,Formulas!$A$2:$G$10,4,FALSE)</f>
        <v>Bosque de kelp</v>
      </c>
      <c r="K605" s="50" t="s">
        <v>163</v>
      </c>
      <c r="L605" s="50" t="s">
        <v>62</v>
      </c>
      <c r="M605" s="50" t="str">
        <f>VLOOKUP($G605,Formulas!$A$2:$G$10,7,FALSE)</f>
        <v xml:space="preserve">Reserva de la Biosfera Islas del Pacifico de la Peninsula de Baja California </v>
      </c>
      <c r="N605" s="37" t="s">
        <v>202</v>
      </c>
      <c r="O605" s="37">
        <v>0.36388888888888887</v>
      </c>
      <c r="P605" s="37">
        <v>0.36944444444444446</v>
      </c>
      <c r="Q605" s="36">
        <v>15</v>
      </c>
      <c r="R605" s="36">
        <v>15</v>
      </c>
      <c r="S605" s="36">
        <v>13</v>
      </c>
      <c r="T605" s="36">
        <v>5</v>
      </c>
      <c r="V605" s="39">
        <v>15</v>
      </c>
      <c r="W605" s="39" t="s">
        <v>75</v>
      </c>
      <c r="X605" s="43" t="str">
        <f>VLOOKUP($W605,'Lista especies'!$A$2:$D$31,2,FALSE)</f>
        <v>Kelletia</v>
      </c>
      <c r="Y605" s="43" t="str">
        <f>VLOOKUP($W605,'Lista especies'!$A$2:$D$31,3,FALSE)</f>
        <v>kelletii</v>
      </c>
      <c r="Z605" s="43" t="str">
        <f>VLOOKUP($W605,'Lista especies'!$A$2:$D$31,4,FALSE)</f>
        <v>Kelletia kelletii</v>
      </c>
      <c r="AA605" s="34">
        <v>7</v>
      </c>
      <c r="AB605" s="34">
        <v>30</v>
      </c>
    </row>
    <row r="606" spans="1:28" x14ac:dyDescent="0.2">
      <c r="A606" s="39" t="str">
        <f t="shared" si="10"/>
        <v>882024Sportfish15</v>
      </c>
      <c r="B606" s="35">
        <v>8</v>
      </c>
      <c r="C606" s="36">
        <v>8</v>
      </c>
      <c r="D606" s="36">
        <v>2024</v>
      </c>
      <c r="E606" s="50" t="s">
        <v>191</v>
      </c>
      <c r="F606" s="50" t="s">
        <v>192</v>
      </c>
      <c r="G606" s="39" t="s">
        <v>205</v>
      </c>
      <c r="H606" s="36">
        <v>29.474699999999999</v>
      </c>
      <c r="I606" s="36">
        <v>-115.48248</v>
      </c>
      <c r="J606" s="50" t="str">
        <f>VLOOKUP($G606,Formulas!$A$2:$G$10,4,FALSE)</f>
        <v>Bosque de kelp</v>
      </c>
      <c r="K606" s="50" t="s">
        <v>163</v>
      </c>
      <c r="L606" s="50" t="s">
        <v>62</v>
      </c>
      <c r="M606" s="50" t="str">
        <f>VLOOKUP($G606,Formulas!$A$2:$G$10,7,FALSE)</f>
        <v xml:space="preserve">Reserva de la Biosfera Islas del Pacifico de la Peninsula de Baja California </v>
      </c>
      <c r="N606" s="37" t="s">
        <v>202</v>
      </c>
      <c r="O606" s="37">
        <v>0.36388888888888887</v>
      </c>
      <c r="P606" s="37">
        <v>0.36944444444444446</v>
      </c>
      <c r="Q606" s="36">
        <v>15</v>
      </c>
      <c r="R606" s="36">
        <v>15</v>
      </c>
      <c r="S606" s="36">
        <v>13</v>
      </c>
      <c r="T606" s="36">
        <v>5</v>
      </c>
      <c r="V606" s="39">
        <v>15</v>
      </c>
      <c r="W606" s="39" t="s">
        <v>79</v>
      </c>
      <c r="X606" s="43" t="str">
        <f>VLOOKUP($W606,'Lista especies'!$A$2:$D$31,2,FALSE)</f>
        <v>Mesocentrotus</v>
      </c>
      <c r="Y606" s="43" t="str">
        <f>VLOOKUP($W606,'Lista especies'!$A$2:$D$31,3,FALSE)</f>
        <v>franciscanus</v>
      </c>
      <c r="Z606" s="43" t="str">
        <f>VLOOKUP($W606,'Lista especies'!$A$2:$D$31,4,FALSE)</f>
        <v>Mesocentrotus franciscanus</v>
      </c>
      <c r="AA606" s="34">
        <v>1</v>
      </c>
      <c r="AB606" s="34">
        <v>30</v>
      </c>
    </row>
    <row r="607" spans="1:28" x14ac:dyDescent="0.2">
      <c r="A607" s="39" t="str">
        <f t="shared" si="10"/>
        <v>882024Sportfish15</v>
      </c>
      <c r="B607" s="35">
        <v>8</v>
      </c>
      <c r="C607" s="36">
        <v>8</v>
      </c>
      <c r="D607" s="36">
        <v>2024</v>
      </c>
      <c r="E607" s="50" t="s">
        <v>191</v>
      </c>
      <c r="F607" s="50" t="s">
        <v>192</v>
      </c>
      <c r="G607" s="39" t="s">
        <v>205</v>
      </c>
      <c r="H607" s="36">
        <v>29.474699999999999</v>
      </c>
      <c r="I607" s="36">
        <v>-115.48248</v>
      </c>
      <c r="J607" s="50" t="str">
        <f>VLOOKUP($G607,Formulas!$A$2:$G$10,4,FALSE)</f>
        <v>Bosque de kelp</v>
      </c>
      <c r="K607" s="50" t="s">
        <v>163</v>
      </c>
      <c r="L607" s="50" t="s">
        <v>62</v>
      </c>
      <c r="M607" s="50" t="str">
        <f>VLOOKUP($G607,Formulas!$A$2:$G$10,7,FALSE)</f>
        <v xml:space="preserve">Reserva de la Biosfera Islas del Pacifico de la Peninsula de Baja California </v>
      </c>
      <c r="N607" s="37" t="s">
        <v>202</v>
      </c>
      <c r="O607" s="37">
        <v>0.36388888888888887</v>
      </c>
      <c r="P607" s="37">
        <v>0.36944444444444446</v>
      </c>
      <c r="Q607" s="36">
        <v>15</v>
      </c>
      <c r="R607" s="36">
        <v>15</v>
      </c>
      <c r="S607" s="36">
        <v>13</v>
      </c>
      <c r="T607" s="36">
        <v>5</v>
      </c>
      <c r="V607" s="39">
        <v>15</v>
      </c>
      <c r="W607" s="39" t="s">
        <v>85</v>
      </c>
      <c r="X607" s="43" t="str">
        <f>VLOOKUP($W607,'Lista especies'!$A$2:$D$31,2,FALSE)</f>
        <v>Strongylocentrotus</v>
      </c>
      <c r="Y607" s="43" t="str">
        <f>VLOOKUP($W607,'Lista especies'!$A$2:$D$31,3,FALSE)</f>
        <v>purpuratus</v>
      </c>
      <c r="Z607" s="43" t="str">
        <f>VLOOKUP($W607,'Lista especies'!$A$2:$D$31,4,FALSE)</f>
        <v>Strongylocentrotus purpuratus</v>
      </c>
      <c r="AA607" s="34">
        <v>2</v>
      </c>
      <c r="AB607" s="34">
        <v>30</v>
      </c>
    </row>
    <row r="608" spans="1:28" x14ac:dyDescent="0.2">
      <c r="A608" s="39" t="str">
        <f t="shared" si="10"/>
        <v>882024Sportfish15</v>
      </c>
      <c r="B608" s="35">
        <v>8</v>
      </c>
      <c r="C608" s="36">
        <v>8</v>
      </c>
      <c r="D608" s="36">
        <v>2024</v>
      </c>
      <c r="E608" s="50" t="s">
        <v>191</v>
      </c>
      <c r="F608" s="50" t="s">
        <v>192</v>
      </c>
      <c r="G608" s="39" t="s">
        <v>205</v>
      </c>
      <c r="H608" s="36">
        <v>29.474699999999999</v>
      </c>
      <c r="I608" s="36">
        <v>-115.48248</v>
      </c>
      <c r="J608" s="50" t="str">
        <f>VLOOKUP($G608,Formulas!$A$2:$G$10,4,FALSE)</f>
        <v>Bosque de kelp</v>
      </c>
      <c r="K608" s="50" t="s">
        <v>163</v>
      </c>
      <c r="L608" s="50" t="s">
        <v>62</v>
      </c>
      <c r="M608" s="50" t="str">
        <f>VLOOKUP($G608,Formulas!$A$2:$G$10,7,FALSE)</f>
        <v xml:space="preserve">Reserva de la Biosfera Islas del Pacifico de la Peninsula de Baja California </v>
      </c>
      <c r="N608" s="37" t="s">
        <v>202</v>
      </c>
      <c r="O608" s="37">
        <v>0.36388888888888887</v>
      </c>
      <c r="P608" s="37">
        <v>0.36944444444444446</v>
      </c>
      <c r="Q608" s="36">
        <v>15</v>
      </c>
      <c r="R608" s="36">
        <v>15</v>
      </c>
      <c r="S608" s="36">
        <v>13</v>
      </c>
      <c r="T608" s="36">
        <v>5</v>
      </c>
      <c r="V608" s="39">
        <v>15</v>
      </c>
      <c r="W608" s="39" t="s">
        <v>180</v>
      </c>
      <c r="X608" s="43" t="str">
        <f>VLOOKUP($W608,'Lista especies'!$A$2:$D$31,2,FALSE)</f>
        <v xml:space="preserve">Centrostephanus </v>
      </c>
      <c r="Y608" s="43" t="str">
        <f>VLOOKUP($W608,'Lista especies'!$A$2:$D$31,3,FALSE)</f>
        <v>coronatus</v>
      </c>
      <c r="Z608" s="43" t="str">
        <f>VLOOKUP($W608,'Lista especies'!$A$2:$D$31,4,FALSE)</f>
        <v>Centrostephanus coronatus</v>
      </c>
      <c r="AA608" s="34">
        <v>2</v>
      </c>
      <c r="AB608" s="34">
        <v>30</v>
      </c>
    </row>
    <row r="609" spans="1:28" x14ac:dyDescent="0.2">
      <c r="A609" s="39" t="str">
        <f t="shared" si="10"/>
        <v>882024Sportfish16</v>
      </c>
      <c r="B609" s="35">
        <v>8</v>
      </c>
      <c r="C609" s="36">
        <v>8</v>
      </c>
      <c r="D609" s="36">
        <v>2024</v>
      </c>
      <c r="E609" s="50" t="s">
        <v>191</v>
      </c>
      <c r="F609" s="50" t="s">
        <v>192</v>
      </c>
      <c r="G609" s="39" t="s">
        <v>205</v>
      </c>
      <c r="H609" s="36">
        <v>29.473710000000001</v>
      </c>
      <c r="I609" s="36">
        <v>-115.47983000000001</v>
      </c>
      <c r="J609" s="50" t="str">
        <f>VLOOKUP($G609,Formulas!$A$2:$G$10,4,FALSE)</f>
        <v>Bosque de kelp</v>
      </c>
      <c r="K609" s="50" t="s">
        <v>163</v>
      </c>
      <c r="L609" s="50" t="s">
        <v>62</v>
      </c>
      <c r="M609" s="50" t="str">
        <f>VLOOKUP($G609,Formulas!$A$2:$G$10,7,FALSE)</f>
        <v xml:space="preserve">Reserva de la Biosfera Islas del Pacifico de la Peninsula de Baja California </v>
      </c>
      <c r="N609" s="37" t="s">
        <v>202</v>
      </c>
      <c r="O609" s="37">
        <v>0.44305555555555554</v>
      </c>
      <c r="P609" s="37">
        <v>0.44791666666666669</v>
      </c>
      <c r="Q609" s="36">
        <v>9</v>
      </c>
      <c r="R609" s="36">
        <v>9</v>
      </c>
      <c r="S609" s="36">
        <v>15</v>
      </c>
      <c r="T609" s="36">
        <v>6</v>
      </c>
      <c r="V609" s="39">
        <v>16</v>
      </c>
      <c r="W609" s="39" t="s">
        <v>175</v>
      </c>
      <c r="X609" s="43" t="str">
        <f>VLOOKUP($W609,'Lista especies'!$A$2:$D$31,2,FALSE)</f>
        <v>Panulirus</v>
      </c>
      <c r="Y609" s="43" t="str">
        <f>VLOOKUP($W609,'Lista especies'!$A$2:$D$31,3,FALSE)</f>
        <v>interruptus</v>
      </c>
      <c r="Z609" s="43" t="str">
        <f>VLOOKUP($W609,'Lista especies'!$A$2:$D$31,4,FALSE)</f>
        <v>Panulirus interruptus</v>
      </c>
      <c r="AA609" s="34">
        <v>5</v>
      </c>
      <c r="AB609" s="34">
        <v>30</v>
      </c>
    </row>
    <row r="610" spans="1:28" x14ac:dyDescent="0.2">
      <c r="A610" s="39" t="str">
        <f t="shared" si="10"/>
        <v>882024Sportfish16</v>
      </c>
      <c r="B610" s="35">
        <v>8</v>
      </c>
      <c r="C610" s="36">
        <v>8</v>
      </c>
      <c r="D610" s="36">
        <v>2024</v>
      </c>
      <c r="E610" s="50" t="s">
        <v>191</v>
      </c>
      <c r="F610" s="50" t="s">
        <v>192</v>
      </c>
      <c r="G610" s="39" t="s">
        <v>205</v>
      </c>
      <c r="H610" s="36">
        <v>29.473710000000001</v>
      </c>
      <c r="I610" s="36">
        <v>-115.47983000000001</v>
      </c>
      <c r="J610" s="50" t="str">
        <f>VLOOKUP($G610,Formulas!$A$2:$G$10,4,FALSE)</f>
        <v>Bosque de kelp</v>
      </c>
      <c r="K610" s="50" t="s">
        <v>163</v>
      </c>
      <c r="L610" s="50" t="s">
        <v>62</v>
      </c>
      <c r="M610" s="50" t="str">
        <f>VLOOKUP($G610,Formulas!$A$2:$G$10,7,FALSE)</f>
        <v xml:space="preserve">Reserva de la Biosfera Islas del Pacifico de la Peninsula de Baja California </v>
      </c>
      <c r="N610" s="37" t="s">
        <v>202</v>
      </c>
      <c r="O610" s="37">
        <v>0.44305555555555554</v>
      </c>
      <c r="P610" s="37">
        <v>0.44791666666666669</v>
      </c>
      <c r="Q610" s="36">
        <v>9</v>
      </c>
      <c r="R610" s="36">
        <v>9</v>
      </c>
      <c r="S610" s="36">
        <v>15</v>
      </c>
      <c r="T610" s="36">
        <v>6</v>
      </c>
      <c r="V610" s="39">
        <v>16</v>
      </c>
      <c r="W610" s="39" t="s">
        <v>81</v>
      </c>
      <c r="X610" s="43" t="str">
        <f>VLOOKUP($W610,'Lista especies'!$A$2:$D$31,2,FALSE)</f>
        <v>Parastichopus</v>
      </c>
      <c r="Y610" s="43" t="str">
        <f>VLOOKUP($W610,'Lista especies'!$A$2:$D$31,3,FALSE)</f>
        <v>parvimensis</v>
      </c>
      <c r="Z610" s="43" t="str">
        <f>VLOOKUP($W610,'Lista especies'!$A$2:$D$31,4,FALSE)</f>
        <v>Parastichopus parvimensis</v>
      </c>
      <c r="AA610" s="34">
        <v>2</v>
      </c>
      <c r="AB610" s="34">
        <v>30</v>
      </c>
    </row>
    <row r="611" spans="1:28" x14ac:dyDescent="0.2">
      <c r="A611" s="39" t="str">
        <f t="shared" si="10"/>
        <v>882024Sportfish16</v>
      </c>
      <c r="B611" s="35">
        <v>8</v>
      </c>
      <c r="C611" s="36">
        <v>8</v>
      </c>
      <c r="D611" s="36">
        <v>2024</v>
      </c>
      <c r="E611" s="50" t="s">
        <v>191</v>
      </c>
      <c r="F611" s="50" t="s">
        <v>192</v>
      </c>
      <c r="G611" s="39" t="s">
        <v>205</v>
      </c>
      <c r="H611" s="36">
        <v>29.473710000000001</v>
      </c>
      <c r="I611" s="36">
        <v>-115.47983000000001</v>
      </c>
      <c r="J611" s="50" t="str">
        <f>VLOOKUP($G611,Formulas!$A$2:$G$10,4,FALSE)</f>
        <v>Bosque de kelp</v>
      </c>
      <c r="K611" s="50" t="s">
        <v>163</v>
      </c>
      <c r="L611" s="50" t="s">
        <v>62</v>
      </c>
      <c r="M611" s="50" t="str">
        <f>VLOOKUP($G611,Formulas!$A$2:$G$10,7,FALSE)</f>
        <v xml:space="preserve">Reserva de la Biosfera Islas del Pacifico de la Peninsula de Baja California </v>
      </c>
      <c r="N611" s="37" t="s">
        <v>202</v>
      </c>
      <c r="O611" s="37">
        <v>0.44305555555555554</v>
      </c>
      <c r="P611" s="37">
        <v>0.44791666666666669</v>
      </c>
      <c r="Q611" s="36">
        <v>9</v>
      </c>
      <c r="R611" s="36">
        <v>9</v>
      </c>
      <c r="S611" s="36">
        <v>15</v>
      </c>
      <c r="T611" s="36">
        <v>6</v>
      </c>
      <c r="V611" s="39">
        <v>16</v>
      </c>
      <c r="W611" s="39" t="s">
        <v>76</v>
      </c>
      <c r="X611" s="43" t="str">
        <f>VLOOKUP($W611,'Lista especies'!$A$2:$D$31,2,FALSE)</f>
        <v>Megastraea</v>
      </c>
      <c r="Y611" s="43" t="str">
        <f>VLOOKUP($W611,'Lista especies'!$A$2:$D$31,3,FALSE)</f>
        <v>undosa</v>
      </c>
      <c r="Z611" s="43" t="str">
        <f>VLOOKUP($W611,'Lista especies'!$A$2:$D$31,4,FALSE)</f>
        <v>Megastraea undosa</v>
      </c>
      <c r="AA611" s="34">
        <v>16</v>
      </c>
      <c r="AB611" s="34">
        <v>30</v>
      </c>
    </row>
    <row r="612" spans="1:28" x14ac:dyDescent="0.2">
      <c r="A612" s="39" t="str">
        <f t="shared" si="10"/>
        <v>882024Sportfish16</v>
      </c>
      <c r="B612" s="35">
        <v>8</v>
      </c>
      <c r="C612" s="36">
        <v>8</v>
      </c>
      <c r="D612" s="36">
        <v>2024</v>
      </c>
      <c r="E612" s="50" t="s">
        <v>191</v>
      </c>
      <c r="F612" s="50" t="s">
        <v>192</v>
      </c>
      <c r="G612" s="39" t="s">
        <v>205</v>
      </c>
      <c r="H612" s="36">
        <v>29.473710000000001</v>
      </c>
      <c r="I612" s="36">
        <v>-115.47983000000001</v>
      </c>
      <c r="J612" s="50" t="str">
        <f>VLOOKUP($G612,Formulas!$A$2:$G$10,4,FALSE)</f>
        <v>Bosque de kelp</v>
      </c>
      <c r="K612" s="50" t="s">
        <v>163</v>
      </c>
      <c r="L612" s="50" t="s">
        <v>62</v>
      </c>
      <c r="M612" s="50" t="str">
        <f>VLOOKUP($G612,Formulas!$A$2:$G$10,7,FALSE)</f>
        <v xml:space="preserve">Reserva de la Biosfera Islas del Pacifico de la Peninsula de Baja California </v>
      </c>
      <c r="N612" s="37" t="s">
        <v>202</v>
      </c>
      <c r="O612" s="37">
        <v>0.44305555555555554</v>
      </c>
      <c r="P612" s="37">
        <v>0.44791666666666669</v>
      </c>
      <c r="Q612" s="36">
        <v>9</v>
      </c>
      <c r="R612" s="36">
        <v>9</v>
      </c>
      <c r="S612" s="36">
        <v>15</v>
      </c>
      <c r="T612" s="36">
        <v>6</v>
      </c>
      <c r="V612" s="39">
        <v>16</v>
      </c>
      <c r="W612" s="39" t="s">
        <v>78</v>
      </c>
      <c r="X612" s="43" t="str">
        <f>VLOOKUP($W612,'Lista especies'!$A$2:$D$31,2,FALSE)</f>
        <v>Megathura</v>
      </c>
      <c r="Y612" s="43" t="str">
        <f>VLOOKUP($W612,'Lista especies'!$A$2:$D$31,3,FALSE)</f>
        <v>crenulata</v>
      </c>
      <c r="Z612" s="43" t="str">
        <f>VLOOKUP($W612,'Lista especies'!$A$2:$D$31,4,FALSE)</f>
        <v>Megathura crenulata</v>
      </c>
      <c r="AA612" s="34">
        <v>2</v>
      </c>
      <c r="AB612" s="34">
        <v>30</v>
      </c>
    </row>
    <row r="613" spans="1:28" x14ac:dyDescent="0.2">
      <c r="A613" s="39" t="str">
        <f t="shared" si="10"/>
        <v>882024Sportfish16</v>
      </c>
      <c r="B613" s="35">
        <v>8</v>
      </c>
      <c r="C613" s="36">
        <v>8</v>
      </c>
      <c r="D613" s="36">
        <v>2024</v>
      </c>
      <c r="E613" s="50" t="s">
        <v>191</v>
      </c>
      <c r="F613" s="50" t="s">
        <v>192</v>
      </c>
      <c r="G613" s="39" t="s">
        <v>205</v>
      </c>
      <c r="H613" s="36">
        <v>29.473710000000001</v>
      </c>
      <c r="I613" s="36">
        <v>-115.47983000000001</v>
      </c>
      <c r="J613" s="50" t="str">
        <f>VLOOKUP($G613,Formulas!$A$2:$G$10,4,FALSE)</f>
        <v>Bosque de kelp</v>
      </c>
      <c r="K613" s="50" t="s">
        <v>163</v>
      </c>
      <c r="L613" s="50" t="s">
        <v>62</v>
      </c>
      <c r="M613" s="50" t="str">
        <f>VLOOKUP($G613,Formulas!$A$2:$G$10,7,FALSE)</f>
        <v xml:space="preserve">Reserva de la Biosfera Islas del Pacifico de la Peninsula de Baja California </v>
      </c>
      <c r="N613" s="37" t="s">
        <v>202</v>
      </c>
      <c r="O613" s="37">
        <v>0.44305555555555554</v>
      </c>
      <c r="P613" s="37">
        <v>0.44791666666666669</v>
      </c>
      <c r="Q613" s="36">
        <v>9</v>
      </c>
      <c r="R613" s="36">
        <v>9</v>
      </c>
      <c r="S613" s="36">
        <v>15</v>
      </c>
      <c r="T613" s="36">
        <v>6</v>
      </c>
      <c r="V613" s="39">
        <v>16</v>
      </c>
      <c r="W613" s="39" t="s">
        <v>79</v>
      </c>
      <c r="X613" s="43" t="str">
        <f>VLOOKUP($W613,'Lista especies'!$A$2:$D$31,2,FALSE)</f>
        <v>Mesocentrotus</v>
      </c>
      <c r="Y613" s="43" t="str">
        <f>VLOOKUP($W613,'Lista especies'!$A$2:$D$31,3,FALSE)</f>
        <v>franciscanus</v>
      </c>
      <c r="Z613" s="43" t="str">
        <f>VLOOKUP($W613,'Lista especies'!$A$2:$D$31,4,FALSE)</f>
        <v>Mesocentrotus franciscanus</v>
      </c>
      <c r="AA613" s="34">
        <v>7</v>
      </c>
      <c r="AB613" s="34">
        <v>30</v>
      </c>
    </row>
    <row r="614" spans="1:28" x14ac:dyDescent="0.2">
      <c r="A614" s="39" t="str">
        <f t="shared" si="10"/>
        <v>882024Sportfish16</v>
      </c>
      <c r="B614" s="35">
        <v>8</v>
      </c>
      <c r="C614" s="36">
        <v>8</v>
      </c>
      <c r="D614" s="36">
        <v>2024</v>
      </c>
      <c r="E614" s="50" t="s">
        <v>191</v>
      </c>
      <c r="F614" s="50" t="s">
        <v>192</v>
      </c>
      <c r="G614" s="39" t="s">
        <v>205</v>
      </c>
      <c r="H614" s="36">
        <v>29.473710000000001</v>
      </c>
      <c r="I614" s="36">
        <v>-115.47983000000001</v>
      </c>
      <c r="J614" s="50" t="str">
        <f>VLOOKUP($G614,Formulas!$A$2:$G$10,4,FALSE)</f>
        <v>Bosque de kelp</v>
      </c>
      <c r="K614" s="50" t="s">
        <v>163</v>
      </c>
      <c r="L614" s="50" t="s">
        <v>62</v>
      </c>
      <c r="M614" s="50" t="str">
        <f>VLOOKUP($G614,Formulas!$A$2:$G$10,7,FALSE)</f>
        <v xml:space="preserve">Reserva de la Biosfera Islas del Pacifico de la Peninsula de Baja California </v>
      </c>
      <c r="N614" s="37" t="s">
        <v>202</v>
      </c>
      <c r="O614" s="37">
        <v>0.44305555555555554</v>
      </c>
      <c r="P614" s="37">
        <v>0.44791666666666669</v>
      </c>
      <c r="Q614" s="36">
        <v>9</v>
      </c>
      <c r="R614" s="36">
        <v>9</v>
      </c>
      <c r="S614" s="36">
        <v>15</v>
      </c>
      <c r="T614" s="36">
        <v>6</v>
      </c>
      <c r="V614" s="39">
        <v>16</v>
      </c>
      <c r="W614" s="39" t="s">
        <v>85</v>
      </c>
      <c r="X614" s="43" t="str">
        <f>VLOOKUP($W614,'Lista especies'!$A$2:$D$31,2,FALSE)</f>
        <v>Strongylocentrotus</v>
      </c>
      <c r="Y614" s="43" t="str">
        <f>VLOOKUP($W614,'Lista especies'!$A$2:$D$31,3,FALSE)</f>
        <v>purpuratus</v>
      </c>
      <c r="Z614" s="43" t="str">
        <f>VLOOKUP($W614,'Lista especies'!$A$2:$D$31,4,FALSE)</f>
        <v>Strongylocentrotus purpuratus</v>
      </c>
      <c r="AA614" s="34">
        <v>11</v>
      </c>
      <c r="AB614" s="34">
        <v>30</v>
      </c>
    </row>
    <row r="615" spans="1:28" x14ac:dyDescent="0.2">
      <c r="A615" s="39" t="str">
        <f t="shared" si="10"/>
        <v>1082024Piedra Vidal1</v>
      </c>
      <c r="B615" s="35">
        <v>10</v>
      </c>
      <c r="C615" s="36">
        <v>8</v>
      </c>
      <c r="D615" s="36">
        <v>2024</v>
      </c>
      <c r="E615" s="50" t="s">
        <v>191</v>
      </c>
      <c r="F615" s="50" t="s">
        <v>192</v>
      </c>
      <c r="G615" s="39" t="s">
        <v>199</v>
      </c>
      <c r="H615" s="36">
        <v>29.465219999999999</v>
      </c>
      <c r="I615" s="36">
        <v>-115.48039</v>
      </c>
      <c r="J615" s="50" t="str">
        <f>VLOOKUP($G615,Formulas!$A$2:$G$10,4,FALSE)</f>
        <v>Bosque de kelp</v>
      </c>
      <c r="K615" s="50" t="s">
        <v>163</v>
      </c>
      <c r="L615" s="50" t="s">
        <v>62</v>
      </c>
      <c r="M615" s="50" t="str">
        <f>VLOOKUP($G615,Formulas!$A$2:$G$10,7,FALSE)</f>
        <v xml:space="preserve">Reserva de la Biosfera Islas del Pacifico de la Peninsula de Baja California </v>
      </c>
      <c r="N615" s="37" t="s">
        <v>204</v>
      </c>
      <c r="O615" s="37">
        <v>0.3347222222222222</v>
      </c>
      <c r="P615" s="37">
        <v>0.34027777777777773</v>
      </c>
      <c r="Q615" s="36">
        <v>19</v>
      </c>
      <c r="R615" s="36">
        <v>17</v>
      </c>
      <c r="S615" s="36">
        <v>11</v>
      </c>
      <c r="T615" s="36">
        <v>6</v>
      </c>
      <c r="V615" s="39">
        <v>1</v>
      </c>
      <c r="W615" s="39" t="s">
        <v>81</v>
      </c>
      <c r="X615" s="43" t="str">
        <f>VLOOKUP($W615,'Lista especies'!$A$2:$D$31,2,FALSE)</f>
        <v>Parastichopus</v>
      </c>
      <c r="Y615" s="43" t="str">
        <f>VLOOKUP($W615,'Lista especies'!$A$2:$D$31,3,FALSE)</f>
        <v>parvimensis</v>
      </c>
      <c r="Z615" s="43" t="str">
        <f>VLOOKUP($W615,'Lista especies'!$A$2:$D$31,4,FALSE)</f>
        <v>Parastichopus parvimensis</v>
      </c>
      <c r="AA615" s="34">
        <v>2</v>
      </c>
      <c r="AB615" s="34">
        <v>30</v>
      </c>
    </row>
    <row r="616" spans="1:28" x14ac:dyDescent="0.2">
      <c r="A616" s="39" t="str">
        <f t="shared" si="10"/>
        <v>1082024Piedra Vidal1</v>
      </c>
      <c r="B616" s="35">
        <v>10</v>
      </c>
      <c r="C616" s="36">
        <v>8</v>
      </c>
      <c r="D616" s="36">
        <v>2024</v>
      </c>
      <c r="E616" s="50" t="s">
        <v>191</v>
      </c>
      <c r="F616" s="50" t="s">
        <v>192</v>
      </c>
      <c r="G616" s="39" t="s">
        <v>199</v>
      </c>
      <c r="H616" s="36">
        <v>29.465219999999999</v>
      </c>
      <c r="I616" s="36">
        <v>-115.48039</v>
      </c>
      <c r="J616" s="50" t="str">
        <f>VLOOKUP($G616,Formulas!$A$2:$G$10,4,FALSE)</f>
        <v>Bosque de kelp</v>
      </c>
      <c r="K616" s="50" t="s">
        <v>163</v>
      </c>
      <c r="L616" s="50" t="s">
        <v>62</v>
      </c>
      <c r="M616" s="50" t="str">
        <f>VLOOKUP($G616,Formulas!$A$2:$G$10,7,FALSE)</f>
        <v xml:space="preserve">Reserva de la Biosfera Islas del Pacifico de la Peninsula de Baja California </v>
      </c>
      <c r="N616" s="37" t="s">
        <v>204</v>
      </c>
      <c r="O616" s="37">
        <v>0.3347222222222222</v>
      </c>
      <c r="P616" s="37">
        <v>0.34027777777777773</v>
      </c>
      <c r="Q616" s="36">
        <v>19</v>
      </c>
      <c r="R616" s="36">
        <v>17</v>
      </c>
      <c r="S616" s="36">
        <v>11</v>
      </c>
      <c r="T616" s="36">
        <v>6</v>
      </c>
      <c r="V616" s="39">
        <v>1</v>
      </c>
      <c r="W616" s="39" t="s">
        <v>82</v>
      </c>
      <c r="X616" s="43" t="str">
        <f>VLOOKUP($W616,'Lista especies'!$A$2:$D$31,2,FALSE)</f>
        <v>Patiria</v>
      </c>
      <c r="Y616" s="43" t="str">
        <f>VLOOKUP($W616,'Lista especies'!$A$2:$D$31,3,FALSE)</f>
        <v>miniata</v>
      </c>
      <c r="Z616" s="43" t="str">
        <f>VLOOKUP($W616,'Lista especies'!$A$2:$D$31,4,FALSE)</f>
        <v>Patiria miniata</v>
      </c>
      <c r="AA616" s="34">
        <v>3</v>
      </c>
      <c r="AB616" s="34">
        <v>30</v>
      </c>
    </row>
    <row r="617" spans="1:28" x14ac:dyDescent="0.2">
      <c r="A617" s="39" t="str">
        <f t="shared" si="10"/>
        <v>1082024Piedra Vidal1</v>
      </c>
      <c r="B617" s="35">
        <v>10</v>
      </c>
      <c r="C617" s="36">
        <v>8</v>
      </c>
      <c r="D617" s="36">
        <v>2024</v>
      </c>
      <c r="E617" s="50" t="s">
        <v>191</v>
      </c>
      <c r="F617" s="50" t="s">
        <v>192</v>
      </c>
      <c r="G617" s="39" t="s">
        <v>199</v>
      </c>
      <c r="H617" s="36">
        <v>29.465219999999999</v>
      </c>
      <c r="I617" s="36">
        <v>-115.48039</v>
      </c>
      <c r="J617" s="50" t="str">
        <f>VLOOKUP($G617,Formulas!$A$2:$G$10,4,FALSE)</f>
        <v>Bosque de kelp</v>
      </c>
      <c r="K617" s="50" t="s">
        <v>163</v>
      </c>
      <c r="L617" s="50" t="s">
        <v>62</v>
      </c>
      <c r="M617" s="50" t="str">
        <f>VLOOKUP($G617,Formulas!$A$2:$G$10,7,FALSE)</f>
        <v xml:space="preserve">Reserva de la Biosfera Islas del Pacifico de la Peninsula de Baja California </v>
      </c>
      <c r="N617" s="37" t="s">
        <v>204</v>
      </c>
      <c r="O617" s="37">
        <v>0.3347222222222222</v>
      </c>
      <c r="P617" s="37">
        <v>0.34027777777777773</v>
      </c>
      <c r="Q617" s="36">
        <v>19</v>
      </c>
      <c r="R617" s="36">
        <v>17</v>
      </c>
      <c r="S617" s="36">
        <v>11</v>
      </c>
      <c r="T617" s="36">
        <v>6</v>
      </c>
      <c r="V617" s="39">
        <v>1</v>
      </c>
      <c r="W617" s="39" t="s">
        <v>76</v>
      </c>
      <c r="X617" s="43" t="str">
        <f>VLOOKUP($W617,'Lista especies'!$A$2:$D$31,2,FALSE)</f>
        <v>Megastraea</v>
      </c>
      <c r="Y617" s="43" t="str">
        <f>VLOOKUP($W617,'Lista especies'!$A$2:$D$31,3,FALSE)</f>
        <v>undosa</v>
      </c>
      <c r="Z617" s="43" t="str">
        <f>VLOOKUP($W617,'Lista especies'!$A$2:$D$31,4,FALSE)</f>
        <v>Megastraea undosa</v>
      </c>
      <c r="AA617" s="34">
        <v>2</v>
      </c>
      <c r="AB617" s="34">
        <v>30</v>
      </c>
    </row>
    <row r="618" spans="1:28" x14ac:dyDescent="0.2">
      <c r="A618" s="39" t="str">
        <f t="shared" si="10"/>
        <v>1082024Piedra Vidal1</v>
      </c>
      <c r="B618" s="35">
        <v>10</v>
      </c>
      <c r="C618" s="36">
        <v>8</v>
      </c>
      <c r="D618" s="36">
        <v>2024</v>
      </c>
      <c r="E618" s="50" t="s">
        <v>191</v>
      </c>
      <c r="F618" s="50" t="s">
        <v>192</v>
      </c>
      <c r="G618" s="39" t="s">
        <v>199</v>
      </c>
      <c r="H618" s="36">
        <v>29.465219999999999</v>
      </c>
      <c r="I618" s="36">
        <v>-115.48039</v>
      </c>
      <c r="J618" s="50" t="str">
        <f>VLOOKUP($G618,Formulas!$A$2:$G$10,4,FALSE)</f>
        <v>Bosque de kelp</v>
      </c>
      <c r="K618" s="50" t="s">
        <v>163</v>
      </c>
      <c r="L618" s="50" t="s">
        <v>62</v>
      </c>
      <c r="M618" s="50" t="str">
        <f>VLOOKUP($G618,Formulas!$A$2:$G$10,7,FALSE)</f>
        <v xml:space="preserve">Reserva de la Biosfera Islas del Pacifico de la Peninsula de Baja California </v>
      </c>
      <c r="N618" s="37" t="s">
        <v>204</v>
      </c>
      <c r="O618" s="37">
        <v>0.3347222222222222</v>
      </c>
      <c r="P618" s="37">
        <v>0.34027777777777773</v>
      </c>
      <c r="Q618" s="36">
        <v>19</v>
      </c>
      <c r="R618" s="36">
        <v>17</v>
      </c>
      <c r="S618" s="36">
        <v>11</v>
      </c>
      <c r="T618" s="36">
        <v>6</v>
      </c>
      <c r="V618" s="39">
        <v>1</v>
      </c>
      <c r="W618" s="39" t="s">
        <v>79</v>
      </c>
      <c r="X618" s="43" t="str">
        <f>VLOOKUP($W618,'Lista especies'!$A$2:$D$31,2,FALSE)</f>
        <v>Mesocentrotus</v>
      </c>
      <c r="Y618" s="43" t="str">
        <f>VLOOKUP($W618,'Lista especies'!$A$2:$D$31,3,FALSE)</f>
        <v>franciscanus</v>
      </c>
      <c r="Z618" s="43" t="str">
        <f>VLOOKUP($W618,'Lista especies'!$A$2:$D$31,4,FALSE)</f>
        <v>Mesocentrotus franciscanus</v>
      </c>
      <c r="AA618" s="34">
        <v>6</v>
      </c>
      <c r="AB618" s="34">
        <v>30</v>
      </c>
    </row>
    <row r="619" spans="1:28" x14ac:dyDescent="0.2">
      <c r="A619" s="39" t="str">
        <f t="shared" si="10"/>
        <v>1082024Piedra Vidal2</v>
      </c>
      <c r="B619" s="35">
        <v>10</v>
      </c>
      <c r="C619" s="36">
        <v>8</v>
      </c>
      <c r="D619" s="36">
        <v>2024</v>
      </c>
      <c r="E619" s="50" t="s">
        <v>191</v>
      </c>
      <c r="F619" s="50" t="s">
        <v>192</v>
      </c>
      <c r="G619" s="39" t="s">
        <v>199</v>
      </c>
      <c r="H619" s="36">
        <v>29.474540000000001</v>
      </c>
      <c r="I619" s="36">
        <v>-115.47487</v>
      </c>
      <c r="J619" s="50" t="str">
        <f>VLOOKUP($G619,Formulas!$A$2:$G$10,4,FALSE)</f>
        <v>Bosque de kelp</v>
      </c>
      <c r="K619" s="50" t="s">
        <v>163</v>
      </c>
      <c r="L619" s="50" t="s">
        <v>62</v>
      </c>
      <c r="M619" s="50" t="str">
        <f>VLOOKUP($G619,Formulas!$A$2:$G$10,7,FALSE)</f>
        <v xml:space="preserve">Reserva de la Biosfera Islas del Pacifico de la Peninsula de Baja California </v>
      </c>
      <c r="N619" s="37" t="s">
        <v>204</v>
      </c>
      <c r="O619" s="37">
        <v>0.42708333333333331</v>
      </c>
      <c r="P619" s="37">
        <v>0.43402777777777773</v>
      </c>
      <c r="Q619" s="36">
        <v>9</v>
      </c>
      <c r="R619" s="36">
        <v>9</v>
      </c>
      <c r="S619" s="36">
        <v>14</v>
      </c>
      <c r="T619" s="36">
        <v>6</v>
      </c>
      <c r="V619" s="39">
        <v>2</v>
      </c>
      <c r="W619" s="39" t="s">
        <v>175</v>
      </c>
      <c r="X619" s="43" t="str">
        <f>VLOOKUP($W619,'Lista especies'!$A$2:$D$31,2,FALSE)</f>
        <v>Panulirus</v>
      </c>
      <c r="Y619" s="43" t="str">
        <f>VLOOKUP($W619,'Lista especies'!$A$2:$D$31,3,FALSE)</f>
        <v>interruptus</v>
      </c>
      <c r="Z619" s="43" t="str">
        <f>VLOOKUP($W619,'Lista especies'!$A$2:$D$31,4,FALSE)</f>
        <v>Panulirus interruptus</v>
      </c>
      <c r="AA619" s="34">
        <v>13</v>
      </c>
      <c r="AB619" s="34">
        <v>30</v>
      </c>
    </row>
    <row r="620" spans="1:28" x14ac:dyDescent="0.2">
      <c r="A620" s="39" t="str">
        <f t="shared" si="10"/>
        <v>1082024Piedra Vidal2</v>
      </c>
      <c r="B620" s="35">
        <v>10</v>
      </c>
      <c r="C620" s="36">
        <v>8</v>
      </c>
      <c r="D620" s="36">
        <v>2024</v>
      </c>
      <c r="E620" s="50" t="s">
        <v>191</v>
      </c>
      <c r="F620" s="50" t="s">
        <v>192</v>
      </c>
      <c r="G620" s="39" t="s">
        <v>199</v>
      </c>
      <c r="H620" s="36">
        <v>29.474540000000001</v>
      </c>
      <c r="I620" s="36">
        <v>-115.47487</v>
      </c>
      <c r="J620" s="50" t="str">
        <f>VLOOKUP($G620,Formulas!$A$2:$G$10,4,FALSE)</f>
        <v>Bosque de kelp</v>
      </c>
      <c r="K620" s="50" t="s">
        <v>163</v>
      </c>
      <c r="L620" s="50" t="s">
        <v>62</v>
      </c>
      <c r="M620" s="50" t="str">
        <f>VLOOKUP($G620,Formulas!$A$2:$G$10,7,FALSE)</f>
        <v xml:space="preserve">Reserva de la Biosfera Islas del Pacifico de la Peninsula de Baja California </v>
      </c>
      <c r="N620" s="37" t="s">
        <v>204</v>
      </c>
      <c r="O620" s="37">
        <v>0.42708333333333331</v>
      </c>
      <c r="P620" s="37">
        <v>0.43402777777777773</v>
      </c>
      <c r="Q620" s="36">
        <v>9</v>
      </c>
      <c r="R620" s="36">
        <v>9</v>
      </c>
      <c r="S620" s="36">
        <v>14</v>
      </c>
      <c r="T620" s="36">
        <v>6</v>
      </c>
      <c r="V620" s="39">
        <v>2</v>
      </c>
      <c r="W620" s="39" t="s">
        <v>81</v>
      </c>
      <c r="X620" s="43" t="str">
        <f>VLOOKUP($W620,'Lista especies'!$A$2:$D$31,2,FALSE)</f>
        <v>Parastichopus</v>
      </c>
      <c r="Y620" s="43" t="str">
        <f>VLOOKUP($W620,'Lista especies'!$A$2:$D$31,3,FALSE)</f>
        <v>parvimensis</v>
      </c>
      <c r="Z620" s="43" t="str">
        <f>VLOOKUP($W620,'Lista especies'!$A$2:$D$31,4,FALSE)</f>
        <v>Parastichopus parvimensis</v>
      </c>
      <c r="AA620" s="34">
        <v>4</v>
      </c>
      <c r="AB620" s="34">
        <v>30</v>
      </c>
    </row>
    <row r="621" spans="1:28" x14ac:dyDescent="0.2">
      <c r="A621" s="39" t="str">
        <f t="shared" si="10"/>
        <v>1082024Piedra Vidal2</v>
      </c>
      <c r="B621" s="35">
        <v>10</v>
      </c>
      <c r="C621" s="36">
        <v>8</v>
      </c>
      <c r="D621" s="36">
        <v>2024</v>
      </c>
      <c r="E621" s="50" t="s">
        <v>191</v>
      </c>
      <c r="F621" s="50" t="s">
        <v>192</v>
      </c>
      <c r="G621" s="39" t="s">
        <v>199</v>
      </c>
      <c r="H621" s="36">
        <v>29.474540000000001</v>
      </c>
      <c r="I621" s="36">
        <v>-115.47487</v>
      </c>
      <c r="J621" s="50" t="str">
        <f>VLOOKUP($G621,Formulas!$A$2:$G$10,4,FALSE)</f>
        <v>Bosque de kelp</v>
      </c>
      <c r="K621" s="50" t="s">
        <v>163</v>
      </c>
      <c r="L621" s="50" t="s">
        <v>62</v>
      </c>
      <c r="M621" s="50" t="str">
        <f>VLOOKUP($G621,Formulas!$A$2:$G$10,7,FALSE)</f>
        <v xml:space="preserve">Reserva de la Biosfera Islas del Pacifico de la Peninsula de Baja California </v>
      </c>
      <c r="N621" s="37" t="s">
        <v>204</v>
      </c>
      <c r="O621" s="37">
        <v>0.42708333333333331</v>
      </c>
      <c r="P621" s="37">
        <v>0.43402777777777773</v>
      </c>
      <c r="Q621" s="36">
        <v>9</v>
      </c>
      <c r="R621" s="36">
        <v>9</v>
      </c>
      <c r="S621" s="36">
        <v>14</v>
      </c>
      <c r="T621" s="36">
        <v>6</v>
      </c>
      <c r="V621" s="39">
        <v>2</v>
      </c>
      <c r="W621" s="39" t="s">
        <v>76</v>
      </c>
      <c r="X621" s="43" t="str">
        <f>VLOOKUP($W621,'Lista especies'!$A$2:$D$31,2,FALSE)</f>
        <v>Megastraea</v>
      </c>
      <c r="Y621" s="43" t="str">
        <f>VLOOKUP($W621,'Lista especies'!$A$2:$D$31,3,FALSE)</f>
        <v>undosa</v>
      </c>
      <c r="Z621" s="43" t="str">
        <f>VLOOKUP($W621,'Lista especies'!$A$2:$D$31,4,FALSE)</f>
        <v>Megastraea undosa</v>
      </c>
      <c r="AA621" s="34">
        <v>8</v>
      </c>
      <c r="AB621" s="34">
        <v>30</v>
      </c>
    </row>
    <row r="622" spans="1:28" x14ac:dyDescent="0.2">
      <c r="A622" s="39" t="str">
        <f t="shared" si="10"/>
        <v>1082024Piedra Vidal2</v>
      </c>
      <c r="B622" s="35">
        <v>10</v>
      </c>
      <c r="C622" s="36">
        <v>8</v>
      </c>
      <c r="D622" s="36">
        <v>2024</v>
      </c>
      <c r="E622" s="50" t="s">
        <v>191</v>
      </c>
      <c r="F622" s="50" t="s">
        <v>192</v>
      </c>
      <c r="G622" s="39" t="s">
        <v>199</v>
      </c>
      <c r="H622" s="36">
        <v>29.474540000000001</v>
      </c>
      <c r="I622" s="36">
        <v>-115.47487</v>
      </c>
      <c r="J622" s="50" t="str">
        <f>VLOOKUP($G622,Formulas!$A$2:$G$10,4,FALSE)</f>
        <v>Bosque de kelp</v>
      </c>
      <c r="K622" s="50" t="s">
        <v>163</v>
      </c>
      <c r="L622" s="50" t="s">
        <v>62</v>
      </c>
      <c r="M622" s="50" t="str">
        <f>VLOOKUP($G622,Formulas!$A$2:$G$10,7,FALSE)</f>
        <v xml:space="preserve">Reserva de la Biosfera Islas del Pacifico de la Peninsula de Baja California </v>
      </c>
      <c r="N622" s="37" t="s">
        <v>204</v>
      </c>
      <c r="O622" s="37">
        <v>0.42708333333333331</v>
      </c>
      <c r="P622" s="37">
        <v>0.43402777777777773</v>
      </c>
      <c r="Q622" s="36">
        <v>9</v>
      </c>
      <c r="R622" s="36">
        <v>9</v>
      </c>
      <c r="S622" s="36">
        <v>14</v>
      </c>
      <c r="T622" s="36">
        <v>6</v>
      </c>
      <c r="V622" s="39">
        <v>2</v>
      </c>
      <c r="W622" s="39" t="s">
        <v>68</v>
      </c>
      <c r="X622" s="43" t="str">
        <f>VLOOKUP($W622,'Lista especies'!$A$2:$D$31,2,FALSE)</f>
        <v>Neobernaya</v>
      </c>
      <c r="Y622" s="43" t="str">
        <f>VLOOKUP($W622,'Lista especies'!$A$2:$D$31,3,FALSE)</f>
        <v>spadicea</v>
      </c>
      <c r="Z622" s="43" t="str">
        <f>VLOOKUP($W622,'Lista especies'!$A$2:$D$31,4,FALSE)</f>
        <v>Neobernaya spadicea</v>
      </c>
      <c r="AA622" s="34">
        <v>5</v>
      </c>
      <c r="AB622" s="34">
        <v>30</v>
      </c>
    </row>
    <row r="623" spans="1:28" x14ac:dyDescent="0.2">
      <c r="A623" s="39" t="str">
        <f t="shared" si="10"/>
        <v>1082024Piedra Vidal2</v>
      </c>
      <c r="B623" s="35">
        <v>10</v>
      </c>
      <c r="C623" s="36">
        <v>8</v>
      </c>
      <c r="D623" s="36">
        <v>2024</v>
      </c>
      <c r="E623" s="50" t="s">
        <v>191</v>
      </c>
      <c r="F623" s="50" t="s">
        <v>192</v>
      </c>
      <c r="G623" s="39" t="s">
        <v>199</v>
      </c>
      <c r="H623" s="36">
        <v>29.474540000000001</v>
      </c>
      <c r="I623" s="36">
        <v>-115.47487</v>
      </c>
      <c r="J623" s="50" t="str">
        <f>VLOOKUP($G623,Formulas!$A$2:$G$10,4,FALSE)</f>
        <v>Bosque de kelp</v>
      </c>
      <c r="K623" s="50" t="s">
        <v>163</v>
      </c>
      <c r="L623" s="50" t="s">
        <v>62</v>
      </c>
      <c r="M623" s="50" t="str">
        <f>VLOOKUP($G623,Formulas!$A$2:$G$10,7,FALSE)</f>
        <v xml:space="preserve">Reserva de la Biosfera Islas del Pacifico de la Peninsula de Baja California </v>
      </c>
      <c r="N623" s="37" t="s">
        <v>204</v>
      </c>
      <c r="O623" s="37">
        <v>0.42708333333333331</v>
      </c>
      <c r="P623" s="37">
        <v>0.43402777777777773</v>
      </c>
      <c r="Q623" s="36">
        <v>9</v>
      </c>
      <c r="R623" s="36">
        <v>9</v>
      </c>
      <c r="S623" s="36">
        <v>14</v>
      </c>
      <c r="T623" s="36">
        <v>6</v>
      </c>
      <c r="V623" s="39">
        <v>2</v>
      </c>
      <c r="W623" s="39" t="s">
        <v>78</v>
      </c>
      <c r="X623" s="43" t="str">
        <f>VLOOKUP($W623,'Lista especies'!$A$2:$D$31,2,FALSE)</f>
        <v>Megathura</v>
      </c>
      <c r="Y623" s="43" t="str">
        <f>VLOOKUP($W623,'Lista especies'!$A$2:$D$31,3,FALSE)</f>
        <v>crenulata</v>
      </c>
      <c r="Z623" s="43" t="str">
        <f>VLOOKUP($W623,'Lista especies'!$A$2:$D$31,4,FALSE)</f>
        <v>Megathura crenulata</v>
      </c>
      <c r="AA623" s="34">
        <v>4</v>
      </c>
      <c r="AB623" s="34">
        <v>30</v>
      </c>
    </row>
    <row r="624" spans="1:28" x14ac:dyDescent="0.2">
      <c r="A624" s="39" t="str">
        <f t="shared" si="10"/>
        <v>1082024Piedra Vidal2</v>
      </c>
      <c r="B624" s="35">
        <v>10</v>
      </c>
      <c r="C624" s="36">
        <v>8</v>
      </c>
      <c r="D624" s="36">
        <v>2024</v>
      </c>
      <c r="E624" s="50" t="s">
        <v>191</v>
      </c>
      <c r="F624" s="50" t="s">
        <v>192</v>
      </c>
      <c r="G624" s="39" t="s">
        <v>199</v>
      </c>
      <c r="H624" s="36">
        <v>29.474540000000001</v>
      </c>
      <c r="I624" s="36">
        <v>-115.47487</v>
      </c>
      <c r="J624" s="50" t="str">
        <f>VLOOKUP($G624,Formulas!$A$2:$G$10,4,FALSE)</f>
        <v>Bosque de kelp</v>
      </c>
      <c r="K624" s="50" t="s">
        <v>163</v>
      </c>
      <c r="L624" s="50" t="s">
        <v>62</v>
      </c>
      <c r="M624" s="50" t="str">
        <f>VLOOKUP($G624,Formulas!$A$2:$G$10,7,FALSE)</f>
        <v xml:space="preserve">Reserva de la Biosfera Islas del Pacifico de la Peninsula de Baja California </v>
      </c>
      <c r="N624" s="37" t="s">
        <v>204</v>
      </c>
      <c r="O624" s="37">
        <v>0.42708333333333331</v>
      </c>
      <c r="P624" s="37">
        <v>0.43402777777777773</v>
      </c>
      <c r="Q624" s="36">
        <v>9</v>
      </c>
      <c r="R624" s="36">
        <v>9</v>
      </c>
      <c r="S624" s="36">
        <v>14</v>
      </c>
      <c r="T624" s="36">
        <v>6</v>
      </c>
      <c r="V624" s="39">
        <v>2</v>
      </c>
      <c r="W624" s="39" t="s">
        <v>67</v>
      </c>
      <c r="X624" s="43" t="str">
        <f>VLOOKUP($W624,'Lista especies'!$A$2:$D$31,2,FALSE)</f>
        <v>Crassedoma</v>
      </c>
      <c r="Y624" s="43" t="str">
        <f>VLOOKUP($W624,'Lista especies'!$A$2:$D$31,3,FALSE)</f>
        <v>gigantea</v>
      </c>
      <c r="Z624" s="43" t="str">
        <f>VLOOKUP($W624,'Lista especies'!$A$2:$D$31,4,FALSE)</f>
        <v>Crassedoma gigantea</v>
      </c>
      <c r="AA624" s="34">
        <v>6</v>
      </c>
      <c r="AB624" s="34">
        <v>30</v>
      </c>
    </row>
    <row r="625" spans="1:28" x14ac:dyDescent="0.2">
      <c r="A625" s="39" t="str">
        <f t="shared" si="10"/>
        <v>1082024Piedra Vidal2</v>
      </c>
      <c r="B625" s="35">
        <v>10</v>
      </c>
      <c r="C625" s="36">
        <v>8</v>
      </c>
      <c r="D625" s="36">
        <v>2024</v>
      </c>
      <c r="E625" s="50" t="s">
        <v>191</v>
      </c>
      <c r="F625" s="50" t="s">
        <v>192</v>
      </c>
      <c r="G625" s="39" t="s">
        <v>199</v>
      </c>
      <c r="H625" s="36">
        <v>29.474540000000001</v>
      </c>
      <c r="I625" s="36">
        <v>-115.47487</v>
      </c>
      <c r="J625" s="50" t="str">
        <f>VLOOKUP($G625,Formulas!$A$2:$G$10,4,FALSE)</f>
        <v>Bosque de kelp</v>
      </c>
      <c r="K625" s="50" t="s">
        <v>163</v>
      </c>
      <c r="L625" s="50" t="s">
        <v>62</v>
      </c>
      <c r="M625" s="50" t="str">
        <f>VLOOKUP($G625,Formulas!$A$2:$G$10,7,FALSE)</f>
        <v xml:space="preserve">Reserva de la Biosfera Islas del Pacifico de la Peninsula de Baja California </v>
      </c>
      <c r="N625" s="37" t="s">
        <v>204</v>
      </c>
      <c r="O625" s="37">
        <v>0.42708333333333331</v>
      </c>
      <c r="P625" s="37">
        <v>0.43402777777777773</v>
      </c>
      <c r="Q625" s="36">
        <v>9</v>
      </c>
      <c r="R625" s="36">
        <v>9</v>
      </c>
      <c r="S625" s="36">
        <v>14</v>
      </c>
      <c r="T625" s="36">
        <v>6</v>
      </c>
      <c r="V625" s="39">
        <v>2</v>
      </c>
      <c r="W625" s="39" t="s">
        <v>79</v>
      </c>
      <c r="X625" s="43" t="str">
        <f>VLOOKUP($W625,'Lista especies'!$A$2:$D$31,2,FALSE)</f>
        <v>Mesocentrotus</v>
      </c>
      <c r="Y625" s="43" t="str">
        <f>VLOOKUP($W625,'Lista especies'!$A$2:$D$31,3,FALSE)</f>
        <v>franciscanus</v>
      </c>
      <c r="Z625" s="43" t="str">
        <f>VLOOKUP($W625,'Lista especies'!$A$2:$D$31,4,FALSE)</f>
        <v>Mesocentrotus franciscanus</v>
      </c>
      <c r="AA625" s="34">
        <v>18</v>
      </c>
      <c r="AB625" s="34">
        <v>30</v>
      </c>
    </row>
    <row r="626" spans="1:28" x14ac:dyDescent="0.2">
      <c r="A626" s="39" t="str">
        <f t="shared" si="10"/>
        <v>1082024Piedra Vidal2</v>
      </c>
      <c r="B626" s="35">
        <v>10</v>
      </c>
      <c r="C626" s="36">
        <v>8</v>
      </c>
      <c r="D626" s="36">
        <v>2024</v>
      </c>
      <c r="E626" s="50" t="s">
        <v>191</v>
      </c>
      <c r="F626" s="50" t="s">
        <v>192</v>
      </c>
      <c r="G626" s="39" t="s">
        <v>199</v>
      </c>
      <c r="H626" s="36">
        <v>29.474540000000001</v>
      </c>
      <c r="I626" s="36">
        <v>-115.47487</v>
      </c>
      <c r="J626" s="50" t="str">
        <f>VLOOKUP($G626,Formulas!$A$2:$G$10,4,FALSE)</f>
        <v>Bosque de kelp</v>
      </c>
      <c r="K626" s="50" t="s">
        <v>163</v>
      </c>
      <c r="L626" s="50" t="s">
        <v>62</v>
      </c>
      <c r="M626" s="50" t="str">
        <f>VLOOKUP($G626,Formulas!$A$2:$G$10,7,FALSE)</f>
        <v xml:space="preserve">Reserva de la Biosfera Islas del Pacifico de la Peninsula de Baja California </v>
      </c>
      <c r="N626" s="37" t="s">
        <v>204</v>
      </c>
      <c r="O626" s="37">
        <v>0.42708333333333331</v>
      </c>
      <c r="P626" s="37">
        <v>0.43402777777777773</v>
      </c>
      <c r="Q626" s="36">
        <v>9</v>
      </c>
      <c r="R626" s="36">
        <v>9</v>
      </c>
      <c r="S626" s="36">
        <v>14</v>
      </c>
      <c r="T626" s="36">
        <v>6</v>
      </c>
      <c r="V626" s="39">
        <v>2</v>
      </c>
      <c r="W626" s="39" t="s">
        <v>85</v>
      </c>
      <c r="X626" s="43" t="str">
        <f>VLOOKUP($W626,'Lista especies'!$A$2:$D$31,2,FALSE)</f>
        <v>Strongylocentrotus</v>
      </c>
      <c r="Y626" s="43" t="str">
        <f>VLOOKUP($W626,'Lista especies'!$A$2:$D$31,3,FALSE)</f>
        <v>purpuratus</v>
      </c>
      <c r="Z626" s="43" t="str">
        <f>VLOOKUP($W626,'Lista especies'!$A$2:$D$31,4,FALSE)</f>
        <v>Strongylocentrotus purpuratus</v>
      </c>
      <c r="AA626" s="34">
        <v>12</v>
      </c>
      <c r="AB626" s="34">
        <v>30</v>
      </c>
    </row>
    <row r="627" spans="1:28" x14ac:dyDescent="0.2">
      <c r="A627" s="39" t="str">
        <f t="shared" si="10"/>
        <v>1082024Piedra Vidal3</v>
      </c>
      <c r="B627" s="35">
        <v>10</v>
      </c>
      <c r="C627" s="36">
        <v>8</v>
      </c>
      <c r="D627" s="36">
        <v>2024</v>
      </c>
      <c r="E627" s="50" t="s">
        <v>191</v>
      </c>
      <c r="F627" s="50" t="s">
        <v>192</v>
      </c>
      <c r="G627" s="39" t="s">
        <v>199</v>
      </c>
      <c r="H627" s="36">
        <v>29.465219999999999</v>
      </c>
      <c r="I627" s="36">
        <v>-115.48039</v>
      </c>
      <c r="J627" s="50" t="str">
        <f>VLOOKUP($G627,Formulas!$A$2:$G$10,4,FALSE)</f>
        <v>Bosque de kelp</v>
      </c>
      <c r="K627" s="50" t="s">
        <v>163</v>
      </c>
      <c r="L627" s="50" t="s">
        <v>62</v>
      </c>
      <c r="M627" s="50" t="str">
        <f>VLOOKUP($G627,Formulas!$A$2:$G$10,7,FALSE)</f>
        <v xml:space="preserve">Reserva de la Biosfera Islas del Pacifico de la Peninsula de Baja California </v>
      </c>
      <c r="N627" s="37" t="s">
        <v>200</v>
      </c>
      <c r="O627" s="37">
        <v>0.3347222222222222</v>
      </c>
      <c r="P627" s="37">
        <v>0.34027777777777773</v>
      </c>
      <c r="Q627" s="36">
        <v>20</v>
      </c>
      <c r="R627" s="36">
        <v>19</v>
      </c>
      <c r="S627" s="36">
        <v>11</v>
      </c>
      <c r="T627" s="36">
        <v>6</v>
      </c>
      <c r="V627" s="39">
        <v>3</v>
      </c>
      <c r="W627" s="39" t="s">
        <v>81</v>
      </c>
      <c r="X627" s="43" t="str">
        <f>VLOOKUP($W627,'Lista especies'!$A$2:$D$31,2,FALSE)</f>
        <v>Parastichopus</v>
      </c>
      <c r="Y627" s="43" t="str">
        <f>VLOOKUP($W627,'Lista especies'!$A$2:$D$31,3,FALSE)</f>
        <v>parvimensis</v>
      </c>
      <c r="Z627" s="43" t="str">
        <f>VLOOKUP($W627,'Lista especies'!$A$2:$D$31,4,FALSE)</f>
        <v>Parastichopus parvimensis</v>
      </c>
      <c r="AA627" s="34">
        <v>1</v>
      </c>
      <c r="AB627" s="34">
        <v>30</v>
      </c>
    </row>
    <row r="628" spans="1:28" x14ac:dyDescent="0.2">
      <c r="A628" s="39" t="str">
        <f t="shared" si="10"/>
        <v>1082024Piedra Vidal3</v>
      </c>
      <c r="B628" s="35">
        <v>10</v>
      </c>
      <c r="C628" s="36">
        <v>8</v>
      </c>
      <c r="D628" s="36">
        <v>2024</v>
      </c>
      <c r="E628" s="50" t="s">
        <v>191</v>
      </c>
      <c r="F628" s="50" t="s">
        <v>192</v>
      </c>
      <c r="G628" s="39" t="s">
        <v>199</v>
      </c>
      <c r="H628" s="36">
        <v>29.465219999999999</v>
      </c>
      <c r="I628" s="36">
        <v>-115.48039</v>
      </c>
      <c r="J628" s="50" t="str">
        <f>VLOOKUP($G628,Formulas!$A$2:$G$10,4,FALSE)</f>
        <v>Bosque de kelp</v>
      </c>
      <c r="K628" s="50" t="s">
        <v>163</v>
      </c>
      <c r="L628" s="50" t="s">
        <v>62</v>
      </c>
      <c r="M628" s="50" t="str">
        <f>VLOOKUP($G628,Formulas!$A$2:$G$10,7,FALSE)</f>
        <v xml:space="preserve">Reserva de la Biosfera Islas del Pacifico de la Peninsula de Baja California </v>
      </c>
      <c r="N628" s="37" t="s">
        <v>200</v>
      </c>
      <c r="O628" s="37">
        <v>0.3347222222222222</v>
      </c>
      <c r="P628" s="37">
        <v>0.34027777777777773</v>
      </c>
      <c r="Q628" s="36">
        <v>20</v>
      </c>
      <c r="R628" s="36">
        <v>19</v>
      </c>
      <c r="S628" s="36">
        <v>11</v>
      </c>
      <c r="T628" s="36">
        <v>6</v>
      </c>
      <c r="V628" s="39">
        <v>3</v>
      </c>
      <c r="W628" s="39" t="s">
        <v>76</v>
      </c>
      <c r="X628" s="43" t="str">
        <f>VLOOKUP($W628,'Lista especies'!$A$2:$D$31,2,FALSE)</f>
        <v>Megastraea</v>
      </c>
      <c r="Y628" s="43" t="str">
        <f>VLOOKUP($W628,'Lista especies'!$A$2:$D$31,3,FALSE)</f>
        <v>undosa</v>
      </c>
      <c r="Z628" s="43" t="str">
        <f>VLOOKUP($W628,'Lista especies'!$A$2:$D$31,4,FALSE)</f>
        <v>Megastraea undosa</v>
      </c>
      <c r="AA628" s="34">
        <v>4</v>
      </c>
      <c r="AB628" s="34">
        <v>30</v>
      </c>
    </row>
    <row r="629" spans="1:28" x14ac:dyDescent="0.2">
      <c r="A629" s="39" t="str">
        <f t="shared" si="10"/>
        <v>1082024Piedra Vidal3</v>
      </c>
      <c r="B629" s="35">
        <v>10</v>
      </c>
      <c r="C629" s="36">
        <v>8</v>
      </c>
      <c r="D629" s="36">
        <v>2024</v>
      </c>
      <c r="E629" s="50" t="s">
        <v>191</v>
      </c>
      <c r="F629" s="50" t="s">
        <v>192</v>
      </c>
      <c r="G629" s="39" t="s">
        <v>199</v>
      </c>
      <c r="H629" s="36">
        <v>29.465219999999999</v>
      </c>
      <c r="I629" s="36">
        <v>-115.48039</v>
      </c>
      <c r="J629" s="50" t="str">
        <f>VLOOKUP($G629,Formulas!$A$2:$G$10,4,FALSE)</f>
        <v>Bosque de kelp</v>
      </c>
      <c r="K629" s="50" t="s">
        <v>163</v>
      </c>
      <c r="L629" s="50" t="s">
        <v>62</v>
      </c>
      <c r="M629" s="50" t="str">
        <f>VLOOKUP($G629,Formulas!$A$2:$G$10,7,FALSE)</f>
        <v xml:space="preserve">Reserva de la Biosfera Islas del Pacifico de la Peninsula de Baja California </v>
      </c>
      <c r="N629" s="37" t="s">
        <v>200</v>
      </c>
      <c r="O629" s="37">
        <v>0.3347222222222222</v>
      </c>
      <c r="P629" s="37">
        <v>0.34027777777777773</v>
      </c>
      <c r="Q629" s="36">
        <v>20</v>
      </c>
      <c r="R629" s="36">
        <v>19</v>
      </c>
      <c r="S629" s="36">
        <v>11</v>
      </c>
      <c r="T629" s="36">
        <v>6</v>
      </c>
      <c r="V629" s="39">
        <v>3</v>
      </c>
      <c r="W629" s="39" t="s">
        <v>67</v>
      </c>
      <c r="X629" s="43" t="str">
        <f>VLOOKUP($W629,'Lista especies'!$A$2:$D$31,2,FALSE)</f>
        <v>Crassedoma</v>
      </c>
      <c r="Y629" s="43" t="str">
        <f>VLOOKUP($W629,'Lista especies'!$A$2:$D$31,3,FALSE)</f>
        <v>gigantea</v>
      </c>
      <c r="Z629" s="43" t="str">
        <f>VLOOKUP($W629,'Lista especies'!$A$2:$D$31,4,FALSE)</f>
        <v>Crassedoma gigantea</v>
      </c>
      <c r="AA629" s="34">
        <v>1</v>
      </c>
      <c r="AB629" s="34">
        <v>30</v>
      </c>
    </row>
    <row r="630" spans="1:28" x14ac:dyDescent="0.2">
      <c r="A630" s="39" t="str">
        <f t="shared" si="10"/>
        <v>1082024Piedra Vidal3</v>
      </c>
      <c r="B630" s="35">
        <v>10</v>
      </c>
      <c r="C630" s="36">
        <v>8</v>
      </c>
      <c r="D630" s="36">
        <v>2024</v>
      </c>
      <c r="E630" s="50" t="s">
        <v>191</v>
      </c>
      <c r="F630" s="50" t="s">
        <v>192</v>
      </c>
      <c r="G630" s="39" t="s">
        <v>199</v>
      </c>
      <c r="H630" s="36">
        <v>29.465219999999999</v>
      </c>
      <c r="I630" s="36">
        <v>-115.48039</v>
      </c>
      <c r="J630" s="50" t="str">
        <f>VLOOKUP($G630,Formulas!$A$2:$G$10,4,FALSE)</f>
        <v>Bosque de kelp</v>
      </c>
      <c r="K630" s="50" t="s">
        <v>163</v>
      </c>
      <c r="L630" s="50" t="s">
        <v>62</v>
      </c>
      <c r="M630" s="50" t="str">
        <f>VLOOKUP($G630,Formulas!$A$2:$G$10,7,FALSE)</f>
        <v xml:space="preserve">Reserva de la Biosfera Islas del Pacifico de la Peninsula de Baja California </v>
      </c>
      <c r="N630" s="37" t="s">
        <v>200</v>
      </c>
      <c r="O630" s="37">
        <v>0.3347222222222222</v>
      </c>
      <c r="P630" s="37">
        <v>0.34027777777777773</v>
      </c>
      <c r="Q630" s="36">
        <v>20</v>
      </c>
      <c r="R630" s="36">
        <v>19</v>
      </c>
      <c r="S630" s="36">
        <v>11</v>
      </c>
      <c r="T630" s="36">
        <v>6</v>
      </c>
      <c r="V630" s="39">
        <v>3</v>
      </c>
      <c r="W630" s="39" t="s">
        <v>177</v>
      </c>
      <c r="X630" s="43" t="str">
        <f>VLOOKUP($W630,'Lista especies'!$A$2:$D$31,2,FALSE)</f>
        <v>Muricea</v>
      </c>
      <c r="Y630" s="43" t="str">
        <f>VLOOKUP($W630,'Lista especies'!$A$2:$D$31,3,FALSE)</f>
        <v xml:space="preserve">sp. </v>
      </c>
      <c r="Z630" s="43" t="str">
        <f>VLOOKUP($W630,'Lista especies'!$A$2:$D$31,4,FALSE)</f>
        <v>Muricea sp.</v>
      </c>
      <c r="AA630" s="34">
        <v>2</v>
      </c>
      <c r="AB630" s="34">
        <v>30</v>
      </c>
    </row>
    <row r="631" spans="1:28" x14ac:dyDescent="0.2">
      <c r="A631" s="39" t="str">
        <f t="shared" si="10"/>
        <v>1082024Piedra Vidal3</v>
      </c>
      <c r="B631" s="35">
        <v>10</v>
      </c>
      <c r="C631" s="36">
        <v>8</v>
      </c>
      <c r="D631" s="36">
        <v>2024</v>
      </c>
      <c r="E631" s="50" t="s">
        <v>191</v>
      </c>
      <c r="F631" s="50" t="s">
        <v>192</v>
      </c>
      <c r="G631" s="39" t="s">
        <v>199</v>
      </c>
      <c r="H631" s="36">
        <v>29.465219999999999</v>
      </c>
      <c r="I631" s="36">
        <v>-115.48039</v>
      </c>
      <c r="J631" s="50" t="str">
        <f>VLOOKUP($G631,Formulas!$A$2:$G$10,4,FALSE)</f>
        <v>Bosque de kelp</v>
      </c>
      <c r="K631" s="50" t="s">
        <v>163</v>
      </c>
      <c r="L631" s="50" t="s">
        <v>62</v>
      </c>
      <c r="M631" s="50" t="str">
        <f>VLOOKUP($G631,Formulas!$A$2:$G$10,7,FALSE)</f>
        <v xml:space="preserve">Reserva de la Biosfera Islas del Pacifico de la Peninsula de Baja California </v>
      </c>
      <c r="N631" s="37" t="s">
        <v>200</v>
      </c>
      <c r="O631" s="37">
        <v>0.3347222222222222</v>
      </c>
      <c r="P631" s="37">
        <v>0.34027777777777773</v>
      </c>
      <c r="Q631" s="36">
        <v>20</v>
      </c>
      <c r="R631" s="36">
        <v>19</v>
      </c>
      <c r="S631" s="36">
        <v>11</v>
      </c>
      <c r="T631" s="36">
        <v>6</v>
      </c>
      <c r="V631" s="39">
        <v>3</v>
      </c>
      <c r="W631" s="39" t="s">
        <v>178</v>
      </c>
      <c r="X631" s="43" t="str">
        <f>VLOOKUP($W631,'Lista especies'!$A$2:$D$31,2,FALSE)</f>
        <v>Muricea</v>
      </c>
      <c r="Y631" s="43" t="str">
        <f>VLOOKUP($W631,'Lista especies'!$A$2:$D$31,3,FALSE)</f>
        <v>californica</v>
      </c>
      <c r="Z631" s="43" t="str">
        <f>VLOOKUP($W631,'Lista especies'!$A$2:$D$31,4,FALSE)</f>
        <v>Muricea californica</v>
      </c>
      <c r="AA631" s="34">
        <v>1</v>
      </c>
      <c r="AB631" s="34">
        <v>30</v>
      </c>
    </row>
    <row r="632" spans="1:28" x14ac:dyDescent="0.2">
      <c r="A632" s="39" t="str">
        <f t="shared" si="10"/>
        <v>1082024Piedra Vidal3</v>
      </c>
      <c r="B632" s="35">
        <v>10</v>
      </c>
      <c r="C632" s="36">
        <v>8</v>
      </c>
      <c r="D632" s="36">
        <v>2024</v>
      </c>
      <c r="E632" s="50" t="s">
        <v>191</v>
      </c>
      <c r="F632" s="50" t="s">
        <v>192</v>
      </c>
      <c r="G632" s="39" t="s">
        <v>199</v>
      </c>
      <c r="H632" s="36">
        <v>29.465219999999999</v>
      </c>
      <c r="I632" s="36">
        <v>-115.48039</v>
      </c>
      <c r="J632" s="50" t="str">
        <f>VLOOKUP($G632,Formulas!$A$2:$G$10,4,FALSE)</f>
        <v>Bosque de kelp</v>
      </c>
      <c r="K632" s="50" t="s">
        <v>163</v>
      </c>
      <c r="L632" s="50" t="s">
        <v>62</v>
      </c>
      <c r="M632" s="50" t="str">
        <f>VLOOKUP($G632,Formulas!$A$2:$G$10,7,FALSE)</f>
        <v xml:space="preserve">Reserva de la Biosfera Islas del Pacifico de la Peninsula de Baja California </v>
      </c>
      <c r="N632" s="37" t="s">
        <v>200</v>
      </c>
      <c r="O632" s="37">
        <v>0.3347222222222222</v>
      </c>
      <c r="P632" s="37">
        <v>0.34027777777777773</v>
      </c>
      <c r="Q632" s="36">
        <v>20</v>
      </c>
      <c r="R632" s="36">
        <v>19</v>
      </c>
      <c r="S632" s="36">
        <v>11</v>
      </c>
      <c r="T632" s="36">
        <v>6</v>
      </c>
      <c r="V632" s="39">
        <v>3</v>
      </c>
      <c r="W632" s="39" t="s">
        <v>179</v>
      </c>
      <c r="X632" s="43" t="str">
        <f>VLOOKUP($W632,'Lista especies'!$A$2:$D$31,2,FALSE)</f>
        <v>Leptogorgia</v>
      </c>
      <c r="Y632" s="43" t="str">
        <f>VLOOKUP($W632,'Lista especies'!$A$2:$D$31,3,FALSE)</f>
        <v>chilensis</v>
      </c>
      <c r="Z632" s="43" t="str">
        <f>VLOOKUP($W632,'Lista especies'!$A$2:$D$31,4,FALSE)</f>
        <v>Leptogorgia chilensis</v>
      </c>
      <c r="AA632" s="34">
        <v>3</v>
      </c>
      <c r="AB632" s="34">
        <v>30</v>
      </c>
    </row>
    <row r="633" spans="1:28" x14ac:dyDescent="0.2">
      <c r="A633" s="39" t="str">
        <f t="shared" si="10"/>
        <v>1082024Piedra Vidal4</v>
      </c>
      <c r="B633" s="35">
        <v>10</v>
      </c>
      <c r="C633" s="36">
        <v>8</v>
      </c>
      <c r="D633" s="36">
        <v>2024</v>
      </c>
      <c r="E633" s="50" t="s">
        <v>191</v>
      </c>
      <c r="F633" s="50" t="s">
        <v>192</v>
      </c>
      <c r="G633" s="39" t="s">
        <v>199</v>
      </c>
      <c r="H633" s="36">
        <v>29.474540000000001</v>
      </c>
      <c r="I633" s="36">
        <v>-115.47487</v>
      </c>
      <c r="J633" s="50" t="str">
        <f>VLOOKUP($G633,Formulas!$A$2:$G$10,4,FALSE)</f>
        <v>Bosque de kelp</v>
      </c>
      <c r="K633" s="50" t="s">
        <v>163</v>
      </c>
      <c r="L633" s="50" t="s">
        <v>62</v>
      </c>
      <c r="M633" s="50" t="str">
        <f>VLOOKUP($G633,Formulas!$A$2:$G$10,7,FALSE)</f>
        <v xml:space="preserve">Reserva de la Biosfera Islas del Pacifico de la Peninsula de Baja California </v>
      </c>
      <c r="N633" s="37" t="s">
        <v>200</v>
      </c>
      <c r="O633" s="37">
        <v>0.42569444444444443</v>
      </c>
      <c r="P633" s="37">
        <v>0.43055555555555558</v>
      </c>
      <c r="Q633" s="36">
        <v>9</v>
      </c>
      <c r="R633" s="36">
        <v>9</v>
      </c>
      <c r="S633" s="36">
        <v>14</v>
      </c>
      <c r="T633" s="36">
        <v>6</v>
      </c>
      <c r="V633" s="39">
        <v>4</v>
      </c>
      <c r="W633" s="39" t="s">
        <v>175</v>
      </c>
      <c r="X633" s="43" t="str">
        <f>VLOOKUP($W633,'Lista especies'!$A$2:$D$31,2,FALSE)</f>
        <v>Panulirus</v>
      </c>
      <c r="Y633" s="43" t="str">
        <f>VLOOKUP($W633,'Lista especies'!$A$2:$D$31,3,FALSE)</f>
        <v>interruptus</v>
      </c>
      <c r="Z633" s="43" t="str">
        <f>VLOOKUP($W633,'Lista especies'!$A$2:$D$31,4,FALSE)</f>
        <v>Panulirus interruptus</v>
      </c>
      <c r="AA633" s="34">
        <v>4</v>
      </c>
      <c r="AB633" s="34">
        <v>30</v>
      </c>
    </row>
    <row r="634" spans="1:28" x14ac:dyDescent="0.2">
      <c r="A634" s="39" t="str">
        <f t="shared" si="10"/>
        <v>1082024Piedra Vidal4</v>
      </c>
      <c r="B634" s="35">
        <v>10</v>
      </c>
      <c r="C634" s="36">
        <v>8</v>
      </c>
      <c r="D634" s="36">
        <v>2024</v>
      </c>
      <c r="E634" s="50" t="s">
        <v>191</v>
      </c>
      <c r="F634" s="50" t="s">
        <v>192</v>
      </c>
      <c r="G634" s="39" t="s">
        <v>199</v>
      </c>
      <c r="H634" s="36">
        <v>29.474540000000001</v>
      </c>
      <c r="I634" s="36">
        <v>-115.47487</v>
      </c>
      <c r="J634" s="50" t="str">
        <f>VLOOKUP($G634,Formulas!$A$2:$G$10,4,FALSE)</f>
        <v>Bosque de kelp</v>
      </c>
      <c r="K634" s="50" t="s">
        <v>163</v>
      </c>
      <c r="L634" s="50" t="s">
        <v>62</v>
      </c>
      <c r="M634" s="50" t="str">
        <f>VLOOKUP($G634,Formulas!$A$2:$G$10,7,FALSE)</f>
        <v xml:space="preserve">Reserva de la Biosfera Islas del Pacifico de la Peninsula de Baja California </v>
      </c>
      <c r="N634" s="37" t="s">
        <v>200</v>
      </c>
      <c r="O634" s="37">
        <v>0.42569444444444443</v>
      </c>
      <c r="P634" s="37">
        <v>0.43055555555555558</v>
      </c>
      <c r="Q634" s="36">
        <v>9</v>
      </c>
      <c r="R634" s="36">
        <v>9</v>
      </c>
      <c r="S634" s="36">
        <v>14</v>
      </c>
      <c r="T634" s="36">
        <v>6</v>
      </c>
      <c r="V634" s="39">
        <v>4</v>
      </c>
      <c r="W634" s="39" t="s">
        <v>81</v>
      </c>
      <c r="X634" s="43" t="str">
        <f>VLOOKUP($W634,'Lista especies'!$A$2:$D$31,2,FALSE)</f>
        <v>Parastichopus</v>
      </c>
      <c r="Y634" s="43" t="str">
        <f>VLOOKUP($W634,'Lista especies'!$A$2:$D$31,3,FALSE)</f>
        <v>parvimensis</v>
      </c>
      <c r="Z634" s="43" t="str">
        <f>VLOOKUP($W634,'Lista especies'!$A$2:$D$31,4,FALSE)</f>
        <v>Parastichopus parvimensis</v>
      </c>
      <c r="AA634" s="34">
        <v>3</v>
      </c>
      <c r="AB634" s="34">
        <v>30</v>
      </c>
    </row>
    <row r="635" spans="1:28" x14ac:dyDescent="0.2">
      <c r="A635" s="39" t="str">
        <f t="shared" si="10"/>
        <v>1082024Piedra Vidal4</v>
      </c>
      <c r="B635" s="35">
        <v>10</v>
      </c>
      <c r="C635" s="36">
        <v>8</v>
      </c>
      <c r="D635" s="36">
        <v>2024</v>
      </c>
      <c r="E635" s="50" t="s">
        <v>191</v>
      </c>
      <c r="F635" s="50" t="s">
        <v>192</v>
      </c>
      <c r="G635" s="39" t="s">
        <v>199</v>
      </c>
      <c r="H635" s="36">
        <v>29.474540000000001</v>
      </c>
      <c r="I635" s="36">
        <v>-115.47487</v>
      </c>
      <c r="J635" s="50" t="str">
        <f>VLOOKUP($G635,Formulas!$A$2:$G$10,4,FALSE)</f>
        <v>Bosque de kelp</v>
      </c>
      <c r="K635" s="50" t="s">
        <v>163</v>
      </c>
      <c r="L635" s="50" t="s">
        <v>62</v>
      </c>
      <c r="M635" s="50" t="str">
        <f>VLOOKUP($G635,Formulas!$A$2:$G$10,7,FALSE)</f>
        <v xml:space="preserve">Reserva de la Biosfera Islas del Pacifico de la Peninsula de Baja California </v>
      </c>
      <c r="N635" s="37" t="s">
        <v>200</v>
      </c>
      <c r="O635" s="37">
        <v>0.42569444444444443</v>
      </c>
      <c r="P635" s="37">
        <v>0.43055555555555558</v>
      </c>
      <c r="Q635" s="36">
        <v>9</v>
      </c>
      <c r="R635" s="36">
        <v>9</v>
      </c>
      <c r="S635" s="36">
        <v>14</v>
      </c>
      <c r="T635" s="36">
        <v>6</v>
      </c>
      <c r="V635" s="39">
        <v>4</v>
      </c>
      <c r="W635" s="39" t="s">
        <v>82</v>
      </c>
      <c r="X635" s="43" t="str">
        <f>VLOOKUP($W635,'Lista especies'!$A$2:$D$31,2,FALSE)</f>
        <v>Patiria</v>
      </c>
      <c r="Y635" s="43" t="str">
        <f>VLOOKUP($W635,'Lista especies'!$A$2:$D$31,3,FALSE)</f>
        <v>miniata</v>
      </c>
      <c r="Z635" s="43" t="str">
        <f>VLOOKUP($W635,'Lista especies'!$A$2:$D$31,4,FALSE)</f>
        <v>Patiria miniata</v>
      </c>
      <c r="AA635" s="34">
        <v>6</v>
      </c>
      <c r="AB635" s="34">
        <v>30</v>
      </c>
    </row>
    <row r="636" spans="1:28" x14ac:dyDescent="0.2">
      <c r="A636" s="39" t="str">
        <f t="shared" si="10"/>
        <v>1082024Piedra Vidal4</v>
      </c>
      <c r="B636" s="35">
        <v>10</v>
      </c>
      <c r="C636" s="36">
        <v>8</v>
      </c>
      <c r="D636" s="36">
        <v>2024</v>
      </c>
      <c r="E636" s="50" t="s">
        <v>191</v>
      </c>
      <c r="F636" s="50" t="s">
        <v>192</v>
      </c>
      <c r="G636" s="39" t="s">
        <v>199</v>
      </c>
      <c r="H636" s="36">
        <v>29.474540000000001</v>
      </c>
      <c r="I636" s="36">
        <v>-115.47487</v>
      </c>
      <c r="J636" s="50" t="str">
        <f>VLOOKUP($G636,Formulas!$A$2:$G$10,4,FALSE)</f>
        <v>Bosque de kelp</v>
      </c>
      <c r="K636" s="50" t="s">
        <v>163</v>
      </c>
      <c r="L636" s="50" t="s">
        <v>62</v>
      </c>
      <c r="M636" s="50" t="str">
        <f>VLOOKUP($G636,Formulas!$A$2:$G$10,7,FALSE)</f>
        <v xml:space="preserve">Reserva de la Biosfera Islas del Pacifico de la Peninsula de Baja California </v>
      </c>
      <c r="N636" s="37" t="s">
        <v>200</v>
      </c>
      <c r="O636" s="37">
        <v>0.42569444444444443</v>
      </c>
      <c r="P636" s="37">
        <v>0.43055555555555558</v>
      </c>
      <c r="Q636" s="36">
        <v>9</v>
      </c>
      <c r="R636" s="36">
        <v>9</v>
      </c>
      <c r="S636" s="36">
        <v>14</v>
      </c>
      <c r="T636" s="36">
        <v>6</v>
      </c>
      <c r="V636" s="39">
        <v>4</v>
      </c>
      <c r="W636" s="39" t="s">
        <v>76</v>
      </c>
      <c r="X636" s="43" t="str">
        <f>VLOOKUP($W636,'Lista especies'!$A$2:$D$31,2,FALSE)</f>
        <v>Megastraea</v>
      </c>
      <c r="Y636" s="43" t="str">
        <f>VLOOKUP($W636,'Lista especies'!$A$2:$D$31,3,FALSE)</f>
        <v>undosa</v>
      </c>
      <c r="Z636" s="43" t="str">
        <f>VLOOKUP($W636,'Lista especies'!$A$2:$D$31,4,FALSE)</f>
        <v>Megastraea undosa</v>
      </c>
      <c r="AA636" s="34">
        <v>28</v>
      </c>
      <c r="AB636" s="34">
        <v>30</v>
      </c>
    </row>
    <row r="637" spans="1:28" x14ac:dyDescent="0.2">
      <c r="A637" s="39" t="str">
        <f t="shared" si="10"/>
        <v>1082024Piedra Vidal4</v>
      </c>
      <c r="B637" s="35">
        <v>10</v>
      </c>
      <c r="C637" s="36">
        <v>8</v>
      </c>
      <c r="D637" s="36">
        <v>2024</v>
      </c>
      <c r="E637" s="50" t="s">
        <v>191</v>
      </c>
      <c r="F637" s="50" t="s">
        <v>192</v>
      </c>
      <c r="G637" s="39" t="s">
        <v>199</v>
      </c>
      <c r="H637" s="36">
        <v>29.474540000000001</v>
      </c>
      <c r="I637" s="36">
        <v>-115.47487</v>
      </c>
      <c r="J637" s="50" t="str">
        <f>VLOOKUP($G637,Formulas!$A$2:$G$10,4,FALSE)</f>
        <v>Bosque de kelp</v>
      </c>
      <c r="K637" s="50" t="s">
        <v>163</v>
      </c>
      <c r="L637" s="50" t="s">
        <v>62</v>
      </c>
      <c r="M637" s="50" t="str">
        <f>VLOOKUP($G637,Formulas!$A$2:$G$10,7,FALSE)</f>
        <v xml:space="preserve">Reserva de la Biosfera Islas del Pacifico de la Peninsula de Baja California </v>
      </c>
      <c r="N637" s="37" t="s">
        <v>200</v>
      </c>
      <c r="O637" s="37">
        <v>0.42569444444444443</v>
      </c>
      <c r="P637" s="37">
        <v>0.43055555555555558</v>
      </c>
      <c r="Q637" s="36">
        <v>9</v>
      </c>
      <c r="R637" s="36">
        <v>9</v>
      </c>
      <c r="S637" s="36">
        <v>14</v>
      </c>
      <c r="T637" s="36">
        <v>6</v>
      </c>
      <c r="V637" s="39">
        <v>4</v>
      </c>
      <c r="W637" s="39" t="s">
        <v>68</v>
      </c>
      <c r="X637" s="43" t="str">
        <f>VLOOKUP($W637,'Lista especies'!$A$2:$D$31,2,FALSE)</f>
        <v>Neobernaya</v>
      </c>
      <c r="Y637" s="43" t="str">
        <f>VLOOKUP($W637,'Lista especies'!$A$2:$D$31,3,FALSE)</f>
        <v>spadicea</v>
      </c>
      <c r="Z637" s="43" t="str">
        <f>VLOOKUP($W637,'Lista especies'!$A$2:$D$31,4,FALSE)</f>
        <v>Neobernaya spadicea</v>
      </c>
      <c r="AA637" s="34">
        <v>4</v>
      </c>
      <c r="AB637" s="34">
        <v>30</v>
      </c>
    </row>
    <row r="638" spans="1:28" x14ac:dyDescent="0.2">
      <c r="A638" s="39" t="str">
        <f t="shared" si="10"/>
        <v>1082024Piedra Vidal4</v>
      </c>
      <c r="B638" s="35">
        <v>10</v>
      </c>
      <c r="C638" s="36">
        <v>8</v>
      </c>
      <c r="D638" s="36">
        <v>2024</v>
      </c>
      <c r="E638" s="50" t="s">
        <v>191</v>
      </c>
      <c r="F638" s="50" t="s">
        <v>192</v>
      </c>
      <c r="G638" s="39" t="s">
        <v>199</v>
      </c>
      <c r="H638" s="36">
        <v>29.474540000000001</v>
      </c>
      <c r="I638" s="36">
        <v>-115.47487</v>
      </c>
      <c r="J638" s="50" t="str">
        <f>VLOOKUP($G638,Formulas!$A$2:$G$10,4,FALSE)</f>
        <v>Bosque de kelp</v>
      </c>
      <c r="K638" s="50" t="s">
        <v>163</v>
      </c>
      <c r="L638" s="50" t="s">
        <v>62</v>
      </c>
      <c r="M638" s="50" t="str">
        <f>VLOOKUP($G638,Formulas!$A$2:$G$10,7,FALSE)</f>
        <v xml:space="preserve">Reserva de la Biosfera Islas del Pacifico de la Peninsula de Baja California </v>
      </c>
      <c r="N638" s="37" t="s">
        <v>200</v>
      </c>
      <c r="O638" s="37">
        <v>0.42569444444444443</v>
      </c>
      <c r="P638" s="37">
        <v>0.43055555555555558</v>
      </c>
      <c r="Q638" s="36">
        <v>9</v>
      </c>
      <c r="R638" s="36">
        <v>9</v>
      </c>
      <c r="S638" s="36">
        <v>14</v>
      </c>
      <c r="T638" s="36">
        <v>6</v>
      </c>
      <c r="V638" s="39">
        <v>4</v>
      </c>
      <c r="W638" s="39" t="s">
        <v>75</v>
      </c>
      <c r="X638" s="43" t="str">
        <f>VLOOKUP($W638,'Lista especies'!$A$2:$D$31,2,FALSE)</f>
        <v>Kelletia</v>
      </c>
      <c r="Y638" s="43" t="str">
        <f>VLOOKUP($W638,'Lista especies'!$A$2:$D$31,3,FALSE)</f>
        <v>kelletii</v>
      </c>
      <c r="Z638" s="43" t="str">
        <f>VLOOKUP($W638,'Lista especies'!$A$2:$D$31,4,FALSE)</f>
        <v>Kelletia kelletii</v>
      </c>
      <c r="AA638" s="34">
        <v>2</v>
      </c>
      <c r="AB638" s="34">
        <v>30</v>
      </c>
    </row>
    <row r="639" spans="1:28" x14ac:dyDescent="0.2">
      <c r="A639" s="39" t="str">
        <f t="shared" si="10"/>
        <v>1082024Piedra Vidal4</v>
      </c>
      <c r="B639" s="35">
        <v>10</v>
      </c>
      <c r="C639" s="36">
        <v>8</v>
      </c>
      <c r="D639" s="36">
        <v>2024</v>
      </c>
      <c r="E639" s="50" t="s">
        <v>191</v>
      </c>
      <c r="F639" s="50" t="s">
        <v>192</v>
      </c>
      <c r="G639" s="39" t="s">
        <v>199</v>
      </c>
      <c r="H639" s="36">
        <v>29.474540000000001</v>
      </c>
      <c r="I639" s="36">
        <v>-115.47487</v>
      </c>
      <c r="J639" s="50" t="str">
        <f>VLOOKUP($G639,Formulas!$A$2:$G$10,4,FALSE)</f>
        <v>Bosque de kelp</v>
      </c>
      <c r="K639" s="50" t="s">
        <v>163</v>
      </c>
      <c r="L639" s="50" t="s">
        <v>62</v>
      </c>
      <c r="M639" s="50" t="str">
        <f>VLOOKUP($G639,Formulas!$A$2:$G$10,7,FALSE)</f>
        <v xml:space="preserve">Reserva de la Biosfera Islas del Pacifico de la Peninsula de Baja California </v>
      </c>
      <c r="N639" s="37" t="s">
        <v>200</v>
      </c>
      <c r="O639" s="37">
        <v>0.42569444444444443</v>
      </c>
      <c r="P639" s="37">
        <v>0.43055555555555558</v>
      </c>
      <c r="Q639" s="36">
        <v>9</v>
      </c>
      <c r="R639" s="36">
        <v>9</v>
      </c>
      <c r="S639" s="36">
        <v>14</v>
      </c>
      <c r="T639" s="36">
        <v>6</v>
      </c>
      <c r="V639" s="39">
        <v>4</v>
      </c>
      <c r="W639" s="39" t="s">
        <v>79</v>
      </c>
      <c r="X639" s="43" t="str">
        <f>VLOOKUP($W639,'Lista especies'!$A$2:$D$31,2,FALSE)</f>
        <v>Mesocentrotus</v>
      </c>
      <c r="Y639" s="43" t="str">
        <f>VLOOKUP($W639,'Lista especies'!$A$2:$D$31,3,FALSE)</f>
        <v>franciscanus</v>
      </c>
      <c r="Z639" s="43" t="str">
        <f>VLOOKUP($W639,'Lista especies'!$A$2:$D$31,4,FALSE)</f>
        <v>Mesocentrotus franciscanus</v>
      </c>
      <c r="AA639" s="34">
        <v>13</v>
      </c>
      <c r="AB639" s="34">
        <v>30</v>
      </c>
    </row>
    <row r="640" spans="1:28" x14ac:dyDescent="0.2">
      <c r="A640" s="39" t="str">
        <f t="shared" si="10"/>
        <v>1082024Piedra Vidal5</v>
      </c>
      <c r="B640" s="35">
        <v>10</v>
      </c>
      <c r="C640" s="36">
        <v>8</v>
      </c>
      <c r="D640" s="36">
        <v>2024</v>
      </c>
      <c r="E640" s="50" t="s">
        <v>191</v>
      </c>
      <c r="F640" s="50" t="s">
        <v>192</v>
      </c>
      <c r="G640" s="39" t="s">
        <v>199</v>
      </c>
      <c r="H640" s="36">
        <v>29.47531</v>
      </c>
      <c r="I640" s="36">
        <v>-115.48021</v>
      </c>
      <c r="J640" s="50" t="str">
        <f>VLOOKUP($G640,Formulas!$A$2:$G$10,4,FALSE)</f>
        <v>Bosque de kelp</v>
      </c>
      <c r="K640" s="50" t="s">
        <v>163</v>
      </c>
      <c r="L640" s="50" t="s">
        <v>62</v>
      </c>
      <c r="M640" s="50" t="str">
        <f>VLOOKUP($G640,Formulas!$A$2:$G$10,7,FALSE)</f>
        <v xml:space="preserve">Reserva de la Biosfera Islas del Pacifico de la Peninsula de Baja California </v>
      </c>
      <c r="N640" s="37" t="s">
        <v>206</v>
      </c>
      <c r="O640" s="37">
        <v>0.33749999999999997</v>
      </c>
      <c r="P640" s="37">
        <v>0.34166666666666662</v>
      </c>
      <c r="Q640" s="36">
        <v>19</v>
      </c>
      <c r="R640" s="36">
        <v>20</v>
      </c>
      <c r="S640" s="36">
        <v>11</v>
      </c>
      <c r="T640" s="36">
        <v>7</v>
      </c>
      <c r="V640" s="39">
        <v>5</v>
      </c>
      <c r="W640" s="39" t="s">
        <v>82</v>
      </c>
      <c r="X640" s="43" t="str">
        <f>VLOOKUP($W640,'Lista especies'!$A$2:$D$31,2,FALSE)</f>
        <v>Patiria</v>
      </c>
      <c r="Y640" s="43" t="str">
        <f>VLOOKUP($W640,'Lista especies'!$A$2:$D$31,3,FALSE)</f>
        <v>miniata</v>
      </c>
      <c r="Z640" s="43" t="str">
        <f>VLOOKUP($W640,'Lista especies'!$A$2:$D$31,4,FALSE)</f>
        <v>Patiria miniata</v>
      </c>
      <c r="AA640" s="34">
        <v>4</v>
      </c>
      <c r="AB640" s="34">
        <v>30</v>
      </c>
    </row>
    <row r="641" spans="1:28" x14ac:dyDescent="0.2">
      <c r="A641" s="39" t="str">
        <f t="shared" si="10"/>
        <v>1082024Piedra Vidal5</v>
      </c>
      <c r="B641" s="35">
        <v>10</v>
      </c>
      <c r="C641" s="36">
        <v>8</v>
      </c>
      <c r="D641" s="36">
        <v>2024</v>
      </c>
      <c r="E641" s="50" t="s">
        <v>191</v>
      </c>
      <c r="F641" s="50" t="s">
        <v>192</v>
      </c>
      <c r="G641" s="39" t="s">
        <v>199</v>
      </c>
      <c r="H641" s="36">
        <v>29.47531</v>
      </c>
      <c r="I641" s="36">
        <v>-115.48021</v>
      </c>
      <c r="J641" s="50" t="str">
        <f>VLOOKUP($G641,Formulas!$A$2:$G$10,4,FALSE)</f>
        <v>Bosque de kelp</v>
      </c>
      <c r="K641" s="50" t="s">
        <v>163</v>
      </c>
      <c r="L641" s="50" t="s">
        <v>62</v>
      </c>
      <c r="M641" s="50" t="str">
        <f>VLOOKUP($G641,Formulas!$A$2:$G$10,7,FALSE)</f>
        <v xml:space="preserve">Reserva de la Biosfera Islas del Pacifico de la Peninsula de Baja California </v>
      </c>
      <c r="N641" s="37" t="s">
        <v>206</v>
      </c>
      <c r="O641" s="37">
        <v>0.33749999999999997</v>
      </c>
      <c r="P641" s="37">
        <v>0.34166666666666662</v>
      </c>
      <c r="Q641" s="36">
        <v>19</v>
      </c>
      <c r="R641" s="36">
        <v>20</v>
      </c>
      <c r="S641" s="36">
        <v>11</v>
      </c>
      <c r="T641" s="36">
        <v>7</v>
      </c>
      <c r="V641" s="39">
        <v>5</v>
      </c>
      <c r="W641" s="39" t="s">
        <v>67</v>
      </c>
      <c r="X641" s="43" t="str">
        <f>VLOOKUP($W641,'Lista especies'!$A$2:$D$31,2,FALSE)</f>
        <v>Crassedoma</v>
      </c>
      <c r="Y641" s="43" t="str">
        <f>VLOOKUP($W641,'Lista especies'!$A$2:$D$31,3,FALSE)</f>
        <v>gigantea</v>
      </c>
      <c r="Z641" s="43" t="str">
        <f>VLOOKUP($W641,'Lista especies'!$A$2:$D$31,4,FALSE)</f>
        <v>Crassedoma gigantea</v>
      </c>
      <c r="AA641" s="34">
        <v>1</v>
      </c>
      <c r="AB641" s="34">
        <v>30</v>
      </c>
    </row>
    <row r="642" spans="1:28" x14ac:dyDescent="0.2">
      <c r="A642" s="39" t="str">
        <f t="shared" si="10"/>
        <v>1082024Piedra Vidal5</v>
      </c>
      <c r="B642" s="35">
        <v>10</v>
      </c>
      <c r="C642" s="36">
        <v>8</v>
      </c>
      <c r="D642" s="36">
        <v>2024</v>
      </c>
      <c r="E642" s="50" t="s">
        <v>191</v>
      </c>
      <c r="F642" s="50" t="s">
        <v>192</v>
      </c>
      <c r="G642" s="39" t="s">
        <v>199</v>
      </c>
      <c r="H642" s="36">
        <v>29.47531</v>
      </c>
      <c r="I642" s="36">
        <v>-115.48021</v>
      </c>
      <c r="J642" s="50" t="str">
        <f>VLOOKUP($G642,Formulas!$A$2:$G$10,4,FALSE)</f>
        <v>Bosque de kelp</v>
      </c>
      <c r="K642" s="50" t="s">
        <v>163</v>
      </c>
      <c r="L642" s="50" t="s">
        <v>62</v>
      </c>
      <c r="M642" s="50" t="str">
        <f>VLOOKUP($G642,Formulas!$A$2:$G$10,7,FALSE)</f>
        <v xml:space="preserve">Reserva de la Biosfera Islas del Pacifico de la Peninsula de Baja California </v>
      </c>
      <c r="N642" s="37" t="s">
        <v>206</v>
      </c>
      <c r="O642" s="37">
        <v>0.33749999999999997</v>
      </c>
      <c r="P642" s="37">
        <v>0.34166666666666662</v>
      </c>
      <c r="Q642" s="36">
        <v>19</v>
      </c>
      <c r="R642" s="36">
        <v>20</v>
      </c>
      <c r="S642" s="36">
        <v>11</v>
      </c>
      <c r="T642" s="36">
        <v>7</v>
      </c>
      <c r="V642" s="39">
        <v>5</v>
      </c>
      <c r="W642" s="39" t="s">
        <v>177</v>
      </c>
      <c r="X642" s="43" t="str">
        <f>VLOOKUP($W642,'Lista especies'!$A$2:$D$31,2,FALSE)</f>
        <v>Muricea</v>
      </c>
      <c r="Y642" s="43" t="str">
        <f>VLOOKUP($W642,'Lista especies'!$A$2:$D$31,3,FALSE)</f>
        <v xml:space="preserve">sp. </v>
      </c>
      <c r="Z642" s="43" t="str">
        <f>VLOOKUP($W642,'Lista especies'!$A$2:$D$31,4,FALSE)</f>
        <v>Muricea sp.</v>
      </c>
      <c r="AA642" s="34">
        <v>2</v>
      </c>
      <c r="AB642" s="34">
        <v>30</v>
      </c>
    </row>
    <row r="643" spans="1:28" x14ac:dyDescent="0.2">
      <c r="A643" s="39" t="str">
        <f t="shared" ref="A643:A706" si="11">CONCATENATE(B643&amp;C643&amp;D643&amp;G643&amp;V643)</f>
        <v>1082024Piedra Vidal5</v>
      </c>
      <c r="B643" s="35">
        <v>10</v>
      </c>
      <c r="C643" s="36">
        <v>8</v>
      </c>
      <c r="D643" s="36">
        <v>2024</v>
      </c>
      <c r="E643" s="50" t="s">
        <v>191</v>
      </c>
      <c r="F643" s="50" t="s">
        <v>192</v>
      </c>
      <c r="G643" s="39" t="s">
        <v>199</v>
      </c>
      <c r="H643" s="36">
        <v>29.47531</v>
      </c>
      <c r="I643" s="36">
        <v>-115.48021</v>
      </c>
      <c r="J643" s="50" t="str">
        <f>VLOOKUP($G643,Formulas!$A$2:$G$10,4,FALSE)</f>
        <v>Bosque de kelp</v>
      </c>
      <c r="K643" s="50" t="s">
        <v>163</v>
      </c>
      <c r="L643" s="50" t="s">
        <v>62</v>
      </c>
      <c r="M643" s="50" t="str">
        <f>VLOOKUP($G643,Formulas!$A$2:$G$10,7,FALSE)</f>
        <v xml:space="preserve">Reserva de la Biosfera Islas del Pacifico de la Peninsula de Baja California </v>
      </c>
      <c r="N643" s="37" t="s">
        <v>206</v>
      </c>
      <c r="O643" s="37">
        <v>0.33749999999999997</v>
      </c>
      <c r="P643" s="37">
        <v>0.34166666666666662</v>
      </c>
      <c r="Q643" s="36">
        <v>19</v>
      </c>
      <c r="R643" s="36">
        <v>20</v>
      </c>
      <c r="S643" s="36">
        <v>11</v>
      </c>
      <c r="T643" s="36">
        <v>7</v>
      </c>
      <c r="V643" s="39">
        <v>5</v>
      </c>
      <c r="W643" s="39" t="s">
        <v>178</v>
      </c>
      <c r="X643" s="43" t="str">
        <f>VLOOKUP($W643,'Lista especies'!$A$2:$D$31,2,FALSE)</f>
        <v>Muricea</v>
      </c>
      <c r="Y643" s="43" t="str">
        <f>VLOOKUP($W643,'Lista especies'!$A$2:$D$31,3,FALSE)</f>
        <v>californica</v>
      </c>
      <c r="Z643" s="43" t="str">
        <f>VLOOKUP($W643,'Lista especies'!$A$2:$D$31,4,FALSE)</f>
        <v>Muricea californica</v>
      </c>
      <c r="AA643" s="34">
        <v>2</v>
      </c>
      <c r="AB643" s="34">
        <v>30</v>
      </c>
    </row>
    <row r="644" spans="1:28" x14ac:dyDescent="0.2">
      <c r="A644" s="39" t="str">
        <f t="shared" si="11"/>
        <v>1082024Piedra Vidal5</v>
      </c>
      <c r="B644" s="35">
        <v>10</v>
      </c>
      <c r="C644" s="36">
        <v>8</v>
      </c>
      <c r="D644" s="36">
        <v>2024</v>
      </c>
      <c r="E644" s="50" t="s">
        <v>191</v>
      </c>
      <c r="F644" s="50" t="s">
        <v>192</v>
      </c>
      <c r="G644" s="39" t="s">
        <v>199</v>
      </c>
      <c r="H644" s="36">
        <v>29.47531</v>
      </c>
      <c r="I644" s="36">
        <v>-115.48021</v>
      </c>
      <c r="J644" s="50" t="str">
        <f>VLOOKUP($G644,Formulas!$A$2:$G$10,4,FALSE)</f>
        <v>Bosque de kelp</v>
      </c>
      <c r="K644" s="50" t="s">
        <v>163</v>
      </c>
      <c r="L644" s="50" t="s">
        <v>62</v>
      </c>
      <c r="M644" s="50" t="str">
        <f>VLOOKUP($G644,Formulas!$A$2:$G$10,7,FALSE)</f>
        <v xml:space="preserve">Reserva de la Biosfera Islas del Pacifico de la Peninsula de Baja California </v>
      </c>
      <c r="N644" s="37" t="s">
        <v>206</v>
      </c>
      <c r="O644" s="37">
        <v>0.33749999999999997</v>
      </c>
      <c r="P644" s="37">
        <v>0.34166666666666662</v>
      </c>
      <c r="Q644" s="36">
        <v>19</v>
      </c>
      <c r="R644" s="36">
        <v>20</v>
      </c>
      <c r="S644" s="36">
        <v>11</v>
      </c>
      <c r="T644" s="36">
        <v>7</v>
      </c>
      <c r="V644" s="39">
        <v>5</v>
      </c>
      <c r="W644" s="39" t="s">
        <v>179</v>
      </c>
      <c r="X644" s="43" t="str">
        <f>VLOOKUP($W644,'Lista especies'!$A$2:$D$31,2,FALSE)</f>
        <v>Leptogorgia</v>
      </c>
      <c r="Y644" s="43" t="str">
        <f>VLOOKUP($W644,'Lista especies'!$A$2:$D$31,3,FALSE)</f>
        <v>chilensis</v>
      </c>
      <c r="Z644" s="43" t="str">
        <f>VLOOKUP($W644,'Lista especies'!$A$2:$D$31,4,FALSE)</f>
        <v>Leptogorgia chilensis</v>
      </c>
      <c r="AA644" s="34">
        <v>3</v>
      </c>
      <c r="AB644" s="34">
        <v>30</v>
      </c>
    </row>
    <row r="645" spans="1:28" x14ac:dyDescent="0.2">
      <c r="A645" s="39" t="str">
        <f t="shared" si="11"/>
        <v>1082024Piedra Vidal5</v>
      </c>
      <c r="B645" s="35">
        <v>10</v>
      </c>
      <c r="C645" s="36">
        <v>8</v>
      </c>
      <c r="D645" s="36">
        <v>2024</v>
      </c>
      <c r="E645" s="50" t="s">
        <v>191</v>
      </c>
      <c r="F645" s="50" t="s">
        <v>192</v>
      </c>
      <c r="G645" s="39" t="s">
        <v>199</v>
      </c>
      <c r="H645" s="36">
        <v>29.47531</v>
      </c>
      <c r="I645" s="36">
        <v>-115.48021</v>
      </c>
      <c r="J645" s="50" t="str">
        <f>VLOOKUP($G645,Formulas!$A$2:$G$10,4,FALSE)</f>
        <v>Bosque de kelp</v>
      </c>
      <c r="K645" s="50" t="s">
        <v>163</v>
      </c>
      <c r="L645" s="50" t="s">
        <v>62</v>
      </c>
      <c r="M645" s="50" t="str">
        <f>VLOOKUP($G645,Formulas!$A$2:$G$10,7,FALSE)</f>
        <v xml:space="preserve">Reserva de la Biosfera Islas del Pacifico de la Peninsula de Baja California </v>
      </c>
      <c r="N645" s="37" t="s">
        <v>206</v>
      </c>
      <c r="O645" s="37">
        <v>0.33749999999999997</v>
      </c>
      <c r="P645" s="37">
        <v>0.34166666666666662</v>
      </c>
      <c r="Q645" s="36">
        <v>19</v>
      </c>
      <c r="R645" s="36">
        <v>20</v>
      </c>
      <c r="S645" s="36">
        <v>11</v>
      </c>
      <c r="T645" s="36">
        <v>7</v>
      </c>
      <c r="V645" s="39">
        <v>5</v>
      </c>
      <c r="W645" s="39" t="s">
        <v>79</v>
      </c>
      <c r="X645" s="43" t="str">
        <f>VLOOKUP($W645,'Lista especies'!$A$2:$D$31,2,FALSE)</f>
        <v>Mesocentrotus</v>
      </c>
      <c r="Y645" s="43" t="str">
        <f>VLOOKUP($W645,'Lista especies'!$A$2:$D$31,3,FALSE)</f>
        <v>franciscanus</v>
      </c>
      <c r="Z645" s="43" t="str">
        <f>VLOOKUP($W645,'Lista especies'!$A$2:$D$31,4,FALSE)</f>
        <v>Mesocentrotus franciscanus</v>
      </c>
      <c r="AA645" s="34">
        <v>6</v>
      </c>
      <c r="AB645" s="34">
        <v>30</v>
      </c>
    </row>
    <row r="646" spans="1:28" x14ac:dyDescent="0.2">
      <c r="A646" s="39" t="str">
        <f t="shared" si="11"/>
        <v>1082024Piedra Vidal5</v>
      </c>
      <c r="B646" s="35">
        <v>10</v>
      </c>
      <c r="C646" s="36">
        <v>8</v>
      </c>
      <c r="D646" s="36">
        <v>2024</v>
      </c>
      <c r="E646" s="50" t="s">
        <v>191</v>
      </c>
      <c r="F646" s="50" t="s">
        <v>192</v>
      </c>
      <c r="G646" s="39" t="s">
        <v>199</v>
      </c>
      <c r="H646" s="36">
        <v>29.47531</v>
      </c>
      <c r="I646" s="36">
        <v>-115.48021</v>
      </c>
      <c r="J646" s="50" t="str">
        <f>VLOOKUP($G646,Formulas!$A$2:$G$10,4,FALSE)</f>
        <v>Bosque de kelp</v>
      </c>
      <c r="K646" s="50" t="s">
        <v>163</v>
      </c>
      <c r="L646" s="50" t="s">
        <v>62</v>
      </c>
      <c r="M646" s="50" t="str">
        <f>VLOOKUP($G646,Formulas!$A$2:$G$10,7,FALSE)</f>
        <v xml:space="preserve">Reserva de la Biosfera Islas del Pacifico de la Peninsula de Baja California </v>
      </c>
      <c r="N646" s="37" t="s">
        <v>206</v>
      </c>
      <c r="O646" s="37">
        <v>0.33749999999999997</v>
      </c>
      <c r="P646" s="37">
        <v>0.34166666666666662</v>
      </c>
      <c r="Q646" s="36">
        <v>19</v>
      </c>
      <c r="R646" s="36">
        <v>20</v>
      </c>
      <c r="S646" s="36">
        <v>11</v>
      </c>
      <c r="T646" s="36">
        <v>7</v>
      </c>
      <c r="V646" s="39">
        <v>5</v>
      </c>
      <c r="W646" s="39" t="s">
        <v>180</v>
      </c>
      <c r="X646" s="43" t="str">
        <f>VLOOKUP($W646,'Lista especies'!$A$2:$D$31,2,FALSE)</f>
        <v xml:space="preserve">Centrostephanus </v>
      </c>
      <c r="Y646" s="43" t="str">
        <f>VLOOKUP($W646,'Lista especies'!$A$2:$D$31,3,FALSE)</f>
        <v>coronatus</v>
      </c>
      <c r="Z646" s="43" t="str">
        <f>VLOOKUP($W646,'Lista especies'!$A$2:$D$31,4,FALSE)</f>
        <v>Centrostephanus coronatus</v>
      </c>
      <c r="AA646" s="34">
        <v>2</v>
      </c>
      <c r="AB646" s="34">
        <v>30</v>
      </c>
    </row>
    <row r="647" spans="1:28" x14ac:dyDescent="0.2">
      <c r="A647" s="39" t="str">
        <f t="shared" si="11"/>
        <v>1082024Piedra Vidal6</v>
      </c>
      <c r="B647" s="35">
        <v>10</v>
      </c>
      <c r="C647" s="36">
        <v>8</v>
      </c>
      <c r="D647" s="36">
        <v>2024</v>
      </c>
      <c r="E647" s="50" t="s">
        <v>191</v>
      </c>
      <c r="F647" s="50" t="s">
        <v>192</v>
      </c>
      <c r="G647" s="39" t="s">
        <v>199</v>
      </c>
      <c r="H647" s="36">
        <v>29.474409999999999</v>
      </c>
      <c r="I647" s="36">
        <v>-115.47451</v>
      </c>
      <c r="J647" s="50" t="str">
        <f>VLOOKUP($G647,Formulas!$A$2:$G$10,4,FALSE)</f>
        <v>Bosque de kelp</v>
      </c>
      <c r="K647" s="50" t="s">
        <v>163</v>
      </c>
      <c r="L647" s="50" t="s">
        <v>62</v>
      </c>
      <c r="M647" s="50" t="str">
        <f>VLOOKUP($G647,Formulas!$A$2:$G$10,7,FALSE)</f>
        <v xml:space="preserve">Reserva de la Biosfera Islas del Pacifico de la Peninsula de Baja California </v>
      </c>
      <c r="N647" s="37" t="s">
        <v>206</v>
      </c>
      <c r="O647" s="37">
        <v>0.42152777777777778</v>
      </c>
      <c r="P647" s="37">
        <v>0.42638888888888887</v>
      </c>
      <c r="Q647" s="36">
        <v>10</v>
      </c>
      <c r="R647" s="36">
        <v>9</v>
      </c>
      <c r="S647" s="36">
        <v>13</v>
      </c>
      <c r="T647" s="36">
        <v>7</v>
      </c>
      <c r="V647" s="39">
        <v>6</v>
      </c>
      <c r="W647" s="39" t="s">
        <v>81</v>
      </c>
      <c r="X647" s="43" t="str">
        <f>VLOOKUP($W647,'Lista especies'!$A$2:$D$31,2,FALSE)</f>
        <v>Parastichopus</v>
      </c>
      <c r="Y647" s="43" t="str">
        <f>VLOOKUP($W647,'Lista especies'!$A$2:$D$31,3,FALSE)</f>
        <v>parvimensis</v>
      </c>
      <c r="Z647" s="43" t="str">
        <f>VLOOKUP($W647,'Lista especies'!$A$2:$D$31,4,FALSE)</f>
        <v>Parastichopus parvimensis</v>
      </c>
      <c r="AA647" s="34">
        <v>3</v>
      </c>
      <c r="AB647" s="34">
        <v>30</v>
      </c>
    </row>
    <row r="648" spans="1:28" x14ac:dyDescent="0.2">
      <c r="A648" s="39" t="str">
        <f t="shared" si="11"/>
        <v>1082024Piedra Vidal6</v>
      </c>
      <c r="B648" s="35">
        <v>10</v>
      </c>
      <c r="C648" s="36">
        <v>8</v>
      </c>
      <c r="D648" s="36">
        <v>2024</v>
      </c>
      <c r="E648" s="50" t="s">
        <v>191</v>
      </c>
      <c r="F648" s="50" t="s">
        <v>192</v>
      </c>
      <c r="G648" s="39" t="s">
        <v>199</v>
      </c>
      <c r="H648" s="36">
        <v>29.474409999999999</v>
      </c>
      <c r="I648" s="36">
        <v>-115.47451</v>
      </c>
      <c r="J648" s="50" t="str">
        <f>VLOOKUP($G648,Formulas!$A$2:$G$10,4,FALSE)</f>
        <v>Bosque de kelp</v>
      </c>
      <c r="K648" s="50" t="s">
        <v>163</v>
      </c>
      <c r="L648" s="50" t="s">
        <v>62</v>
      </c>
      <c r="M648" s="50" t="str">
        <f>VLOOKUP($G648,Formulas!$A$2:$G$10,7,FALSE)</f>
        <v xml:space="preserve">Reserva de la Biosfera Islas del Pacifico de la Peninsula de Baja California </v>
      </c>
      <c r="N648" s="37" t="s">
        <v>206</v>
      </c>
      <c r="O648" s="37">
        <v>0.42152777777777778</v>
      </c>
      <c r="P648" s="37">
        <v>0.42638888888888887</v>
      </c>
      <c r="Q648" s="36">
        <v>10</v>
      </c>
      <c r="R648" s="36">
        <v>9</v>
      </c>
      <c r="S648" s="36">
        <v>13</v>
      </c>
      <c r="T648" s="36">
        <v>7</v>
      </c>
      <c r="V648" s="39">
        <v>6</v>
      </c>
      <c r="W648" s="39" t="s">
        <v>76</v>
      </c>
      <c r="X648" s="43" t="str">
        <f>VLOOKUP($W648,'Lista especies'!$A$2:$D$31,2,FALSE)</f>
        <v>Megastraea</v>
      </c>
      <c r="Y648" s="43" t="str">
        <f>VLOOKUP($W648,'Lista especies'!$A$2:$D$31,3,FALSE)</f>
        <v>undosa</v>
      </c>
      <c r="Z648" s="43" t="str">
        <f>VLOOKUP($W648,'Lista especies'!$A$2:$D$31,4,FALSE)</f>
        <v>Megastraea undosa</v>
      </c>
      <c r="AA648" s="34">
        <v>31</v>
      </c>
      <c r="AB648" s="34">
        <v>30</v>
      </c>
    </row>
    <row r="649" spans="1:28" x14ac:dyDescent="0.2">
      <c r="A649" s="39" t="str">
        <f t="shared" si="11"/>
        <v>1082024Piedra Vidal6</v>
      </c>
      <c r="B649" s="35">
        <v>10</v>
      </c>
      <c r="C649" s="36">
        <v>8</v>
      </c>
      <c r="D649" s="36">
        <v>2024</v>
      </c>
      <c r="E649" s="50" t="s">
        <v>191</v>
      </c>
      <c r="F649" s="50" t="s">
        <v>192</v>
      </c>
      <c r="G649" s="39" t="s">
        <v>199</v>
      </c>
      <c r="H649" s="36">
        <v>29.474409999999999</v>
      </c>
      <c r="I649" s="36">
        <v>-115.47451</v>
      </c>
      <c r="J649" s="50" t="str">
        <f>VLOOKUP($G649,Formulas!$A$2:$G$10,4,FALSE)</f>
        <v>Bosque de kelp</v>
      </c>
      <c r="K649" s="50" t="s">
        <v>163</v>
      </c>
      <c r="L649" s="50" t="s">
        <v>62</v>
      </c>
      <c r="M649" s="50" t="str">
        <f>VLOOKUP($G649,Formulas!$A$2:$G$10,7,FALSE)</f>
        <v xml:space="preserve">Reserva de la Biosfera Islas del Pacifico de la Peninsula de Baja California </v>
      </c>
      <c r="N649" s="37" t="s">
        <v>206</v>
      </c>
      <c r="O649" s="37">
        <v>0.42152777777777778</v>
      </c>
      <c r="P649" s="37">
        <v>0.42638888888888887</v>
      </c>
      <c r="Q649" s="36">
        <v>10</v>
      </c>
      <c r="R649" s="36">
        <v>9</v>
      </c>
      <c r="S649" s="36">
        <v>13</v>
      </c>
      <c r="T649" s="36">
        <v>7</v>
      </c>
      <c r="V649" s="39">
        <v>6</v>
      </c>
      <c r="W649" s="39" t="s">
        <v>68</v>
      </c>
      <c r="X649" s="43" t="str">
        <f>VLOOKUP($W649,'Lista especies'!$A$2:$D$31,2,FALSE)</f>
        <v>Neobernaya</v>
      </c>
      <c r="Y649" s="43" t="str">
        <f>VLOOKUP($W649,'Lista especies'!$A$2:$D$31,3,FALSE)</f>
        <v>spadicea</v>
      </c>
      <c r="Z649" s="43" t="str">
        <f>VLOOKUP($W649,'Lista especies'!$A$2:$D$31,4,FALSE)</f>
        <v>Neobernaya spadicea</v>
      </c>
      <c r="AA649" s="34">
        <v>4</v>
      </c>
      <c r="AB649" s="34">
        <v>30</v>
      </c>
    </row>
    <row r="650" spans="1:28" x14ac:dyDescent="0.2">
      <c r="A650" s="39" t="str">
        <f t="shared" si="11"/>
        <v>1082024Piedra Vidal6</v>
      </c>
      <c r="B650" s="35">
        <v>10</v>
      </c>
      <c r="C650" s="36">
        <v>8</v>
      </c>
      <c r="D650" s="36">
        <v>2024</v>
      </c>
      <c r="E650" s="50" t="s">
        <v>191</v>
      </c>
      <c r="F650" s="50" t="s">
        <v>192</v>
      </c>
      <c r="G650" s="39" t="s">
        <v>199</v>
      </c>
      <c r="H650" s="36">
        <v>29.474409999999999</v>
      </c>
      <c r="I650" s="36">
        <v>-115.47451</v>
      </c>
      <c r="J650" s="50" t="str">
        <f>VLOOKUP($G650,Formulas!$A$2:$G$10,4,FALSE)</f>
        <v>Bosque de kelp</v>
      </c>
      <c r="K650" s="50" t="s">
        <v>163</v>
      </c>
      <c r="L650" s="50" t="s">
        <v>62</v>
      </c>
      <c r="M650" s="50" t="str">
        <f>VLOOKUP($G650,Formulas!$A$2:$G$10,7,FALSE)</f>
        <v xml:space="preserve">Reserva de la Biosfera Islas del Pacifico de la Peninsula de Baja California </v>
      </c>
      <c r="N650" s="37" t="s">
        <v>206</v>
      </c>
      <c r="O650" s="37">
        <v>0.42152777777777778</v>
      </c>
      <c r="P650" s="37">
        <v>0.42638888888888887</v>
      </c>
      <c r="Q650" s="36">
        <v>10</v>
      </c>
      <c r="R650" s="36">
        <v>9</v>
      </c>
      <c r="S650" s="36">
        <v>13</v>
      </c>
      <c r="T650" s="36">
        <v>7</v>
      </c>
      <c r="V650" s="39">
        <v>6</v>
      </c>
      <c r="W650" s="39" t="s">
        <v>85</v>
      </c>
      <c r="X650" s="43" t="str">
        <f>VLOOKUP($W650,'Lista especies'!$A$2:$D$31,2,FALSE)</f>
        <v>Strongylocentrotus</v>
      </c>
      <c r="Y650" s="43" t="str">
        <f>VLOOKUP($W650,'Lista especies'!$A$2:$D$31,3,FALSE)</f>
        <v>purpuratus</v>
      </c>
      <c r="Z650" s="43" t="str">
        <f>VLOOKUP($W650,'Lista especies'!$A$2:$D$31,4,FALSE)</f>
        <v>Strongylocentrotus purpuratus</v>
      </c>
      <c r="AA650" s="34">
        <v>5</v>
      </c>
      <c r="AB650" s="34">
        <v>30</v>
      </c>
    </row>
    <row r="651" spans="1:28" x14ac:dyDescent="0.2">
      <c r="A651" s="39" t="str">
        <f t="shared" si="11"/>
        <v>1082024Piedra Vidal7</v>
      </c>
      <c r="B651" s="35">
        <v>10</v>
      </c>
      <c r="C651" s="36">
        <v>8</v>
      </c>
      <c r="D651" s="36">
        <v>2024</v>
      </c>
      <c r="E651" s="50" t="s">
        <v>191</v>
      </c>
      <c r="F651" s="50" t="s">
        <v>192</v>
      </c>
      <c r="G651" s="39" t="s">
        <v>199</v>
      </c>
      <c r="H651" s="36">
        <v>29.475370000000002</v>
      </c>
      <c r="I651" s="36">
        <v>-115.48021</v>
      </c>
      <c r="J651" s="50" t="str">
        <f>VLOOKUP($G651,Formulas!$A$2:$G$10,4,FALSE)</f>
        <v>Bosque de kelp</v>
      </c>
      <c r="K651" s="50" t="s">
        <v>163</v>
      </c>
      <c r="L651" s="50" t="s">
        <v>62</v>
      </c>
      <c r="M651" s="50" t="str">
        <f>VLOOKUP($G651,Formulas!$A$2:$G$10,7,FALSE)</f>
        <v xml:space="preserve">Reserva de la Biosfera Islas del Pacifico de la Peninsula de Baja California </v>
      </c>
      <c r="N651" s="37" t="s">
        <v>216</v>
      </c>
      <c r="O651" s="37">
        <v>0.33819444444444446</v>
      </c>
      <c r="P651" s="37">
        <v>0.3430555555555555</v>
      </c>
      <c r="Q651" s="36">
        <v>18</v>
      </c>
      <c r="R651" s="36">
        <v>19</v>
      </c>
      <c r="S651" s="36">
        <v>11</v>
      </c>
      <c r="T651" s="36">
        <v>7</v>
      </c>
      <c r="V651" s="39">
        <v>7</v>
      </c>
      <c r="W651" s="39" t="s">
        <v>81</v>
      </c>
      <c r="X651" s="43" t="str">
        <f>VLOOKUP($W651,'Lista especies'!$A$2:$D$31,2,FALSE)</f>
        <v>Parastichopus</v>
      </c>
      <c r="Y651" s="43" t="str">
        <f>VLOOKUP($W651,'Lista especies'!$A$2:$D$31,3,FALSE)</f>
        <v>parvimensis</v>
      </c>
      <c r="Z651" s="43" t="str">
        <f>VLOOKUP($W651,'Lista especies'!$A$2:$D$31,4,FALSE)</f>
        <v>Parastichopus parvimensis</v>
      </c>
      <c r="AA651" s="34">
        <v>4</v>
      </c>
      <c r="AB651" s="34">
        <v>30</v>
      </c>
    </row>
    <row r="652" spans="1:28" x14ac:dyDescent="0.2">
      <c r="A652" s="39" t="str">
        <f t="shared" si="11"/>
        <v>1082024Piedra Vidal7</v>
      </c>
      <c r="B652" s="35">
        <v>10</v>
      </c>
      <c r="C652" s="36">
        <v>8</v>
      </c>
      <c r="D652" s="36">
        <v>2024</v>
      </c>
      <c r="E652" s="50" t="s">
        <v>191</v>
      </c>
      <c r="F652" s="50" t="s">
        <v>192</v>
      </c>
      <c r="G652" s="39" t="s">
        <v>199</v>
      </c>
      <c r="H652" s="36">
        <v>29.475370000000002</v>
      </c>
      <c r="I652" s="36">
        <v>-115.48021</v>
      </c>
      <c r="J652" s="50" t="str">
        <f>VLOOKUP($G652,Formulas!$A$2:$G$10,4,FALSE)</f>
        <v>Bosque de kelp</v>
      </c>
      <c r="K652" s="50" t="s">
        <v>163</v>
      </c>
      <c r="L652" s="50" t="s">
        <v>62</v>
      </c>
      <c r="M652" s="50" t="str">
        <f>VLOOKUP($G652,Formulas!$A$2:$G$10,7,FALSE)</f>
        <v xml:space="preserve">Reserva de la Biosfera Islas del Pacifico de la Peninsula de Baja California </v>
      </c>
      <c r="N652" s="37" t="s">
        <v>216</v>
      </c>
      <c r="O652" s="37">
        <v>0.33819444444444446</v>
      </c>
      <c r="P652" s="37">
        <v>0.3430555555555555</v>
      </c>
      <c r="Q652" s="36">
        <v>18</v>
      </c>
      <c r="R652" s="36">
        <v>19</v>
      </c>
      <c r="S652" s="36">
        <v>11</v>
      </c>
      <c r="T652" s="36">
        <v>7</v>
      </c>
      <c r="V652" s="39">
        <v>7</v>
      </c>
      <c r="W652" s="39" t="s">
        <v>82</v>
      </c>
      <c r="X652" s="43" t="str">
        <f>VLOOKUP($W652,'Lista especies'!$A$2:$D$31,2,FALSE)</f>
        <v>Patiria</v>
      </c>
      <c r="Y652" s="43" t="str">
        <f>VLOOKUP($W652,'Lista especies'!$A$2:$D$31,3,FALSE)</f>
        <v>miniata</v>
      </c>
      <c r="Z652" s="43" t="str">
        <f>VLOOKUP($W652,'Lista especies'!$A$2:$D$31,4,FALSE)</f>
        <v>Patiria miniata</v>
      </c>
      <c r="AA652" s="34">
        <v>2</v>
      </c>
      <c r="AB652" s="34">
        <v>30</v>
      </c>
    </row>
    <row r="653" spans="1:28" x14ac:dyDescent="0.2">
      <c r="A653" s="39" t="str">
        <f t="shared" si="11"/>
        <v>1082024Piedra Vidal7</v>
      </c>
      <c r="B653" s="35">
        <v>10</v>
      </c>
      <c r="C653" s="36">
        <v>8</v>
      </c>
      <c r="D653" s="36">
        <v>2024</v>
      </c>
      <c r="E653" s="50" t="s">
        <v>191</v>
      </c>
      <c r="F653" s="50" t="s">
        <v>192</v>
      </c>
      <c r="G653" s="39" t="s">
        <v>199</v>
      </c>
      <c r="H653" s="36">
        <v>29.475370000000002</v>
      </c>
      <c r="I653" s="36">
        <v>-115.48021</v>
      </c>
      <c r="J653" s="50" t="str">
        <f>VLOOKUP($G653,Formulas!$A$2:$G$10,4,FALSE)</f>
        <v>Bosque de kelp</v>
      </c>
      <c r="K653" s="50" t="s">
        <v>163</v>
      </c>
      <c r="L653" s="50" t="s">
        <v>62</v>
      </c>
      <c r="M653" s="50" t="str">
        <f>VLOOKUP($G653,Formulas!$A$2:$G$10,7,FALSE)</f>
        <v xml:space="preserve">Reserva de la Biosfera Islas del Pacifico de la Peninsula de Baja California </v>
      </c>
      <c r="N653" s="37" t="s">
        <v>216</v>
      </c>
      <c r="O653" s="37">
        <v>0.33819444444444446</v>
      </c>
      <c r="P653" s="37">
        <v>0.3430555555555555</v>
      </c>
      <c r="Q653" s="36">
        <v>18</v>
      </c>
      <c r="R653" s="36">
        <v>19</v>
      </c>
      <c r="S653" s="36">
        <v>11</v>
      </c>
      <c r="T653" s="36">
        <v>7</v>
      </c>
      <c r="V653" s="39">
        <v>7</v>
      </c>
      <c r="W653" s="39" t="s">
        <v>176</v>
      </c>
      <c r="X653" s="43" t="str">
        <f>VLOOKUP($W653,'Lista especies'!$A$2:$D$31,2,FALSE)</f>
        <v>Megastraea</v>
      </c>
      <c r="Y653" s="43" t="str">
        <f>VLOOKUP($W653,'Lista especies'!$A$2:$D$31,3,FALSE)</f>
        <v>turbanica</v>
      </c>
      <c r="Z653" s="43" t="str">
        <f>VLOOKUP($W653,'Lista especies'!$A$2:$D$31,4,FALSE)</f>
        <v>Megastraea turbanica</v>
      </c>
      <c r="AA653" s="34">
        <v>7</v>
      </c>
      <c r="AB653" s="34">
        <v>30</v>
      </c>
    </row>
    <row r="654" spans="1:28" x14ac:dyDescent="0.2">
      <c r="A654" s="39" t="str">
        <f t="shared" si="11"/>
        <v>1082024Piedra Vidal7</v>
      </c>
      <c r="B654" s="35">
        <v>10</v>
      </c>
      <c r="C654" s="36">
        <v>8</v>
      </c>
      <c r="D654" s="36">
        <v>2024</v>
      </c>
      <c r="E654" s="50" t="s">
        <v>191</v>
      </c>
      <c r="F654" s="50" t="s">
        <v>192</v>
      </c>
      <c r="G654" s="39" t="s">
        <v>199</v>
      </c>
      <c r="H654" s="36">
        <v>29.475370000000002</v>
      </c>
      <c r="I654" s="36">
        <v>-115.48021</v>
      </c>
      <c r="J654" s="50" t="str">
        <f>VLOOKUP($G654,Formulas!$A$2:$G$10,4,FALSE)</f>
        <v>Bosque de kelp</v>
      </c>
      <c r="K654" s="50" t="s">
        <v>163</v>
      </c>
      <c r="L654" s="50" t="s">
        <v>62</v>
      </c>
      <c r="M654" s="50" t="str">
        <f>VLOOKUP($G654,Formulas!$A$2:$G$10,7,FALSE)</f>
        <v xml:space="preserve">Reserva de la Biosfera Islas del Pacifico de la Peninsula de Baja California </v>
      </c>
      <c r="N654" s="37" t="s">
        <v>216</v>
      </c>
      <c r="O654" s="37">
        <v>0.33819444444444446</v>
      </c>
      <c r="P654" s="37">
        <v>0.3430555555555555</v>
      </c>
      <c r="Q654" s="36">
        <v>18</v>
      </c>
      <c r="R654" s="36">
        <v>19</v>
      </c>
      <c r="S654" s="36">
        <v>11</v>
      </c>
      <c r="T654" s="36">
        <v>7</v>
      </c>
      <c r="V654" s="39">
        <v>7</v>
      </c>
      <c r="W654" s="39" t="s">
        <v>75</v>
      </c>
      <c r="X654" s="43" t="str">
        <f>VLOOKUP($W654,'Lista especies'!$A$2:$D$31,2,FALSE)</f>
        <v>Kelletia</v>
      </c>
      <c r="Y654" s="43" t="str">
        <f>VLOOKUP($W654,'Lista especies'!$A$2:$D$31,3,FALSE)</f>
        <v>kelletii</v>
      </c>
      <c r="Z654" s="43" t="str">
        <f>VLOOKUP($W654,'Lista especies'!$A$2:$D$31,4,FALSE)</f>
        <v>Kelletia kelletii</v>
      </c>
      <c r="AA654" s="34">
        <v>2</v>
      </c>
      <c r="AB654" s="34">
        <v>30</v>
      </c>
    </row>
    <row r="655" spans="1:28" x14ac:dyDescent="0.2">
      <c r="A655" s="39" t="str">
        <f t="shared" si="11"/>
        <v>1082024Piedra Vidal7</v>
      </c>
      <c r="B655" s="35">
        <v>10</v>
      </c>
      <c r="C655" s="36">
        <v>8</v>
      </c>
      <c r="D655" s="36">
        <v>2024</v>
      </c>
      <c r="E655" s="50" t="s">
        <v>191</v>
      </c>
      <c r="F655" s="50" t="s">
        <v>192</v>
      </c>
      <c r="G655" s="39" t="s">
        <v>199</v>
      </c>
      <c r="H655" s="36">
        <v>29.475370000000002</v>
      </c>
      <c r="I655" s="36">
        <v>-115.48021</v>
      </c>
      <c r="J655" s="50" t="str">
        <f>VLOOKUP($G655,Formulas!$A$2:$G$10,4,FALSE)</f>
        <v>Bosque de kelp</v>
      </c>
      <c r="K655" s="50" t="s">
        <v>163</v>
      </c>
      <c r="L655" s="50" t="s">
        <v>62</v>
      </c>
      <c r="M655" s="50" t="str">
        <f>VLOOKUP($G655,Formulas!$A$2:$G$10,7,FALSE)</f>
        <v xml:space="preserve">Reserva de la Biosfera Islas del Pacifico de la Peninsula de Baja California </v>
      </c>
      <c r="N655" s="37" t="s">
        <v>216</v>
      </c>
      <c r="O655" s="37">
        <v>0.33819444444444446</v>
      </c>
      <c r="P655" s="37">
        <v>0.3430555555555555</v>
      </c>
      <c r="Q655" s="36">
        <v>18</v>
      </c>
      <c r="R655" s="36">
        <v>19</v>
      </c>
      <c r="S655" s="36">
        <v>11</v>
      </c>
      <c r="T655" s="36">
        <v>7</v>
      </c>
      <c r="V655" s="39">
        <v>7</v>
      </c>
      <c r="W655" s="39" t="s">
        <v>78</v>
      </c>
      <c r="X655" s="43" t="str">
        <f>VLOOKUP($W655,'Lista especies'!$A$2:$D$31,2,FALSE)</f>
        <v>Megathura</v>
      </c>
      <c r="Y655" s="43" t="str">
        <f>VLOOKUP($W655,'Lista especies'!$A$2:$D$31,3,FALSE)</f>
        <v>crenulata</v>
      </c>
      <c r="Z655" s="43" t="str">
        <f>VLOOKUP($W655,'Lista especies'!$A$2:$D$31,4,FALSE)</f>
        <v>Megathura crenulata</v>
      </c>
      <c r="AA655" s="34">
        <v>1</v>
      </c>
      <c r="AB655" s="34">
        <v>30</v>
      </c>
    </row>
    <row r="656" spans="1:28" x14ac:dyDescent="0.2">
      <c r="A656" s="39" t="str">
        <f t="shared" si="11"/>
        <v>1082024Piedra Vidal7</v>
      </c>
      <c r="B656" s="35">
        <v>10</v>
      </c>
      <c r="C656" s="36">
        <v>8</v>
      </c>
      <c r="D656" s="36">
        <v>2024</v>
      </c>
      <c r="E656" s="50" t="s">
        <v>191</v>
      </c>
      <c r="F656" s="50" t="s">
        <v>192</v>
      </c>
      <c r="G656" s="39" t="s">
        <v>199</v>
      </c>
      <c r="H656" s="36">
        <v>29.475370000000002</v>
      </c>
      <c r="I656" s="36">
        <v>-115.48021</v>
      </c>
      <c r="J656" s="50" t="str">
        <f>VLOOKUP($G656,Formulas!$A$2:$G$10,4,FALSE)</f>
        <v>Bosque de kelp</v>
      </c>
      <c r="K656" s="50" t="s">
        <v>163</v>
      </c>
      <c r="L656" s="50" t="s">
        <v>62</v>
      </c>
      <c r="M656" s="50" t="str">
        <f>VLOOKUP($G656,Formulas!$A$2:$G$10,7,FALSE)</f>
        <v xml:space="preserve">Reserva de la Biosfera Islas del Pacifico de la Peninsula de Baja California </v>
      </c>
      <c r="N656" s="37" t="s">
        <v>216</v>
      </c>
      <c r="O656" s="37">
        <v>0.33819444444444446</v>
      </c>
      <c r="P656" s="37">
        <v>0.3430555555555555</v>
      </c>
      <c r="Q656" s="36">
        <v>18</v>
      </c>
      <c r="R656" s="36">
        <v>19</v>
      </c>
      <c r="S656" s="36">
        <v>11</v>
      </c>
      <c r="T656" s="36">
        <v>7</v>
      </c>
      <c r="V656" s="39">
        <v>7</v>
      </c>
      <c r="W656" s="39" t="s">
        <v>178</v>
      </c>
      <c r="X656" s="43" t="str">
        <f>VLOOKUP($W656,'Lista especies'!$A$2:$D$31,2,FALSE)</f>
        <v>Muricea</v>
      </c>
      <c r="Y656" s="43" t="str">
        <f>VLOOKUP($W656,'Lista especies'!$A$2:$D$31,3,FALSE)</f>
        <v>californica</v>
      </c>
      <c r="Z656" s="43" t="str">
        <f>VLOOKUP($W656,'Lista especies'!$A$2:$D$31,4,FALSE)</f>
        <v>Muricea californica</v>
      </c>
      <c r="AA656" s="34">
        <v>3</v>
      </c>
      <c r="AB656" s="34">
        <v>30</v>
      </c>
    </row>
    <row r="657" spans="1:28" x14ac:dyDescent="0.2">
      <c r="A657" s="39" t="str">
        <f t="shared" si="11"/>
        <v>1082024Piedra Vidal7</v>
      </c>
      <c r="B657" s="35">
        <v>10</v>
      </c>
      <c r="C657" s="36">
        <v>8</v>
      </c>
      <c r="D657" s="36">
        <v>2024</v>
      </c>
      <c r="E657" s="50" t="s">
        <v>191</v>
      </c>
      <c r="F657" s="50" t="s">
        <v>192</v>
      </c>
      <c r="G657" s="39" t="s">
        <v>199</v>
      </c>
      <c r="H657" s="36">
        <v>29.475370000000002</v>
      </c>
      <c r="I657" s="36">
        <v>-115.48021</v>
      </c>
      <c r="J657" s="50" t="str">
        <f>VLOOKUP($G657,Formulas!$A$2:$G$10,4,FALSE)</f>
        <v>Bosque de kelp</v>
      </c>
      <c r="K657" s="50" t="s">
        <v>163</v>
      </c>
      <c r="L657" s="50" t="s">
        <v>62</v>
      </c>
      <c r="M657" s="50" t="str">
        <f>VLOOKUP($G657,Formulas!$A$2:$G$10,7,FALSE)</f>
        <v xml:space="preserve">Reserva de la Biosfera Islas del Pacifico de la Peninsula de Baja California </v>
      </c>
      <c r="N657" s="37" t="s">
        <v>216</v>
      </c>
      <c r="O657" s="37">
        <v>0.33819444444444446</v>
      </c>
      <c r="P657" s="37">
        <v>0.3430555555555555</v>
      </c>
      <c r="Q657" s="36">
        <v>18</v>
      </c>
      <c r="R657" s="36">
        <v>19</v>
      </c>
      <c r="S657" s="36">
        <v>11</v>
      </c>
      <c r="T657" s="36">
        <v>7</v>
      </c>
      <c r="V657" s="39">
        <v>7</v>
      </c>
      <c r="W657" s="39" t="s">
        <v>79</v>
      </c>
      <c r="X657" s="43" t="str">
        <f>VLOOKUP($W657,'Lista especies'!$A$2:$D$31,2,FALSE)</f>
        <v>Mesocentrotus</v>
      </c>
      <c r="Y657" s="43" t="str">
        <f>VLOOKUP($W657,'Lista especies'!$A$2:$D$31,3,FALSE)</f>
        <v>franciscanus</v>
      </c>
      <c r="Z657" s="43" t="str">
        <f>VLOOKUP($W657,'Lista especies'!$A$2:$D$31,4,FALSE)</f>
        <v>Mesocentrotus franciscanus</v>
      </c>
      <c r="AA657" s="34">
        <v>7</v>
      </c>
      <c r="AB657" s="34">
        <v>30</v>
      </c>
    </row>
    <row r="658" spans="1:28" x14ac:dyDescent="0.2">
      <c r="A658" s="39" t="str">
        <f t="shared" si="11"/>
        <v>1082024Piedra Vidal8</v>
      </c>
      <c r="B658" s="35">
        <v>10</v>
      </c>
      <c r="C658" s="36">
        <v>8</v>
      </c>
      <c r="D658" s="36">
        <v>2024</v>
      </c>
      <c r="E658" s="50" t="s">
        <v>191</v>
      </c>
      <c r="F658" s="50" t="s">
        <v>192</v>
      </c>
      <c r="G658" s="39" t="s">
        <v>199</v>
      </c>
      <c r="H658" s="36">
        <v>29.474409999999999</v>
      </c>
      <c r="I658" s="36">
        <v>-115.47451</v>
      </c>
      <c r="J658" s="50" t="str">
        <f>VLOOKUP($G658,Formulas!$A$2:$G$10,4,FALSE)</f>
        <v>Bosque de kelp</v>
      </c>
      <c r="K658" s="50" t="s">
        <v>163</v>
      </c>
      <c r="L658" s="50" t="s">
        <v>62</v>
      </c>
      <c r="M658" s="50" t="str">
        <f>VLOOKUP($G658,Formulas!$A$2:$G$10,7,FALSE)</f>
        <v xml:space="preserve">Reserva de la Biosfera Islas del Pacifico de la Peninsula de Baja California </v>
      </c>
      <c r="N658" s="37" t="s">
        <v>216</v>
      </c>
      <c r="O658" s="37">
        <v>0.42152777777777778</v>
      </c>
      <c r="P658" s="37">
        <v>0.42638888888888887</v>
      </c>
      <c r="Q658" s="8">
        <v>9</v>
      </c>
      <c r="R658" s="36">
        <v>10</v>
      </c>
      <c r="S658" s="36">
        <v>12</v>
      </c>
      <c r="T658" s="36">
        <v>6</v>
      </c>
      <c r="V658" s="39">
        <v>8</v>
      </c>
      <c r="W658" s="39" t="s">
        <v>81</v>
      </c>
      <c r="X658" s="43" t="str">
        <f>VLOOKUP($W658,'Lista especies'!$A$2:$D$31,2,FALSE)</f>
        <v>Parastichopus</v>
      </c>
      <c r="Y658" s="43" t="str">
        <f>VLOOKUP($W658,'Lista especies'!$A$2:$D$31,3,FALSE)</f>
        <v>parvimensis</v>
      </c>
      <c r="Z658" s="43" t="str">
        <f>VLOOKUP($W658,'Lista especies'!$A$2:$D$31,4,FALSE)</f>
        <v>Parastichopus parvimensis</v>
      </c>
      <c r="AA658" s="34">
        <v>3</v>
      </c>
      <c r="AB658" s="34">
        <v>30</v>
      </c>
    </row>
    <row r="659" spans="1:28" x14ac:dyDescent="0.2">
      <c r="A659" s="39" t="str">
        <f t="shared" si="11"/>
        <v>1082024Piedra Vidal8</v>
      </c>
      <c r="B659" s="35">
        <v>10</v>
      </c>
      <c r="C659" s="36">
        <v>8</v>
      </c>
      <c r="D659" s="36">
        <v>2024</v>
      </c>
      <c r="E659" s="50" t="s">
        <v>191</v>
      </c>
      <c r="F659" s="50" t="s">
        <v>192</v>
      </c>
      <c r="G659" s="39" t="s">
        <v>199</v>
      </c>
      <c r="H659" s="36">
        <v>29.474409999999999</v>
      </c>
      <c r="I659" s="36">
        <v>-115.47451</v>
      </c>
      <c r="J659" s="50" t="str">
        <f>VLOOKUP($G659,Formulas!$A$2:$G$10,4,FALSE)</f>
        <v>Bosque de kelp</v>
      </c>
      <c r="K659" s="50" t="s">
        <v>163</v>
      </c>
      <c r="L659" s="50" t="s">
        <v>62</v>
      </c>
      <c r="M659" s="50" t="str">
        <f>VLOOKUP($G659,Formulas!$A$2:$G$10,7,FALSE)</f>
        <v xml:space="preserve">Reserva de la Biosfera Islas del Pacifico de la Peninsula de Baja California </v>
      </c>
      <c r="N659" s="37" t="s">
        <v>216</v>
      </c>
      <c r="O659" s="37">
        <v>0.42152777777777778</v>
      </c>
      <c r="P659" s="37">
        <v>0.42638888888888887</v>
      </c>
      <c r="Q659" s="8">
        <v>9</v>
      </c>
      <c r="R659" s="36">
        <v>10</v>
      </c>
      <c r="S659" s="36">
        <v>12</v>
      </c>
      <c r="T659" s="36">
        <v>6</v>
      </c>
      <c r="V659" s="39">
        <v>8</v>
      </c>
      <c r="W659" s="39" t="s">
        <v>76</v>
      </c>
      <c r="X659" s="43" t="str">
        <f>VLOOKUP($W659,'Lista especies'!$A$2:$D$31,2,FALSE)</f>
        <v>Megastraea</v>
      </c>
      <c r="Y659" s="43" t="str">
        <f>VLOOKUP($W659,'Lista especies'!$A$2:$D$31,3,FALSE)</f>
        <v>undosa</v>
      </c>
      <c r="Z659" s="43" t="str">
        <f>VLOOKUP($W659,'Lista especies'!$A$2:$D$31,4,FALSE)</f>
        <v>Megastraea undosa</v>
      </c>
      <c r="AA659" s="34">
        <v>15</v>
      </c>
      <c r="AB659" s="34">
        <v>30</v>
      </c>
    </row>
    <row r="660" spans="1:28" x14ac:dyDescent="0.2">
      <c r="A660" s="39" t="str">
        <f t="shared" si="11"/>
        <v>1082024Piedra Vidal8</v>
      </c>
      <c r="B660" s="35">
        <v>10</v>
      </c>
      <c r="C660" s="36">
        <v>8</v>
      </c>
      <c r="D660" s="36">
        <v>2024</v>
      </c>
      <c r="E660" s="50" t="s">
        <v>191</v>
      </c>
      <c r="F660" s="50" t="s">
        <v>192</v>
      </c>
      <c r="G660" s="39" t="s">
        <v>199</v>
      </c>
      <c r="H660" s="36">
        <v>29.474409999999999</v>
      </c>
      <c r="I660" s="36">
        <v>-115.47451</v>
      </c>
      <c r="J660" s="50" t="str">
        <f>VLOOKUP($G660,Formulas!$A$2:$G$10,4,FALSE)</f>
        <v>Bosque de kelp</v>
      </c>
      <c r="K660" s="50" t="s">
        <v>163</v>
      </c>
      <c r="L660" s="50" t="s">
        <v>62</v>
      </c>
      <c r="M660" s="50" t="str">
        <f>VLOOKUP($G660,Formulas!$A$2:$G$10,7,FALSE)</f>
        <v xml:space="preserve">Reserva de la Biosfera Islas del Pacifico de la Peninsula de Baja California </v>
      </c>
      <c r="N660" s="37" t="s">
        <v>216</v>
      </c>
      <c r="O660" s="37">
        <v>0.42152777777777778</v>
      </c>
      <c r="P660" s="37">
        <v>0.42638888888888887</v>
      </c>
      <c r="Q660" s="8">
        <v>9</v>
      </c>
      <c r="R660" s="36">
        <v>10</v>
      </c>
      <c r="S660" s="36">
        <v>12</v>
      </c>
      <c r="T660" s="36">
        <v>6</v>
      </c>
      <c r="V660" s="39">
        <v>8</v>
      </c>
      <c r="W660" s="39" t="s">
        <v>68</v>
      </c>
      <c r="X660" s="43" t="str">
        <f>VLOOKUP($W660,'Lista especies'!$A$2:$D$31,2,FALSE)</f>
        <v>Neobernaya</v>
      </c>
      <c r="Y660" s="43" t="str">
        <f>VLOOKUP($W660,'Lista especies'!$A$2:$D$31,3,FALSE)</f>
        <v>spadicea</v>
      </c>
      <c r="Z660" s="43" t="str">
        <f>VLOOKUP($W660,'Lista especies'!$A$2:$D$31,4,FALSE)</f>
        <v>Neobernaya spadicea</v>
      </c>
      <c r="AA660" s="34">
        <v>1</v>
      </c>
      <c r="AB660" s="34">
        <v>30</v>
      </c>
    </row>
    <row r="661" spans="1:28" x14ac:dyDescent="0.2">
      <c r="A661" s="39" t="str">
        <f t="shared" si="11"/>
        <v>1082024Piedra Vidal8</v>
      </c>
      <c r="B661" s="35">
        <v>10</v>
      </c>
      <c r="C661" s="36">
        <v>8</v>
      </c>
      <c r="D661" s="36">
        <v>2024</v>
      </c>
      <c r="E661" s="50" t="s">
        <v>191</v>
      </c>
      <c r="F661" s="50" t="s">
        <v>192</v>
      </c>
      <c r="G661" s="39" t="s">
        <v>199</v>
      </c>
      <c r="H661" s="36">
        <v>29.474409999999999</v>
      </c>
      <c r="I661" s="36">
        <v>-115.47451</v>
      </c>
      <c r="J661" s="50" t="str">
        <f>VLOOKUP($G661,Formulas!$A$2:$G$10,4,FALSE)</f>
        <v>Bosque de kelp</v>
      </c>
      <c r="K661" s="50" t="s">
        <v>163</v>
      </c>
      <c r="L661" s="50" t="s">
        <v>62</v>
      </c>
      <c r="M661" s="50" t="str">
        <f>VLOOKUP($G661,Formulas!$A$2:$G$10,7,FALSE)</f>
        <v xml:space="preserve">Reserva de la Biosfera Islas del Pacifico de la Peninsula de Baja California </v>
      </c>
      <c r="N661" s="37" t="s">
        <v>216</v>
      </c>
      <c r="O661" s="37">
        <v>0.42152777777777778</v>
      </c>
      <c r="P661" s="37">
        <v>0.42638888888888887</v>
      </c>
      <c r="Q661" s="8">
        <v>9</v>
      </c>
      <c r="R661" s="36">
        <v>10</v>
      </c>
      <c r="S661" s="36">
        <v>12</v>
      </c>
      <c r="T661" s="36">
        <v>6</v>
      </c>
      <c r="V661" s="39">
        <v>8</v>
      </c>
      <c r="W661" s="39" t="s">
        <v>78</v>
      </c>
      <c r="X661" s="43" t="str">
        <f>VLOOKUP($W661,'Lista especies'!$A$2:$D$31,2,FALSE)</f>
        <v>Megathura</v>
      </c>
      <c r="Y661" s="43" t="str">
        <f>VLOOKUP($W661,'Lista especies'!$A$2:$D$31,3,FALSE)</f>
        <v>crenulata</v>
      </c>
      <c r="Z661" s="43" t="str">
        <f>VLOOKUP($W661,'Lista especies'!$A$2:$D$31,4,FALSE)</f>
        <v>Megathura crenulata</v>
      </c>
      <c r="AA661" s="34">
        <v>4</v>
      </c>
      <c r="AB661" s="34">
        <v>30</v>
      </c>
    </row>
    <row r="662" spans="1:28" x14ac:dyDescent="0.2">
      <c r="A662" s="39" t="str">
        <f t="shared" si="11"/>
        <v>1082024Piedra Vidal8</v>
      </c>
      <c r="B662" s="35">
        <v>10</v>
      </c>
      <c r="C662" s="36">
        <v>8</v>
      </c>
      <c r="D662" s="36">
        <v>2024</v>
      </c>
      <c r="E662" s="50" t="s">
        <v>191</v>
      </c>
      <c r="F662" s="50" t="s">
        <v>192</v>
      </c>
      <c r="G662" s="39" t="s">
        <v>199</v>
      </c>
      <c r="H662" s="36">
        <v>29.474409999999999</v>
      </c>
      <c r="I662" s="36">
        <v>-115.47451</v>
      </c>
      <c r="J662" s="50" t="str">
        <f>VLOOKUP($G662,Formulas!$A$2:$G$10,4,FALSE)</f>
        <v>Bosque de kelp</v>
      </c>
      <c r="K662" s="50" t="s">
        <v>163</v>
      </c>
      <c r="L662" s="50" t="s">
        <v>62</v>
      </c>
      <c r="M662" s="50" t="str">
        <f>VLOOKUP($G662,Formulas!$A$2:$G$10,7,FALSE)</f>
        <v xml:space="preserve">Reserva de la Biosfera Islas del Pacifico de la Peninsula de Baja California </v>
      </c>
      <c r="N662" s="37" t="s">
        <v>216</v>
      </c>
      <c r="O662" s="37">
        <v>0.42152777777777778</v>
      </c>
      <c r="P662" s="37">
        <v>0.42638888888888887</v>
      </c>
      <c r="Q662" s="8">
        <v>9</v>
      </c>
      <c r="R662" s="36">
        <v>10</v>
      </c>
      <c r="S662" s="36">
        <v>12</v>
      </c>
      <c r="T662" s="36">
        <v>6</v>
      </c>
      <c r="V662" s="39">
        <v>8</v>
      </c>
      <c r="W662" s="39" t="s">
        <v>179</v>
      </c>
      <c r="X662" s="43" t="str">
        <f>VLOOKUP($W662,'Lista especies'!$A$2:$D$31,2,FALSE)</f>
        <v>Leptogorgia</v>
      </c>
      <c r="Y662" s="43" t="str">
        <f>VLOOKUP($W662,'Lista especies'!$A$2:$D$31,3,FALSE)</f>
        <v>chilensis</v>
      </c>
      <c r="Z662" s="43" t="str">
        <f>VLOOKUP($W662,'Lista especies'!$A$2:$D$31,4,FALSE)</f>
        <v>Leptogorgia chilensis</v>
      </c>
      <c r="AA662" s="34">
        <v>10</v>
      </c>
      <c r="AB662" s="34">
        <v>30</v>
      </c>
    </row>
    <row r="663" spans="1:28" x14ac:dyDescent="0.2">
      <c r="A663" s="39" t="str">
        <f t="shared" si="11"/>
        <v>1082024Piedra Vidal8</v>
      </c>
      <c r="B663" s="35">
        <v>10</v>
      </c>
      <c r="C663" s="36">
        <v>8</v>
      </c>
      <c r="D663" s="36">
        <v>2024</v>
      </c>
      <c r="E663" s="50" t="s">
        <v>191</v>
      </c>
      <c r="F663" s="50" t="s">
        <v>192</v>
      </c>
      <c r="G663" s="39" t="s">
        <v>199</v>
      </c>
      <c r="H663" s="36">
        <v>29.474409999999999</v>
      </c>
      <c r="I663" s="36">
        <v>-115.47451</v>
      </c>
      <c r="J663" s="50" t="str">
        <f>VLOOKUP($G663,Formulas!$A$2:$G$10,4,FALSE)</f>
        <v>Bosque de kelp</v>
      </c>
      <c r="K663" s="50" t="s">
        <v>163</v>
      </c>
      <c r="L663" s="50" t="s">
        <v>62</v>
      </c>
      <c r="M663" s="50" t="str">
        <f>VLOOKUP($G663,Formulas!$A$2:$G$10,7,FALSE)</f>
        <v xml:space="preserve">Reserva de la Biosfera Islas del Pacifico de la Peninsula de Baja California </v>
      </c>
      <c r="N663" s="37" t="s">
        <v>216</v>
      </c>
      <c r="O663" s="37">
        <v>0.42152777777777778</v>
      </c>
      <c r="P663" s="37">
        <v>0.42638888888888887</v>
      </c>
      <c r="Q663" s="8">
        <v>9</v>
      </c>
      <c r="R663" s="36">
        <v>10</v>
      </c>
      <c r="S663" s="36">
        <v>12</v>
      </c>
      <c r="T663" s="36">
        <v>6</v>
      </c>
      <c r="V663" s="39">
        <v>8</v>
      </c>
      <c r="W663" s="39" t="s">
        <v>79</v>
      </c>
      <c r="X663" s="43" t="str">
        <f>VLOOKUP($W663,'Lista especies'!$A$2:$D$31,2,FALSE)</f>
        <v>Mesocentrotus</v>
      </c>
      <c r="Y663" s="43" t="str">
        <f>VLOOKUP($W663,'Lista especies'!$A$2:$D$31,3,FALSE)</f>
        <v>franciscanus</v>
      </c>
      <c r="Z663" s="43" t="str">
        <f>VLOOKUP($W663,'Lista especies'!$A$2:$D$31,4,FALSE)</f>
        <v>Mesocentrotus franciscanus</v>
      </c>
      <c r="AA663" s="34">
        <v>25</v>
      </c>
      <c r="AB663" s="34">
        <v>30</v>
      </c>
    </row>
    <row r="664" spans="1:28" x14ac:dyDescent="0.2">
      <c r="A664" s="39" t="str">
        <f t="shared" si="11"/>
        <v>1082024Piedra Vidal9</v>
      </c>
      <c r="B664" s="35">
        <v>10</v>
      </c>
      <c r="C664" s="36">
        <v>8</v>
      </c>
      <c r="D664" s="36">
        <v>2024</v>
      </c>
      <c r="E664" s="50" t="s">
        <v>191</v>
      </c>
      <c r="F664" s="50" t="s">
        <v>192</v>
      </c>
      <c r="G664" s="39" t="s">
        <v>199</v>
      </c>
      <c r="H664" s="36">
        <v>29.479410000000001</v>
      </c>
      <c r="I664" s="36">
        <v>-115.47996999999999</v>
      </c>
      <c r="J664" s="50" t="str">
        <f>VLOOKUP($G664,Formulas!$A$2:$G$10,4,FALSE)</f>
        <v>Bosque de kelp</v>
      </c>
      <c r="K664" s="50" t="s">
        <v>163</v>
      </c>
      <c r="L664" s="50" t="s">
        <v>62</v>
      </c>
      <c r="M664" s="50" t="str">
        <f>VLOOKUP($G664,Formulas!$A$2:$G$10,7,FALSE)</f>
        <v xml:space="preserve">Reserva de la Biosfera Islas del Pacifico de la Peninsula de Baja California </v>
      </c>
      <c r="N664" s="37" t="s">
        <v>208</v>
      </c>
      <c r="O664" s="37">
        <v>0.3527777777777778</v>
      </c>
      <c r="P664" s="37">
        <v>0.35694444444444445</v>
      </c>
      <c r="Q664" s="8">
        <v>22</v>
      </c>
      <c r="R664" s="36">
        <v>20</v>
      </c>
      <c r="S664" s="36">
        <v>12</v>
      </c>
      <c r="T664" s="36">
        <v>6</v>
      </c>
      <c r="V664" s="39">
        <v>9</v>
      </c>
      <c r="W664" s="39" t="s">
        <v>82</v>
      </c>
      <c r="X664" s="43" t="str">
        <f>VLOOKUP($W664,'Lista especies'!$A$2:$D$31,2,FALSE)</f>
        <v>Patiria</v>
      </c>
      <c r="Y664" s="43" t="str">
        <f>VLOOKUP($W664,'Lista especies'!$A$2:$D$31,3,FALSE)</f>
        <v>miniata</v>
      </c>
      <c r="Z664" s="43" t="str">
        <f>VLOOKUP($W664,'Lista especies'!$A$2:$D$31,4,FALSE)</f>
        <v>Patiria miniata</v>
      </c>
      <c r="AA664" s="34">
        <v>1</v>
      </c>
      <c r="AB664" s="34">
        <v>30</v>
      </c>
    </row>
    <row r="665" spans="1:28" x14ac:dyDescent="0.2">
      <c r="A665" s="39" t="str">
        <f t="shared" si="11"/>
        <v>1082024Piedra Vidal9</v>
      </c>
      <c r="B665" s="35">
        <v>10</v>
      </c>
      <c r="C665" s="36">
        <v>8</v>
      </c>
      <c r="D665" s="36">
        <v>2024</v>
      </c>
      <c r="E665" s="50" t="s">
        <v>191</v>
      </c>
      <c r="F665" s="50" t="s">
        <v>192</v>
      </c>
      <c r="G665" s="39" t="s">
        <v>199</v>
      </c>
      <c r="H665" s="36">
        <v>29.479410000000001</v>
      </c>
      <c r="I665" s="36">
        <v>-115.47996999999999</v>
      </c>
      <c r="J665" s="50" t="str">
        <f>VLOOKUP($G665,Formulas!$A$2:$G$10,4,FALSE)</f>
        <v>Bosque de kelp</v>
      </c>
      <c r="K665" s="50" t="s">
        <v>163</v>
      </c>
      <c r="L665" s="50" t="s">
        <v>62</v>
      </c>
      <c r="M665" s="50" t="str">
        <f>VLOOKUP($G665,Formulas!$A$2:$G$10,7,FALSE)</f>
        <v xml:space="preserve">Reserva de la Biosfera Islas del Pacifico de la Peninsula de Baja California </v>
      </c>
      <c r="N665" s="37" t="s">
        <v>208</v>
      </c>
      <c r="O665" s="37">
        <v>0.3527777777777778</v>
      </c>
      <c r="P665" s="37">
        <v>0.35694444444444445</v>
      </c>
      <c r="Q665" s="8">
        <v>22</v>
      </c>
      <c r="R665" s="36">
        <v>20</v>
      </c>
      <c r="S665" s="36">
        <v>12</v>
      </c>
      <c r="T665" s="36">
        <v>6</v>
      </c>
      <c r="V665" s="39">
        <v>9</v>
      </c>
      <c r="W665" s="39" t="s">
        <v>75</v>
      </c>
      <c r="X665" s="43" t="str">
        <f>VLOOKUP($W665,'Lista especies'!$A$2:$D$31,2,FALSE)</f>
        <v>Kelletia</v>
      </c>
      <c r="Y665" s="43" t="str">
        <f>VLOOKUP($W665,'Lista especies'!$A$2:$D$31,3,FALSE)</f>
        <v>kelletii</v>
      </c>
      <c r="Z665" s="43" t="str">
        <f>VLOOKUP($W665,'Lista especies'!$A$2:$D$31,4,FALSE)</f>
        <v>Kelletia kelletii</v>
      </c>
      <c r="AA665" s="34">
        <v>1</v>
      </c>
      <c r="AB665" s="34">
        <v>30</v>
      </c>
    </row>
    <row r="666" spans="1:28" x14ac:dyDescent="0.2">
      <c r="A666" s="39" t="str">
        <f t="shared" si="11"/>
        <v>1082024Piedra Vidal9</v>
      </c>
      <c r="B666" s="35">
        <v>10</v>
      </c>
      <c r="C666" s="36">
        <v>8</v>
      </c>
      <c r="D666" s="36">
        <v>2024</v>
      </c>
      <c r="E666" s="50" t="s">
        <v>191</v>
      </c>
      <c r="F666" s="50" t="s">
        <v>192</v>
      </c>
      <c r="G666" s="39" t="s">
        <v>199</v>
      </c>
      <c r="H666" s="36">
        <v>29.479410000000001</v>
      </c>
      <c r="I666" s="36">
        <v>-115.47996999999999</v>
      </c>
      <c r="J666" s="50" t="str">
        <f>VLOOKUP($G666,Formulas!$A$2:$G$10,4,FALSE)</f>
        <v>Bosque de kelp</v>
      </c>
      <c r="K666" s="50" t="s">
        <v>163</v>
      </c>
      <c r="L666" s="50" t="s">
        <v>62</v>
      </c>
      <c r="M666" s="50" t="str">
        <f>VLOOKUP($G666,Formulas!$A$2:$G$10,7,FALSE)</f>
        <v xml:space="preserve">Reserva de la Biosfera Islas del Pacifico de la Peninsula de Baja California </v>
      </c>
      <c r="N666" s="37" t="s">
        <v>208</v>
      </c>
      <c r="O666" s="37">
        <v>0.3527777777777778</v>
      </c>
      <c r="P666" s="37">
        <v>0.35694444444444445</v>
      </c>
      <c r="Q666" s="8">
        <v>22</v>
      </c>
      <c r="R666" s="36">
        <v>20</v>
      </c>
      <c r="S666" s="36">
        <v>12</v>
      </c>
      <c r="T666" s="36">
        <v>6</v>
      </c>
      <c r="V666" s="39">
        <v>9</v>
      </c>
      <c r="W666" s="39" t="s">
        <v>177</v>
      </c>
      <c r="X666" s="43" t="str">
        <f>VLOOKUP($W666,'Lista especies'!$A$2:$D$31,2,FALSE)</f>
        <v>Muricea</v>
      </c>
      <c r="Y666" s="43" t="str">
        <f>VLOOKUP($W666,'Lista especies'!$A$2:$D$31,3,FALSE)</f>
        <v xml:space="preserve">sp. </v>
      </c>
      <c r="Z666" s="43" t="str">
        <f>VLOOKUP($W666,'Lista especies'!$A$2:$D$31,4,FALSE)</f>
        <v>Muricea sp.</v>
      </c>
      <c r="AA666" s="34">
        <v>12</v>
      </c>
      <c r="AB666" s="34">
        <v>30</v>
      </c>
    </row>
    <row r="667" spans="1:28" x14ac:dyDescent="0.2">
      <c r="A667" s="39" t="str">
        <f t="shared" si="11"/>
        <v>1082024Piedra Vidal9</v>
      </c>
      <c r="B667" s="35">
        <v>10</v>
      </c>
      <c r="C667" s="36">
        <v>8</v>
      </c>
      <c r="D667" s="36">
        <v>2024</v>
      </c>
      <c r="E667" s="50" t="s">
        <v>191</v>
      </c>
      <c r="F667" s="50" t="s">
        <v>192</v>
      </c>
      <c r="G667" s="39" t="s">
        <v>199</v>
      </c>
      <c r="H667" s="36">
        <v>29.479410000000001</v>
      </c>
      <c r="I667" s="36">
        <v>-115.47996999999999</v>
      </c>
      <c r="J667" s="50" t="str">
        <f>VLOOKUP($G667,Formulas!$A$2:$G$10,4,FALSE)</f>
        <v>Bosque de kelp</v>
      </c>
      <c r="K667" s="50" t="s">
        <v>163</v>
      </c>
      <c r="L667" s="50" t="s">
        <v>62</v>
      </c>
      <c r="M667" s="50" t="str">
        <f>VLOOKUP($G667,Formulas!$A$2:$G$10,7,FALSE)</f>
        <v xml:space="preserve">Reserva de la Biosfera Islas del Pacifico de la Peninsula de Baja California </v>
      </c>
      <c r="N667" s="37" t="s">
        <v>208</v>
      </c>
      <c r="O667" s="37">
        <v>0.3527777777777778</v>
      </c>
      <c r="P667" s="37">
        <v>0.35694444444444445</v>
      </c>
      <c r="Q667" s="8">
        <v>22</v>
      </c>
      <c r="R667" s="36">
        <v>20</v>
      </c>
      <c r="S667" s="36">
        <v>12</v>
      </c>
      <c r="T667" s="36">
        <v>6</v>
      </c>
      <c r="V667" s="39">
        <v>9</v>
      </c>
      <c r="W667" s="39" t="s">
        <v>178</v>
      </c>
      <c r="X667" s="43" t="str">
        <f>VLOOKUP($W667,'Lista especies'!$A$2:$D$31,2,FALSE)</f>
        <v>Muricea</v>
      </c>
      <c r="Y667" s="43" t="str">
        <f>VLOOKUP($W667,'Lista especies'!$A$2:$D$31,3,FALSE)</f>
        <v>californica</v>
      </c>
      <c r="Z667" s="43" t="str">
        <f>VLOOKUP($W667,'Lista especies'!$A$2:$D$31,4,FALSE)</f>
        <v>Muricea californica</v>
      </c>
      <c r="AA667" s="34">
        <v>23</v>
      </c>
      <c r="AB667" s="34">
        <v>30</v>
      </c>
    </row>
    <row r="668" spans="1:28" x14ac:dyDescent="0.2">
      <c r="A668" s="39" t="str">
        <f t="shared" si="11"/>
        <v>1082024Piedra Vidal9</v>
      </c>
      <c r="B668" s="35">
        <v>10</v>
      </c>
      <c r="C668" s="36">
        <v>8</v>
      </c>
      <c r="D668" s="36">
        <v>2024</v>
      </c>
      <c r="E668" s="50" t="s">
        <v>191</v>
      </c>
      <c r="F668" s="50" t="s">
        <v>192</v>
      </c>
      <c r="G668" s="39" t="s">
        <v>199</v>
      </c>
      <c r="H668" s="36">
        <v>29.479410000000001</v>
      </c>
      <c r="I668" s="36">
        <v>-115.47996999999999</v>
      </c>
      <c r="J668" s="50" t="str">
        <f>VLOOKUP($G668,Formulas!$A$2:$G$10,4,FALSE)</f>
        <v>Bosque de kelp</v>
      </c>
      <c r="K668" s="50" t="s">
        <v>163</v>
      </c>
      <c r="L668" s="50" t="s">
        <v>62</v>
      </c>
      <c r="M668" s="50" t="str">
        <f>VLOOKUP($G668,Formulas!$A$2:$G$10,7,FALSE)</f>
        <v xml:space="preserve">Reserva de la Biosfera Islas del Pacifico de la Peninsula de Baja California </v>
      </c>
      <c r="N668" s="37" t="s">
        <v>208</v>
      </c>
      <c r="O668" s="37">
        <v>0.3527777777777778</v>
      </c>
      <c r="P668" s="37">
        <v>0.35694444444444445</v>
      </c>
      <c r="Q668" s="8">
        <v>22</v>
      </c>
      <c r="R668" s="36">
        <v>20</v>
      </c>
      <c r="S668" s="36">
        <v>12</v>
      </c>
      <c r="T668" s="36">
        <v>6</v>
      </c>
      <c r="V668" s="39">
        <v>9</v>
      </c>
      <c r="W668" s="39" t="s">
        <v>79</v>
      </c>
      <c r="X668" s="43" t="str">
        <f>VLOOKUP($W668,'Lista especies'!$A$2:$D$31,2,FALSE)</f>
        <v>Mesocentrotus</v>
      </c>
      <c r="Y668" s="43" t="str">
        <f>VLOOKUP($W668,'Lista especies'!$A$2:$D$31,3,FALSE)</f>
        <v>franciscanus</v>
      </c>
      <c r="Z668" s="43" t="str">
        <f>VLOOKUP($W668,'Lista especies'!$A$2:$D$31,4,FALSE)</f>
        <v>Mesocentrotus franciscanus</v>
      </c>
      <c r="AA668" s="34">
        <v>5</v>
      </c>
      <c r="AB668" s="34">
        <v>30</v>
      </c>
    </row>
    <row r="669" spans="1:28" x14ac:dyDescent="0.2">
      <c r="A669" s="39" t="str">
        <f t="shared" si="11"/>
        <v>1082024Piedra Vidal10</v>
      </c>
      <c r="B669" s="35">
        <v>10</v>
      </c>
      <c r="C669" s="36">
        <v>8</v>
      </c>
      <c r="D669" s="36">
        <v>2024</v>
      </c>
      <c r="E669" s="50" t="s">
        <v>191</v>
      </c>
      <c r="F669" s="50" t="s">
        <v>192</v>
      </c>
      <c r="G669" s="39" t="s">
        <v>199</v>
      </c>
      <c r="H669" s="36">
        <v>29.47776</v>
      </c>
      <c r="I669" s="36">
        <v>-115.47743</v>
      </c>
      <c r="J669" s="50" t="str">
        <f>VLOOKUP($G669,Formulas!$A$2:$G$10,4,FALSE)</f>
        <v>Bosque de kelp</v>
      </c>
      <c r="K669" s="50" t="s">
        <v>163</v>
      </c>
      <c r="L669" s="50" t="s">
        <v>62</v>
      </c>
      <c r="M669" s="50" t="str">
        <f>VLOOKUP($G669,Formulas!$A$2:$G$10,7,FALSE)</f>
        <v xml:space="preserve">Reserva de la Biosfera Islas del Pacifico de la Peninsula de Baja California </v>
      </c>
      <c r="N669" s="37" t="s">
        <v>208</v>
      </c>
      <c r="O669" s="37">
        <v>0.38958333333333334</v>
      </c>
      <c r="P669" s="37">
        <v>0.39374999999999999</v>
      </c>
      <c r="Q669" s="8">
        <v>7</v>
      </c>
      <c r="R669" s="36">
        <v>8</v>
      </c>
      <c r="S669" s="36">
        <v>14</v>
      </c>
      <c r="T669" s="36">
        <v>5</v>
      </c>
      <c r="V669" s="39">
        <v>10</v>
      </c>
      <c r="W669" s="39" t="s">
        <v>76</v>
      </c>
      <c r="X669" s="43" t="str">
        <f>VLOOKUP($W669,'Lista especies'!$A$2:$D$31,2,FALSE)</f>
        <v>Megastraea</v>
      </c>
      <c r="Y669" s="43" t="str">
        <f>VLOOKUP($W669,'Lista especies'!$A$2:$D$31,3,FALSE)</f>
        <v>undosa</v>
      </c>
      <c r="Z669" s="43" t="str">
        <f>VLOOKUP($W669,'Lista especies'!$A$2:$D$31,4,FALSE)</f>
        <v>Megastraea undosa</v>
      </c>
      <c r="AA669" s="34">
        <v>6</v>
      </c>
      <c r="AB669" s="34">
        <v>30</v>
      </c>
    </row>
    <row r="670" spans="1:28" x14ac:dyDescent="0.2">
      <c r="A670" s="39" t="str">
        <f t="shared" si="11"/>
        <v>1082024Piedra Vidal10</v>
      </c>
      <c r="B670" s="35">
        <v>10</v>
      </c>
      <c r="C670" s="36">
        <v>8</v>
      </c>
      <c r="D670" s="36">
        <v>2024</v>
      </c>
      <c r="E670" s="50" t="s">
        <v>191</v>
      </c>
      <c r="F670" s="50" t="s">
        <v>192</v>
      </c>
      <c r="G670" s="39" t="s">
        <v>199</v>
      </c>
      <c r="H670" s="36">
        <v>29.47776</v>
      </c>
      <c r="I670" s="36">
        <v>-115.47743</v>
      </c>
      <c r="J670" s="50" t="str">
        <f>VLOOKUP($G670,Formulas!$A$2:$G$10,4,FALSE)</f>
        <v>Bosque de kelp</v>
      </c>
      <c r="K670" s="50" t="s">
        <v>163</v>
      </c>
      <c r="L670" s="50" t="s">
        <v>62</v>
      </c>
      <c r="M670" s="50" t="str">
        <f>VLOOKUP($G670,Formulas!$A$2:$G$10,7,FALSE)</f>
        <v xml:space="preserve">Reserva de la Biosfera Islas del Pacifico de la Peninsula de Baja California </v>
      </c>
      <c r="N670" s="37" t="s">
        <v>208</v>
      </c>
      <c r="O670" s="37">
        <v>0.38958333333333334</v>
      </c>
      <c r="P670" s="37">
        <v>0.39374999999999999</v>
      </c>
      <c r="Q670" s="8">
        <v>7</v>
      </c>
      <c r="R670" s="36">
        <v>8</v>
      </c>
      <c r="S670" s="36">
        <v>14</v>
      </c>
      <c r="T670" s="36">
        <v>5</v>
      </c>
      <c r="V670" s="39">
        <v>10</v>
      </c>
      <c r="W670" s="39" t="s">
        <v>176</v>
      </c>
      <c r="X670" s="43" t="str">
        <f>VLOOKUP($W670,'Lista especies'!$A$2:$D$31,2,FALSE)</f>
        <v>Megastraea</v>
      </c>
      <c r="Y670" s="43" t="str">
        <f>VLOOKUP($W670,'Lista especies'!$A$2:$D$31,3,FALSE)</f>
        <v>turbanica</v>
      </c>
      <c r="Z670" s="43" t="str">
        <f>VLOOKUP($W670,'Lista especies'!$A$2:$D$31,4,FALSE)</f>
        <v>Megastraea turbanica</v>
      </c>
      <c r="AA670" s="34">
        <v>14</v>
      </c>
      <c r="AB670" s="34">
        <v>30</v>
      </c>
    </row>
    <row r="671" spans="1:28" x14ac:dyDescent="0.2">
      <c r="A671" s="39" t="str">
        <f t="shared" si="11"/>
        <v>1082024Piedra Vidal10</v>
      </c>
      <c r="B671" s="35">
        <v>10</v>
      </c>
      <c r="C671" s="36">
        <v>8</v>
      </c>
      <c r="D671" s="36">
        <v>2024</v>
      </c>
      <c r="E671" s="50" t="s">
        <v>191</v>
      </c>
      <c r="F671" s="50" t="s">
        <v>192</v>
      </c>
      <c r="G671" s="39" t="s">
        <v>199</v>
      </c>
      <c r="H671" s="36">
        <v>29.47776</v>
      </c>
      <c r="I671" s="36">
        <v>-115.47743</v>
      </c>
      <c r="J671" s="50" t="str">
        <f>VLOOKUP($G671,Formulas!$A$2:$G$10,4,FALSE)</f>
        <v>Bosque de kelp</v>
      </c>
      <c r="K671" s="50" t="s">
        <v>163</v>
      </c>
      <c r="L671" s="50" t="s">
        <v>62</v>
      </c>
      <c r="M671" s="50" t="str">
        <f>VLOOKUP($G671,Formulas!$A$2:$G$10,7,FALSE)</f>
        <v xml:space="preserve">Reserva de la Biosfera Islas del Pacifico de la Peninsula de Baja California </v>
      </c>
      <c r="N671" s="37" t="s">
        <v>208</v>
      </c>
      <c r="O671" s="37">
        <v>0.38958333333333334</v>
      </c>
      <c r="P671" s="37">
        <v>0.39374999999999999</v>
      </c>
      <c r="Q671" s="8">
        <v>7</v>
      </c>
      <c r="R671" s="36">
        <v>8</v>
      </c>
      <c r="S671" s="36">
        <v>14</v>
      </c>
      <c r="T671" s="36">
        <v>5</v>
      </c>
      <c r="V671" s="39">
        <v>10</v>
      </c>
      <c r="W671" s="39" t="s">
        <v>75</v>
      </c>
      <c r="X671" s="43" t="str">
        <f>VLOOKUP($W671,'Lista especies'!$A$2:$D$31,2,FALSE)</f>
        <v>Kelletia</v>
      </c>
      <c r="Y671" s="43" t="str">
        <f>VLOOKUP($W671,'Lista especies'!$A$2:$D$31,3,FALSE)</f>
        <v>kelletii</v>
      </c>
      <c r="Z671" s="43" t="str">
        <f>VLOOKUP($W671,'Lista especies'!$A$2:$D$31,4,FALSE)</f>
        <v>Kelletia kelletii</v>
      </c>
      <c r="AA671" s="34">
        <v>2</v>
      </c>
      <c r="AB671" s="34">
        <v>30</v>
      </c>
    </row>
    <row r="672" spans="1:28" x14ac:dyDescent="0.2">
      <c r="A672" s="39" t="str">
        <f t="shared" si="11"/>
        <v>1082024Piedra Vidal10</v>
      </c>
      <c r="B672" s="35">
        <v>10</v>
      </c>
      <c r="C672" s="36">
        <v>8</v>
      </c>
      <c r="D672" s="36">
        <v>2024</v>
      </c>
      <c r="E672" s="50" t="s">
        <v>191</v>
      </c>
      <c r="F672" s="50" t="s">
        <v>192</v>
      </c>
      <c r="G672" s="39" t="s">
        <v>199</v>
      </c>
      <c r="H672" s="36">
        <v>29.47776</v>
      </c>
      <c r="I672" s="36">
        <v>-115.47743</v>
      </c>
      <c r="J672" s="50" t="str">
        <f>VLOOKUP($G672,Formulas!$A$2:$G$10,4,FALSE)</f>
        <v>Bosque de kelp</v>
      </c>
      <c r="K672" s="50" t="s">
        <v>163</v>
      </c>
      <c r="L672" s="50" t="s">
        <v>62</v>
      </c>
      <c r="M672" s="50" t="str">
        <f>VLOOKUP($G672,Formulas!$A$2:$G$10,7,FALSE)</f>
        <v xml:space="preserve">Reserva de la Biosfera Islas del Pacifico de la Peninsula de Baja California </v>
      </c>
      <c r="N672" s="37" t="s">
        <v>208</v>
      </c>
      <c r="O672" s="37">
        <v>0.38958333333333334</v>
      </c>
      <c r="P672" s="37">
        <v>0.39374999999999999</v>
      </c>
      <c r="Q672" s="8">
        <v>7</v>
      </c>
      <c r="R672" s="36">
        <v>8</v>
      </c>
      <c r="S672" s="36">
        <v>14</v>
      </c>
      <c r="T672" s="36">
        <v>5</v>
      </c>
      <c r="V672" s="39">
        <v>10</v>
      </c>
      <c r="W672" s="39" t="s">
        <v>79</v>
      </c>
      <c r="X672" s="43" t="str">
        <f>VLOOKUP($W672,'Lista especies'!$A$2:$D$31,2,FALSE)</f>
        <v>Mesocentrotus</v>
      </c>
      <c r="Y672" s="43" t="str">
        <f>VLOOKUP($W672,'Lista especies'!$A$2:$D$31,3,FALSE)</f>
        <v>franciscanus</v>
      </c>
      <c r="Z672" s="43" t="str">
        <f>VLOOKUP($W672,'Lista especies'!$A$2:$D$31,4,FALSE)</f>
        <v>Mesocentrotus franciscanus</v>
      </c>
      <c r="AA672" s="34">
        <v>9</v>
      </c>
      <c r="AB672" s="34">
        <v>30</v>
      </c>
    </row>
    <row r="673" spans="1:28" x14ac:dyDescent="0.2">
      <c r="A673" s="39" t="str">
        <f t="shared" si="11"/>
        <v>1082024Piedra Vidal10</v>
      </c>
      <c r="B673" s="35">
        <v>10</v>
      </c>
      <c r="C673" s="36">
        <v>8</v>
      </c>
      <c r="D673" s="36">
        <v>2024</v>
      </c>
      <c r="E673" s="50" t="s">
        <v>191</v>
      </c>
      <c r="F673" s="50" t="s">
        <v>192</v>
      </c>
      <c r="G673" s="39" t="s">
        <v>199</v>
      </c>
      <c r="H673" s="36">
        <v>29.47776</v>
      </c>
      <c r="I673" s="36">
        <v>-115.47743</v>
      </c>
      <c r="J673" s="50" t="str">
        <f>VLOOKUP($G673,Formulas!$A$2:$G$10,4,FALSE)</f>
        <v>Bosque de kelp</v>
      </c>
      <c r="K673" s="50" t="s">
        <v>163</v>
      </c>
      <c r="L673" s="50" t="s">
        <v>62</v>
      </c>
      <c r="M673" s="50" t="str">
        <f>VLOOKUP($G673,Formulas!$A$2:$G$10,7,FALSE)</f>
        <v xml:space="preserve">Reserva de la Biosfera Islas del Pacifico de la Peninsula de Baja California </v>
      </c>
      <c r="N673" s="37" t="s">
        <v>208</v>
      </c>
      <c r="O673" s="37">
        <v>0.38958333333333334</v>
      </c>
      <c r="P673" s="37">
        <v>0.39374999999999999</v>
      </c>
      <c r="Q673" s="8">
        <v>7</v>
      </c>
      <c r="R673" s="36">
        <v>8</v>
      </c>
      <c r="S673" s="36">
        <v>14</v>
      </c>
      <c r="T673" s="36">
        <v>5</v>
      </c>
      <c r="V673" s="39">
        <v>10</v>
      </c>
      <c r="W673" s="39" t="s">
        <v>85</v>
      </c>
      <c r="X673" s="43" t="str">
        <f>VLOOKUP($W673,'Lista especies'!$A$2:$D$31,2,FALSE)</f>
        <v>Strongylocentrotus</v>
      </c>
      <c r="Y673" s="43" t="str">
        <f>VLOOKUP($W673,'Lista especies'!$A$2:$D$31,3,FALSE)</f>
        <v>purpuratus</v>
      </c>
      <c r="Z673" s="43" t="str">
        <f>VLOOKUP($W673,'Lista especies'!$A$2:$D$31,4,FALSE)</f>
        <v>Strongylocentrotus purpuratus</v>
      </c>
      <c r="AA673" s="34">
        <v>17</v>
      </c>
      <c r="AB673" s="34">
        <v>30</v>
      </c>
    </row>
    <row r="674" spans="1:28" x14ac:dyDescent="0.2">
      <c r="A674" s="39" t="str">
        <f t="shared" si="11"/>
        <v>1082024Piedra Vidal10</v>
      </c>
      <c r="B674" s="35">
        <v>10</v>
      </c>
      <c r="C674" s="36">
        <v>8</v>
      </c>
      <c r="D674" s="36">
        <v>2024</v>
      </c>
      <c r="E674" s="50" t="s">
        <v>191</v>
      </c>
      <c r="F674" s="50" t="s">
        <v>192</v>
      </c>
      <c r="G674" s="39" t="s">
        <v>199</v>
      </c>
      <c r="H674" s="36">
        <v>29.47776</v>
      </c>
      <c r="I674" s="36">
        <v>-115.47743</v>
      </c>
      <c r="J674" s="50" t="str">
        <f>VLOOKUP($G674,Formulas!$A$2:$G$10,4,FALSE)</f>
        <v>Bosque de kelp</v>
      </c>
      <c r="K674" s="50" t="s">
        <v>163</v>
      </c>
      <c r="L674" s="50" t="s">
        <v>62</v>
      </c>
      <c r="M674" s="50" t="str">
        <f>VLOOKUP($G674,Formulas!$A$2:$G$10,7,FALSE)</f>
        <v xml:space="preserve">Reserva de la Biosfera Islas del Pacifico de la Peninsula de Baja California </v>
      </c>
      <c r="N674" s="37" t="s">
        <v>208</v>
      </c>
      <c r="O674" s="37">
        <v>0.38958333333333334</v>
      </c>
      <c r="P674" s="37">
        <v>0.39374999999999999</v>
      </c>
      <c r="Q674" s="8">
        <v>7</v>
      </c>
      <c r="R674" s="36">
        <v>8</v>
      </c>
      <c r="S674" s="36">
        <v>14</v>
      </c>
      <c r="T674" s="36">
        <v>5</v>
      </c>
      <c r="V674" s="39">
        <v>10</v>
      </c>
      <c r="W674" s="39" t="s">
        <v>180</v>
      </c>
      <c r="X674" s="43" t="str">
        <f>VLOOKUP($W674,'Lista especies'!$A$2:$D$31,2,FALSE)</f>
        <v xml:space="preserve">Centrostephanus </v>
      </c>
      <c r="Y674" s="43" t="str">
        <f>VLOOKUP($W674,'Lista especies'!$A$2:$D$31,3,FALSE)</f>
        <v>coronatus</v>
      </c>
      <c r="Z674" s="43" t="str">
        <f>VLOOKUP($W674,'Lista especies'!$A$2:$D$31,4,FALSE)</f>
        <v>Centrostephanus coronatus</v>
      </c>
      <c r="AA674" s="34">
        <v>2</v>
      </c>
      <c r="AB674" s="34">
        <v>30</v>
      </c>
    </row>
    <row r="675" spans="1:28" x14ac:dyDescent="0.2">
      <c r="A675" s="39" t="str">
        <f t="shared" si="11"/>
        <v>1082024Piedra Vidal11</v>
      </c>
      <c r="B675" s="35">
        <v>10</v>
      </c>
      <c r="C675" s="36">
        <v>8</v>
      </c>
      <c r="D675" s="36">
        <v>2024</v>
      </c>
      <c r="E675" s="50" t="s">
        <v>191</v>
      </c>
      <c r="F675" s="50" t="s">
        <v>192</v>
      </c>
      <c r="G675" s="39" t="s">
        <v>199</v>
      </c>
      <c r="H675" s="36">
        <v>29.479700000000001</v>
      </c>
      <c r="I675" s="36">
        <v>-115.47937</v>
      </c>
      <c r="J675" s="50" t="str">
        <f>VLOOKUP($G675,Formulas!$A$2:$G$10,4,FALSE)</f>
        <v>Bosque de kelp</v>
      </c>
      <c r="K675" s="50" t="s">
        <v>163</v>
      </c>
      <c r="L675" s="50" t="s">
        <v>62</v>
      </c>
      <c r="M675" s="50" t="str">
        <f>VLOOKUP($G675,Formulas!$A$2:$G$10,7,FALSE)</f>
        <v xml:space="preserve">Reserva de la Biosfera Islas del Pacifico de la Peninsula de Baja California </v>
      </c>
      <c r="N675" s="37" t="s">
        <v>197</v>
      </c>
      <c r="O675" s="37">
        <v>0.3611111111111111</v>
      </c>
      <c r="P675" s="37">
        <v>0.36527777777777781</v>
      </c>
      <c r="Q675" s="8">
        <v>22</v>
      </c>
      <c r="R675" s="36">
        <v>22</v>
      </c>
      <c r="S675" s="36">
        <v>12</v>
      </c>
      <c r="T675" s="36">
        <v>6</v>
      </c>
      <c r="V675" s="39">
        <v>11</v>
      </c>
      <c r="W675" s="39" t="s">
        <v>82</v>
      </c>
      <c r="X675" s="43" t="str">
        <f>VLOOKUP($W675,'Lista especies'!$A$2:$D$31,2,FALSE)</f>
        <v>Patiria</v>
      </c>
      <c r="Y675" s="43" t="str">
        <f>VLOOKUP($W675,'Lista especies'!$A$2:$D$31,3,FALSE)</f>
        <v>miniata</v>
      </c>
      <c r="Z675" s="43" t="str">
        <f>VLOOKUP($W675,'Lista especies'!$A$2:$D$31,4,FALSE)</f>
        <v>Patiria miniata</v>
      </c>
      <c r="AA675" s="34">
        <v>2</v>
      </c>
      <c r="AB675" s="34">
        <v>30</v>
      </c>
    </row>
    <row r="676" spans="1:28" x14ac:dyDescent="0.2">
      <c r="A676" s="39" t="str">
        <f t="shared" si="11"/>
        <v>1082024Piedra Vidal11</v>
      </c>
      <c r="B676" s="35">
        <v>10</v>
      </c>
      <c r="C676" s="36">
        <v>8</v>
      </c>
      <c r="D676" s="36">
        <v>2024</v>
      </c>
      <c r="E676" s="50" t="s">
        <v>191</v>
      </c>
      <c r="F676" s="50" t="s">
        <v>192</v>
      </c>
      <c r="G676" s="39" t="s">
        <v>199</v>
      </c>
      <c r="H676" s="36">
        <v>29.479700000000001</v>
      </c>
      <c r="I676" s="36">
        <v>-115.47937</v>
      </c>
      <c r="J676" s="50" t="str">
        <f>VLOOKUP($G676,Formulas!$A$2:$G$10,4,FALSE)</f>
        <v>Bosque de kelp</v>
      </c>
      <c r="K676" s="50" t="s">
        <v>163</v>
      </c>
      <c r="L676" s="50" t="s">
        <v>62</v>
      </c>
      <c r="M676" s="50" t="str">
        <f>VLOOKUP($G676,Formulas!$A$2:$G$10,7,FALSE)</f>
        <v xml:space="preserve">Reserva de la Biosfera Islas del Pacifico de la Peninsula de Baja California </v>
      </c>
      <c r="N676" s="37" t="s">
        <v>197</v>
      </c>
      <c r="O676" s="37">
        <v>0.3611111111111111</v>
      </c>
      <c r="P676" s="37">
        <v>0.36527777777777781</v>
      </c>
      <c r="Q676" s="8">
        <v>22</v>
      </c>
      <c r="R676" s="36">
        <v>22</v>
      </c>
      <c r="S676" s="36">
        <v>12</v>
      </c>
      <c r="T676" s="36">
        <v>6</v>
      </c>
      <c r="V676" s="39">
        <v>11</v>
      </c>
      <c r="W676" s="39" t="s">
        <v>176</v>
      </c>
      <c r="X676" s="43" t="str">
        <f>VLOOKUP($W676,'Lista especies'!$A$2:$D$31,2,FALSE)</f>
        <v>Megastraea</v>
      </c>
      <c r="Y676" s="43" t="str">
        <f>VLOOKUP($W676,'Lista especies'!$A$2:$D$31,3,FALSE)</f>
        <v>turbanica</v>
      </c>
      <c r="Z676" s="43" t="str">
        <f>VLOOKUP($W676,'Lista especies'!$A$2:$D$31,4,FALSE)</f>
        <v>Megastraea turbanica</v>
      </c>
      <c r="AA676" s="34">
        <v>8</v>
      </c>
      <c r="AB676" s="34">
        <v>30</v>
      </c>
    </row>
    <row r="677" spans="1:28" x14ac:dyDescent="0.2">
      <c r="A677" s="39" t="str">
        <f t="shared" si="11"/>
        <v>1082024Piedra Vidal11</v>
      </c>
      <c r="B677" s="35">
        <v>10</v>
      </c>
      <c r="C677" s="36">
        <v>8</v>
      </c>
      <c r="D677" s="36">
        <v>2024</v>
      </c>
      <c r="E677" s="50" t="s">
        <v>191</v>
      </c>
      <c r="F677" s="50" t="s">
        <v>192</v>
      </c>
      <c r="G677" s="39" t="s">
        <v>199</v>
      </c>
      <c r="H677" s="36">
        <v>29.479700000000001</v>
      </c>
      <c r="I677" s="36">
        <v>-115.47937</v>
      </c>
      <c r="J677" s="50" t="str">
        <f>VLOOKUP($G677,Formulas!$A$2:$G$10,4,FALSE)</f>
        <v>Bosque de kelp</v>
      </c>
      <c r="K677" s="50" t="s">
        <v>163</v>
      </c>
      <c r="L677" s="50" t="s">
        <v>62</v>
      </c>
      <c r="M677" s="50" t="str">
        <f>VLOOKUP($G677,Formulas!$A$2:$G$10,7,FALSE)</f>
        <v xml:space="preserve">Reserva de la Biosfera Islas del Pacifico de la Peninsula de Baja California </v>
      </c>
      <c r="N677" s="37" t="s">
        <v>197</v>
      </c>
      <c r="O677" s="37">
        <v>0.3611111111111111</v>
      </c>
      <c r="P677" s="37">
        <v>0.36527777777777781</v>
      </c>
      <c r="Q677" s="8">
        <v>22</v>
      </c>
      <c r="R677" s="36">
        <v>22</v>
      </c>
      <c r="S677" s="36">
        <v>12</v>
      </c>
      <c r="T677" s="36">
        <v>6</v>
      </c>
      <c r="V677" s="39">
        <v>11</v>
      </c>
      <c r="W677" s="39" t="s">
        <v>75</v>
      </c>
      <c r="X677" s="43" t="str">
        <f>VLOOKUP($W677,'Lista especies'!$A$2:$D$31,2,FALSE)</f>
        <v>Kelletia</v>
      </c>
      <c r="Y677" s="43" t="str">
        <f>VLOOKUP($W677,'Lista especies'!$A$2:$D$31,3,FALSE)</f>
        <v>kelletii</v>
      </c>
      <c r="Z677" s="43" t="str">
        <f>VLOOKUP($W677,'Lista especies'!$A$2:$D$31,4,FALSE)</f>
        <v>Kelletia kelletii</v>
      </c>
      <c r="AA677" s="34">
        <v>4</v>
      </c>
      <c r="AB677" s="34">
        <v>30</v>
      </c>
    </row>
    <row r="678" spans="1:28" x14ac:dyDescent="0.2">
      <c r="A678" s="39" t="str">
        <f t="shared" si="11"/>
        <v>1082024Piedra Vidal11</v>
      </c>
      <c r="B678" s="35">
        <v>10</v>
      </c>
      <c r="C678" s="36">
        <v>8</v>
      </c>
      <c r="D678" s="36">
        <v>2024</v>
      </c>
      <c r="E678" s="50" t="s">
        <v>191</v>
      </c>
      <c r="F678" s="50" t="s">
        <v>192</v>
      </c>
      <c r="G678" s="39" t="s">
        <v>199</v>
      </c>
      <c r="H678" s="36">
        <v>29.479700000000001</v>
      </c>
      <c r="I678" s="36">
        <v>-115.47937</v>
      </c>
      <c r="J678" s="50" t="str">
        <f>VLOOKUP($G678,Formulas!$A$2:$G$10,4,FALSE)</f>
        <v>Bosque de kelp</v>
      </c>
      <c r="K678" s="50" t="s">
        <v>163</v>
      </c>
      <c r="L678" s="50" t="s">
        <v>62</v>
      </c>
      <c r="M678" s="50" t="str">
        <f>VLOOKUP($G678,Formulas!$A$2:$G$10,7,FALSE)</f>
        <v xml:space="preserve">Reserva de la Biosfera Islas del Pacifico de la Peninsula de Baja California </v>
      </c>
      <c r="N678" s="37" t="s">
        <v>197</v>
      </c>
      <c r="O678" s="37">
        <v>0.3611111111111111</v>
      </c>
      <c r="P678" s="37">
        <v>0.36527777777777781</v>
      </c>
      <c r="Q678" s="8">
        <v>22</v>
      </c>
      <c r="R678" s="36">
        <v>22</v>
      </c>
      <c r="S678" s="36">
        <v>12</v>
      </c>
      <c r="T678" s="36">
        <v>6</v>
      </c>
      <c r="V678" s="39">
        <v>11</v>
      </c>
      <c r="W678" s="39" t="s">
        <v>178</v>
      </c>
      <c r="X678" s="43" t="str">
        <f>VLOOKUP($W678,'Lista especies'!$A$2:$D$31,2,FALSE)</f>
        <v>Muricea</v>
      </c>
      <c r="Y678" s="43" t="str">
        <f>VLOOKUP($W678,'Lista especies'!$A$2:$D$31,3,FALSE)</f>
        <v>californica</v>
      </c>
      <c r="Z678" s="43" t="str">
        <f>VLOOKUP($W678,'Lista especies'!$A$2:$D$31,4,FALSE)</f>
        <v>Muricea californica</v>
      </c>
      <c r="AA678" s="34">
        <v>8</v>
      </c>
      <c r="AB678" s="34">
        <v>30</v>
      </c>
    </row>
    <row r="679" spans="1:28" x14ac:dyDescent="0.2">
      <c r="A679" s="39" t="str">
        <f t="shared" si="11"/>
        <v>1082024Piedra Vidal11</v>
      </c>
      <c r="B679" s="35">
        <v>10</v>
      </c>
      <c r="C679" s="36">
        <v>8</v>
      </c>
      <c r="D679" s="36">
        <v>2024</v>
      </c>
      <c r="E679" s="50" t="s">
        <v>191</v>
      </c>
      <c r="F679" s="50" t="s">
        <v>192</v>
      </c>
      <c r="G679" s="39" t="s">
        <v>199</v>
      </c>
      <c r="H679" s="36">
        <v>29.479700000000001</v>
      </c>
      <c r="I679" s="36">
        <v>-115.47937</v>
      </c>
      <c r="J679" s="50" t="str">
        <f>VLOOKUP($G679,Formulas!$A$2:$G$10,4,FALSE)</f>
        <v>Bosque de kelp</v>
      </c>
      <c r="K679" s="50" t="s">
        <v>163</v>
      </c>
      <c r="L679" s="50" t="s">
        <v>62</v>
      </c>
      <c r="M679" s="50" t="str">
        <f>VLOOKUP($G679,Formulas!$A$2:$G$10,7,FALSE)</f>
        <v xml:space="preserve">Reserva de la Biosfera Islas del Pacifico de la Peninsula de Baja California </v>
      </c>
      <c r="N679" s="37" t="s">
        <v>197</v>
      </c>
      <c r="O679" s="37">
        <v>0.3611111111111111</v>
      </c>
      <c r="P679" s="37">
        <v>0.36527777777777781</v>
      </c>
      <c r="Q679" s="8">
        <v>22</v>
      </c>
      <c r="R679" s="36">
        <v>22</v>
      </c>
      <c r="S679" s="36">
        <v>12</v>
      </c>
      <c r="T679" s="36">
        <v>6</v>
      </c>
      <c r="V679" s="39">
        <v>11</v>
      </c>
      <c r="W679" s="39" t="s">
        <v>179</v>
      </c>
      <c r="X679" s="43" t="str">
        <f>VLOOKUP($W679,'Lista especies'!$A$2:$D$31,2,FALSE)</f>
        <v>Leptogorgia</v>
      </c>
      <c r="Y679" s="43" t="str">
        <f>VLOOKUP($W679,'Lista especies'!$A$2:$D$31,3,FALSE)</f>
        <v>chilensis</v>
      </c>
      <c r="Z679" s="43" t="str">
        <f>VLOOKUP($W679,'Lista especies'!$A$2:$D$31,4,FALSE)</f>
        <v>Leptogorgia chilensis</v>
      </c>
      <c r="AA679" s="34">
        <v>13</v>
      </c>
      <c r="AB679" s="34">
        <v>30</v>
      </c>
    </row>
    <row r="680" spans="1:28" x14ac:dyDescent="0.2">
      <c r="A680" s="39" t="str">
        <f t="shared" si="11"/>
        <v>1082024Piedra Vidal11</v>
      </c>
      <c r="B680" s="35">
        <v>10</v>
      </c>
      <c r="C680" s="36">
        <v>8</v>
      </c>
      <c r="D680" s="36">
        <v>2024</v>
      </c>
      <c r="E680" s="50" t="s">
        <v>191</v>
      </c>
      <c r="F680" s="50" t="s">
        <v>192</v>
      </c>
      <c r="G680" s="39" t="s">
        <v>199</v>
      </c>
      <c r="H680" s="36">
        <v>29.479700000000001</v>
      </c>
      <c r="I680" s="36">
        <v>-115.47937</v>
      </c>
      <c r="J680" s="50" t="str">
        <f>VLOOKUP($G680,Formulas!$A$2:$G$10,4,FALSE)</f>
        <v>Bosque de kelp</v>
      </c>
      <c r="K680" s="50" t="s">
        <v>163</v>
      </c>
      <c r="L680" s="50" t="s">
        <v>62</v>
      </c>
      <c r="M680" s="50" t="str">
        <f>VLOOKUP($G680,Formulas!$A$2:$G$10,7,FALSE)</f>
        <v xml:space="preserve">Reserva de la Biosfera Islas del Pacifico de la Peninsula de Baja California </v>
      </c>
      <c r="N680" s="37" t="s">
        <v>197</v>
      </c>
      <c r="O680" s="37">
        <v>0.3611111111111111</v>
      </c>
      <c r="P680" s="37">
        <v>0.36527777777777781</v>
      </c>
      <c r="Q680" s="8">
        <v>22</v>
      </c>
      <c r="R680" s="36">
        <v>22</v>
      </c>
      <c r="S680" s="36">
        <v>12</v>
      </c>
      <c r="T680" s="36">
        <v>6</v>
      </c>
      <c r="V680" s="39">
        <v>11</v>
      </c>
      <c r="W680" s="39" t="s">
        <v>79</v>
      </c>
      <c r="X680" s="43" t="str">
        <f>VLOOKUP($W680,'Lista especies'!$A$2:$D$31,2,FALSE)</f>
        <v>Mesocentrotus</v>
      </c>
      <c r="Y680" s="43" t="str">
        <f>VLOOKUP($W680,'Lista especies'!$A$2:$D$31,3,FALSE)</f>
        <v>franciscanus</v>
      </c>
      <c r="Z680" s="43" t="str">
        <f>VLOOKUP($W680,'Lista especies'!$A$2:$D$31,4,FALSE)</f>
        <v>Mesocentrotus franciscanus</v>
      </c>
      <c r="AA680" s="34">
        <v>3</v>
      </c>
      <c r="AB680" s="34">
        <v>30</v>
      </c>
    </row>
    <row r="681" spans="1:28" x14ac:dyDescent="0.2">
      <c r="A681" s="39" t="str">
        <f t="shared" si="11"/>
        <v>1082024Piedra Vidal11</v>
      </c>
      <c r="B681" s="35">
        <v>10</v>
      </c>
      <c r="C681" s="36">
        <v>8</v>
      </c>
      <c r="D681" s="36">
        <v>2024</v>
      </c>
      <c r="E681" s="50" t="s">
        <v>191</v>
      </c>
      <c r="F681" s="50" t="s">
        <v>192</v>
      </c>
      <c r="G681" s="39" t="s">
        <v>199</v>
      </c>
      <c r="H681" s="36">
        <v>29.479700000000001</v>
      </c>
      <c r="I681" s="36">
        <v>-115.47937</v>
      </c>
      <c r="J681" s="50" t="str">
        <f>VLOOKUP($G681,Formulas!$A$2:$G$10,4,FALSE)</f>
        <v>Bosque de kelp</v>
      </c>
      <c r="K681" s="50" t="s">
        <v>163</v>
      </c>
      <c r="L681" s="50" t="s">
        <v>62</v>
      </c>
      <c r="M681" s="50" t="str">
        <f>VLOOKUP($G681,Formulas!$A$2:$G$10,7,FALSE)</f>
        <v xml:space="preserve">Reserva de la Biosfera Islas del Pacifico de la Peninsula de Baja California </v>
      </c>
      <c r="N681" s="37" t="s">
        <v>197</v>
      </c>
      <c r="O681" s="37">
        <v>0.3611111111111111</v>
      </c>
      <c r="P681" s="37">
        <v>0.36527777777777781</v>
      </c>
      <c r="Q681" s="8">
        <v>22</v>
      </c>
      <c r="R681" s="36">
        <v>22</v>
      </c>
      <c r="S681" s="36">
        <v>12</v>
      </c>
      <c r="T681" s="36">
        <v>6</v>
      </c>
      <c r="V681" s="39">
        <v>11</v>
      </c>
      <c r="W681" s="39" t="s">
        <v>180</v>
      </c>
      <c r="X681" s="43" t="str">
        <f>VLOOKUP($W681,'Lista especies'!$A$2:$D$31,2,FALSE)</f>
        <v xml:space="preserve">Centrostephanus </v>
      </c>
      <c r="Y681" s="43" t="str">
        <f>VLOOKUP($W681,'Lista especies'!$A$2:$D$31,3,FALSE)</f>
        <v>coronatus</v>
      </c>
      <c r="Z681" s="43" t="str">
        <f>VLOOKUP($W681,'Lista especies'!$A$2:$D$31,4,FALSE)</f>
        <v>Centrostephanus coronatus</v>
      </c>
      <c r="AA681" s="34">
        <v>3</v>
      </c>
      <c r="AB681" s="34">
        <v>30</v>
      </c>
    </row>
    <row r="682" spans="1:28" x14ac:dyDescent="0.2">
      <c r="A682" s="39" t="str">
        <f t="shared" si="11"/>
        <v>1082024Piedra Vidal12</v>
      </c>
      <c r="B682" s="35">
        <v>10</v>
      </c>
      <c r="C682" s="36">
        <v>8</v>
      </c>
      <c r="D682" s="36">
        <v>2024</v>
      </c>
      <c r="E682" s="50" t="s">
        <v>191</v>
      </c>
      <c r="F682" s="50" t="s">
        <v>192</v>
      </c>
      <c r="G682" s="39" t="s">
        <v>199</v>
      </c>
      <c r="H682" s="36">
        <v>29.478200000000001</v>
      </c>
      <c r="I682" s="36">
        <v>-115.47714999999999</v>
      </c>
      <c r="J682" s="50" t="str">
        <f>VLOOKUP($G682,Formulas!$A$2:$G$10,4,FALSE)</f>
        <v>Bosque de kelp</v>
      </c>
      <c r="K682" s="50" t="s">
        <v>163</v>
      </c>
      <c r="L682" s="50" t="s">
        <v>62</v>
      </c>
      <c r="M682" s="50" t="str">
        <f>VLOOKUP($G682,Formulas!$A$2:$G$10,7,FALSE)</f>
        <v xml:space="preserve">Reserva de la Biosfera Islas del Pacifico de la Peninsula de Baja California </v>
      </c>
      <c r="N682" s="37" t="s">
        <v>197</v>
      </c>
      <c r="O682" s="37">
        <v>0.40208333333333335</v>
      </c>
      <c r="P682" s="37">
        <v>0.40625</v>
      </c>
      <c r="Q682" s="8">
        <v>7</v>
      </c>
      <c r="R682" s="36">
        <v>6</v>
      </c>
      <c r="S682" s="36">
        <v>14</v>
      </c>
      <c r="T682" s="36">
        <v>6</v>
      </c>
      <c r="V682" s="39">
        <v>12</v>
      </c>
      <c r="W682" s="39" t="s">
        <v>175</v>
      </c>
      <c r="X682" s="43" t="str">
        <f>VLOOKUP($W682,'Lista especies'!$A$2:$D$31,2,FALSE)</f>
        <v>Panulirus</v>
      </c>
      <c r="Y682" s="43" t="str">
        <f>VLOOKUP($W682,'Lista especies'!$A$2:$D$31,3,FALSE)</f>
        <v>interruptus</v>
      </c>
      <c r="Z682" s="43" t="str">
        <f>VLOOKUP($W682,'Lista especies'!$A$2:$D$31,4,FALSE)</f>
        <v>Panulirus interruptus</v>
      </c>
      <c r="AA682" s="34">
        <v>17</v>
      </c>
      <c r="AB682" s="34">
        <v>30</v>
      </c>
    </row>
    <row r="683" spans="1:28" x14ac:dyDescent="0.2">
      <c r="A683" s="39" t="str">
        <f t="shared" si="11"/>
        <v>1082024Piedra Vidal12</v>
      </c>
      <c r="B683" s="35">
        <v>10</v>
      </c>
      <c r="C683" s="36">
        <v>8</v>
      </c>
      <c r="D683" s="36">
        <v>2024</v>
      </c>
      <c r="E683" s="50" t="s">
        <v>191</v>
      </c>
      <c r="F683" s="50" t="s">
        <v>192</v>
      </c>
      <c r="G683" s="39" t="s">
        <v>199</v>
      </c>
      <c r="H683" s="36">
        <v>29.478200000000001</v>
      </c>
      <c r="I683" s="36">
        <v>-115.47714999999999</v>
      </c>
      <c r="J683" s="50" t="str">
        <f>VLOOKUP($G683,Formulas!$A$2:$G$10,4,FALSE)</f>
        <v>Bosque de kelp</v>
      </c>
      <c r="K683" s="50" t="s">
        <v>163</v>
      </c>
      <c r="L683" s="50" t="s">
        <v>62</v>
      </c>
      <c r="M683" s="50" t="str">
        <f>VLOOKUP($G683,Formulas!$A$2:$G$10,7,FALSE)</f>
        <v xml:space="preserve">Reserva de la Biosfera Islas del Pacifico de la Peninsula de Baja California </v>
      </c>
      <c r="N683" s="37" t="s">
        <v>197</v>
      </c>
      <c r="O683" s="37">
        <v>0.40208333333333335</v>
      </c>
      <c r="P683" s="37">
        <v>0.40625</v>
      </c>
      <c r="Q683" s="8">
        <v>7</v>
      </c>
      <c r="R683" s="36">
        <v>6</v>
      </c>
      <c r="S683" s="36">
        <v>14</v>
      </c>
      <c r="T683" s="36">
        <v>6</v>
      </c>
      <c r="V683" s="39">
        <v>12</v>
      </c>
      <c r="W683" s="39" t="s">
        <v>176</v>
      </c>
      <c r="X683" s="43" t="str">
        <f>VLOOKUP($W683,'Lista especies'!$A$2:$D$31,2,FALSE)</f>
        <v>Megastraea</v>
      </c>
      <c r="Y683" s="43" t="str">
        <f>VLOOKUP($W683,'Lista especies'!$A$2:$D$31,3,FALSE)</f>
        <v>turbanica</v>
      </c>
      <c r="Z683" s="43" t="str">
        <f>VLOOKUP($W683,'Lista especies'!$A$2:$D$31,4,FALSE)</f>
        <v>Megastraea turbanica</v>
      </c>
      <c r="AA683" s="34">
        <v>9</v>
      </c>
      <c r="AB683" s="34">
        <v>30</v>
      </c>
    </row>
    <row r="684" spans="1:28" x14ac:dyDescent="0.2">
      <c r="A684" s="39" t="str">
        <f t="shared" si="11"/>
        <v>1082024Piedra Vidal12</v>
      </c>
      <c r="B684" s="35">
        <v>10</v>
      </c>
      <c r="C684" s="36">
        <v>8</v>
      </c>
      <c r="D684" s="36">
        <v>2024</v>
      </c>
      <c r="E684" s="50" t="s">
        <v>191</v>
      </c>
      <c r="F684" s="50" t="s">
        <v>192</v>
      </c>
      <c r="G684" s="39" t="s">
        <v>199</v>
      </c>
      <c r="H684" s="36">
        <v>29.478200000000001</v>
      </c>
      <c r="I684" s="36">
        <v>-115.47714999999999</v>
      </c>
      <c r="J684" s="50" t="str">
        <f>VLOOKUP($G684,Formulas!$A$2:$G$10,4,FALSE)</f>
        <v>Bosque de kelp</v>
      </c>
      <c r="K684" s="50" t="s">
        <v>163</v>
      </c>
      <c r="L684" s="50" t="s">
        <v>62</v>
      </c>
      <c r="M684" s="50" t="str">
        <f>VLOOKUP($G684,Formulas!$A$2:$G$10,7,FALSE)</f>
        <v xml:space="preserve">Reserva de la Biosfera Islas del Pacifico de la Peninsula de Baja California </v>
      </c>
      <c r="N684" s="37" t="s">
        <v>197</v>
      </c>
      <c r="O684" s="37">
        <v>0.40208333333333335</v>
      </c>
      <c r="P684" s="37">
        <v>0.40625</v>
      </c>
      <c r="Q684" s="8">
        <v>7</v>
      </c>
      <c r="R684" s="36">
        <v>6</v>
      </c>
      <c r="S684" s="36">
        <v>14</v>
      </c>
      <c r="T684" s="36">
        <v>6</v>
      </c>
      <c r="V684" s="39">
        <v>12</v>
      </c>
      <c r="W684" s="39" t="s">
        <v>75</v>
      </c>
      <c r="X684" s="43" t="str">
        <f>VLOOKUP($W684,'Lista especies'!$A$2:$D$31,2,FALSE)</f>
        <v>Kelletia</v>
      </c>
      <c r="Y684" s="43" t="str">
        <f>VLOOKUP($W684,'Lista especies'!$A$2:$D$31,3,FALSE)</f>
        <v>kelletii</v>
      </c>
      <c r="Z684" s="43" t="str">
        <f>VLOOKUP($W684,'Lista especies'!$A$2:$D$31,4,FALSE)</f>
        <v>Kelletia kelletii</v>
      </c>
      <c r="AA684" s="34">
        <v>3</v>
      </c>
      <c r="AB684" s="34">
        <v>30</v>
      </c>
    </row>
    <row r="685" spans="1:28" x14ac:dyDescent="0.2">
      <c r="A685" s="39" t="str">
        <f t="shared" si="11"/>
        <v>1082024Piedra Vidal12</v>
      </c>
      <c r="B685" s="35">
        <v>10</v>
      </c>
      <c r="C685" s="36">
        <v>8</v>
      </c>
      <c r="D685" s="36">
        <v>2024</v>
      </c>
      <c r="E685" s="50" t="s">
        <v>191</v>
      </c>
      <c r="F685" s="50" t="s">
        <v>192</v>
      </c>
      <c r="G685" s="39" t="s">
        <v>199</v>
      </c>
      <c r="H685" s="36">
        <v>29.478200000000001</v>
      </c>
      <c r="I685" s="36">
        <v>-115.47714999999999</v>
      </c>
      <c r="J685" s="50" t="str">
        <f>VLOOKUP($G685,Formulas!$A$2:$G$10,4,FALSE)</f>
        <v>Bosque de kelp</v>
      </c>
      <c r="K685" s="50" t="s">
        <v>163</v>
      </c>
      <c r="L685" s="50" t="s">
        <v>62</v>
      </c>
      <c r="M685" s="50" t="str">
        <f>VLOOKUP($G685,Formulas!$A$2:$G$10,7,FALSE)</f>
        <v xml:space="preserve">Reserva de la Biosfera Islas del Pacifico de la Peninsula de Baja California </v>
      </c>
      <c r="N685" s="37" t="s">
        <v>197</v>
      </c>
      <c r="O685" s="37">
        <v>0.40208333333333335</v>
      </c>
      <c r="P685" s="37">
        <v>0.40625</v>
      </c>
      <c r="Q685" s="8">
        <v>7</v>
      </c>
      <c r="R685" s="36">
        <v>6</v>
      </c>
      <c r="S685" s="36">
        <v>14</v>
      </c>
      <c r="T685" s="36">
        <v>6</v>
      </c>
      <c r="V685" s="39">
        <v>12</v>
      </c>
      <c r="W685" s="39" t="s">
        <v>79</v>
      </c>
      <c r="X685" s="43" t="str">
        <f>VLOOKUP($W685,'Lista especies'!$A$2:$D$31,2,FALSE)</f>
        <v>Mesocentrotus</v>
      </c>
      <c r="Y685" s="43" t="str">
        <f>VLOOKUP($W685,'Lista especies'!$A$2:$D$31,3,FALSE)</f>
        <v>franciscanus</v>
      </c>
      <c r="Z685" s="43" t="str">
        <f>VLOOKUP($W685,'Lista especies'!$A$2:$D$31,4,FALSE)</f>
        <v>Mesocentrotus franciscanus</v>
      </c>
      <c r="AA685" s="34">
        <v>9</v>
      </c>
      <c r="AB685" s="34">
        <v>30</v>
      </c>
    </row>
    <row r="686" spans="1:28" x14ac:dyDescent="0.2">
      <c r="A686" s="39" t="str">
        <f t="shared" si="11"/>
        <v>1082024Piedra Vidal12</v>
      </c>
      <c r="B686" s="35">
        <v>10</v>
      </c>
      <c r="C686" s="36">
        <v>8</v>
      </c>
      <c r="D686" s="36">
        <v>2024</v>
      </c>
      <c r="E686" s="50" t="s">
        <v>191</v>
      </c>
      <c r="F686" s="50" t="s">
        <v>192</v>
      </c>
      <c r="G686" s="39" t="s">
        <v>199</v>
      </c>
      <c r="H686" s="36">
        <v>29.478200000000001</v>
      </c>
      <c r="I686" s="36">
        <v>-115.47714999999999</v>
      </c>
      <c r="J686" s="50" t="str">
        <f>VLOOKUP($G686,Formulas!$A$2:$G$10,4,FALSE)</f>
        <v>Bosque de kelp</v>
      </c>
      <c r="K686" s="50" t="s">
        <v>163</v>
      </c>
      <c r="L686" s="50" t="s">
        <v>62</v>
      </c>
      <c r="M686" s="50" t="str">
        <f>VLOOKUP($G686,Formulas!$A$2:$G$10,7,FALSE)</f>
        <v xml:space="preserve">Reserva de la Biosfera Islas del Pacifico de la Peninsula de Baja California </v>
      </c>
      <c r="N686" s="37" t="s">
        <v>197</v>
      </c>
      <c r="O686" s="37">
        <v>0.40208333333333335</v>
      </c>
      <c r="P686" s="37">
        <v>0.40625</v>
      </c>
      <c r="Q686" s="8">
        <v>7</v>
      </c>
      <c r="R686" s="36">
        <v>6</v>
      </c>
      <c r="S686" s="36">
        <v>14</v>
      </c>
      <c r="T686" s="36">
        <v>6</v>
      </c>
      <c r="V686" s="39">
        <v>12</v>
      </c>
      <c r="W686" s="39" t="s">
        <v>85</v>
      </c>
      <c r="X686" s="43" t="str">
        <f>VLOOKUP($W686,'Lista especies'!$A$2:$D$31,2,FALSE)</f>
        <v>Strongylocentrotus</v>
      </c>
      <c r="Y686" s="43" t="str">
        <f>VLOOKUP($W686,'Lista especies'!$A$2:$D$31,3,FALSE)</f>
        <v>purpuratus</v>
      </c>
      <c r="Z686" s="43" t="str">
        <f>VLOOKUP($W686,'Lista especies'!$A$2:$D$31,4,FALSE)</f>
        <v>Strongylocentrotus purpuratus</v>
      </c>
      <c r="AA686" s="34">
        <v>6</v>
      </c>
      <c r="AB686" s="34">
        <v>30</v>
      </c>
    </row>
    <row r="687" spans="1:28" x14ac:dyDescent="0.2">
      <c r="A687" s="39" t="str">
        <f t="shared" si="11"/>
        <v>1082024Piedra Vidal13</v>
      </c>
      <c r="B687" s="35">
        <v>10</v>
      </c>
      <c r="C687" s="36">
        <v>8</v>
      </c>
      <c r="D687" s="36">
        <v>2024</v>
      </c>
      <c r="E687" s="50" t="s">
        <v>191</v>
      </c>
      <c r="F687" s="50" t="s">
        <v>192</v>
      </c>
      <c r="G687" s="39" t="s">
        <v>199</v>
      </c>
      <c r="H687" s="36">
        <v>29.479700000000001</v>
      </c>
      <c r="I687" s="36">
        <v>-115.47937</v>
      </c>
      <c r="J687" s="50" t="str">
        <f>VLOOKUP($G687,Formulas!$A$2:$G$10,4,FALSE)</f>
        <v>Bosque de kelp</v>
      </c>
      <c r="K687" s="50" t="s">
        <v>163</v>
      </c>
      <c r="L687" s="50" t="s">
        <v>62</v>
      </c>
      <c r="M687" s="50" t="str">
        <f>VLOOKUP($G687,Formulas!$A$2:$G$10,7,FALSE)</f>
        <v xml:space="preserve">Reserva de la Biosfera Islas del Pacifico de la Peninsula de Baja California </v>
      </c>
      <c r="N687" s="37" t="s">
        <v>207</v>
      </c>
      <c r="O687" s="37">
        <v>0.35902777777777778</v>
      </c>
      <c r="P687" s="37">
        <v>0.36249999999999999</v>
      </c>
      <c r="Q687" s="8">
        <v>20</v>
      </c>
      <c r="R687" s="36">
        <v>20</v>
      </c>
      <c r="S687" s="36">
        <v>11</v>
      </c>
      <c r="T687" s="36">
        <v>6</v>
      </c>
      <c r="V687" s="39">
        <v>13</v>
      </c>
      <c r="W687" s="39" t="s">
        <v>82</v>
      </c>
      <c r="X687" s="43" t="str">
        <f>VLOOKUP($W687,'Lista especies'!$A$2:$D$31,2,FALSE)</f>
        <v>Patiria</v>
      </c>
      <c r="Y687" s="43" t="str">
        <f>VLOOKUP($W687,'Lista especies'!$A$2:$D$31,3,FALSE)</f>
        <v>miniata</v>
      </c>
      <c r="Z687" s="43" t="str">
        <f>VLOOKUP($W687,'Lista especies'!$A$2:$D$31,4,FALSE)</f>
        <v>Patiria miniata</v>
      </c>
      <c r="AA687" s="34">
        <v>1</v>
      </c>
      <c r="AB687" s="34">
        <v>30</v>
      </c>
    </row>
    <row r="688" spans="1:28" x14ac:dyDescent="0.2">
      <c r="A688" s="39" t="str">
        <f t="shared" si="11"/>
        <v>1082024Piedra Vidal13</v>
      </c>
      <c r="B688" s="35">
        <v>10</v>
      </c>
      <c r="C688" s="36">
        <v>8</v>
      </c>
      <c r="D688" s="36">
        <v>2024</v>
      </c>
      <c r="E688" s="50" t="s">
        <v>191</v>
      </c>
      <c r="F688" s="50" t="s">
        <v>192</v>
      </c>
      <c r="G688" s="39" t="s">
        <v>199</v>
      </c>
      <c r="H688" s="36">
        <v>29.479700000000001</v>
      </c>
      <c r="I688" s="36">
        <v>-115.47937</v>
      </c>
      <c r="J688" s="50" t="str">
        <f>VLOOKUP($G688,Formulas!$A$2:$G$10,4,FALSE)</f>
        <v>Bosque de kelp</v>
      </c>
      <c r="K688" s="50" t="s">
        <v>163</v>
      </c>
      <c r="L688" s="50" t="s">
        <v>62</v>
      </c>
      <c r="M688" s="50" t="str">
        <f>VLOOKUP($G688,Formulas!$A$2:$G$10,7,FALSE)</f>
        <v xml:space="preserve">Reserva de la Biosfera Islas del Pacifico de la Peninsula de Baja California </v>
      </c>
      <c r="N688" s="37" t="s">
        <v>207</v>
      </c>
      <c r="O688" s="37">
        <v>0.35902777777777778</v>
      </c>
      <c r="P688" s="37">
        <v>0.36249999999999999</v>
      </c>
      <c r="Q688" s="8">
        <v>20</v>
      </c>
      <c r="R688" s="36">
        <v>20</v>
      </c>
      <c r="S688" s="36">
        <v>11</v>
      </c>
      <c r="T688" s="36">
        <v>6</v>
      </c>
      <c r="V688" s="39">
        <v>13</v>
      </c>
      <c r="W688" s="39" t="s">
        <v>178</v>
      </c>
      <c r="X688" s="43" t="str">
        <f>VLOOKUP($W688,'Lista especies'!$A$2:$D$31,2,FALSE)</f>
        <v>Muricea</v>
      </c>
      <c r="Y688" s="43" t="str">
        <f>VLOOKUP($W688,'Lista especies'!$A$2:$D$31,3,FALSE)</f>
        <v>californica</v>
      </c>
      <c r="Z688" s="43" t="str">
        <f>VLOOKUP($W688,'Lista especies'!$A$2:$D$31,4,FALSE)</f>
        <v>Muricea californica</v>
      </c>
      <c r="AA688" s="34">
        <v>4</v>
      </c>
      <c r="AB688" s="34">
        <v>30</v>
      </c>
    </row>
    <row r="689" spans="1:28" x14ac:dyDescent="0.2">
      <c r="A689" s="39" t="str">
        <f t="shared" si="11"/>
        <v>1082024Piedra Vidal14</v>
      </c>
      <c r="B689" s="35">
        <v>10</v>
      </c>
      <c r="C689" s="36">
        <v>8</v>
      </c>
      <c r="D689" s="36">
        <v>2024</v>
      </c>
      <c r="E689" s="50" t="s">
        <v>191</v>
      </c>
      <c r="F689" s="50" t="s">
        <v>192</v>
      </c>
      <c r="G689" s="39" t="s">
        <v>199</v>
      </c>
      <c r="H689" s="36">
        <v>29.478200000000001</v>
      </c>
      <c r="I689" s="36">
        <v>-115.47714999999999</v>
      </c>
      <c r="J689" s="50" t="str">
        <f>VLOOKUP($G689,Formulas!$A$2:$G$10,4,FALSE)</f>
        <v>Bosque de kelp</v>
      </c>
      <c r="K689" s="50" t="s">
        <v>163</v>
      </c>
      <c r="L689" s="50" t="s">
        <v>62</v>
      </c>
      <c r="M689" s="50" t="str">
        <f>VLOOKUP($G689,Formulas!$A$2:$G$10,7,FALSE)</f>
        <v xml:space="preserve">Reserva de la Biosfera Islas del Pacifico de la Peninsula de Baja California </v>
      </c>
      <c r="N689" s="37" t="s">
        <v>207</v>
      </c>
      <c r="O689" s="37">
        <v>0.40347222222222223</v>
      </c>
      <c r="P689" s="37">
        <v>0.40416666666666662</v>
      </c>
      <c r="Q689" s="8">
        <v>5</v>
      </c>
      <c r="R689" s="36">
        <v>5</v>
      </c>
      <c r="S689" s="36">
        <v>13</v>
      </c>
      <c r="T689" s="36">
        <v>5</v>
      </c>
      <c r="V689" s="39">
        <v>14</v>
      </c>
      <c r="W689" s="39" t="s">
        <v>175</v>
      </c>
      <c r="X689" s="43" t="str">
        <f>VLOOKUP($W689,'Lista especies'!$A$2:$D$31,2,FALSE)</f>
        <v>Panulirus</v>
      </c>
      <c r="Y689" s="43" t="str">
        <f>VLOOKUP($W689,'Lista especies'!$A$2:$D$31,3,FALSE)</f>
        <v>interruptus</v>
      </c>
      <c r="Z689" s="43" t="str">
        <f>VLOOKUP($W689,'Lista especies'!$A$2:$D$31,4,FALSE)</f>
        <v>Panulirus interruptus</v>
      </c>
      <c r="AA689" s="34">
        <v>2</v>
      </c>
      <c r="AB689" s="34">
        <v>30</v>
      </c>
    </row>
    <row r="690" spans="1:28" x14ac:dyDescent="0.2">
      <c r="A690" s="39" t="str">
        <f t="shared" si="11"/>
        <v>1082024Piedra Vidal14</v>
      </c>
      <c r="B690" s="35">
        <v>10</v>
      </c>
      <c r="C690" s="36">
        <v>8</v>
      </c>
      <c r="D690" s="36">
        <v>2024</v>
      </c>
      <c r="E690" s="50" t="s">
        <v>191</v>
      </c>
      <c r="F690" s="50" t="s">
        <v>192</v>
      </c>
      <c r="G690" s="39" t="s">
        <v>199</v>
      </c>
      <c r="H690" s="36">
        <v>29.478200000000001</v>
      </c>
      <c r="I690" s="36">
        <v>-115.47714999999999</v>
      </c>
      <c r="J690" s="50" t="str">
        <f>VLOOKUP($G690,Formulas!$A$2:$G$10,4,FALSE)</f>
        <v>Bosque de kelp</v>
      </c>
      <c r="K690" s="50" t="s">
        <v>163</v>
      </c>
      <c r="L690" s="50" t="s">
        <v>62</v>
      </c>
      <c r="M690" s="50" t="str">
        <f>VLOOKUP($G690,Formulas!$A$2:$G$10,7,FALSE)</f>
        <v xml:space="preserve">Reserva de la Biosfera Islas del Pacifico de la Peninsula de Baja California </v>
      </c>
      <c r="N690" s="37" t="s">
        <v>207</v>
      </c>
      <c r="O690" s="37">
        <v>0.40347222222222223</v>
      </c>
      <c r="P690" s="37">
        <v>0.40416666666666662</v>
      </c>
      <c r="Q690" s="8">
        <v>5</v>
      </c>
      <c r="R690" s="36">
        <v>5</v>
      </c>
      <c r="S690" s="36">
        <v>13</v>
      </c>
      <c r="T690" s="36">
        <v>5</v>
      </c>
      <c r="V690" s="39">
        <v>14</v>
      </c>
      <c r="W690" s="39" t="s">
        <v>82</v>
      </c>
      <c r="X690" s="43" t="str">
        <f>VLOOKUP($W690,'Lista especies'!$A$2:$D$31,2,FALSE)</f>
        <v>Patiria</v>
      </c>
      <c r="Y690" s="43" t="str">
        <f>VLOOKUP($W690,'Lista especies'!$A$2:$D$31,3,FALSE)</f>
        <v>miniata</v>
      </c>
      <c r="Z690" s="43" t="str">
        <f>VLOOKUP($W690,'Lista especies'!$A$2:$D$31,4,FALSE)</f>
        <v>Patiria miniata</v>
      </c>
      <c r="AA690" s="34">
        <v>1</v>
      </c>
      <c r="AB690" s="34">
        <v>30</v>
      </c>
    </row>
    <row r="691" spans="1:28" x14ac:dyDescent="0.2">
      <c r="A691" s="39" t="str">
        <f t="shared" si="11"/>
        <v>1082024Piedra Vidal14</v>
      </c>
      <c r="B691" s="35">
        <v>10</v>
      </c>
      <c r="C691" s="36">
        <v>8</v>
      </c>
      <c r="D691" s="36">
        <v>2024</v>
      </c>
      <c r="E691" s="50" t="s">
        <v>191</v>
      </c>
      <c r="F691" s="50" t="s">
        <v>192</v>
      </c>
      <c r="G691" s="39" t="s">
        <v>199</v>
      </c>
      <c r="H691" s="36">
        <v>29.478200000000001</v>
      </c>
      <c r="I691" s="36">
        <v>-115.47714999999999</v>
      </c>
      <c r="J691" s="50" t="str">
        <f>VLOOKUP($G691,Formulas!$A$2:$G$10,4,FALSE)</f>
        <v>Bosque de kelp</v>
      </c>
      <c r="K691" s="50" t="s">
        <v>163</v>
      </c>
      <c r="L691" s="50" t="s">
        <v>62</v>
      </c>
      <c r="M691" s="50" t="str">
        <f>VLOOKUP($G691,Formulas!$A$2:$G$10,7,FALSE)</f>
        <v xml:space="preserve">Reserva de la Biosfera Islas del Pacifico de la Peninsula de Baja California </v>
      </c>
      <c r="N691" s="37" t="s">
        <v>207</v>
      </c>
      <c r="O691" s="37">
        <v>0.40347222222222223</v>
      </c>
      <c r="P691" s="37">
        <v>0.40416666666666662</v>
      </c>
      <c r="Q691" s="8">
        <v>5</v>
      </c>
      <c r="R691" s="36">
        <v>5</v>
      </c>
      <c r="S691" s="36">
        <v>13</v>
      </c>
      <c r="T691" s="36">
        <v>5</v>
      </c>
      <c r="V691" s="39">
        <v>14</v>
      </c>
      <c r="W691" s="39" t="s">
        <v>76</v>
      </c>
      <c r="X691" s="43" t="str">
        <f>VLOOKUP($W691,'Lista especies'!$A$2:$D$31,2,FALSE)</f>
        <v>Megastraea</v>
      </c>
      <c r="Y691" s="43" t="str">
        <f>VLOOKUP($W691,'Lista especies'!$A$2:$D$31,3,FALSE)</f>
        <v>undosa</v>
      </c>
      <c r="Z691" s="43" t="str">
        <f>VLOOKUP($W691,'Lista especies'!$A$2:$D$31,4,FALSE)</f>
        <v>Megastraea undosa</v>
      </c>
      <c r="AA691" s="34">
        <v>15</v>
      </c>
      <c r="AB691" s="34">
        <v>30</v>
      </c>
    </row>
    <row r="692" spans="1:28" x14ac:dyDescent="0.2">
      <c r="A692" s="39" t="str">
        <f t="shared" si="11"/>
        <v>1082024Piedra Vidal14</v>
      </c>
      <c r="B692" s="35">
        <v>10</v>
      </c>
      <c r="C692" s="36">
        <v>8</v>
      </c>
      <c r="D692" s="36">
        <v>2024</v>
      </c>
      <c r="E692" s="50" t="s">
        <v>191</v>
      </c>
      <c r="F692" s="50" t="s">
        <v>192</v>
      </c>
      <c r="G692" s="39" t="s">
        <v>199</v>
      </c>
      <c r="H692" s="36">
        <v>29.478200000000001</v>
      </c>
      <c r="I692" s="36">
        <v>-115.47714999999999</v>
      </c>
      <c r="J692" s="50" t="str">
        <f>VLOOKUP($G692,Formulas!$A$2:$G$10,4,FALSE)</f>
        <v>Bosque de kelp</v>
      </c>
      <c r="K692" s="50" t="s">
        <v>163</v>
      </c>
      <c r="L692" s="50" t="s">
        <v>62</v>
      </c>
      <c r="M692" s="50" t="str">
        <f>VLOOKUP($G692,Formulas!$A$2:$G$10,7,FALSE)</f>
        <v xml:space="preserve">Reserva de la Biosfera Islas del Pacifico de la Peninsula de Baja California </v>
      </c>
      <c r="N692" s="37" t="s">
        <v>207</v>
      </c>
      <c r="O692" s="37">
        <v>0.40347222222222223</v>
      </c>
      <c r="P692" s="37">
        <v>0.40416666666666662</v>
      </c>
      <c r="Q692" s="8">
        <v>5</v>
      </c>
      <c r="R692" s="36">
        <v>5</v>
      </c>
      <c r="S692" s="36">
        <v>13</v>
      </c>
      <c r="T692" s="36">
        <v>5</v>
      </c>
      <c r="V692" s="39">
        <v>14</v>
      </c>
      <c r="W692" s="39" t="s">
        <v>176</v>
      </c>
      <c r="X692" s="43" t="str">
        <f>VLOOKUP($W692,'Lista especies'!$A$2:$D$31,2,FALSE)</f>
        <v>Megastraea</v>
      </c>
      <c r="Y692" s="43" t="str">
        <f>VLOOKUP($W692,'Lista especies'!$A$2:$D$31,3,FALSE)</f>
        <v>turbanica</v>
      </c>
      <c r="Z692" s="43" t="str">
        <f>VLOOKUP($W692,'Lista especies'!$A$2:$D$31,4,FALSE)</f>
        <v>Megastraea turbanica</v>
      </c>
      <c r="AA692" s="34">
        <v>1</v>
      </c>
      <c r="AB692" s="34">
        <v>30</v>
      </c>
    </row>
    <row r="693" spans="1:28" x14ac:dyDescent="0.2">
      <c r="A693" s="39" t="str">
        <f t="shared" si="11"/>
        <v>1082024Piedra Vidal14</v>
      </c>
      <c r="B693" s="35">
        <v>10</v>
      </c>
      <c r="C693" s="36">
        <v>8</v>
      </c>
      <c r="D693" s="36">
        <v>2024</v>
      </c>
      <c r="E693" s="50" t="s">
        <v>191</v>
      </c>
      <c r="F693" s="50" t="s">
        <v>192</v>
      </c>
      <c r="G693" s="39" t="s">
        <v>199</v>
      </c>
      <c r="H693" s="36">
        <v>29.478200000000001</v>
      </c>
      <c r="I693" s="36">
        <v>-115.47714999999999</v>
      </c>
      <c r="J693" s="50" t="str">
        <f>VLOOKUP($G693,Formulas!$A$2:$G$10,4,FALSE)</f>
        <v>Bosque de kelp</v>
      </c>
      <c r="K693" s="50" t="s">
        <v>163</v>
      </c>
      <c r="L693" s="50" t="s">
        <v>62</v>
      </c>
      <c r="M693" s="50" t="str">
        <f>VLOOKUP($G693,Formulas!$A$2:$G$10,7,FALSE)</f>
        <v xml:space="preserve">Reserva de la Biosfera Islas del Pacifico de la Peninsula de Baja California </v>
      </c>
      <c r="N693" s="37" t="s">
        <v>207</v>
      </c>
      <c r="O693" s="37">
        <v>0.40347222222222223</v>
      </c>
      <c r="P693" s="37">
        <v>0.40416666666666662</v>
      </c>
      <c r="Q693" s="8">
        <v>5</v>
      </c>
      <c r="R693" s="36">
        <v>5</v>
      </c>
      <c r="S693" s="36">
        <v>13</v>
      </c>
      <c r="T693" s="36">
        <v>5</v>
      </c>
      <c r="V693" s="39">
        <v>14</v>
      </c>
      <c r="W693" s="39" t="s">
        <v>68</v>
      </c>
      <c r="X693" s="43" t="str">
        <f>VLOOKUP($W693,'Lista especies'!$A$2:$D$31,2,FALSE)</f>
        <v>Neobernaya</v>
      </c>
      <c r="Y693" s="43" t="str">
        <f>VLOOKUP($W693,'Lista especies'!$A$2:$D$31,3,FALSE)</f>
        <v>spadicea</v>
      </c>
      <c r="Z693" s="43" t="str">
        <f>VLOOKUP($W693,'Lista especies'!$A$2:$D$31,4,FALSE)</f>
        <v>Neobernaya spadicea</v>
      </c>
      <c r="AA693" s="34">
        <v>2</v>
      </c>
      <c r="AB693" s="34">
        <v>30</v>
      </c>
    </row>
    <row r="694" spans="1:28" x14ac:dyDescent="0.2">
      <c r="A694" s="39" t="str">
        <f t="shared" si="11"/>
        <v>1082024Piedra Vidal14</v>
      </c>
      <c r="B694" s="35">
        <v>10</v>
      </c>
      <c r="C694" s="36">
        <v>8</v>
      </c>
      <c r="D694" s="36">
        <v>2024</v>
      </c>
      <c r="E694" s="50" t="s">
        <v>191</v>
      </c>
      <c r="F694" s="50" t="s">
        <v>192</v>
      </c>
      <c r="G694" s="39" t="s">
        <v>199</v>
      </c>
      <c r="H694" s="36">
        <v>29.478200000000001</v>
      </c>
      <c r="I694" s="36">
        <v>-115.47714999999999</v>
      </c>
      <c r="J694" s="50" t="str">
        <f>VLOOKUP($G694,Formulas!$A$2:$G$10,4,FALSE)</f>
        <v>Bosque de kelp</v>
      </c>
      <c r="K694" s="50" t="s">
        <v>163</v>
      </c>
      <c r="L694" s="50" t="s">
        <v>62</v>
      </c>
      <c r="M694" s="50" t="str">
        <f>VLOOKUP($G694,Formulas!$A$2:$G$10,7,FALSE)</f>
        <v xml:space="preserve">Reserva de la Biosfera Islas del Pacifico de la Peninsula de Baja California </v>
      </c>
      <c r="N694" s="37" t="s">
        <v>207</v>
      </c>
      <c r="O694" s="37">
        <v>0.40347222222222223</v>
      </c>
      <c r="P694" s="37">
        <v>0.40416666666666662</v>
      </c>
      <c r="Q694" s="8">
        <v>5</v>
      </c>
      <c r="R694" s="36">
        <v>5</v>
      </c>
      <c r="S694" s="36">
        <v>13</v>
      </c>
      <c r="T694" s="36">
        <v>5</v>
      </c>
      <c r="V694" s="39">
        <v>14</v>
      </c>
      <c r="W694" s="39" t="s">
        <v>78</v>
      </c>
      <c r="X694" s="43" t="str">
        <f>VLOOKUP($W694,'Lista especies'!$A$2:$D$31,2,FALSE)</f>
        <v>Megathura</v>
      </c>
      <c r="Y694" s="43" t="str">
        <f>VLOOKUP($W694,'Lista especies'!$A$2:$D$31,3,FALSE)</f>
        <v>crenulata</v>
      </c>
      <c r="Z694" s="43" t="str">
        <f>VLOOKUP($W694,'Lista especies'!$A$2:$D$31,4,FALSE)</f>
        <v>Megathura crenulata</v>
      </c>
      <c r="AA694" s="34">
        <v>2</v>
      </c>
      <c r="AB694" s="34">
        <v>30</v>
      </c>
    </row>
    <row r="695" spans="1:28" x14ac:dyDescent="0.2">
      <c r="A695" s="39" t="str">
        <f t="shared" si="11"/>
        <v>1082024Piedra Vidal14</v>
      </c>
      <c r="B695" s="35">
        <v>10</v>
      </c>
      <c r="C695" s="36">
        <v>8</v>
      </c>
      <c r="D695" s="36">
        <v>2024</v>
      </c>
      <c r="E695" s="50" t="s">
        <v>191</v>
      </c>
      <c r="F695" s="50" t="s">
        <v>192</v>
      </c>
      <c r="G695" s="39" t="s">
        <v>199</v>
      </c>
      <c r="H695" s="36">
        <v>29.478200000000001</v>
      </c>
      <c r="I695" s="36">
        <v>-115.47714999999999</v>
      </c>
      <c r="J695" s="50" t="str">
        <f>VLOOKUP($G695,Formulas!$A$2:$G$10,4,FALSE)</f>
        <v>Bosque de kelp</v>
      </c>
      <c r="K695" s="50" t="s">
        <v>163</v>
      </c>
      <c r="L695" s="50" t="s">
        <v>62</v>
      </c>
      <c r="M695" s="50" t="str">
        <f>VLOOKUP($G695,Formulas!$A$2:$G$10,7,FALSE)</f>
        <v xml:space="preserve">Reserva de la Biosfera Islas del Pacifico de la Peninsula de Baja California </v>
      </c>
      <c r="N695" s="37" t="s">
        <v>207</v>
      </c>
      <c r="O695" s="37">
        <v>0.40347222222222223</v>
      </c>
      <c r="P695" s="37">
        <v>0.40416666666666662</v>
      </c>
      <c r="Q695" s="8">
        <v>5</v>
      </c>
      <c r="R695" s="36">
        <v>5</v>
      </c>
      <c r="S695" s="36">
        <v>13</v>
      </c>
      <c r="T695" s="36">
        <v>5</v>
      </c>
      <c r="V695" s="39">
        <v>14</v>
      </c>
      <c r="W695" s="39" t="s">
        <v>79</v>
      </c>
      <c r="X695" s="43" t="str">
        <f>VLOOKUP($W695,'Lista especies'!$A$2:$D$31,2,FALSE)</f>
        <v>Mesocentrotus</v>
      </c>
      <c r="Y695" s="43" t="str">
        <f>VLOOKUP($W695,'Lista especies'!$A$2:$D$31,3,FALSE)</f>
        <v>franciscanus</v>
      </c>
      <c r="Z695" s="43" t="str">
        <f>VLOOKUP($W695,'Lista especies'!$A$2:$D$31,4,FALSE)</f>
        <v>Mesocentrotus franciscanus</v>
      </c>
      <c r="AA695" s="34">
        <v>7</v>
      </c>
      <c r="AB695" s="34">
        <v>30</v>
      </c>
    </row>
    <row r="696" spans="1:28" x14ac:dyDescent="0.2">
      <c r="A696" s="39" t="str">
        <f t="shared" si="11"/>
        <v>1082024Piedra Vidal15</v>
      </c>
      <c r="B696" s="35">
        <v>10</v>
      </c>
      <c r="C696" s="36">
        <v>8</v>
      </c>
      <c r="D696" s="36">
        <v>2024</v>
      </c>
      <c r="E696" s="50" t="s">
        <v>191</v>
      </c>
      <c r="F696" s="50" t="s">
        <v>192</v>
      </c>
      <c r="G696" s="39" t="s">
        <v>199</v>
      </c>
      <c r="H696" s="36">
        <v>29.479410000000001</v>
      </c>
      <c r="I696" s="36">
        <v>-115.47996999999999</v>
      </c>
      <c r="J696" s="50" t="str">
        <f>VLOOKUP($G696,Formulas!$A$2:$G$10,4,FALSE)</f>
        <v>Bosque de kelp</v>
      </c>
      <c r="K696" s="50" t="s">
        <v>163</v>
      </c>
      <c r="L696" s="50" t="s">
        <v>62</v>
      </c>
      <c r="M696" s="50" t="str">
        <f>VLOOKUP($G696,Formulas!$A$2:$G$10,7,FALSE)</f>
        <v xml:space="preserve">Reserva de la Biosfera Islas del Pacifico de la Peninsula de Baja California </v>
      </c>
      <c r="N696" s="37" t="s">
        <v>202</v>
      </c>
      <c r="O696" s="37">
        <v>0.35555555555555557</v>
      </c>
      <c r="P696" s="37">
        <v>0.36041666666666666</v>
      </c>
      <c r="Q696" s="8">
        <v>21</v>
      </c>
      <c r="R696" s="36">
        <v>20</v>
      </c>
      <c r="S696" s="36">
        <v>11</v>
      </c>
      <c r="T696" s="36">
        <v>5</v>
      </c>
      <c r="V696" s="39">
        <v>15</v>
      </c>
      <c r="W696" s="39" t="s">
        <v>81</v>
      </c>
      <c r="X696" s="43" t="str">
        <f>VLOOKUP($W696,'Lista especies'!$A$2:$D$31,2,FALSE)</f>
        <v>Parastichopus</v>
      </c>
      <c r="Y696" s="43" t="str">
        <f>VLOOKUP($W696,'Lista especies'!$A$2:$D$31,3,FALSE)</f>
        <v>parvimensis</v>
      </c>
      <c r="Z696" s="43" t="str">
        <f>VLOOKUP($W696,'Lista especies'!$A$2:$D$31,4,FALSE)</f>
        <v>Parastichopus parvimensis</v>
      </c>
      <c r="AA696" s="34">
        <v>1</v>
      </c>
      <c r="AB696" s="34">
        <v>30</v>
      </c>
    </row>
    <row r="697" spans="1:28" x14ac:dyDescent="0.2">
      <c r="A697" s="39" t="str">
        <f t="shared" si="11"/>
        <v>1082024Piedra Vidal15</v>
      </c>
      <c r="B697" s="35">
        <v>10</v>
      </c>
      <c r="C697" s="36">
        <v>8</v>
      </c>
      <c r="D697" s="36">
        <v>2024</v>
      </c>
      <c r="E697" s="50" t="s">
        <v>191</v>
      </c>
      <c r="F697" s="50" t="s">
        <v>192</v>
      </c>
      <c r="G697" s="39" t="s">
        <v>199</v>
      </c>
      <c r="H697" s="36">
        <v>29.479410000000001</v>
      </c>
      <c r="I697" s="36">
        <v>-115.47996999999999</v>
      </c>
      <c r="J697" s="50" t="str">
        <f>VLOOKUP($G697,Formulas!$A$2:$G$10,4,FALSE)</f>
        <v>Bosque de kelp</v>
      </c>
      <c r="K697" s="50" t="s">
        <v>163</v>
      </c>
      <c r="L697" s="50" t="s">
        <v>62</v>
      </c>
      <c r="M697" s="50" t="str">
        <f>VLOOKUP($G697,Formulas!$A$2:$G$10,7,FALSE)</f>
        <v xml:space="preserve">Reserva de la Biosfera Islas del Pacifico de la Peninsula de Baja California </v>
      </c>
      <c r="N697" s="37" t="s">
        <v>202</v>
      </c>
      <c r="O697" s="37">
        <v>0.35555555555555557</v>
      </c>
      <c r="P697" s="37">
        <v>0.36041666666666666</v>
      </c>
      <c r="Q697" s="8">
        <v>21</v>
      </c>
      <c r="R697" s="36">
        <v>20</v>
      </c>
      <c r="S697" s="36">
        <v>11</v>
      </c>
      <c r="T697" s="36">
        <v>5</v>
      </c>
      <c r="V697" s="39">
        <v>15</v>
      </c>
      <c r="W697" s="39" t="s">
        <v>82</v>
      </c>
      <c r="X697" s="43" t="str">
        <f>VLOOKUP($W697,'Lista especies'!$A$2:$D$31,2,FALSE)</f>
        <v>Patiria</v>
      </c>
      <c r="Y697" s="43" t="str">
        <f>VLOOKUP($W697,'Lista especies'!$A$2:$D$31,3,FALSE)</f>
        <v>miniata</v>
      </c>
      <c r="Z697" s="43" t="str">
        <f>VLOOKUP($W697,'Lista especies'!$A$2:$D$31,4,FALSE)</f>
        <v>Patiria miniata</v>
      </c>
      <c r="AA697" s="34">
        <v>1</v>
      </c>
      <c r="AB697" s="34">
        <v>30</v>
      </c>
    </row>
    <row r="698" spans="1:28" x14ac:dyDescent="0.2">
      <c r="A698" s="39" t="str">
        <f t="shared" si="11"/>
        <v>1082024Piedra Vidal15</v>
      </c>
      <c r="B698" s="35">
        <v>10</v>
      </c>
      <c r="C698" s="36">
        <v>8</v>
      </c>
      <c r="D698" s="36">
        <v>2024</v>
      </c>
      <c r="E698" s="50" t="s">
        <v>191</v>
      </c>
      <c r="F698" s="50" t="s">
        <v>192</v>
      </c>
      <c r="G698" s="39" t="s">
        <v>199</v>
      </c>
      <c r="H698" s="36">
        <v>29.479410000000001</v>
      </c>
      <c r="I698" s="36">
        <v>-115.47996999999999</v>
      </c>
      <c r="J698" s="50" t="str">
        <f>VLOOKUP($G698,Formulas!$A$2:$G$10,4,FALSE)</f>
        <v>Bosque de kelp</v>
      </c>
      <c r="K698" s="50" t="s">
        <v>163</v>
      </c>
      <c r="L698" s="50" t="s">
        <v>62</v>
      </c>
      <c r="M698" s="50" t="str">
        <f>VLOOKUP($G698,Formulas!$A$2:$G$10,7,FALSE)</f>
        <v xml:space="preserve">Reserva de la Biosfera Islas del Pacifico de la Peninsula de Baja California </v>
      </c>
      <c r="N698" s="37" t="s">
        <v>202</v>
      </c>
      <c r="O698" s="37">
        <v>0.35555555555555557</v>
      </c>
      <c r="P698" s="37">
        <v>0.36041666666666666</v>
      </c>
      <c r="Q698" s="8">
        <v>21</v>
      </c>
      <c r="R698" s="36">
        <v>20</v>
      </c>
      <c r="S698" s="36">
        <v>11</v>
      </c>
      <c r="T698" s="36">
        <v>5</v>
      </c>
      <c r="V698" s="39">
        <v>15</v>
      </c>
      <c r="W698" s="39" t="s">
        <v>76</v>
      </c>
      <c r="X698" s="43" t="str">
        <f>VLOOKUP($W698,'Lista especies'!$A$2:$D$31,2,FALSE)</f>
        <v>Megastraea</v>
      </c>
      <c r="Y698" s="43" t="str">
        <f>VLOOKUP($W698,'Lista especies'!$A$2:$D$31,3,FALSE)</f>
        <v>undosa</v>
      </c>
      <c r="Z698" s="43" t="str">
        <f>VLOOKUP($W698,'Lista especies'!$A$2:$D$31,4,FALSE)</f>
        <v>Megastraea undosa</v>
      </c>
      <c r="AA698" s="34">
        <v>2</v>
      </c>
      <c r="AB698" s="34">
        <v>30</v>
      </c>
    </row>
    <row r="699" spans="1:28" x14ac:dyDescent="0.2">
      <c r="A699" s="39" t="str">
        <f t="shared" si="11"/>
        <v>1082024Piedra Vidal15</v>
      </c>
      <c r="B699" s="35">
        <v>10</v>
      </c>
      <c r="C699" s="36">
        <v>8</v>
      </c>
      <c r="D699" s="36">
        <v>2024</v>
      </c>
      <c r="E699" s="50" t="s">
        <v>191</v>
      </c>
      <c r="F699" s="50" t="s">
        <v>192</v>
      </c>
      <c r="G699" s="39" t="s">
        <v>199</v>
      </c>
      <c r="H699" s="36">
        <v>29.479410000000001</v>
      </c>
      <c r="I699" s="36">
        <v>-115.47996999999999</v>
      </c>
      <c r="J699" s="50" t="str">
        <f>VLOOKUP($G699,Formulas!$A$2:$G$10,4,FALSE)</f>
        <v>Bosque de kelp</v>
      </c>
      <c r="K699" s="50" t="s">
        <v>163</v>
      </c>
      <c r="L699" s="50" t="s">
        <v>62</v>
      </c>
      <c r="M699" s="50" t="str">
        <f>VLOOKUP($G699,Formulas!$A$2:$G$10,7,FALSE)</f>
        <v xml:space="preserve">Reserva de la Biosfera Islas del Pacifico de la Peninsula de Baja California </v>
      </c>
      <c r="N699" s="37" t="s">
        <v>202</v>
      </c>
      <c r="O699" s="37">
        <v>0.35555555555555557</v>
      </c>
      <c r="P699" s="37">
        <v>0.36041666666666666</v>
      </c>
      <c r="Q699" s="8">
        <v>21</v>
      </c>
      <c r="R699" s="36">
        <v>20</v>
      </c>
      <c r="S699" s="36">
        <v>11</v>
      </c>
      <c r="T699" s="36">
        <v>5</v>
      </c>
      <c r="V699" s="39">
        <v>15</v>
      </c>
      <c r="W699" s="39" t="s">
        <v>75</v>
      </c>
      <c r="X699" s="43" t="str">
        <f>VLOOKUP($W699,'Lista especies'!$A$2:$D$31,2,FALSE)</f>
        <v>Kelletia</v>
      </c>
      <c r="Y699" s="43" t="str">
        <f>VLOOKUP($W699,'Lista especies'!$A$2:$D$31,3,FALSE)</f>
        <v>kelletii</v>
      </c>
      <c r="Z699" s="43" t="str">
        <f>VLOOKUP($W699,'Lista especies'!$A$2:$D$31,4,FALSE)</f>
        <v>Kelletia kelletii</v>
      </c>
      <c r="AA699" s="34">
        <v>4</v>
      </c>
      <c r="AB699" s="34">
        <v>30</v>
      </c>
    </row>
    <row r="700" spans="1:28" x14ac:dyDescent="0.2">
      <c r="A700" s="39" t="str">
        <f t="shared" si="11"/>
        <v>1082024Piedra Vidal15</v>
      </c>
      <c r="B700" s="35">
        <v>10</v>
      </c>
      <c r="C700" s="36">
        <v>8</v>
      </c>
      <c r="D700" s="36">
        <v>2024</v>
      </c>
      <c r="E700" s="50" t="s">
        <v>191</v>
      </c>
      <c r="F700" s="50" t="s">
        <v>192</v>
      </c>
      <c r="G700" s="39" t="s">
        <v>199</v>
      </c>
      <c r="H700" s="36">
        <v>29.479410000000001</v>
      </c>
      <c r="I700" s="36">
        <v>-115.47996999999999</v>
      </c>
      <c r="J700" s="50" t="str">
        <f>VLOOKUP($G700,Formulas!$A$2:$G$10,4,FALSE)</f>
        <v>Bosque de kelp</v>
      </c>
      <c r="K700" s="50" t="s">
        <v>163</v>
      </c>
      <c r="L700" s="50" t="s">
        <v>62</v>
      </c>
      <c r="M700" s="50" t="str">
        <f>VLOOKUP($G700,Formulas!$A$2:$G$10,7,FALSE)</f>
        <v xml:space="preserve">Reserva de la Biosfera Islas del Pacifico de la Peninsula de Baja California </v>
      </c>
      <c r="N700" s="37" t="s">
        <v>202</v>
      </c>
      <c r="O700" s="37">
        <v>0.35555555555555557</v>
      </c>
      <c r="P700" s="37">
        <v>0.36041666666666666</v>
      </c>
      <c r="Q700" s="8">
        <v>21</v>
      </c>
      <c r="R700" s="36">
        <v>20</v>
      </c>
      <c r="S700" s="36">
        <v>11</v>
      </c>
      <c r="T700" s="36">
        <v>5</v>
      </c>
      <c r="V700" s="39">
        <v>15</v>
      </c>
      <c r="W700" s="39" t="s">
        <v>67</v>
      </c>
      <c r="X700" s="43" t="str">
        <f>VLOOKUP($W700,'Lista especies'!$A$2:$D$31,2,FALSE)</f>
        <v>Crassedoma</v>
      </c>
      <c r="Y700" s="43" t="str">
        <f>VLOOKUP($W700,'Lista especies'!$A$2:$D$31,3,FALSE)</f>
        <v>gigantea</v>
      </c>
      <c r="Z700" s="43" t="str">
        <f>VLOOKUP($W700,'Lista especies'!$A$2:$D$31,4,FALSE)</f>
        <v>Crassedoma gigantea</v>
      </c>
      <c r="AA700" s="34">
        <v>1</v>
      </c>
      <c r="AB700" s="34">
        <v>30</v>
      </c>
    </row>
    <row r="701" spans="1:28" x14ac:dyDescent="0.2">
      <c r="A701" s="39" t="str">
        <f t="shared" si="11"/>
        <v>1082024Piedra Vidal15</v>
      </c>
      <c r="B701" s="35">
        <v>10</v>
      </c>
      <c r="C701" s="36">
        <v>8</v>
      </c>
      <c r="D701" s="36">
        <v>2024</v>
      </c>
      <c r="E701" s="50" t="s">
        <v>191</v>
      </c>
      <c r="F701" s="50" t="s">
        <v>192</v>
      </c>
      <c r="G701" s="39" t="s">
        <v>199</v>
      </c>
      <c r="H701" s="36">
        <v>29.479410000000001</v>
      </c>
      <c r="I701" s="36">
        <v>-115.47996999999999</v>
      </c>
      <c r="J701" s="50" t="str">
        <f>VLOOKUP($G701,Formulas!$A$2:$G$10,4,FALSE)</f>
        <v>Bosque de kelp</v>
      </c>
      <c r="K701" s="50" t="s">
        <v>163</v>
      </c>
      <c r="L701" s="50" t="s">
        <v>62</v>
      </c>
      <c r="M701" s="50" t="str">
        <f>VLOOKUP($G701,Formulas!$A$2:$G$10,7,FALSE)</f>
        <v xml:space="preserve">Reserva de la Biosfera Islas del Pacifico de la Peninsula de Baja California </v>
      </c>
      <c r="N701" s="37" t="s">
        <v>202</v>
      </c>
      <c r="O701" s="37">
        <v>0.35555555555555557</v>
      </c>
      <c r="P701" s="37">
        <v>0.36041666666666666</v>
      </c>
      <c r="Q701" s="8">
        <v>21</v>
      </c>
      <c r="R701" s="36">
        <v>20</v>
      </c>
      <c r="S701" s="36">
        <v>11</v>
      </c>
      <c r="T701" s="36">
        <v>5</v>
      </c>
      <c r="V701" s="39">
        <v>15</v>
      </c>
      <c r="W701" s="39" t="s">
        <v>178</v>
      </c>
      <c r="X701" s="43" t="str">
        <f>VLOOKUP($W701,'Lista especies'!$A$2:$D$31,2,FALSE)</f>
        <v>Muricea</v>
      </c>
      <c r="Y701" s="43" t="str">
        <f>VLOOKUP($W701,'Lista especies'!$A$2:$D$31,3,FALSE)</f>
        <v>californica</v>
      </c>
      <c r="Z701" s="43" t="str">
        <f>VLOOKUP($W701,'Lista especies'!$A$2:$D$31,4,FALSE)</f>
        <v>Muricea californica</v>
      </c>
      <c r="AA701" s="34">
        <v>4</v>
      </c>
      <c r="AB701" s="34">
        <v>30</v>
      </c>
    </row>
    <row r="702" spans="1:28" x14ac:dyDescent="0.2">
      <c r="A702" s="39" t="str">
        <f t="shared" si="11"/>
        <v>1082024Piedra Vidal15</v>
      </c>
      <c r="B702" s="35">
        <v>10</v>
      </c>
      <c r="C702" s="36">
        <v>8</v>
      </c>
      <c r="D702" s="36">
        <v>2024</v>
      </c>
      <c r="E702" s="50" t="s">
        <v>191</v>
      </c>
      <c r="F702" s="50" t="s">
        <v>192</v>
      </c>
      <c r="G702" s="39" t="s">
        <v>199</v>
      </c>
      <c r="H702" s="36">
        <v>29.479410000000001</v>
      </c>
      <c r="I702" s="36">
        <v>-115.47996999999999</v>
      </c>
      <c r="J702" s="50" t="str">
        <f>VLOOKUP($G702,Formulas!$A$2:$G$10,4,FALSE)</f>
        <v>Bosque de kelp</v>
      </c>
      <c r="K702" s="50" t="s">
        <v>163</v>
      </c>
      <c r="L702" s="50" t="s">
        <v>62</v>
      </c>
      <c r="M702" s="50" t="str">
        <f>VLOOKUP($G702,Formulas!$A$2:$G$10,7,FALSE)</f>
        <v xml:space="preserve">Reserva de la Biosfera Islas del Pacifico de la Peninsula de Baja California </v>
      </c>
      <c r="N702" s="37" t="s">
        <v>202</v>
      </c>
      <c r="O702" s="37">
        <v>0.35555555555555557</v>
      </c>
      <c r="P702" s="37">
        <v>0.36041666666666666</v>
      </c>
      <c r="Q702" s="8">
        <v>21</v>
      </c>
      <c r="R702" s="36">
        <v>20</v>
      </c>
      <c r="S702" s="36">
        <v>11</v>
      </c>
      <c r="T702" s="36">
        <v>5</v>
      </c>
      <c r="V702" s="39">
        <v>15</v>
      </c>
      <c r="W702" s="39" t="s">
        <v>79</v>
      </c>
      <c r="X702" s="43" t="str">
        <f>VLOOKUP($W702,'Lista especies'!$A$2:$D$31,2,FALSE)</f>
        <v>Mesocentrotus</v>
      </c>
      <c r="Y702" s="43" t="str">
        <f>VLOOKUP($W702,'Lista especies'!$A$2:$D$31,3,FALSE)</f>
        <v>franciscanus</v>
      </c>
      <c r="Z702" s="43" t="str">
        <f>VLOOKUP($W702,'Lista especies'!$A$2:$D$31,4,FALSE)</f>
        <v>Mesocentrotus franciscanus</v>
      </c>
      <c r="AA702" s="34">
        <v>2</v>
      </c>
      <c r="AB702" s="34">
        <v>30</v>
      </c>
    </row>
    <row r="703" spans="1:28" x14ac:dyDescent="0.2">
      <c r="A703" s="39" t="str">
        <f t="shared" si="11"/>
        <v>1082024Piedra Vidal16</v>
      </c>
      <c r="B703" s="35">
        <v>10</v>
      </c>
      <c r="C703" s="36">
        <v>8</v>
      </c>
      <c r="D703" s="36">
        <v>2024</v>
      </c>
      <c r="E703" s="50" t="s">
        <v>191</v>
      </c>
      <c r="F703" s="50" t="s">
        <v>192</v>
      </c>
      <c r="G703" s="39" t="s">
        <v>199</v>
      </c>
      <c r="H703" s="36">
        <v>29.47776</v>
      </c>
      <c r="I703" s="36">
        <v>-115.47743</v>
      </c>
      <c r="J703" s="50" t="str">
        <f>VLOOKUP($G703,Formulas!$A$2:$G$10,4,FALSE)</f>
        <v>Bosque de kelp</v>
      </c>
      <c r="K703" s="50" t="s">
        <v>163</v>
      </c>
      <c r="L703" s="50" t="s">
        <v>62</v>
      </c>
      <c r="M703" s="50" t="str">
        <f>VLOOKUP($G703,Formulas!$A$2:$G$10,7,FALSE)</f>
        <v xml:space="preserve">Reserva de la Biosfera Islas del Pacifico de la Peninsula de Baja California </v>
      </c>
      <c r="N703" s="37" t="s">
        <v>202</v>
      </c>
      <c r="O703" s="37">
        <v>0.39374999999999999</v>
      </c>
      <c r="P703" s="37">
        <v>0.39861111111111108</v>
      </c>
      <c r="Q703" s="8">
        <v>8</v>
      </c>
      <c r="R703" s="36">
        <v>5</v>
      </c>
      <c r="S703" s="36">
        <v>13</v>
      </c>
      <c r="T703" s="36">
        <v>5</v>
      </c>
      <c r="V703" s="39">
        <v>16</v>
      </c>
      <c r="W703" s="39" t="s">
        <v>76</v>
      </c>
      <c r="X703" s="43" t="str">
        <f>VLOOKUP($W703,'Lista especies'!$A$2:$D$31,2,FALSE)</f>
        <v>Megastraea</v>
      </c>
      <c r="Y703" s="43" t="str">
        <f>VLOOKUP($W703,'Lista especies'!$A$2:$D$31,3,FALSE)</f>
        <v>undosa</v>
      </c>
      <c r="Z703" s="43" t="str">
        <f>VLOOKUP($W703,'Lista especies'!$A$2:$D$31,4,FALSE)</f>
        <v>Megastraea undosa</v>
      </c>
      <c r="AA703" s="34">
        <v>7</v>
      </c>
      <c r="AB703" s="34">
        <v>30</v>
      </c>
    </row>
    <row r="704" spans="1:28" x14ac:dyDescent="0.2">
      <c r="A704" s="39" t="str">
        <f t="shared" si="11"/>
        <v>1082024Piedra Vidal16</v>
      </c>
      <c r="B704" s="35">
        <v>10</v>
      </c>
      <c r="C704" s="36">
        <v>8</v>
      </c>
      <c r="D704" s="36">
        <v>2024</v>
      </c>
      <c r="E704" s="50" t="s">
        <v>191</v>
      </c>
      <c r="F704" s="50" t="s">
        <v>192</v>
      </c>
      <c r="G704" s="39" t="s">
        <v>199</v>
      </c>
      <c r="H704" s="36">
        <v>29.47776</v>
      </c>
      <c r="I704" s="36">
        <v>-115.47743</v>
      </c>
      <c r="J704" s="50" t="str">
        <f>VLOOKUP($G704,Formulas!$A$2:$G$10,4,FALSE)</f>
        <v>Bosque de kelp</v>
      </c>
      <c r="K704" s="50" t="s">
        <v>163</v>
      </c>
      <c r="L704" s="50" t="s">
        <v>62</v>
      </c>
      <c r="M704" s="50" t="str">
        <f>VLOOKUP($G704,Formulas!$A$2:$G$10,7,FALSE)</f>
        <v xml:space="preserve">Reserva de la Biosfera Islas del Pacifico de la Peninsula de Baja California </v>
      </c>
      <c r="N704" s="37" t="s">
        <v>202</v>
      </c>
      <c r="O704" s="37">
        <v>0.39374999999999999</v>
      </c>
      <c r="P704" s="37">
        <v>0.39861111111111108</v>
      </c>
      <c r="Q704" s="8">
        <v>8</v>
      </c>
      <c r="R704" s="36">
        <v>5</v>
      </c>
      <c r="S704" s="36">
        <v>13</v>
      </c>
      <c r="T704" s="36">
        <v>5</v>
      </c>
      <c r="V704" s="39">
        <v>16</v>
      </c>
      <c r="W704" s="39" t="s">
        <v>78</v>
      </c>
      <c r="X704" s="43" t="str">
        <f>VLOOKUP($W704,'Lista especies'!$A$2:$D$31,2,FALSE)</f>
        <v>Megathura</v>
      </c>
      <c r="Y704" s="43" t="str">
        <f>VLOOKUP($W704,'Lista especies'!$A$2:$D$31,3,FALSE)</f>
        <v>crenulata</v>
      </c>
      <c r="Z704" s="43" t="str">
        <f>VLOOKUP($W704,'Lista especies'!$A$2:$D$31,4,FALSE)</f>
        <v>Megathura crenulata</v>
      </c>
      <c r="AA704" s="34">
        <v>1</v>
      </c>
      <c r="AB704" s="34">
        <v>30</v>
      </c>
    </row>
    <row r="705" spans="1:28" x14ac:dyDescent="0.2">
      <c r="A705" s="39" t="str">
        <f t="shared" si="11"/>
        <v>1082024Piedra Vidal16</v>
      </c>
      <c r="B705" s="35">
        <v>10</v>
      </c>
      <c r="C705" s="36">
        <v>8</v>
      </c>
      <c r="D705" s="36">
        <v>2024</v>
      </c>
      <c r="E705" s="50" t="s">
        <v>191</v>
      </c>
      <c r="F705" s="50" t="s">
        <v>192</v>
      </c>
      <c r="G705" s="39" t="s">
        <v>199</v>
      </c>
      <c r="H705" s="36">
        <v>29.47776</v>
      </c>
      <c r="I705" s="36">
        <v>-115.47743</v>
      </c>
      <c r="J705" s="50" t="str">
        <f>VLOOKUP($G705,Formulas!$A$2:$G$10,4,FALSE)</f>
        <v>Bosque de kelp</v>
      </c>
      <c r="K705" s="50" t="s">
        <v>163</v>
      </c>
      <c r="L705" s="50" t="s">
        <v>62</v>
      </c>
      <c r="M705" s="50" t="str">
        <f>VLOOKUP($G705,Formulas!$A$2:$G$10,7,FALSE)</f>
        <v xml:space="preserve">Reserva de la Biosfera Islas del Pacifico de la Peninsula de Baja California </v>
      </c>
      <c r="N705" s="37" t="s">
        <v>202</v>
      </c>
      <c r="O705" s="37">
        <v>0.39374999999999999</v>
      </c>
      <c r="P705" s="37">
        <v>0.39861111111111108</v>
      </c>
      <c r="Q705" s="8">
        <v>8</v>
      </c>
      <c r="R705" s="36">
        <v>5</v>
      </c>
      <c r="S705" s="36">
        <v>13</v>
      </c>
      <c r="T705" s="36">
        <v>5</v>
      </c>
      <c r="V705" s="39">
        <v>16</v>
      </c>
      <c r="W705" s="39" t="s">
        <v>79</v>
      </c>
      <c r="X705" s="43" t="str">
        <f>VLOOKUP($W705,'Lista especies'!$A$2:$D$31,2,FALSE)</f>
        <v>Mesocentrotus</v>
      </c>
      <c r="Y705" s="43" t="str">
        <f>VLOOKUP($W705,'Lista especies'!$A$2:$D$31,3,FALSE)</f>
        <v>franciscanus</v>
      </c>
      <c r="Z705" s="43" t="str">
        <f>VLOOKUP($W705,'Lista especies'!$A$2:$D$31,4,FALSE)</f>
        <v>Mesocentrotus franciscanus</v>
      </c>
      <c r="AA705" s="34">
        <v>4</v>
      </c>
      <c r="AB705" s="34">
        <v>30</v>
      </c>
    </row>
    <row r="706" spans="1:28" x14ac:dyDescent="0.2">
      <c r="A706" s="39" t="str">
        <f t="shared" si="11"/>
        <v>1082024Piedra Vidal16</v>
      </c>
      <c r="B706" s="35">
        <v>10</v>
      </c>
      <c r="C706" s="36">
        <v>8</v>
      </c>
      <c r="D706" s="36">
        <v>2024</v>
      </c>
      <c r="E706" s="50" t="s">
        <v>191</v>
      </c>
      <c r="F706" s="50" t="s">
        <v>192</v>
      </c>
      <c r="G706" s="39" t="s">
        <v>199</v>
      </c>
      <c r="H706" s="36">
        <v>29.47776</v>
      </c>
      <c r="I706" s="36">
        <v>-115.47743</v>
      </c>
      <c r="J706" s="50" t="str">
        <f>VLOOKUP($G706,Formulas!$A$2:$G$10,4,FALSE)</f>
        <v>Bosque de kelp</v>
      </c>
      <c r="K706" s="50" t="s">
        <v>163</v>
      </c>
      <c r="L706" s="50" t="s">
        <v>62</v>
      </c>
      <c r="M706" s="50" t="str">
        <f>VLOOKUP($G706,Formulas!$A$2:$G$10,7,FALSE)</f>
        <v xml:space="preserve">Reserva de la Biosfera Islas del Pacifico de la Peninsula de Baja California </v>
      </c>
      <c r="N706" s="37" t="s">
        <v>202</v>
      </c>
      <c r="O706" s="37">
        <v>0.39374999999999999</v>
      </c>
      <c r="P706" s="37">
        <v>0.39861111111111108</v>
      </c>
      <c r="Q706" s="8">
        <v>8</v>
      </c>
      <c r="R706" s="36">
        <v>5</v>
      </c>
      <c r="S706" s="36">
        <v>13</v>
      </c>
      <c r="T706" s="36">
        <v>5</v>
      </c>
      <c r="V706" s="39">
        <v>16</v>
      </c>
      <c r="W706" s="39" t="s">
        <v>85</v>
      </c>
      <c r="X706" s="43" t="str">
        <f>VLOOKUP($W706,'Lista especies'!$A$2:$D$31,2,FALSE)</f>
        <v>Strongylocentrotus</v>
      </c>
      <c r="Y706" s="43" t="str">
        <f>VLOOKUP($W706,'Lista especies'!$A$2:$D$31,3,FALSE)</f>
        <v>purpuratus</v>
      </c>
      <c r="Z706" s="43" t="str">
        <f>VLOOKUP($W706,'Lista especies'!$A$2:$D$31,4,FALSE)</f>
        <v>Strongylocentrotus purpuratus</v>
      </c>
      <c r="AA706" s="34">
        <v>13</v>
      </c>
      <c r="AB706" s="34">
        <v>30</v>
      </c>
    </row>
    <row r="707" spans="1:28" x14ac:dyDescent="0.2">
      <c r="A707" s="39" t="str">
        <f t="shared" ref="A707:A770" si="12">CONCATENATE(B707&amp;C707&amp;D707&amp;G707&amp;V707)</f>
        <v>1082024Piedra Vidal16</v>
      </c>
      <c r="B707" s="35">
        <v>10</v>
      </c>
      <c r="C707" s="36">
        <v>8</v>
      </c>
      <c r="D707" s="36">
        <v>2024</v>
      </c>
      <c r="E707" s="50" t="s">
        <v>191</v>
      </c>
      <c r="F707" s="50" t="s">
        <v>192</v>
      </c>
      <c r="G707" s="39" t="s">
        <v>199</v>
      </c>
      <c r="H707" s="36">
        <v>29.47776</v>
      </c>
      <c r="I707" s="36">
        <v>-115.47743</v>
      </c>
      <c r="J707" s="50" t="str">
        <f>VLOOKUP($G707,Formulas!$A$2:$G$10,4,FALSE)</f>
        <v>Bosque de kelp</v>
      </c>
      <c r="K707" s="50" t="s">
        <v>163</v>
      </c>
      <c r="L707" s="50" t="s">
        <v>62</v>
      </c>
      <c r="M707" s="50" t="str">
        <f>VLOOKUP($G707,Formulas!$A$2:$G$10,7,FALSE)</f>
        <v xml:space="preserve">Reserva de la Biosfera Islas del Pacifico de la Peninsula de Baja California </v>
      </c>
      <c r="N707" s="37" t="s">
        <v>202</v>
      </c>
      <c r="O707" s="37">
        <v>0.39374999999999999</v>
      </c>
      <c r="P707" s="37">
        <v>0.39861111111111108</v>
      </c>
      <c r="Q707" s="8">
        <v>8</v>
      </c>
      <c r="R707" s="36">
        <v>5</v>
      </c>
      <c r="S707" s="36">
        <v>13</v>
      </c>
      <c r="T707" s="36">
        <v>5</v>
      </c>
      <c r="V707" s="39">
        <v>16</v>
      </c>
      <c r="W707" s="39" t="s">
        <v>180</v>
      </c>
      <c r="X707" s="43" t="str">
        <f>VLOOKUP($W707,'Lista especies'!$A$2:$D$31,2,FALSE)</f>
        <v xml:space="preserve">Centrostephanus </v>
      </c>
      <c r="Y707" s="43" t="str">
        <f>VLOOKUP($W707,'Lista especies'!$A$2:$D$31,3,FALSE)</f>
        <v>coronatus</v>
      </c>
      <c r="Z707" s="43" t="str">
        <f>VLOOKUP($W707,'Lista especies'!$A$2:$D$31,4,FALSE)</f>
        <v>Centrostephanus coronatus</v>
      </c>
      <c r="AA707" s="34">
        <v>1</v>
      </c>
      <c r="AB707" s="34">
        <v>30</v>
      </c>
    </row>
    <row r="708" spans="1:28" x14ac:dyDescent="0.2">
      <c r="A708" s="39" t="str">
        <f t="shared" si="12"/>
        <v>1282024Chinatown1</v>
      </c>
      <c r="B708" s="35">
        <v>12</v>
      </c>
      <c r="C708" s="36">
        <v>8</v>
      </c>
      <c r="D708" s="36">
        <v>2024</v>
      </c>
      <c r="E708" s="50" t="s">
        <v>191</v>
      </c>
      <c r="F708" s="50" t="s">
        <v>192</v>
      </c>
      <c r="G708" s="39" t="s">
        <v>194</v>
      </c>
      <c r="H708" s="36">
        <v>29.46537</v>
      </c>
      <c r="I708" s="36">
        <v>-115.47138</v>
      </c>
      <c r="J708" s="50" t="str">
        <f>VLOOKUP($G708,Formulas!$A$2:$G$10,4,FALSE)</f>
        <v>Bosque de kelp</v>
      </c>
      <c r="K708" s="50" t="str">
        <f>VLOOKUP($G708,Formulas!$A$2:$G$10,5,FALSE)</f>
        <v>Reserva</v>
      </c>
      <c r="L708" s="50" t="str">
        <f>VLOOKUP($G708,Formulas!$A$2:$G$10,6,FALSE)</f>
        <v>Reserva Comunitaria</v>
      </c>
      <c r="M708" s="50" t="str">
        <f>VLOOKUP($G708,Formulas!$A$2:$G$10,7,FALSE)</f>
        <v xml:space="preserve">Reserva de la Biosfera Islas del Pacifico de la Peninsula de Baja California </v>
      </c>
      <c r="N708" s="37" t="s">
        <v>204</v>
      </c>
      <c r="O708" s="37">
        <v>0.3611111111111111</v>
      </c>
      <c r="P708" s="37">
        <v>0.3659722222222222</v>
      </c>
      <c r="Q708" s="8">
        <v>18</v>
      </c>
      <c r="R708" s="36">
        <v>18</v>
      </c>
      <c r="S708" s="36">
        <v>13</v>
      </c>
      <c r="T708" s="36">
        <v>3</v>
      </c>
      <c r="V708" s="39">
        <v>1</v>
      </c>
      <c r="W708" s="39" t="s">
        <v>81</v>
      </c>
      <c r="X708" s="43" t="str">
        <f>VLOOKUP($W708,'Lista especies'!$A$2:$D$31,2,FALSE)</f>
        <v>Parastichopus</v>
      </c>
      <c r="Y708" s="43" t="str">
        <f>VLOOKUP($W708,'Lista especies'!$A$2:$D$31,3,FALSE)</f>
        <v>parvimensis</v>
      </c>
      <c r="Z708" s="43" t="str">
        <f>VLOOKUP($W708,'Lista especies'!$A$2:$D$31,4,FALSE)</f>
        <v>Parastichopus parvimensis</v>
      </c>
      <c r="AA708" s="34">
        <v>2</v>
      </c>
      <c r="AB708" s="34">
        <v>30</v>
      </c>
    </row>
    <row r="709" spans="1:28" x14ac:dyDescent="0.2">
      <c r="A709" s="39" t="str">
        <f t="shared" si="12"/>
        <v>1282024Chinatown1</v>
      </c>
      <c r="B709" s="35">
        <v>12</v>
      </c>
      <c r="C709" s="36">
        <v>8</v>
      </c>
      <c r="D709" s="36">
        <v>2024</v>
      </c>
      <c r="E709" s="50" t="s">
        <v>191</v>
      </c>
      <c r="F709" s="50" t="s">
        <v>192</v>
      </c>
      <c r="G709" s="39" t="s">
        <v>194</v>
      </c>
      <c r="H709" s="36">
        <v>29.46537</v>
      </c>
      <c r="I709" s="36">
        <v>-115.47138</v>
      </c>
      <c r="J709" s="50" t="str">
        <f>VLOOKUP($G709,Formulas!$A$2:$G$10,4,FALSE)</f>
        <v>Bosque de kelp</v>
      </c>
      <c r="K709" s="50" t="str">
        <f>VLOOKUP($G709,Formulas!$A$2:$G$10,5,FALSE)</f>
        <v>Reserva</v>
      </c>
      <c r="L709" s="50" t="str">
        <f>VLOOKUP($G709,Formulas!$A$2:$G$10,6,FALSE)</f>
        <v>Reserva Comunitaria</v>
      </c>
      <c r="M709" s="50" t="str">
        <f>VLOOKUP($G709,Formulas!$A$2:$G$10,7,FALSE)</f>
        <v xml:space="preserve">Reserva de la Biosfera Islas del Pacifico de la Peninsula de Baja California </v>
      </c>
      <c r="N709" s="37" t="s">
        <v>204</v>
      </c>
      <c r="O709" s="37">
        <v>0.3611111111111111</v>
      </c>
      <c r="P709" s="37">
        <v>0.3659722222222222</v>
      </c>
      <c r="Q709" s="8">
        <v>18</v>
      </c>
      <c r="R709" s="36">
        <v>18</v>
      </c>
      <c r="S709" s="36">
        <v>13</v>
      </c>
      <c r="T709" s="36">
        <v>3</v>
      </c>
      <c r="V709" s="39">
        <v>1</v>
      </c>
      <c r="W709" s="39" t="s">
        <v>82</v>
      </c>
      <c r="X709" s="43" t="str">
        <f>VLOOKUP($W709,'Lista especies'!$A$2:$D$31,2,FALSE)</f>
        <v>Patiria</v>
      </c>
      <c r="Y709" s="43" t="str">
        <f>VLOOKUP($W709,'Lista especies'!$A$2:$D$31,3,FALSE)</f>
        <v>miniata</v>
      </c>
      <c r="Z709" s="43" t="str">
        <f>VLOOKUP($W709,'Lista especies'!$A$2:$D$31,4,FALSE)</f>
        <v>Patiria miniata</v>
      </c>
      <c r="AA709" s="34">
        <v>3</v>
      </c>
      <c r="AB709" s="34">
        <v>30</v>
      </c>
    </row>
    <row r="710" spans="1:28" x14ac:dyDescent="0.2">
      <c r="A710" s="39" t="str">
        <f t="shared" si="12"/>
        <v>1282024Chinatown1</v>
      </c>
      <c r="B710" s="35">
        <v>12</v>
      </c>
      <c r="C710" s="36">
        <v>8</v>
      </c>
      <c r="D710" s="36">
        <v>2024</v>
      </c>
      <c r="E710" s="50" t="s">
        <v>191</v>
      </c>
      <c r="F710" s="50" t="s">
        <v>192</v>
      </c>
      <c r="G710" s="39" t="s">
        <v>194</v>
      </c>
      <c r="H710" s="36">
        <v>29.46537</v>
      </c>
      <c r="I710" s="36">
        <v>-115.47138</v>
      </c>
      <c r="J710" s="50" t="str">
        <f>VLOOKUP($G710,Formulas!$A$2:$G$10,4,FALSE)</f>
        <v>Bosque de kelp</v>
      </c>
      <c r="K710" s="50" t="str">
        <f>VLOOKUP($G710,Formulas!$A$2:$G$10,5,FALSE)</f>
        <v>Reserva</v>
      </c>
      <c r="L710" s="50" t="str">
        <f>VLOOKUP($G710,Formulas!$A$2:$G$10,6,FALSE)</f>
        <v>Reserva Comunitaria</v>
      </c>
      <c r="M710" s="50" t="str">
        <f>VLOOKUP($G710,Formulas!$A$2:$G$10,7,FALSE)</f>
        <v xml:space="preserve">Reserva de la Biosfera Islas del Pacifico de la Peninsula de Baja California </v>
      </c>
      <c r="N710" s="37" t="s">
        <v>204</v>
      </c>
      <c r="O710" s="37">
        <v>0.3611111111111111</v>
      </c>
      <c r="P710" s="37">
        <v>0.3659722222222222</v>
      </c>
      <c r="Q710" s="8">
        <v>18</v>
      </c>
      <c r="R710" s="36">
        <v>18</v>
      </c>
      <c r="S710" s="36">
        <v>13</v>
      </c>
      <c r="T710" s="36">
        <v>3</v>
      </c>
      <c r="V710" s="39">
        <v>1</v>
      </c>
      <c r="W710" s="39" t="s">
        <v>76</v>
      </c>
      <c r="X710" s="43" t="str">
        <f>VLOOKUP($W710,'Lista especies'!$A$2:$D$31,2,FALSE)</f>
        <v>Megastraea</v>
      </c>
      <c r="Y710" s="43" t="str">
        <f>VLOOKUP($W710,'Lista especies'!$A$2:$D$31,3,FALSE)</f>
        <v>undosa</v>
      </c>
      <c r="Z710" s="43" t="str">
        <f>VLOOKUP($W710,'Lista especies'!$A$2:$D$31,4,FALSE)</f>
        <v>Megastraea undosa</v>
      </c>
      <c r="AA710" s="34">
        <v>12</v>
      </c>
      <c r="AB710" s="34">
        <v>30</v>
      </c>
    </row>
    <row r="711" spans="1:28" x14ac:dyDescent="0.2">
      <c r="A711" s="39" t="str">
        <f t="shared" si="12"/>
        <v>1282024Chinatown1</v>
      </c>
      <c r="B711" s="35">
        <v>12</v>
      </c>
      <c r="C711" s="36">
        <v>8</v>
      </c>
      <c r="D711" s="36">
        <v>2024</v>
      </c>
      <c r="E711" s="50" t="s">
        <v>191</v>
      </c>
      <c r="F711" s="50" t="s">
        <v>192</v>
      </c>
      <c r="G711" s="39" t="s">
        <v>194</v>
      </c>
      <c r="H711" s="36">
        <v>29.46537</v>
      </c>
      <c r="I711" s="36">
        <v>-115.47138</v>
      </c>
      <c r="J711" s="50" t="str">
        <f>VLOOKUP($G711,Formulas!$A$2:$G$10,4,FALSE)</f>
        <v>Bosque de kelp</v>
      </c>
      <c r="K711" s="50" t="str">
        <f>VLOOKUP($G711,Formulas!$A$2:$G$10,5,FALSE)</f>
        <v>Reserva</v>
      </c>
      <c r="L711" s="50" t="str">
        <f>VLOOKUP($G711,Formulas!$A$2:$G$10,6,FALSE)</f>
        <v>Reserva Comunitaria</v>
      </c>
      <c r="M711" s="50" t="str">
        <f>VLOOKUP($G711,Formulas!$A$2:$G$10,7,FALSE)</f>
        <v xml:space="preserve">Reserva de la Biosfera Islas del Pacifico de la Peninsula de Baja California </v>
      </c>
      <c r="N711" s="37" t="s">
        <v>204</v>
      </c>
      <c r="O711" s="37">
        <v>0.3611111111111111</v>
      </c>
      <c r="P711" s="37">
        <v>0.3659722222222222</v>
      </c>
      <c r="Q711" s="8">
        <v>18</v>
      </c>
      <c r="R711" s="36">
        <v>18</v>
      </c>
      <c r="S711" s="36">
        <v>13</v>
      </c>
      <c r="T711" s="36">
        <v>3</v>
      </c>
      <c r="V711" s="39">
        <v>1</v>
      </c>
      <c r="W711" s="39" t="s">
        <v>176</v>
      </c>
      <c r="X711" s="43" t="str">
        <f>VLOOKUP($W711,'Lista especies'!$A$2:$D$31,2,FALSE)</f>
        <v>Megastraea</v>
      </c>
      <c r="Y711" s="43" t="str">
        <f>VLOOKUP($W711,'Lista especies'!$A$2:$D$31,3,FALSE)</f>
        <v>turbanica</v>
      </c>
      <c r="Z711" s="43" t="str">
        <f>VLOOKUP($W711,'Lista especies'!$A$2:$D$31,4,FALSE)</f>
        <v>Megastraea turbanica</v>
      </c>
      <c r="AA711" s="34">
        <v>4</v>
      </c>
      <c r="AB711" s="34">
        <v>30</v>
      </c>
    </row>
    <row r="712" spans="1:28" x14ac:dyDescent="0.2">
      <c r="A712" s="39" t="str">
        <f t="shared" si="12"/>
        <v>1282024Chinatown1</v>
      </c>
      <c r="B712" s="35">
        <v>12</v>
      </c>
      <c r="C712" s="36">
        <v>8</v>
      </c>
      <c r="D712" s="36">
        <v>2024</v>
      </c>
      <c r="E712" s="50" t="s">
        <v>191</v>
      </c>
      <c r="F712" s="50" t="s">
        <v>192</v>
      </c>
      <c r="G712" s="39" t="s">
        <v>194</v>
      </c>
      <c r="H712" s="36">
        <v>29.46537</v>
      </c>
      <c r="I712" s="36">
        <v>-115.47138</v>
      </c>
      <c r="J712" s="50" t="str">
        <f>VLOOKUP($G712,Formulas!$A$2:$G$10,4,FALSE)</f>
        <v>Bosque de kelp</v>
      </c>
      <c r="K712" s="50" t="str">
        <f>VLOOKUP($G712,Formulas!$A$2:$G$10,5,FALSE)</f>
        <v>Reserva</v>
      </c>
      <c r="L712" s="50" t="str">
        <f>VLOOKUP($G712,Formulas!$A$2:$G$10,6,FALSE)</f>
        <v>Reserva Comunitaria</v>
      </c>
      <c r="M712" s="50" t="str">
        <f>VLOOKUP($G712,Formulas!$A$2:$G$10,7,FALSE)</f>
        <v xml:space="preserve">Reserva de la Biosfera Islas del Pacifico de la Peninsula de Baja California </v>
      </c>
      <c r="N712" s="37" t="s">
        <v>204</v>
      </c>
      <c r="O712" s="37">
        <v>0.3611111111111111</v>
      </c>
      <c r="P712" s="37">
        <v>0.3659722222222222</v>
      </c>
      <c r="Q712" s="8">
        <v>18</v>
      </c>
      <c r="R712" s="36">
        <v>18</v>
      </c>
      <c r="S712" s="36">
        <v>13</v>
      </c>
      <c r="T712" s="36">
        <v>3</v>
      </c>
      <c r="V712" s="39">
        <v>1</v>
      </c>
      <c r="W712" s="39" t="s">
        <v>68</v>
      </c>
      <c r="X712" s="43" t="str">
        <f>VLOOKUP($W712,'Lista especies'!$A$2:$D$31,2,FALSE)</f>
        <v>Neobernaya</v>
      </c>
      <c r="Y712" s="43" t="str">
        <f>VLOOKUP($W712,'Lista especies'!$A$2:$D$31,3,FALSE)</f>
        <v>spadicea</v>
      </c>
      <c r="Z712" s="43" t="str">
        <f>VLOOKUP($W712,'Lista especies'!$A$2:$D$31,4,FALSE)</f>
        <v>Neobernaya spadicea</v>
      </c>
      <c r="AA712" s="34">
        <v>1</v>
      </c>
      <c r="AB712" s="34">
        <v>30</v>
      </c>
    </row>
    <row r="713" spans="1:28" x14ac:dyDescent="0.2">
      <c r="A713" s="39" t="str">
        <f t="shared" si="12"/>
        <v>1282024Chinatown1</v>
      </c>
      <c r="B713" s="35">
        <v>12</v>
      </c>
      <c r="C713" s="36">
        <v>8</v>
      </c>
      <c r="D713" s="36">
        <v>2024</v>
      </c>
      <c r="E713" s="50" t="s">
        <v>191</v>
      </c>
      <c r="F713" s="50" t="s">
        <v>192</v>
      </c>
      <c r="G713" s="39" t="s">
        <v>194</v>
      </c>
      <c r="H713" s="36">
        <v>29.46537</v>
      </c>
      <c r="I713" s="36">
        <v>-115.47138</v>
      </c>
      <c r="J713" s="50" t="str">
        <f>VLOOKUP($G713,Formulas!$A$2:$G$10,4,FALSE)</f>
        <v>Bosque de kelp</v>
      </c>
      <c r="K713" s="50" t="str">
        <f>VLOOKUP($G713,Formulas!$A$2:$G$10,5,FALSE)</f>
        <v>Reserva</v>
      </c>
      <c r="L713" s="50" t="str">
        <f>VLOOKUP($G713,Formulas!$A$2:$G$10,6,FALSE)</f>
        <v>Reserva Comunitaria</v>
      </c>
      <c r="M713" s="50" t="str">
        <f>VLOOKUP($G713,Formulas!$A$2:$G$10,7,FALSE)</f>
        <v xml:space="preserve">Reserva de la Biosfera Islas del Pacifico de la Peninsula de Baja California </v>
      </c>
      <c r="N713" s="37" t="s">
        <v>204</v>
      </c>
      <c r="O713" s="37">
        <v>0.3611111111111111</v>
      </c>
      <c r="P713" s="37">
        <v>0.3659722222222222</v>
      </c>
      <c r="Q713" s="8">
        <v>18</v>
      </c>
      <c r="R713" s="36">
        <v>18</v>
      </c>
      <c r="S713" s="36">
        <v>13</v>
      </c>
      <c r="T713" s="36">
        <v>3</v>
      </c>
      <c r="V713" s="39">
        <v>1</v>
      </c>
      <c r="W713" s="39" t="s">
        <v>75</v>
      </c>
      <c r="X713" s="43" t="str">
        <f>VLOOKUP($W713,'Lista especies'!$A$2:$D$31,2,FALSE)</f>
        <v>Kelletia</v>
      </c>
      <c r="Y713" s="43" t="str">
        <f>VLOOKUP($W713,'Lista especies'!$A$2:$D$31,3,FALSE)</f>
        <v>kelletii</v>
      </c>
      <c r="Z713" s="43" t="str">
        <f>VLOOKUP($W713,'Lista especies'!$A$2:$D$31,4,FALSE)</f>
        <v>Kelletia kelletii</v>
      </c>
      <c r="AA713" s="34">
        <v>17</v>
      </c>
      <c r="AB713" s="34">
        <v>30</v>
      </c>
    </row>
    <row r="714" spans="1:28" x14ac:dyDescent="0.2">
      <c r="A714" s="39" t="str">
        <f t="shared" si="12"/>
        <v>1282024Chinatown1</v>
      </c>
      <c r="B714" s="35">
        <v>12</v>
      </c>
      <c r="C714" s="36">
        <v>8</v>
      </c>
      <c r="D714" s="36">
        <v>2024</v>
      </c>
      <c r="E714" s="50" t="s">
        <v>191</v>
      </c>
      <c r="F714" s="50" t="s">
        <v>192</v>
      </c>
      <c r="G714" s="39" t="s">
        <v>194</v>
      </c>
      <c r="H714" s="36">
        <v>29.46537</v>
      </c>
      <c r="I714" s="36">
        <v>-115.47138</v>
      </c>
      <c r="J714" s="50" t="str">
        <f>VLOOKUP($G714,Formulas!$A$2:$G$10,4,FALSE)</f>
        <v>Bosque de kelp</v>
      </c>
      <c r="K714" s="50" t="str">
        <f>VLOOKUP($G714,Formulas!$A$2:$G$10,5,FALSE)</f>
        <v>Reserva</v>
      </c>
      <c r="L714" s="50" t="str">
        <f>VLOOKUP($G714,Formulas!$A$2:$G$10,6,FALSE)</f>
        <v>Reserva Comunitaria</v>
      </c>
      <c r="M714" s="50" t="str">
        <f>VLOOKUP($G714,Formulas!$A$2:$G$10,7,FALSE)</f>
        <v xml:space="preserve">Reserva de la Biosfera Islas del Pacifico de la Peninsula de Baja California </v>
      </c>
      <c r="N714" s="37" t="s">
        <v>204</v>
      </c>
      <c r="O714" s="37">
        <v>0.3611111111111111</v>
      </c>
      <c r="P714" s="37">
        <v>0.3659722222222222</v>
      </c>
      <c r="Q714" s="8">
        <v>18</v>
      </c>
      <c r="R714" s="36">
        <v>18</v>
      </c>
      <c r="S714" s="36">
        <v>13</v>
      </c>
      <c r="T714" s="36">
        <v>3</v>
      </c>
      <c r="V714" s="39">
        <v>1</v>
      </c>
      <c r="W714" s="39" t="s">
        <v>79</v>
      </c>
      <c r="X714" s="43" t="str">
        <f>VLOOKUP($W714,'Lista especies'!$A$2:$D$31,2,FALSE)</f>
        <v>Mesocentrotus</v>
      </c>
      <c r="Y714" s="43" t="str">
        <f>VLOOKUP($W714,'Lista especies'!$A$2:$D$31,3,FALSE)</f>
        <v>franciscanus</v>
      </c>
      <c r="Z714" s="43" t="str">
        <f>VLOOKUP($W714,'Lista especies'!$A$2:$D$31,4,FALSE)</f>
        <v>Mesocentrotus franciscanus</v>
      </c>
      <c r="AA714" s="34">
        <v>5</v>
      </c>
      <c r="AB714" s="34">
        <v>30</v>
      </c>
    </row>
    <row r="715" spans="1:28" x14ac:dyDescent="0.2">
      <c r="A715" s="39" t="str">
        <f t="shared" si="12"/>
        <v>1282024Chinatown1</v>
      </c>
      <c r="B715" s="35">
        <v>12</v>
      </c>
      <c r="C715" s="36">
        <v>8</v>
      </c>
      <c r="D715" s="36">
        <v>2024</v>
      </c>
      <c r="E715" s="50" t="s">
        <v>191</v>
      </c>
      <c r="F715" s="50" t="s">
        <v>192</v>
      </c>
      <c r="G715" s="39" t="s">
        <v>194</v>
      </c>
      <c r="H715" s="36">
        <v>29.46537</v>
      </c>
      <c r="I715" s="36">
        <v>-115.47138</v>
      </c>
      <c r="J715" s="50" t="str">
        <f>VLOOKUP($G715,Formulas!$A$2:$G$10,4,FALSE)</f>
        <v>Bosque de kelp</v>
      </c>
      <c r="K715" s="50" t="str">
        <f>VLOOKUP($G715,Formulas!$A$2:$G$10,5,FALSE)</f>
        <v>Reserva</v>
      </c>
      <c r="L715" s="50" t="str">
        <f>VLOOKUP($G715,Formulas!$A$2:$G$10,6,FALSE)</f>
        <v>Reserva Comunitaria</v>
      </c>
      <c r="M715" s="50" t="str">
        <f>VLOOKUP($G715,Formulas!$A$2:$G$10,7,FALSE)</f>
        <v xml:space="preserve">Reserva de la Biosfera Islas del Pacifico de la Peninsula de Baja California </v>
      </c>
      <c r="N715" s="37" t="s">
        <v>204</v>
      </c>
      <c r="O715" s="37">
        <v>0.3611111111111111</v>
      </c>
      <c r="P715" s="37">
        <v>0.3659722222222222</v>
      </c>
      <c r="Q715" s="8">
        <v>18</v>
      </c>
      <c r="R715" s="36">
        <v>18</v>
      </c>
      <c r="S715" s="36">
        <v>13</v>
      </c>
      <c r="T715" s="36">
        <v>3</v>
      </c>
      <c r="V715" s="39">
        <v>1</v>
      </c>
      <c r="W715" s="39" t="s">
        <v>85</v>
      </c>
      <c r="X715" s="43" t="str">
        <f>VLOOKUP($W715,'Lista especies'!$A$2:$D$31,2,FALSE)</f>
        <v>Strongylocentrotus</v>
      </c>
      <c r="Y715" s="43" t="str">
        <f>VLOOKUP($W715,'Lista especies'!$A$2:$D$31,3,FALSE)</f>
        <v>purpuratus</v>
      </c>
      <c r="Z715" s="43" t="str">
        <f>VLOOKUP($W715,'Lista especies'!$A$2:$D$31,4,FALSE)</f>
        <v>Strongylocentrotus purpuratus</v>
      </c>
      <c r="AA715" s="34">
        <v>1</v>
      </c>
      <c r="AB715" s="34">
        <v>30</v>
      </c>
    </row>
    <row r="716" spans="1:28" x14ac:dyDescent="0.2">
      <c r="A716" s="39" t="str">
        <f t="shared" si="12"/>
        <v>1282024Chinatown1</v>
      </c>
      <c r="B716" s="35">
        <v>12</v>
      </c>
      <c r="C716" s="36">
        <v>8</v>
      </c>
      <c r="D716" s="36">
        <v>2024</v>
      </c>
      <c r="E716" s="50" t="s">
        <v>191</v>
      </c>
      <c r="F716" s="50" t="s">
        <v>192</v>
      </c>
      <c r="G716" s="39" t="s">
        <v>194</v>
      </c>
      <c r="H716" s="36">
        <v>29.46537</v>
      </c>
      <c r="I716" s="36">
        <v>-115.47138</v>
      </c>
      <c r="J716" s="50" t="str">
        <f>VLOOKUP($G716,Formulas!$A$2:$G$10,4,FALSE)</f>
        <v>Bosque de kelp</v>
      </c>
      <c r="K716" s="50" t="str">
        <f>VLOOKUP($G716,Formulas!$A$2:$G$10,5,FALSE)</f>
        <v>Reserva</v>
      </c>
      <c r="L716" s="50" t="str">
        <f>VLOOKUP($G716,Formulas!$A$2:$G$10,6,FALSE)</f>
        <v>Reserva Comunitaria</v>
      </c>
      <c r="M716" s="50" t="str">
        <f>VLOOKUP($G716,Formulas!$A$2:$G$10,7,FALSE)</f>
        <v xml:space="preserve">Reserva de la Biosfera Islas del Pacifico de la Peninsula de Baja California </v>
      </c>
      <c r="N716" s="37" t="s">
        <v>204</v>
      </c>
      <c r="O716" s="37">
        <v>0.3611111111111111</v>
      </c>
      <c r="P716" s="37">
        <v>0.3659722222222222</v>
      </c>
      <c r="Q716" s="8">
        <v>18</v>
      </c>
      <c r="R716" s="36">
        <v>18</v>
      </c>
      <c r="S716" s="36">
        <v>13</v>
      </c>
      <c r="T716" s="36">
        <v>3</v>
      </c>
      <c r="V716" s="39">
        <v>1</v>
      </c>
      <c r="W716" s="39" t="s">
        <v>180</v>
      </c>
      <c r="X716" s="43" t="str">
        <f>VLOOKUP($W716,'Lista especies'!$A$2:$D$31,2,FALSE)</f>
        <v xml:space="preserve">Centrostephanus </v>
      </c>
      <c r="Y716" s="43" t="str">
        <f>VLOOKUP($W716,'Lista especies'!$A$2:$D$31,3,FALSE)</f>
        <v>coronatus</v>
      </c>
      <c r="Z716" s="43" t="str">
        <f>VLOOKUP($W716,'Lista especies'!$A$2:$D$31,4,FALSE)</f>
        <v>Centrostephanus coronatus</v>
      </c>
      <c r="AA716" s="34">
        <v>2</v>
      </c>
      <c r="AB716" s="34">
        <v>30</v>
      </c>
    </row>
    <row r="717" spans="1:28" x14ac:dyDescent="0.2">
      <c r="A717" s="39" t="str">
        <f t="shared" si="12"/>
        <v>1282024Chinatown2</v>
      </c>
      <c r="B717" s="35">
        <v>12</v>
      </c>
      <c r="C717" s="36">
        <v>8</v>
      </c>
      <c r="D717" s="36">
        <v>2024</v>
      </c>
      <c r="E717" s="50" t="s">
        <v>191</v>
      </c>
      <c r="F717" s="50" t="s">
        <v>192</v>
      </c>
      <c r="G717" s="39" t="s">
        <v>194</v>
      </c>
      <c r="H717" s="36">
        <v>29.470330000000001</v>
      </c>
      <c r="I717" s="36">
        <v>-115.47418999999999</v>
      </c>
      <c r="J717" s="50" t="str">
        <f>VLOOKUP($G717,Formulas!$A$2:$G$10,4,FALSE)</f>
        <v>Bosque de kelp</v>
      </c>
      <c r="K717" s="50" t="str">
        <f>VLOOKUP($G717,Formulas!$A$2:$G$10,5,FALSE)</f>
        <v>Reserva</v>
      </c>
      <c r="L717" s="50" t="str">
        <f>VLOOKUP($G717,Formulas!$A$2:$G$10,6,FALSE)</f>
        <v>Reserva Comunitaria</v>
      </c>
      <c r="M717" s="50" t="str">
        <f>VLOOKUP($G717,Formulas!$A$2:$G$10,7,FALSE)</f>
        <v xml:space="preserve">Reserva de la Biosfera Islas del Pacifico de la Peninsula de Baja California </v>
      </c>
      <c r="N717" s="37" t="s">
        <v>204</v>
      </c>
      <c r="O717" s="37">
        <v>0.3972222222222222</v>
      </c>
      <c r="P717" s="37">
        <v>0.40277777777777773</v>
      </c>
      <c r="Q717" s="8">
        <v>8</v>
      </c>
      <c r="R717" s="36">
        <v>8</v>
      </c>
      <c r="S717" s="36">
        <v>13</v>
      </c>
      <c r="T717" s="36">
        <v>3</v>
      </c>
      <c r="V717" s="39">
        <v>2</v>
      </c>
      <c r="W717" s="39" t="s">
        <v>82</v>
      </c>
      <c r="X717" s="43" t="str">
        <f>VLOOKUP($W717,'Lista especies'!$A$2:$D$31,2,FALSE)</f>
        <v>Patiria</v>
      </c>
      <c r="Y717" s="43" t="str">
        <f>VLOOKUP($W717,'Lista especies'!$A$2:$D$31,3,FALSE)</f>
        <v>miniata</v>
      </c>
      <c r="Z717" s="43" t="str">
        <f>VLOOKUP($W717,'Lista especies'!$A$2:$D$31,4,FALSE)</f>
        <v>Patiria miniata</v>
      </c>
      <c r="AA717" s="34">
        <v>1</v>
      </c>
      <c r="AB717" s="34">
        <v>30</v>
      </c>
    </row>
    <row r="718" spans="1:28" x14ac:dyDescent="0.2">
      <c r="A718" s="39" t="str">
        <f t="shared" si="12"/>
        <v>1282024Chinatown2</v>
      </c>
      <c r="B718" s="35">
        <v>12</v>
      </c>
      <c r="C718" s="36">
        <v>8</v>
      </c>
      <c r="D718" s="36">
        <v>2024</v>
      </c>
      <c r="E718" s="50" t="s">
        <v>191</v>
      </c>
      <c r="F718" s="50" t="s">
        <v>192</v>
      </c>
      <c r="G718" s="39" t="s">
        <v>194</v>
      </c>
      <c r="H718" s="36">
        <v>29.470330000000001</v>
      </c>
      <c r="I718" s="36">
        <v>-115.47418999999999</v>
      </c>
      <c r="J718" s="50" t="str">
        <f>VLOOKUP($G718,Formulas!$A$2:$G$10,4,FALSE)</f>
        <v>Bosque de kelp</v>
      </c>
      <c r="K718" s="50" t="str">
        <f>VLOOKUP($G718,Formulas!$A$2:$G$10,5,FALSE)</f>
        <v>Reserva</v>
      </c>
      <c r="L718" s="50" t="str">
        <f>VLOOKUP($G718,Formulas!$A$2:$G$10,6,FALSE)</f>
        <v>Reserva Comunitaria</v>
      </c>
      <c r="M718" s="50" t="str">
        <f>VLOOKUP($G718,Formulas!$A$2:$G$10,7,FALSE)</f>
        <v xml:space="preserve">Reserva de la Biosfera Islas del Pacifico de la Peninsula de Baja California </v>
      </c>
      <c r="N718" s="37" t="s">
        <v>204</v>
      </c>
      <c r="O718" s="37">
        <v>0.3972222222222222</v>
      </c>
      <c r="P718" s="37">
        <v>0.40277777777777773</v>
      </c>
      <c r="Q718" s="8">
        <v>8</v>
      </c>
      <c r="R718" s="36">
        <v>8</v>
      </c>
      <c r="S718" s="36">
        <v>13</v>
      </c>
      <c r="T718" s="36">
        <v>3</v>
      </c>
      <c r="V718" s="39">
        <v>2</v>
      </c>
      <c r="W718" s="39" t="s">
        <v>76</v>
      </c>
      <c r="X718" s="43" t="str">
        <f>VLOOKUP($W718,'Lista especies'!$A$2:$D$31,2,FALSE)</f>
        <v>Megastraea</v>
      </c>
      <c r="Y718" s="43" t="str">
        <f>VLOOKUP($W718,'Lista especies'!$A$2:$D$31,3,FALSE)</f>
        <v>undosa</v>
      </c>
      <c r="Z718" s="43" t="str">
        <f>VLOOKUP($W718,'Lista especies'!$A$2:$D$31,4,FALSE)</f>
        <v>Megastraea undosa</v>
      </c>
      <c r="AA718" s="34">
        <v>27</v>
      </c>
      <c r="AB718" s="34">
        <v>30</v>
      </c>
    </row>
    <row r="719" spans="1:28" x14ac:dyDescent="0.2">
      <c r="A719" s="39" t="str">
        <f t="shared" si="12"/>
        <v>1282024Chinatown2</v>
      </c>
      <c r="B719" s="35">
        <v>12</v>
      </c>
      <c r="C719" s="36">
        <v>8</v>
      </c>
      <c r="D719" s="36">
        <v>2024</v>
      </c>
      <c r="E719" s="50" t="s">
        <v>191</v>
      </c>
      <c r="F719" s="50" t="s">
        <v>192</v>
      </c>
      <c r="G719" s="39" t="s">
        <v>194</v>
      </c>
      <c r="H719" s="36">
        <v>29.470330000000001</v>
      </c>
      <c r="I719" s="36">
        <v>-115.47418999999999</v>
      </c>
      <c r="J719" s="50" t="str">
        <f>VLOOKUP($G719,Formulas!$A$2:$G$10,4,FALSE)</f>
        <v>Bosque de kelp</v>
      </c>
      <c r="K719" s="50" t="str">
        <f>VLOOKUP($G719,Formulas!$A$2:$G$10,5,FALSE)</f>
        <v>Reserva</v>
      </c>
      <c r="L719" s="50" t="str">
        <f>VLOOKUP($G719,Formulas!$A$2:$G$10,6,FALSE)</f>
        <v>Reserva Comunitaria</v>
      </c>
      <c r="M719" s="50" t="str">
        <f>VLOOKUP($G719,Formulas!$A$2:$G$10,7,FALSE)</f>
        <v xml:space="preserve">Reserva de la Biosfera Islas del Pacifico de la Peninsula de Baja California </v>
      </c>
      <c r="N719" s="37" t="s">
        <v>204</v>
      </c>
      <c r="O719" s="37">
        <v>0.3972222222222222</v>
      </c>
      <c r="P719" s="37">
        <v>0.40277777777777773</v>
      </c>
      <c r="Q719" s="8">
        <v>8</v>
      </c>
      <c r="R719" s="36">
        <v>8</v>
      </c>
      <c r="S719" s="36">
        <v>13</v>
      </c>
      <c r="T719" s="36">
        <v>3</v>
      </c>
      <c r="V719" s="39">
        <v>2</v>
      </c>
      <c r="W719" s="39" t="s">
        <v>176</v>
      </c>
      <c r="X719" s="43" t="str">
        <f>VLOOKUP($W719,'Lista especies'!$A$2:$D$31,2,FALSE)</f>
        <v>Megastraea</v>
      </c>
      <c r="Y719" s="43" t="str">
        <f>VLOOKUP($W719,'Lista especies'!$A$2:$D$31,3,FALSE)</f>
        <v>turbanica</v>
      </c>
      <c r="Z719" s="43" t="str">
        <f>VLOOKUP($W719,'Lista especies'!$A$2:$D$31,4,FALSE)</f>
        <v>Megastraea turbanica</v>
      </c>
      <c r="AA719" s="34">
        <v>2</v>
      </c>
      <c r="AB719" s="34">
        <v>30</v>
      </c>
    </row>
    <row r="720" spans="1:28" x14ac:dyDescent="0.2">
      <c r="A720" s="39" t="str">
        <f t="shared" si="12"/>
        <v>1282024Chinatown2</v>
      </c>
      <c r="B720" s="35">
        <v>12</v>
      </c>
      <c r="C720" s="36">
        <v>8</v>
      </c>
      <c r="D720" s="36">
        <v>2024</v>
      </c>
      <c r="E720" s="50" t="s">
        <v>191</v>
      </c>
      <c r="F720" s="50" t="s">
        <v>192</v>
      </c>
      <c r="G720" s="39" t="s">
        <v>194</v>
      </c>
      <c r="H720" s="36">
        <v>29.470330000000001</v>
      </c>
      <c r="I720" s="36">
        <v>-115.47418999999999</v>
      </c>
      <c r="J720" s="50" t="str">
        <f>VLOOKUP($G720,Formulas!$A$2:$G$10,4,FALSE)</f>
        <v>Bosque de kelp</v>
      </c>
      <c r="K720" s="50" t="str">
        <f>VLOOKUP($G720,Formulas!$A$2:$G$10,5,FALSE)</f>
        <v>Reserva</v>
      </c>
      <c r="L720" s="50" t="str">
        <f>VLOOKUP($G720,Formulas!$A$2:$G$10,6,FALSE)</f>
        <v>Reserva Comunitaria</v>
      </c>
      <c r="M720" s="50" t="str">
        <f>VLOOKUP($G720,Formulas!$A$2:$G$10,7,FALSE)</f>
        <v xml:space="preserve">Reserva de la Biosfera Islas del Pacifico de la Peninsula de Baja California </v>
      </c>
      <c r="N720" s="37" t="s">
        <v>204</v>
      </c>
      <c r="O720" s="37">
        <v>0.3972222222222222</v>
      </c>
      <c r="P720" s="37">
        <v>0.40277777777777773</v>
      </c>
      <c r="Q720" s="8">
        <v>8</v>
      </c>
      <c r="R720" s="36">
        <v>8</v>
      </c>
      <c r="S720" s="36">
        <v>13</v>
      </c>
      <c r="T720" s="36">
        <v>3</v>
      </c>
      <c r="V720" s="39">
        <v>2</v>
      </c>
      <c r="W720" s="39" t="s">
        <v>75</v>
      </c>
      <c r="X720" s="43" t="str">
        <f>VLOOKUP($W720,'Lista especies'!$A$2:$D$31,2,FALSE)</f>
        <v>Kelletia</v>
      </c>
      <c r="Y720" s="43" t="str">
        <f>VLOOKUP($W720,'Lista especies'!$A$2:$D$31,3,FALSE)</f>
        <v>kelletii</v>
      </c>
      <c r="Z720" s="43" t="str">
        <f>VLOOKUP($W720,'Lista especies'!$A$2:$D$31,4,FALSE)</f>
        <v>Kelletia kelletii</v>
      </c>
      <c r="AA720" s="34">
        <v>7</v>
      </c>
      <c r="AB720" s="34">
        <v>30</v>
      </c>
    </row>
    <row r="721" spans="1:28" x14ac:dyDescent="0.2">
      <c r="A721" s="39" t="str">
        <f t="shared" si="12"/>
        <v>1282024Chinatown2</v>
      </c>
      <c r="B721" s="35">
        <v>12</v>
      </c>
      <c r="C721" s="36">
        <v>8</v>
      </c>
      <c r="D721" s="36">
        <v>2024</v>
      </c>
      <c r="E721" s="50" t="s">
        <v>191</v>
      </c>
      <c r="F721" s="50" t="s">
        <v>192</v>
      </c>
      <c r="G721" s="39" t="s">
        <v>194</v>
      </c>
      <c r="H721" s="36">
        <v>29.470330000000001</v>
      </c>
      <c r="I721" s="36">
        <v>-115.47418999999999</v>
      </c>
      <c r="J721" s="50" t="str">
        <f>VLOOKUP($G721,Formulas!$A$2:$G$10,4,FALSE)</f>
        <v>Bosque de kelp</v>
      </c>
      <c r="K721" s="50" t="str">
        <f>VLOOKUP($G721,Formulas!$A$2:$G$10,5,FALSE)</f>
        <v>Reserva</v>
      </c>
      <c r="L721" s="50" t="str">
        <f>VLOOKUP($G721,Formulas!$A$2:$G$10,6,FALSE)</f>
        <v>Reserva Comunitaria</v>
      </c>
      <c r="M721" s="50" t="str">
        <f>VLOOKUP($G721,Formulas!$A$2:$G$10,7,FALSE)</f>
        <v xml:space="preserve">Reserva de la Biosfera Islas del Pacifico de la Peninsula de Baja California </v>
      </c>
      <c r="N721" s="37" t="s">
        <v>204</v>
      </c>
      <c r="O721" s="37">
        <v>0.3972222222222222</v>
      </c>
      <c r="P721" s="37">
        <v>0.40277777777777773</v>
      </c>
      <c r="Q721" s="8">
        <v>8</v>
      </c>
      <c r="R721" s="36">
        <v>8</v>
      </c>
      <c r="S721" s="36">
        <v>13</v>
      </c>
      <c r="T721" s="36">
        <v>3</v>
      </c>
      <c r="V721" s="39">
        <v>2</v>
      </c>
      <c r="W721" s="39" t="s">
        <v>79</v>
      </c>
      <c r="X721" s="43" t="str">
        <f>VLOOKUP($W721,'Lista especies'!$A$2:$D$31,2,FALSE)</f>
        <v>Mesocentrotus</v>
      </c>
      <c r="Y721" s="43" t="str">
        <f>VLOOKUP($W721,'Lista especies'!$A$2:$D$31,3,FALSE)</f>
        <v>franciscanus</v>
      </c>
      <c r="Z721" s="43" t="str">
        <f>VLOOKUP($W721,'Lista especies'!$A$2:$D$31,4,FALSE)</f>
        <v>Mesocentrotus franciscanus</v>
      </c>
      <c r="AA721" s="34">
        <v>12</v>
      </c>
      <c r="AB721" s="34">
        <v>30</v>
      </c>
    </row>
    <row r="722" spans="1:28" x14ac:dyDescent="0.2">
      <c r="A722" s="39" t="str">
        <f t="shared" si="12"/>
        <v>1282024Chinatown2</v>
      </c>
      <c r="B722" s="35">
        <v>12</v>
      </c>
      <c r="C722" s="36">
        <v>8</v>
      </c>
      <c r="D722" s="36">
        <v>2024</v>
      </c>
      <c r="E722" s="50" t="s">
        <v>191</v>
      </c>
      <c r="F722" s="50" t="s">
        <v>192</v>
      </c>
      <c r="G722" s="39" t="s">
        <v>194</v>
      </c>
      <c r="H722" s="36">
        <v>29.470330000000001</v>
      </c>
      <c r="I722" s="36">
        <v>-115.47418999999999</v>
      </c>
      <c r="J722" s="50" t="str">
        <f>VLOOKUP($G722,Formulas!$A$2:$G$10,4,FALSE)</f>
        <v>Bosque de kelp</v>
      </c>
      <c r="K722" s="50" t="str">
        <f>VLOOKUP($G722,Formulas!$A$2:$G$10,5,FALSE)</f>
        <v>Reserva</v>
      </c>
      <c r="L722" s="50" t="str">
        <f>VLOOKUP($G722,Formulas!$A$2:$G$10,6,FALSE)</f>
        <v>Reserva Comunitaria</v>
      </c>
      <c r="M722" s="50" t="str">
        <f>VLOOKUP($G722,Formulas!$A$2:$G$10,7,FALSE)</f>
        <v xml:space="preserve">Reserva de la Biosfera Islas del Pacifico de la Peninsula de Baja California </v>
      </c>
      <c r="N722" s="37" t="s">
        <v>204</v>
      </c>
      <c r="O722" s="37">
        <v>0.3972222222222222</v>
      </c>
      <c r="P722" s="37">
        <v>0.40277777777777773</v>
      </c>
      <c r="Q722" s="8">
        <v>8</v>
      </c>
      <c r="R722" s="36">
        <v>8</v>
      </c>
      <c r="S722" s="36">
        <v>13</v>
      </c>
      <c r="T722" s="36">
        <v>3</v>
      </c>
      <c r="V722" s="39">
        <v>2</v>
      </c>
      <c r="W722" s="39" t="s">
        <v>85</v>
      </c>
      <c r="X722" s="43" t="str">
        <f>VLOOKUP($W722,'Lista especies'!$A$2:$D$31,2,FALSE)</f>
        <v>Strongylocentrotus</v>
      </c>
      <c r="Y722" s="43" t="str">
        <f>VLOOKUP($W722,'Lista especies'!$A$2:$D$31,3,FALSE)</f>
        <v>purpuratus</v>
      </c>
      <c r="Z722" s="43" t="str">
        <f>VLOOKUP($W722,'Lista especies'!$A$2:$D$31,4,FALSE)</f>
        <v>Strongylocentrotus purpuratus</v>
      </c>
      <c r="AA722" s="34">
        <v>2</v>
      </c>
      <c r="AB722" s="34">
        <v>30</v>
      </c>
    </row>
    <row r="723" spans="1:28" x14ac:dyDescent="0.2">
      <c r="A723" s="39" t="str">
        <f t="shared" si="12"/>
        <v>1282024Chinatown3</v>
      </c>
      <c r="B723" s="35">
        <v>12</v>
      </c>
      <c r="C723" s="36">
        <v>8</v>
      </c>
      <c r="D723" s="36">
        <v>2024</v>
      </c>
      <c r="E723" s="50" t="s">
        <v>191</v>
      </c>
      <c r="F723" s="50" t="s">
        <v>192</v>
      </c>
      <c r="G723" s="39" t="s">
        <v>194</v>
      </c>
      <c r="H723" s="36">
        <v>29.46537</v>
      </c>
      <c r="I723" s="36">
        <v>-115.47138</v>
      </c>
      <c r="J723" s="50" t="str">
        <f>VLOOKUP($G723,Formulas!$A$2:$G$10,4,FALSE)</f>
        <v>Bosque de kelp</v>
      </c>
      <c r="K723" s="50" t="s">
        <v>163</v>
      </c>
      <c r="L723" s="50" t="s">
        <v>62</v>
      </c>
      <c r="M723" s="50" t="str">
        <f>VLOOKUP($G723,Formulas!$A$2:$G$10,7,FALSE)</f>
        <v xml:space="preserve">Reserva de la Biosfera Islas del Pacifico de la Peninsula de Baja California </v>
      </c>
      <c r="N723" s="37" t="s">
        <v>200</v>
      </c>
      <c r="O723" s="37">
        <v>0.36249999999999999</v>
      </c>
      <c r="P723" s="37">
        <v>0.36805555555555558</v>
      </c>
      <c r="Q723" s="8">
        <v>18</v>
      </c>
      <c r="R723" s="36">
        <v>18</v>
      </c>
      <c r="S723" s="36">
        <v>13</v>
      </c>
      <c r="T723" s="36">
        <v>3</v>
      </c>
      <c r="V723" s="39">
        <v>3</v>
      </c>
      <c r="W723" s="39" t="s">
        <v>81</v>
      </c>
      <c r="X723" s="43" t="str">
        <f>VLOOKUP($W723,'Lista especies'!$A$2:$D$31,2,FALSE)</f>
        <v>Parastichopus</v>
      </c>
      <c r="Y723" s="43" t="str">
        <f>VLOOKUP($W723,'Lista especies'!$A$2:$D$31,3,FALSE)</f>
        <v>parvimensis</v>
      </c>
      <c r="Z723" s="43" t="str">
        <f>VLOOKUP($W723,'Lista especies'!$A$2:$D$31,4,FALSE)</f>
        <v>Parastichopus parvimensis</v>
      </c>
      <c r="AA723" s="34">
        <v>1</v>
      </c>
      <c r="AB723" s="34">
        <v>30</v>
      </c>
    </row>
    <row r="724" spans="1:28" x14ac:dyDescent="0.2">
      <c r="A724" s="39" t="str">
        <f t="shared" si="12"/>
        <v>1282024Chinatown3</v>
      </c>
      <c r="B724" s="35">
        <v>12</v>
      </c>
      <c r="C724" s="36">
        <v>8</v>
      </c>
      <c r="D724" s="36">
        <v>2024</v>
      </c>
      <c r="E724" s="50" t="s">
        <v>191</v>
      </c>
      <c r="F724" s="50" t="s">
        <v>192</v>
      </c>
      <c r="G724" s="39" t="s">
        <v>194</v>
      </c>
      <c r="H724" s="36">
        <v>29.46537</v>
      </c>
      <c r="I724" s="36">
        <v>-115.47138</v>
      </c>
      <c r="J724" s="50" t="str">
        <f>VLOOKUP($G724,Formulas!$A$2:$G$10,4,FALSE)</f>
        <v>Bosque de kelp</v>
      </c>
      <c r="K724" s="50" t="s">
        <v>163</v>
      </c>
      <c r="L724" s="50" t="s">
        <v>62</v>
      </c>
      <c r="M724" s="50" t="str">
        <f>VLOOKUP($G724,Formulas!$A$2:$G$10,7,FALSE)</f>
        <v xml:space="preserve">Reserva de la Biosfera Islas del Pacifico de la Peninsula de Baja California </v>
      </c>
      <c r="N724" s="37" t="s">
        <v>200</v>
      </c>
      <c r="O724" s="37">
        <v>0.36249999999999999</v>
      </c>
      <c r="P724" s="37">
        <v>0.36805555555555558</v>
      </c>
      <c r="Q724" s="8">
        <v>18</v>
      </c>
      <c r="R724" s="36">
        <v>18</v>
      </c>
      <c r="S724" s="36">
        <v>13</v>
      </c>
      <c r="T724" s="36">
        <v>3</v>
      </c>
      <c r="V724" s="39">
        <v>3</v>
      </c>
      <c r="W724" s="39" t="s">
        <v>82</v>
      </c>
      <c r="X724" s="43" t="str">
        <f>VLOOKUP($W724,'Lista especies'!$A$2:$D$31,2,FALSE)</f>
        <v>Patiria</v>
      </c>
      <c r="Y724" s="43" t="str">
        <f>VLOOKUP($W724,'Lista especies'!$A$2:$D$31,3,FALSE)</f>
        <v>miniata</v>
      </c>
      <c r="Z724" s="43" t="str">
        <f>VLOOKUP($W724,'Lista especies'!$A$2:$D$31,4,FALSE)</f>
        <v>Patiria miniata</v>
      </c>
      <c r="AA724" s="34">
        <v>3</v>
      </c>
      <c r="AB724" s="34">
        <v>30</v>
      </c>
    </row>
    <row r="725" spans="1:28" x14ac:dyDescent="0.2">
      <c r="A725" s="39" t="str">
        <f t="shared" si="12"/>
        <v>1282024Chinatown3</v>
      </c>
      <c r="B725" s="35">
        <v>12</v>
      </c>
      <c r="C725" s="36">
        <v>8</v>
      </c>
      <c r="D725" s="36">
        <v>2024</v>
      </c>
      <c r="E725" s="50" t="s">
        <v>191</v>
      </c>
      <c r="F725" s="50" t="s">
        <v>192</v>
      </c>
      <c r="G725" s="39" t="s">
        <v>194</v>
      </c>
      <c r="H725" s="36">
        <v>29.46537</v>
      </c>
      <c r="I725" s="36">
        <v>-115.47138</v>
      </c>
      <c r="J725" s="50" t="str">
        <f>VLOOKUP($G725,Formulas!$A$2:$G$10,4,FALSE)</f>
        <v>Bosque de kelp</v>
      </c>
      <c r="K725" s="50" t="s">
        <v>163</v>
      </c>
      <c r="L725" s="50" t="s">
        <v>62</v>
      </c>
      <c r="M725" s="50" t="str">
        <f>VLOOKUP($G725,Formulas!$A$2:$G$10,7,FALSE)</f>
        <v xml:space="preserve">Reserva de la Biosfera Islas del Pacifico de la Peninsula de Baja California </v>
      </c>
      <c r="N725" s="37" t="s">
        <v>200</v>
      </c>
      <c r="O725" s="37">
        <v>0.36249999999999999</v>
      </c>
      <c r="P725" s="37">
        <v>0.36805555555555558</v>
      </c>
      <c r="Q725" s="8">
        <v>18</v>
      </c>
      <c r="R725" s="36">
        <v>18</v>
      </c>
      <c r="S725" s="36">
        <v>13</v>
      </c>
      <c r="T725" s="36">
        <v>3</v>
      </c>
      <c r="V725" s="39">
        <v>3</v>
      </c>
      <c r="W725" s="39" t="s">
        <v>76</v>
      </c>
      <c r="X725" s="43" t="str">
        <f>VLOOKUP($W725,'Lista especies'!$A$2:$D$31,2,FALSE)</f>
        <v>Megastraea</v>
      </c>
      <c r="Y725" s="43" t="str">
        <f>VLOOKUP($W725,'Lista especies'!$A$2:$D$31,3,FALSE)</f>
        <v>undosa</v>
      </c>
      <c r="Z725" s="43" t="str">
        <f>VLOOKUP($W725,'Lista especies'!$A$2:$D$31,4,FALSE)</f>
        <v>Megastraea undosa</v>
      </c>
      <c r="AA725" s="34">
        <v>17</v>
      </c>
      <c r="AB725" s="34">
        <v>30</v>
      </c>
    </row>
    <row r="726" spans="1:28" x14ac:dyDescent="0.2">
      <c r="A726" s="39" t="str">
        <f t="shared" si="12"/>
        <v>1282024Chinatown3</v>
      </c>
      <c r="B726" s="35">
        <v>12</v>
      </c>
      <c r="C726" s="36">
        <v>8</v>
      </c>
      <c r="D726" s="36">
        <v>2024</v>
      </c>
      <c r="E726" s="50" t="s">
        <v>191</v>
      </c>
      <c r="F726" s="50" t="s">
        <v>192</v>
      </c>
      <c r="G726" s="39" t="s">
        <v>194</v>
      </c>
      <c r="H726" s="36">
        <v>29.46537</v>
      </c>
      <c r="I726" s="36">
        <v>-115.47138</v>
      </c>
      <c r="J726" s="50" t="str">
        <f>VLOOKUP($G726,Formulas!$A$2:$G$10,4,FALSE)</f>
        <v>Bosque de kelp</v>
      </c>
      <c r="K726" s="50" t="s">
        <v>163</v>
      </c>
      <c r="L726" s="50" t="s">
        <v>62</v>
      </c>
      <c r="M726" s="50" t="str">
        <f>VLOOKUP($G726,Formulas!$A$2:$G$10,7,FALSE)</f>
        <v xml:space="preserve">Reserva de la Biosfera Islas del Pacifico de la Peninsula de Baja California </v>
      </c>
      <c r="N726" s="37" t="s">
        <v>200</v>
      </c>
      <c r="O726" s="37">
        <v>0.36249999999999999</v>
      </c>
      <c r="P726" s="37">
        <v>0.36805555555555558</v>
      </c>
      <c r="Q726" s="8">
        <v>18</v>
      </c>
      <c r="R726" s="36">
        <v>18</v>
      </c>
      <c r="S726" s="36">
        <v>13</v>
      </c>
      <c r="T726" s="36">
        <v>3</v>
      </c>
      <c r="V726" s="39">
        <v>3</v>
      </c>
      <c r="W726" s="39" t="s">
        <v>162</v>
      </c>
      <c r="X726" s="43" t="str">
        <f>VLOOKUP($W726,'Lista especies'!$A$2:$D$31,2,FALSE)</f>
        <v>NA</v>
      </c>
      <c r="Y726" s="43" t="str">
        <f>VLOOKUP($W726,'Lista especies'!$A$2:$D$31,3,FALSE)</f>
        <v>NA</v>
      </c>
      <c r="Z726" s="43" t="str">
        <f>VLOOKUP($W726,'Lista especies'!$A$2:$D$31,4,FALSE)</f>
        <v>NA</v>
      </c>
      <c r="AA726" s="55" t="s">
        <v>162</v>
      </c>
      <c r="AB726" s="55" t="s">
        <v>162</v>
      </c>
    </row>
    <row r="727" spans="1:28" x14ac:dyDescent="0.2">
      <c r="A727" s="39" t="str">
        <f t="shared" si="12"/>
        <v>1282024Chinatown3</v>
      </c>
      <c r="B727" s="35">
        <v>12</v>
      </c>
      <c r="C727" s="36">
        <v>8</v>
      </c>
      <c r="D727" s="36">
        <v>2024</v>
      </c>
      <c r="E727" s="50" t="s">
        <v>191</v>
      </c>
      <c r="F727" s="50" t="s">
        <v>192</v>
      </c>
      <c r="G727" s="39" t="s">
        <v>194</v>
      </c>
      <c r="H727" s="36">
        <v>29.46537</v>
      </c>
      <c r="I727" s="36">
        <v>-115.47138</v>
      </c>
      <c r="J727" s="50" t="str">
        <f>VLOOKUP($G727,Formulas!$A$2:$G$10,4,FALSE)</f>
        <v>Bosque de kelp</v>
      </c>
      <c r="K727" s="50" t="s">
        <v>163</v>
      </c>
      <c r="L727" s="50" t="s">
        <v>62</v>
      </c>
      <c r="M727" s="50" t="str">
        <f>VLOOKUP($G727,Formulas!$A$2:$G$10,7,FALSE)</f>
        <v xml:space="preserve">Reserva de la Biosfera Islas del Pacifico de la Peninsula de Baja California </v>
      </c>
      <c r="N727" s="37" t="s">
        <v>200</v>
      </c>
      <c r="O727" s="37">
        <v>0.36249999999999999</v>
      </c>
      <c r="P727" s="37">
        <v>0.36805555555555558</v>
      </c>
      <c r="Q727" s="8">
        <v>18</v>
      </c>
      <c r="R727" s="36">
        <v>18</v>
      </c>
      <c r="S727" s="36">
        <v>13</v>
      </c>
      <c r="T727" s="36">
        <v>3</v>
      </c>
      <c r="V727" s="39">
        <v>3</v>
      </c>
      <c r="W727" s="39" t="s">
        <v>176</v>
      </c>
      <c r="X727" s="43" t="str">
        <f>VLOOKUP($W727,'Lista especies'!$A$2:$D$31,2,FALSE)</f>
        <v>Megastraea</v>
      </c>
      <c r="Y727" s="43" t="str">
        <f>VLOOKUP($W727,'Lista especies'!$A$2:$D$31,3,FALSE)</f>
        <v>turbanica</v>
      </c>
      <c r="Z727" s="43" t="str">
        <f>VLOOKUP($W727,'Lista especies'!$A$2:$D$31,4,FALSE)</f>
        <v>Megastraea turbanica</v>
      </c>
      <c r="AA727" s="34">
        <v>2</v>
      </c>
      <c r="AB727" s="34">
        <v>30</v>
      </c>
    </row>
    <row r="728" spans="1:28" x14ac:dyDescent="0.2">
      <c r="A728" s="39" t="str">
        <f t="shared" si="12"/>
        <v>1282024Chinatown3</v>
      </c>
      <c r="B728" s="35">
        <v>12</v>
      </c>
      <c r="C728" s="36">
        <v>8</v>
      </c>
      <c r="D728" s="36">
        <v>2024</v>
      </c>
      <c r="E728" s="50" t="s">
        <v>191</v>
      </c>
      <c r="F728" s="50" t="s">
        <v>192</v>
      </c>
      <c r="G728" s="39" t="s">
        <v>194</v>
      </c>
      <c r="H728" s="36">
        <v>29.46537</v>
      </c>
      <c r="I728" s="36">
        <v>-115.47138</v>
      </c>
      <c r="J728" s="50" t="str">
        <f>VLOOKUP($G728,Formulas!$A$2:$G$10,4,FALSE)</f>
        <v>Bosque de kelp</v>
      </c>
      <c r="K728" s="50" t="s">
        <v>163</v>
      </c>
      <c r="L728" s="50" t="s">
        <v>62</v>
      </c>
      <c r="M728" s="50" t="str">
        <f>VLOOKUP($G728,Formulas!$A$2:$G$10,7,FALSE)</f>
        <v xml:space="preserve">Reserva de la Biosfera Islas del Pacifico de la Peninsula de Baja California </v>
      </c>
      <c r="N728" s="37" t="s">
        <v>200</v>
      </c>
      <c r="O728" s="37">
        <v>0.36249999999999999</v>
      </c>
      <c r="P728" s="37">
        <v>0.36805555555555558</v>
      </c>
      <c r="Q728" s="8">
        <v>18</v>
      </c>
      <c r="R728" s="36">
        <v>18</v>
      </c>
      <c r="S728" s="36">
        <v>13</v>
      </c>
      <c r="T728" s="36">
        <v>3</v>
      </c>
      <c r="V728" s="39">
        <v>3</v>
      </c>
      <c r="W728" s="39" t="s">
        <v>68</v>
      </c>
      <c r="X728" s="43" t="str">
        <f>VLOOKUP($W728,'Lista especies'!$A$2:$D$31,2,FALSE)</f>
        <v>Neobernaya</v>
      </c>
      <c r="Y728" s="43" t="str">
        <f>VLOOKUP($W728,'Lista especies'!$A$2:$D$31,3,FALSE)</f>
        <v>spadicea</v>
      </c>
      <c r="Z728" s="43" t="str">
        <f>VLOOKUP($W728,'Lista especies'!$A$2:$D$31,4,FALSE)</f>
        <v>Neobernaya spadicea</v>
      </c>
      <c r="AA728" s="34">
        <v>1</v>
      </c>
      <c r="AB728" s="34">
        <v>30</v>
      </c>
    </row>
    <row r="729" spans="1:28" x14ac:dyDescent="0.2">
      <c r="A729" s="39" t="str">
        <f t="shared" si="12"/>
        <v>1282024Chinatown3</v>
      </c>
      <c r="B729" s="35">
        <v>12</v>
      </c>
      <c r="C729" s="36">
        <v>8</v>
      </c>
      <c r="D729" s="36">
        <v>2024</v>
      </c>
      <c r="E729" s="50" t="s">
        <v>191</v>
      </c>
      <c r="F729" s="50" t="s">
        <v>192</v>
      </c>
      <c r="G729" s="39" t="s">
        <v>194</v>
      </c>
      <c r="H729" s="36">
        <v>29.46537</v>
      </c>
      <c r="I729" s="36">
        <v>-115.47138</v>
      </c>
      <c r="J729" s="50" t="str">
        <f>VLOOKUP($G729,Formulas!$A$2:$G$10,4,FALSE)</f>
        <v>Bosque de kelp</v>
      </c>
      <c r="K729" s="50" t="s">
        <v>163</v>
      </c>
      <c r="L729" s="50" t="s">
        <v>62</v>
      </c>
      <c r="M729" s="50" t="str">
        <f>VLOOKUP($G729,Formulas!$A$2:$G$10,7,FALSE)</f>
        <v xml:space="preserve">Reserva de la Biosfera Islas del Pacifico de la Peninsula de Baja California </v>
      </c>
      <c r="N729" s="37" t="s">
        <v>200</v>
      </c>
      <c r="O729" s="37">
        <v>0.36249999999999999</v>
      </c>
      <c r="P729" s="37">
        <v>0.36805555555555558</v>
      </c>
      <c r="Q729" s="8">
        <v>18</v>
      </c>
      <c r="R729" s="36">
        <v>18</v>
      </c>
      <c r="S729" s="36">
        <v>13</v>
      </c>
      <c r="T729" s="36">
        <v>3</v>
      </c>
      <c r="V729" s="39">
        <v>3</v>
      </c>
      <c r="W729" s="39" t="s">
        <v>75</v>
      </c>
      <c r="X729" s="43" t="str">
        <f>VLOOKUP($W729,'Lista especies'!$A$2:$D$31,2,FALSE)</f>
        <v>Kelletia</v>
      </c>
      <c r="Y729" s="43" t="str">
        <f>VLOOKUP($W729,'Lista especies'!$A$2:$D$31,3,FALSE)</f>
        <v>kelletii</v>
      </c>
      <c r="Z729" s="43" t="str">
        <f>VLOOKUP($W729,'Lista especies'!$A$2:$D$31,4,FALSE)</f>
        <v>Kelletia kelletii</v>
      </c>
      <c r="AA729" s="34">
        <v>13</v>
      </c>
      <c r="AB729" s="34">
        <v>30</v>
      </c>
    </row>
    <row r="730" spans="1:28" x14ac:dyDescent="0.2">
      <c r="A730" s="39" t="str">
        <f t="shared" si="12"/>
        <v>1282024Chinatown3</v>
      </c>
      <c r="B730" s="35">
        <v>12</v>
      </c>
      <c r="C730" s="36">
        <v>8</v>
      </c>
      <c r="D730" s="36">
        <v>2024</v>
      </c>
      <c r="E730" s="50" t="s">
        <v>191</v>
      </c>
      <c r="F730" s="50" t="s">
        <v>192</v>
      </c>
      <c r="G730" s="39" t="s">
        <v>194</v>
      </c>
      <c r="H730" s="36">
        <v>29.46537</v>
      </c>
      <c r="I730" s="36">
        <v>-115.47138</v>
      </c>
      <c r="J730" s="50" t="str">
        <f>VLOOKUP($G730,Formulas!$A$2:$G$10,4,FALSE)</f>
        <v>Bosque de kelp</v>
      </c>
      <c r="K730" s="50" t="s">
        <v>163</v>
      </c>
      <c r="L730" s="50" t="s">
        <v>62</v>
      </c>
      <c r="M730" s="50" t="str">
        <f>VLOOKUP($G730,Formulas!$A$2:$G$10,7,FALSE)</f>
        <v xml:space="preserve">Reserva de la Biosfera Islas del Pacifico de la Peninsula de Baja California </v>
      </c>
      <c r="N730" s="37" t="s">
        <v>200</v>
      </c>
      <c r="O730" s="37">
        <v>0.36249999999999999</v>
      </c>
      <c r="P730" s="37">
        <v>0.36805555555555558</v>
      </c>
      <c r="Q730" s="8">
        <v>18</v>
      </c>
      <c r="R730" s="36">
        <v>18</v>
      </c>
      <c r="S730" s="36">
        <v>13</v>
      </c>
      <c r="T730" s="36">
        <v>3</v>
      </c>
      <c r="V730" s="39">
        <v>3</v>
      </c>
      <c r="W730" s="39" t="s">
        <v>79</v>
      </c>
      <c r="X730" s="43" t="str">
        <f>VLOOKUP($W730,'Lista especies'!$A$2:$D$31,2,FALSE)</f>
        <v>Mesocentrotus</v>
      </c>
      <c r="Y730" s="43" t="str">
        <f>VLOOKUP($W730,'Lista especies'!$A$2:$D$31,3,FALSE)</f>
        <v>franciscanus</v>
      </c>
      <c r="Z730" s="43" t="str">
        <f>VLOOKUP($W730,'Lista especies'!$A$2:$D$31,4,FALSE)</f>
        <v>Mesocentrotus franciscanus</v>
      </c>
      <c r="AA730" s="34">
        <v>2</v>
      </c>
      <c r="AB730" s="34">
        <v>30</v>
      </c>
    </row>
    <row r="731" spans="1:28" x14ac:dyDescent="0.2">
      <c r="A731" s="39" t="str">
        <f t="shared" si="12"/>
        <v>1282024Chinatown3</v>
      </c>
      <c r="B731" s="35">
        <v>12</v>
      </c>
      <c r="C731" s="36">
        <v>8</v>
      </c>
      <c r="D731" s="36">
        <v>2024</v>
      </c>
      <c r="E731" s="50" t="s">
        <v>191</v>
      </c>
      <c r="F731" s="50" t="s">
        <v>192</v>
      </c>
      <c r="G731" s="39" t="s">
        <v>194</v>
      </c>
      <c r="H731" s="36">
        <v>29.46537</v>
      </c>
      <c r="I731" s="36">
        <v>-115.47138</v>
      </c>
      <c r="J731" s="50" t="str">
        <f>VLOOKUP($G731,Formulas!$A$2:$G$10,4,FALSE)</f>
        <v>Bosque de kelp</v>
      </c>
      <c r="K731" s="50" t="s">
        <v>163</v>
      </c>
      <c r="L731" s="50" t="s">
        <v>62</v>
      </c>
      <c r="M731" s="50" t="str">
        <f>VLOOKUP($G731,Formulas!$A$2:$G$10,7,FALSE)</f>
        <v xml:space="preserve">Reserva de la Biosfera Islas del Pacifico de la Peninsula de Baja California </v>
      </c>
      <c r="N731" s="37" t="s">
        <v>200</v>
      </c>
      <c r="O731" s="37">
        <v>0.36249999999999999</v>
      </c>
      <c r="P731" s="37">
        <v>0.36805555555555558</v>
      </c>
      <c r="Q731" s="8">
        <v>18</v>
      </c>
      <c r="R731" s="36">
        <v>18</v>
      </c>
      <c r="S731" s="36">
        <v>13</v>
      </c>
      <c r="T731" s="36">
        <v>3</v>
      </c>
      <c r="V731" s="39">
        <v>3</v>
      </c>
      <c r="W731" s="39" t="s">
        <v>180</v>
      </c>
      <c r="X731" s="43" t="str">
        <f>VLOOKUP($W731,'Lista especies'!$A$2:$D$31,2,FALSE)</f>
        <v xml:space="preserve">Centrostephanus </v>
      </c>
      <c r="Y731" s="43" t="str">
        <f>VLOOKUP($W731,'Lista especies'!$A$2:$D$31,3,FALSE)</f>
        <v>coronatus</v>
      </c>
      <c r="Z731" s="43" t="str">
        <f>VLOOKUP($W731,'Lista especies'!$A$2:$D$31,4,FALSE)</f>
        <v>Centrostephanus coronatus</v>
      </c>
      <c r="AA731" s="34">
        <v>1</v>
      </c>
      <c r="AB731" s="34">
        <v>30</v>
      </c>
    </row>
    <row r="732" spans="1:28" x14ac:dyDescent="0.2">
      <c r="A732" s="39" t="str">
        <f t="shared" si="12"/>
        <v>1282024Chinatown4</v>
      </c>
      <c r="B732" s="35">
        <v>12</v>
      </c>
      <c r="C732" s="36">
        <v>8</v>
      </c>
      <c r="D732" s="36">
        <v>2024</v>
      </c>
      <c r="E732" s="50" t="s">
        <v>191</v>
      </c>
      <c r="F732" s="50" t="s">
        <v>192</v>
      </c>
      <c r="G732" s="39" t="s">
        <v>194</v>
      </c>
      <c r="H732" s="36">
        <v>29.470330000000001</v>
      </c>
      <c r="I732" s="36">
        <v>-115.47418999999999</v>
      </c>
      <c r="J732" s="50" t="str">
        <f>VLOOKUP($G732,Formulas!$A$2:$G$10,4,FALSE)</f>
        <v>Bosque de kelp</v>
      </c>
      <c r="K732" s="50" t="s">
        <v>163</v>
      </c>
      <c r="L732" s="50" t="s">
        <v>62</v>
      </c>
      <c r="M732" s="50" t="str">
        <f>VLOOKUP($G732,Formulas!$A$2:$G$10,7,FALSE)</f>
        <v xml:space="preserve">Reserva de la Biosfera Islas del Pacifico de la Peninsula de Baja California </v>
      </c>
      <c r="N732" s="37" t="s">
        <v>200</v>
      </c>
      <c r="O732" s="37">
        <v>0.39999999999999997</v>
      </c>
      <c r="P732" s="37">
        <v>0.40486111111111112</v>
      </c>
      <c r="Q732" s="8">
        <v>8</v>
      </c>
      <c r="R732" s="36">
        <v>8</v>
      </c>
      <c r="S732" s="36">
        <v>13</v>
      </c>
      <c r="T732" s="36">
        <v>3</v>
      </c>
      <c r="V732" s="39">
        <v>4</v>
      </c>
      <c r="W732" s="39" t="s">
        <v>76</v>
      </c>
      <c r="X732" s="43" t="str">
        <f>VLOOKUP($W732,'Lista especies'!$A$2:$D$31,2,FALSE)</f>
        <v>Megastraea</v>
      </c>
      <c r="Y732" s="43" t="str">
        <f>VLOOKUP($W732,'Lista especies'!$A$2:$D$31,3,FALSE)</f>
        <v>undosa</v>
      </c>
      <c r="Z732" s="43" t="str">
        <f>VLOOKUP($W732,'Lista especies'!$A$2:$D$31,4,FALSE)</f>
        <v>Megastraea undosa</v>
      </c>
      <c r="AA732" s="34">
        <v>27</v>
      </c>
      <c r="AB732" s="34">
        <v>30</v>
      </c>
    </row>
    <row r="733" spans="1:28" x14ac:dyDescent="0.2">
      <c r="A733" s="39" t="str">
        <f t="shared" si="12"/>
        <v>1282024Chinatown4</v>
      </c>
      <c r="B733" s="35">
        <v>12</v>
      </c>
      <c r="C733" s="36">
        <v>8</v>
      </c>
      <c r="D733" s="36">
        <v>2024</v>
      </c>
      <c r="E733" s="50" t="s">
        <v>191</v>
      </c>
      <c r="F733" s="50" t="s">
        <v>192</v>
      </c>
      <c r="G733" s="39" t="s">
        <v>194</v>
      </c>
      <c r="H733" s="36">
        <v>29.470330000000001</v>
      </c>
      <c r="I733" s="36">
        <v>-115.47418999999999</v>
      </c>
      <c r="J733" s="50" t="str">
        <f>VLOOKUP($G733,Formulas!$A$2:$G$10,4,FALSE)</f>
        <v>Bosque de kelp</v>
      </c>
      <c r="K733" s="50" t="s">
        <v>163</v>
      </c>
      <c r="L733" s="50" t="s">
        <v>62</v>
      </c>
      <c r="M733" s="50" t="str">
        <f>VLOOKUP($G733,Formulas!$A$2:$G$10,7,FALSE)</f>
        <v xml:space="preserve">Reserva de la Biosfera Islas del Pacifico de la Peninsula de Baja California </v>
      </c>
      <c r="N733" s="37" t="s">
        <v>200</v>
      </c>
      <c r="O733" s="37">
        <v>0.39999999999999997</v>
      </c>
      <c r="P733" s="37">
        <v>0.40486111111111112</v>
      </c>
      <c r="Q733" s="8">
        <v>8</v>
      </c>
      <c r="R733" s="36">
        <v>8</v>
      </c>
      <c r="S733" s="36">
        <v>13</v>
      </c>
      <c r="T733" s="36">
        <v>3</v>
      </c>
      <c r="V733" s="39">
        <v>4</v>
      </c>
      <c r="W733" s="39" t="s">
        <v>176</v>
      </c>
      <c r="X733" s="43" t="str">
        <f>VLOOKUP($W733,'Lista especies'!$A$2:$D$31,2,FALSE)</f>
        <v>Megastraea</v>
      </c>
      <c r="Y733" s="43" t="str">
        <f>VLOOKUP($W733,'Lista especies'!$A$2:$D$31,3,FALSE)</f>
        <v>turbanica</v>
      </c>
      <c r="Z733" s="43" t="str">
        <f>VLOOKUP($W733,'Lista especies'!$A$2:$D$31,4,FALSE)</f>
        <v>Megastraea turbanica</v>
      </c>
      <c r="AA733" s="34">
        <v>4</v>
      </c>
      <c r="AB733" s="34">
        <v>30</v>
      </c>
    </row>
    <row r="734" spans="1:28" x14ac:dyDescent="0.2">
      <c r="A734" s="39" t="str">
        <f t="shared" si="12"/>
        <v>1282024Chinatown4</v>
      </c>
      <c r="B734" s="35">
        <v>12</v>
      </c>
      <c r="C734" s="36">
        <v>8</v>
      </c>
      <c r="D734" s="36">
        <v>2024</v>
      </c>
      <c r="E734" s="50" t="s">
        <v>191</v>
      </c>
      <c r="F734" s="50" t="s">
        <v>192</v>
      </c>
      <c r="G734" s="39" t="s">
        <v>194</v>
      </c>
      <c r="H734" s="36">
        <v>29.470330000000001</v>
      </c>
      <c r="I734" s="36">
        <v>-115.47418999999999</v>
      </c>
      <c r="J734" s="50" t="str">
        <f>VLOOKUP($G734,Formulas!$A$2:$G$10,4,FALSE)</f>
        <v>Bosque de kelp</v>
      </c>
      <c r="K734" s="50" t="s">
        <v>163</v>
      </c>
      <c r="L734" s="50" t="s">
        <v>62</v>
      </c>
      <c r="M734" s="50" t="str">
        <f>VLOOKUP($G734,Formulas!$A$2:$G$10,7,FALSE)</f>
        <v xml:space="preserve">Reserva de la Biosfera Islas del Pacifico de la Peninsula de Baja California </v>
      </c>
      <c r="N734" s="37" t="s">
        <v>200</v>
      </c>
      <c r="O734" s="37">
        <v>0.39999999999999997</v>
      </c>
      <c r="P734" s="37">
        <v>0.40486111111111112</v>
      </c>
      <c r="Q734" s="8">
        <v>8</v>
      </c>
      <c r="R734" s="36">
        <v>8</v>
      </c>
      <c r="S734" s="36">
        <v>13</v>
      </c>
      <c r="T734" s="36">
        <v>3</v>
      </c>
      <c r="V734" s="39">
        <v>4</v>
      </c>
      <c r="W734" s="39" t="s">
        <v>68</v>
      </c>
      <c r="X734" s="43" t="str">
        <f>VLOOKUP($W734,'Lista especies'!$A$2:$D$31,2,FALSE)</f>
        <v>Neobernaya</v>
      </c>
      <c r="Y734" s="43" t="str">
        <f>VLOOKUP($W734,'Lista especies'!$A$2:$D$31,3,FALSE)</f>
        <v>spadicea</v>
      </c>
      <c r="Z734" s="43" t="str">
        <f>VLOOKUP($W734,'Lista especies'!$A$2:$D$31,4,FALSE)</f>
        <v>Neobernaya spadicea</v>
      </c>
      <c r="AA734" s="34">
        <v>3</v>
      </c>
      <c r="AB734" s="34">
        <v>30</v>
      </c>
    </row>
    <row r="735" spans="1:28" x14ac:dyDescent="0.2">
      <c r="A735" s="39" t="str">
        <f t="shared" si="12"/>
        <v>1282024Chinatown4</v>
      </c>
      <c r="B735" s="35">
        <v>12</v>
      </c>
      <c r="C735" s="36">
        <v>8</v>
      </c>
      <c r="D735" s="36">
        <v>2024</v>
      </c>
      <c r="E735" s="50" t="s">
        <v>191</v>
      </c>
      <c r="F735" s="50" t="s">
        <v>192</v>
      </c>
      <c r="G735" s="39" t="s">
        <v>194</v>
      </c>
      <c r="H735" s="36">
        <v>29.470330000000001</v>
      </c>
      <c r="I735" s="36">
        <v>-115.47418999999999</v>
      </c>
      <c r="J735" s="50" t="str">
        <f>VLOOKUP($G735,Formulas!$A$2:$G$10,4,FALSE)</f>
        <v>Bosque de kelp</v>
      </c>
      <c r="K735" s="50" t="s">
        <v>163</v>
      </c>
      <c r="L735" s="50" t="s">
        <v>62</v>
      </c>
      <c r="M735" s="50" t="str">
        <f>VLOOKUP($G735,Formulas!$A$2:$G$10,7,FALSE)</f>
        <v xml:space="preserve">Reserva de la Biosfera Islas del Pacifico de la Peninsula de Baja California </v>
      </c>
      <c r="N735" s="37" t="s">
        <v>200</v>
      </c>
      <c r="O735" s="37">
        <v>0.39999999999999997</v>
      </c>
      <c r="P735" s="37">
        <v>0.40486111111111112</v>
      </c>
      <c r="Q735" s="8">
        <v>8</v>
      </c>
      <c r="R735" s="36">
        <v>8</v>
      </c>
      <c r="S735" s="36">
        <v>13</v>
      </c>
      <c r="T735" s="36">
        <v>3</v>
      </c>
      <c r="V735" s="39">
        <v>4</v>
      </c>
      <c r="W735" s="39" t="s">
        <v>75</v>
      </c>
      <c r="X735" s="43" t="str">
        <f>VLOOKUP($W735,'Lista especies'!$A$2:$D$31,2,FALSE)</f>
        <v>Kelletia</v>
      </c>
      <c r="Y735" s="43" t="str">
        <f>VLOOKUP($W735,'Lista especies'!$A$2:$D$31,3,FALSE)</f>
        <v>kelletii</v>
      </c>
      <c r="Z735" s="43" t="str">
        <f>VLOOKUP($W735,'Lista especies'!$A$2:$D$31,4,FALSE)</f>
        <v>Kelletia kelletii</v>
      </c>
      <c r="AA735" s="34">
        <v>3</v>
      </c>
      <c r="AB735" s="34">
        <v>30</v>
      </c>
    </row>
    <row r="736" spans="1:28" x14ac:dyDescent="0.2">
      <c r="A736" s="39" t="str">
        <f t="shared" si="12"/>
        <v>1282024Chinatown4</v>
      </c>
      <c r="B736" s="35">
        <v>12</v>
      </c>
      <c r="C736" s="36">
        <v>8</v>
      </c>
      <c r="D736" s="36">
        <v>2024</v>
      </c>
      <c r="E736" s="50" t="s">
        <v>191</v>
      </c>
      <c r="F736" s="50" t="s">
        <v>192</v>
      </c>
      <c r="G736" s="39" t="s">
        <v>194</v>
      </c>
      <c r="H736" s="36">
        <v>29.470330000000001</v>
      </c>
      <c r="I736" s="36">
        <v>-115.47418999999999</v>
      </c>
      <c r="J736" s="50" t="str">
        <f>VLOOKUP($G736,Formulas!$A$2:$G$10,4,FALSE)</f>
        <v>Bosque de kelp</v>
      </c>
      <c r="K736" s="50" t="s">
        <v>163</v>
      </c>
      <c r="L736" s="50" t="s">
        <v>62</v>
      </c>
      <c r="M736" s="50" t="str">
        <f>VLOOKUP($G736,Formulas!$A$2:$G$10,7,FALSE)</f>
        <v xml:space="preserve">Reserva de la Biosfera Islas del Pacifico de la Peninsula de Baja California </v>
      </c>
      <c r="N736" s="37" t="s">
        <v>200</v>
      </c>
      <c r="O736" s="37">
        <v>0.39999999999999997</v>
      </c>
      <c r="P736" s="37">
        <v>0.40486111111111112</v>
      </c>
      <c r="Q736" s="8">
        <v>8</v>
      </c>
      <c r="R736" s="36">
        <v>8</v>
      </c>
      <c r="S736" s="36">
        <v>13</v>
      </c>
      <c r="T736" s="36">
        <v>3</v>
      </c>
      <c r="V736" s="39">
        <v>4</v>
      </c>
      <c r="W736" s="39" t="s">
        <v>79</v>
      </c>
      <c r="X736" s="43" t="str">
        <f>VLOOKUP($W736,'Lista especies'!$A$2:$D$31,2,FALSE)</f>
        <v>Mesocentrotus</v>
      </c>
      <c r="Y736" s="43" t="str">
        <f>VLOOKUP($W736,'Lista especies'!$A$2:$D$31,3,FALSE)</f>
        <v>franciscanus</v>
      </c>
      <c r="Z736" s="43" t="str">
        <f>VLOOKUP($W736,'Lista especies'!$A$2:$D$31,4,FALSE)</f>
        <v>Mesocentrotus franciscanus</v>
      </c>
      <c r="AA736" s="34">
        <v>12</v>
      </c>
      <c r="AB736" s="34">
        <v>30</v>
      </c>
    </row>
    <row r="737" spans="1:28" x14ac:dyDescent="0.2">
      <c r="A737" s="39" t="str">
        <f t="shared" si="12"/>
        <v>1282024Chinatown5</v>
      </c>
      <c r="B737" s="35">
        <v>12</v>
      </c>
      <c r="C737" s="36">
        <v>8</v>
      </c>
      <c r="D737" s="36">
        <v>2024</v>
      </c>
      <c r="E737" s="50" t="s">
        <v>191</v>
      </c>
      <c r="F737" s="50" t="s">
        <v>192</v>
      </c>
      <c r="G737" s="39" t="s">
        <v>194</v>
      </c>
      <c r="H737" s="36">
        <v>29.465129999999998</v>
      </c>
      <c r="I737" s="36">
        <v>-115.47165</v>
      </c>
      <c r="J737" s="50" t="str">
        <f>VLOOKUP($G737,Formulas!$A$2:$G$10,4,FALSE)</f>
        <v>Bosque de kelp</v>
      </c>
      <c r="K737" s="50" t="s">
        <v>163</v>
      </c>
      <c r="L737" s="50" t="s">
        <v>62</v>
      </c>
      <c r="M737" s="50" t="str">
        <f>VLOOKUP($G737,Formulas!$A$2:$G$10,7,FALSE)</f>
        <v xml:space="preserve">Reserva de la Biosfera Islas del Pacifico de la Peninsula de Baja California </v>
      </c>
      <c r="N737" s="37" t="s">
        <v>206</v>
      </c>
      <c r="O737" s="37">
        <v>0.35902777777777778</v>
      </c>
      <c r="P737" s="37">
        <v>0.36319444444444443</v>
      </c>
      <c r="Q737" s="8">
        <v>19</v>
      </c>
      <c r="R737" s="36">
        <v>18</v>
      </c>
      <c r="S737" s="36">
        <v>13</v>
      </c>
      <c r="T737" s="36">
        <v>4</v>
      </c>
      <c r="V737" s="39">
        <v>5</v>
      </c>
      <c r="W737" s="39" t="s">
        <v>82</v>
      </c>
      <c r="X737" s="43" t="str">
        <f>VLOOKUP($W737,'Lista especies'!$A$2:$D$31,2,FALSE)</f>
        <v>Patiria</v>
      </c>
      <c r="Y737" s="43" t="str">
        <f>VLOOKUP($W737,'Lista especies'!$A$2:$D$31,3,FALSE)</f>
        <v>miniata</v>
      </c>
      <c r="Z737" s="43" t="str">
        <f>VLOOKUP($W737,'Lista especies'!$A$2:$D$31,4,FALSE)</f>
        <v>Patiria miniata</v>
      </c>
      <c r="AA737" s="34">
        <v>1</v>
      </c>
      <c r="AB737" s="34">
        <v>30</v>
      </c>
    </row>
    <row r="738" spans="1:28" x14ac:dyDescent="0.2">
      <c r="A738" s="39" t="str">
        <f t="shared" si="12"/>
        <v>1282024Chinatown5</v>
      </c>
      <c r="B738" s="35">
        <v>12</v>
      </c>
      <c r="C738" s="36">
        <v>8</v>
      </c>
      <c r="D738" s="36">
        <v>2024</v>
      </c>
      <c r="E738" s="50" t="s">
        <v>191</v>
      </c>
      <c r="F738" s="50" t="s">
        <v>192</v>
      </c>
      <c r="G738" s="39" t="s">
        <v>194</v>
      </c>
      <c r="H738" s="36">
        <v>29.465129999999998</v>
      </c>
      <c r="I738" s="36">
        <v>-115.47165</v>
      </c>
      <c r="J738" s="50" t="str">
        <f>VLOOKUP($G738,Formulas!$A$2:$G$10,4,FALSE)</f>
        <v>Bosque de kelp</v>
      </c>
      <c r="K738" s="50" t="s">
        <v>163</v>
      </c>
      <c r="L738" s="50" t="s">
        <v>62</v>
      </c>
      <c r="M738" s="50" t="str">
        <f>VLOOKUP($G738,Formulas!$A$2:$G$10,7,FALSE)</f>
        <v xml:space="preserve">Reserva de la Biosfera Islas del Pacifico de la Peninsula de Baja California </v>
      </c>
      <c r="N738" s="37" t="s">
        <v>206</v>
      </c>
      <c r="O738" s="37">
        <v>0.35902777777777778</v>
      </c>
      <c r="P738" s="37">
        <v>0.36319444444444443</v>
      </c>
      <c r="Q738" s="8">
        <v>19</v>
      </c>
      <c r="R738" s="36">
        <v>18</v>
      </c>
      <c r="S738" s="36">
        <v>13</v>
      </c>
      <c r="T738" s="36">
        <v>4</v>
      </c>
      <c r="V738" s="39">
        <v>5</v>
      </c>
      <c r="W738" s="39" t="s">
        <v>76</v>
      </c>
      <c r="X738" s="43" t="str">
        <f>VLOOKUP($W738,'Lista especies'!$A$2:$D$31,2,FALSE)</f>
        <v>Megastraea</v>
      </c>
      <c r="Y738" s="43" t="str">
        <f>VLOOKUP($W738,'Lista especies'!$A$2:$D$31,3,FALSE)</f>
        <v>undosa</v>
      </c>
      <c r="Z738" s="43" t="str">
        <f>VLOOKUP($W738,'Lista especies'!$A$2:$D$31,4,FALSE)</f>
        <v>Megastraea undosa</v>
      </c>
      <c r="AA738" s="34">
        <v>22</v>
      </c>
      <c r="AB738" s="34">
        <v>30</v>
      </c>
    </row>
    <row r="739" spans="1:28" x14ac:dyDescent="0.2">
      <c r="A739" s="39" t="str">
        <f t="shared" si="12"/>
        <v>1282024Chinatown5</v>
      </c>
      <c r="B739" s="35">
        <v>12</v>
      </c>
      <c r="C739" s="36">
        <v>8</v>
      </c>
      <c r="D739" s="36">
        <v>2024</v>
      </c>
      <c r="E739" s="50" t="s">
        <v>191</v>
      </c>
      <c r="F739" s="50" t="s">
        <v>192</v>
      </c>
      <c r="G739" s="39" t="s">
        <v>194</v>
      </c>
      <c r="H739" s="36">
        <v>29.465129999999998</v>
      </c>
      <c r="I739" s="36">
        <v>-115.47165</v>
      </c>
      <c r="J739" s="50" t="str">
        <f>VLOOKUP($G739,Formulas!$A$2:$G$10,4,FALSE)</f>
        <v>Bosque de kelp</v>
      </c>
      <c r="K739" s="50" t="s">
        <v>163</v>
      </c>
      <c r="L739" s="50" t="s">
        <v>62</v>
      </c>
      <c r="M739" s="50" t="str">
        <f>VLOOKUP($G739,Formulas!$A$2:$G$10,7,FALSE)</f>
        <v xml:space="preserve">Reserva de la Biosfera Islas del Pacifico de la Peninsula de Baja California </v>
      </c>
      <c r="N739" s="37" t="s">
        <v>206</v>
      </c>
      <c r="O739" s="37">
        <v>0.35902777777777778</v>
      </c>
      <c r="P739" s="37">
        <v>0.36319444444444443</v>
      </c>
      <c r="Q739" s="8">
        <v>19</v>
      </c>
      <c r="R739" s="36">
        <v>18</v>
      </c>
      <c r="S739" s="36">
        <v>13</v>
      </c>
      <c r="T739" s="36">
        <v>4</v>
      </c>
      <c r="V739" s="39">
        <v>5</v>
      </c>
      <c r="W739" s="39" t="s">
        <v>176</v>
      </c>
      <c r="X739" s="43" t="str">
        <f>VLOOKUP($W739,'Lista especies'!$A$2:$D$31,2,FALSE)</f>
        <v>Megastraea</v>
      </c>
      <c r="Y739" s="43" t="str">
        <f>VLOOKUP($W739,'Lista especies'!$A$2:$D$31,3,FALSE)</f>
        <v>turbanica</v>
      </c>
      <c r="Z739" s="43" t="str">
        <f>VLOOKUP($W739,'Lista especies'!$A$2:$D$31,4,FALSE)</f>
        <v>Megastraea turbanica</v>
      </c>
      <c r="AA739" s="34">
        <v>2</v>
      </c>
      <c r="AB739" s="34">
        <v>30</v>
      </c>
    </row>
    <row r="740" spans="1:28" x14ac:dyDescent="0.2">
      <c r="A740" s="39" t="str">
        <f t="shared" si="12"/>
        <v>1282024Chinatown5</v>
      </c>
      <c r="B740" s="35">
        <v>12</v>
      </c>
      <c r="C740" s="36">
        <v>8</v>
      </c>
      <c r="D740" s="36">
        <v>2024</v>
      </c>
      <c r="E740" s="50" t="s">
        <v>191</v>
      </c>
      <c r="F740" s="50" t="s">
        <v>192</v>
      </c>
      <c r="G740" s="39" t="s">
        <v>194</v>
      </c>
      <c r="H740" s="36">
        <v>29.465129999999998</v>
      </c>
      <c r="I740" s="36">
        <v>-115.47165</v>
      </c>
      <c r="J740" s="50" t="str">
        <f>VLOOKUP($G740,Formulas!$A$2:$G$10,4,FALSE)</f>
        <v>Bosque de kelp</v>
      </c>
      <c r="K740" s="50" t="s">
        <v>163</v>
      </c>
      <c r="L740" s="50" t="s">
        <v>62</v>
      </c>
      <c r="M740" s="50" t="str">
        <f>VLOOKUP($G740,Formulas!$A$2:$G$10,7,FALSE)</f>
        <v xml:space="preserve">Reserva de la Biosfera Islas del Pacifico de la Peninsula de Baja California </v>
      </c>
      <c r="N740" s="37" t="s">
        <v>206</v>
      </c>
      <c r="O740" s="37">
        <v>0.35902777777777778</v>
      </c>
      <c r="P740" s="37">
        <v>0.36319444444444443</v>
      </c>
      <c r="Q740" s="8">
        <v>19</v>
      </c>
      <c r="R740" s="36">
        <v>18</v>
      </c>
      <c r="S740" s="36">
        <v>13</v>
      </c>
      <c r="T740" s="36">
        <v>4</v>
      </c>
      <c r="V740" s="39">
        <v>5</v>
      </c>
      <c r="W740" s="39" t="s">
        <v>68</v>
      </c>
      <c r="X740" s="43" t="str">
        <f>VLOOKUP($W740,'Lista especies'!$A$2:$D$31,2,FALSE)</f>
        <v>Neobernaya</v>
      </c>
      <c r="Y740" s="43" t="str">
        <f>VLOOKUP($W740,'Lista especies'!$A$2:$D$31,3,FALSE)</f>
        <v>spadicea</v>
      </c>
      <c r="Z740" s="43" t="str">
        <f>VLOOKUP($W740,'Lista especies'!$A$2:$D$31,4,FALSE)</f>
        <v>Neobernaya spadicea</v>
      </c>
      <c r="AA740" s="34">
        <v>7</v>
      </c>
      <c r="AB740" s="34">
        <v>30</v>
      </c>
    </row>
    <row r="741" spans="1:28" x14ac:dyDescent="0.2">
      <c r="A741" s="39" t="str">
        <f t="shared" si="12"/>
        <v>1282024Chinatown5</v>
      </c>
      <c r="B741" s="35">
        <v>12</v>
      </c>
      <c r="C741" s="36">
        <v>8</v>
      </c>
      <c r="D741" s="36">
        <v>2024</v>
      </c>
      <c r="E741" s="50" t="s">
        <v>191</v>
      </c>
      <c r="F741" s="50" t="s">
        <v>192</v>
      </c>
      <c r="G741" s="39" t="s">
        <v>194</v>
      </c>
      <c r="H741" s="36">
        <v>29.465129999999998</v>
      </c>
      <c r="I741" s="36">
        <v>-115.47165</v>
      </c>
      <c r="J741" s="50" t="str">
        <f>VLOOKUP($G741,Formulas!$A$2:$G$10,4,FALSE)</f>
        <v>Bosque de kelp</v>
      </c>
      <c r="K741" s="50" t="s">
        <v>163</v>
      </c>
      <c r="L741" s="50" t="s">
        <v>62</v>
      </c>
      <c r="M741" s="50" t="str">
        <f>VLOOKUP($G741,Formulas!$A$2:$G$10,7,FALSE)</f>
        <v xml:space="preserve">Reserva de la Biosfera Islas del Pacifico de la Peninsula de Baja California </v>
      </c>
      <c r="N741" s="37" t="s">
        <v>206</v>
      </c>
      <c r="O741" s="37">
        <v>0.35902777777777778</v>
      </c>
      <c r="P741" s="37">
        <v>0.36319444444444443</v>
      </c>
      <c r="Q741" s="8">
        <v>19</v>
      </c>
      <c r="R741" s="36">
        <v>18</v>
      </c>
      <c r="S741" s="36">
        <v>13</v>
      </c>
      <c r="T741" s="36">
        <v>4</v>
      </c>
      <c r="V741" s="39">
        <v>5</v>
      </c>
      <c r="W741" s="39" t="s">
        <v>75</v>
      </c>
      <c r="X741" s="43" t="str">
        <f>VLOOKUP($W741,'Lista especies'!$A$2:$D$31,2,FALSE)</f>
        <v>Kelletia</v>
      </c>
      <c r="Y741" s="43" t="str">
        <f>VLOOKUP($W741,'Lista especies'!$A$2:$D$31,3,FALSE)</f>
        <v>kelletii</v>
      </c>
      <c r="Z741" s="43" t="str">
        <f>VLOOKUP($W741,'Lista especies'!$A$2:$D$31,4,FALSE)</f>
        <v>Kelletia kelletii</v>
      </c>
      <c r="AA741" s="34">
        <v>11</v>
      </c>
      <c r="AB741" s="34">
        <v>30</v>
      </c>
    </row>
    <row r="742" spans="1:28" x14ac:dyDescent="0.2">
      <c r="A742" s="39" t="str">
        <f t="shared" si="12"/>
        <v>1282024Chinatown5</v>
      </c>
      <c r="B742" s="35">
        <v>12</v>
      </c>
      <c r="C742" s="36">
        <v>8</v>
      </c>
      <c r="D742" s="36">
        <v>2024</v>
      </c>
      <c r="E742" s="50" t="s">
        <v>191</v>
      </c>
      <c r="F742" s="50" t="s">
        <v>192</v>
      </c>
      <c r="G742" s="39" t="s">
        <v>194</v>
      </c>
      <c r="H742" s="36">
        <v>29.465129999999998</v>
      </c>
      <c r="I742" s="36">
        <v>-115.47165</v>
      </c>
      <c r="J742" s="50" t="str">
        <f>VLOOKUP($G742,Formulas!$A$2:$G$10,4,FALSE)</f>
        <v>Bosque de kelp</v>
      </c>
      <c r="K742" s="50" t="s">
        <v>163</v>
      </c>
      <c r="L742" s="50" t="s">
        <v>62</v>
      </c>
      <c r="M742" s="50" t="str">
        <f>VLOOKUP($G742,Formulas!$A$2:$G$10,7,FALSE)</f>
        <v xml:space="preserve">Reserva de la Biosfera Islas del Pacifico de la Peninsula de Baja California </v>
      </c>
      <c r="N742" s="37" t="s">
        <v>206</v>
      </c>
      <c r="O742" s="37">
        <v>0.35902777777777778</v>
      </c>
      <c r="P742" s="37">
        <v>0.36319444444444443</v>
      </c>
      <c r="Q742" s="8">
        <v>19</v>
      </c>
      <c r="R742" s="36">
        <v>18</v>
      </c>
      <c r="S742" s="36">
        <v>13</v>
      </c>
      <c r="T742" s="36">
        <v>4</v>
      </c>
      <c r="V742" s="39">
        <v>5</v>
      </c>
      <c r="W742" s="39" t="s">
        <v>177</v>
      </c>
      <c r="X742" s="43" t="str">
        <f>VLOOKUP($W742,'Lista especies'!$A$2:$D$31,2,FALSE)</f>
        <v>Muricea</v>
      </c>
      <c r="Y742" s="43" t="str">
        <f>VLOOKUP($W742,'Lista especies'!$A$2:$D$31,3,FALSE)</f>
        <v xml:space="preserve">sp. </v>
      </c>
      <c r="Z742" s="43" t="str">
        <f>VLOOKUP($W742,'Lista especies'!$A$2:$D$31,4,FALSE)</f>
        <v>Muricea sp.</v>
      </c>
      <c r="AA742" s="34">
        <v>1</v>
      </c>
      <c r="AB742" s="34">
        <v>30</v>
      </c>
    </row>
    <row r="743" spans="1:28" x14ac:dyDescent="0.2">
      <c r="A743" s="39" t="str">
        <f t="shared" si="12"/>
        <v>1282024Chinatown5</v>
      </c>
      <c r="B743" s="35">
        <v>12</v>
      </c>
      <c r="C743" s="36">
        <v>8</v>
      </c>
      <c r="D743" s="36">
        <v>2024</v>
      </c>
      <c r="E743" s="50" t="s">
        <v>191</v>
      </c>
      <c r="F743" s="50" t="s">
        <v>192</v>
      </c>
      <c r="G743" s="39" t="s">
        <v>194</v>
      </c>
      <c r="H743" s="36">
        <v>29.465129999999998</v>
      </c>
      <c r="I743" s="36">
        <v>-115.47165</v>
      </c>
      <c r="J743" s="50" t="str">
        <f>VLOOKUP($G743,Formulas!$A$2:$G$10,4,FALSE)</f>
        <v>Bosque de kelp</v>
      </c>
      <c r="K743" s="50" t="s">
        <v>163</v>
      </c>
      <c r="L743" s="50" t="s">
        <v>62</v>
      </c>
      <c r="M743" s="50" t="str">
        <f>VLOOKUP($G743,Formulas!$A$2:$G$10,7,FALSE)</f>
        <v xml:space="preserve">Reserva de la Biosfera Islas del Pacifico de la Peninsula de Baja California </v>
      </c>
      <c r="N743" s="37" t="s">
        <v>206</v>
      </c>
      <c r="O743" s="37">
        <v>0.35902777777777778</v>
      </c>
      <c r="P743" s="37">
        <v>0.36319444444444443</v>
      </c>
      <c r="Q743" s="8">
        <v>19</v>
      </c>
      <c r="R743" s="36">
        <v>18</v>
      </c>
      <c r="S743" s="36">
        <v>13</v>
      </c>
      <c r="T743" s="36">
        <v>4</v>
      </c>
      <c r="V743" s="39">
        <v>5</v>
      </c>
      <c r="W743" s="39" t="s">
        <v>79</v>
      </c>
      <c r="X743" s="43" t="str">
        <f>VLOOKUP($W743,'Lista especies'!$A$2:$D$31,2,FALSE)</f>
        <v>Mesocentrotus</v>
      </c>
      <c r="Y743" s="43" t="str">
        <f>VLOOKUP($W743,'Lista especies'!$A$2:$D$31,3,FALSE)</f>
        <v>franciscanus</v>
      </c>
      <c r="Z743" s="43" t="str">
        <f>VLOOKUP($W743,'Lista especies'!$A$2:$D$31,4,FALSE)</f>
        <v>Mesocentrotus franciscanus</v>
      </c>
      <c r="AA743" s="34">
        <v>4</v>
      </c>
      <c r="AB743" s="34">
        <v>30</v>
      </c>
    </row>
    <row r="744" spans="1:28" x14ac:dyDescent="0.2">
      <c r="A744" s="39" t="str">
        <f t="shared" si="12"/>
        <v>1282024Chinatown6</v>
      </c>
      <c r="B744" s="35">
        <v>12</v>
      </c>
      <c r="C744" s="36">
        <v>8</v>
      </c>
      <c r="D744" s="36">
        <v>2024</v>
      </c>
      <c r="E744" s="50" t="s">
        <v>191</v>
      </c>
      <c r="F744" s="50" t="s">
        <v>192</v>
      </c>
      <c r="G744" s="39" t="s">
        <v>194</v>
      </c>
      <c r="H744" s="36">
        <v>29.470549999999999</v>
      </c>
      <c r="I744" s="36">
        <v>-115.47396999999999</v>
      </c>
      <c r="J744" s="50" t="str">
        <f>VLOOKUP($G744,Formulas!$A$2:$G$10,4,FALSE)</f>
        <v>Bosque de kelp</v>
      </c>
      <c r="K744" s="50" t="s">
        <v>163</v>
      </c>
      <c r="L744" s="50" t="s">
        <v>62</v>
      </c>
      <c r="M744" s="50" t="str">
        <f>VLOOKUP($G744,Formulas!$A$2:$G$10,7,FALSE)</f>
        <v xml:space="preserve">Reserva de la Biosfera Islas del Pacifico de la Peninsula de Baja California </v>
      </c>
      <c r="N744" s="37" t="s">
        <v>206</v>
      </c>
      <c r="O744" s="37">
        <v>0.39166666666666666</v>
      </c>
      <c r="P744" s="37">
        <v>0.39652777777777781</v>
      </c>
      <c r="Q744" s="8">
        <v>10</v>
      </c>
      <c r="R744" s="36">
        <v>8</v>
      </c>
      <c r="S744" s="36">
        <v>13</v>
      </c>
      <c r="T744" s="36">
        <v>4</v>
      </c>
      <c r="V744" s="39">
        <v>6</v>
      </c>
      <c r="W744" s="39" t="s">
        <v>175</v>
      </c>
      <c r="X744" s="43" t="str">
        <f>VLOOKUP($W744,'Lista especies'!$A$2:$D$31,2,FALSE)</f>
        <v>Panulirus</v>
      </c>
      <c r="Y744" s="43" t="str">
        <f>VLOOKUP($W744,'Lista especies'!$A$2:$D$31,3,FALSE)</f>
        <v>interruptus</v>
      </c>
      <c r="Z744" s="43" t="str">
        <f>VLOOKUP($W744,'Lista especies'!$A$2:$D$31,4,FALSE)</f>
        <v>Panulirus interruptus</v>
      </c>
      <c r="AA744" s="34">
        <v>6</v>
      </c>
      <c r="AB744" s="34">
        <v>30</v>
      </c>
    </row>
    <row r="745" spans="1:28" x14ac:dyDescent="0.2">
      <c r="A745" s="39" t="str">
        <f t="shared" si="12"/>
        <v>1282024Chinatown6</v>
      </c>
      <c r="B745" s="35">
        <v>12</v>
      </c>
      <c r="C745" s="36">
        <v>8</v>
      </c>
      <c r="D745" s="36">
        <v>2024</v>
      </c>
      <c r="E745" s="50" t="s">
        <v>191</v>
      </c>
      <c r="F745" s="50" t="s">
        <v>192</v>
      </c>
      <c r="G745" s="39" t="s">
        <v>194</v>
      </c>
      <c r="H745" s="36">
        <v>29.470549999999999</v>
      </c>
      <c r="I745" s="36">
        <v>-115.47396999999999</v>
      </c>
      <c r="J745" s="50" t="str">
        <f>VLOOKUP($G745,Formulas!$A$2:$G$10,4,FALSE)</f>
        <v>Bosque de kelp</v>
      </c>
      <c r="K745" s="50" t="s">
        <v>163</v>
      </c>
      <c r="L745" s="50" t="s">
        <v>62</v>
      </c>
      <c r="M745" s="50" t="str">
        <f>VLOOKUP($G745,Formulas!$A$2:$G$10,7,FALSE)</f>
        <v xml:space="preserve">Reserva de la Biosfera Islas del Pacifico de la Peninsula de Baja California </v>
      </c>
      <c r="N745" s="37" t="s">
        <v>206</v>
      </c>
      <c r="O745" s="37">
        <v>0.39166666666666666</v>
      </c>
      <c r="P745" s="37">
        <v>0.39652777777777781</v>
      </c>
      <c r="Q745" s="8">
        <v>10</v>
      </c>
      <c r="R745" s="36">
        <v>8</v>
      </c>
      <c r="S745" s="36">
        <v>13</v>
      </c>
      <c r="T745" s="36">
        <v>4</v>
      </c>
      <c r="V745" s="39">
        <v>6</v>
      </c>
      <c r="W745" s="39" t="s">
        <v>82</v>
      </c>
      <c r="X745" s="43" t="str">
        <f>VLOOKUP($W745,'Lista especies'!$A$2:$D$31,2,FALSE)</f>
        <v>Patiria</v>
      </c>
      <c r="Y745" s="43" t="str">
        <f>VLOOKUP($W745,'Lista especies'!$A$2:$D$31,3,FALSE)</f>
        <v>miniata</v>
      </c>
      <c r="Z745" s="43" t="str">
        <f>VLOOKUP($W745,'Lista especies'!$A$2:$D$31,4,FALSE)</f>
        <v>Patiria miniata</v>
      </c>
      <c r="AA745" s="34">
        <v>7</v>
      </c>
      <c r="AB745" s="34">
        <v>30</v>
      </c>
    </row>
    <row r="746" spans="1:28" x14ac:dyDescent="0.2">
      <c r="A746" s="39" t="str">
        <f t="shared" si="12"/>
        <v>1282024Chinatown6</v>
      </c>
      <c r="B746" s="35">
        <v>12</v>
      </c>
      <c r="C746" s="36">
        <v>8</v>
      </c>
      <c r="D746" s="36">
        <v>2024</v>
      </c>
      <c r="E746" s="50" t="s">
        <v>191</v>
      </c>
      <c r="F746" s="50" t="s">
        <v>192</v>
      </c>
      <c r="G746" s="39" t="s">
        <v>194</v>
      </c>
      <c r="H746" s="36">
        <v>29.470549999999999</v>
      </c>
      <c r="I746" s="36">
        <v>-115.47396999999999</v>
      </c>
      <c r="J746" s="50" t="str">
        <f>VLOOKUP($G746,Formulas!$A$2:$G$10,4,FALSE)</f>
        <v>Bosque de kelp</v>
      </c>
      <c r="K746" s="50" t="s">
        <v>163</v>
      </c>
      <c r="L746" s="50" t="s">
        <v>62</v>
      </c>
      <c r="M746" s="50" t="str">
        <f>VLOOKUP($G746,Formulas!$A$2:$G$10,7,FALSE)</f>
        <v xml:space="preserve">Reserva de la Biosfera Islas del Pacifico de la Peninsula de Baja California </v>
      </c>
      <c r="N746" s="37" t="s">
        <v>206</v>
      </c>
      <c r="O746" s="37">
        <v>0.39166666666666666</v>
      </c>
      <c r="P746" s="37">
        <v>0.39652777777777781</v>
      </c>
      <c r="Q746" s="8">
        <v>10</v>
      </c>
      <c r="R746" s="36">
        <v>8</v>
      </c>
      <c r="S746" s="36">
        <v>13</v>
      </c>
      <c r="T746" s="36">
        <v>4</v>
      </c>
      <c r="V746" s="39">
        <v>6</v>
      </c>
      <c r="W746" s="39" t="s">
        <v>76</v>
      </c>
      <c r="X746" s="43" t="str">
        <f>VLOOKUP($W746,'Lista especies'!$A$2:$D$31,2,FALSE)</f>
        <v>Megastraea</v>
      </c>
      <c r="Y746" s="43" t="str">
        <f>VLOOKUP($W746,'Lista especies'!$A$2:$D$31,3,FALSE)</f>
        <v>undosa</v>
      </c>
      <c r="Z746" s="43" t="str">
        <f>VLOOKUP($W746,'Lista especies'!$A$2:$D$31,4,FALSE)</f>
        <v>Megastraea undosa</v>
      </c>
      <c r="AA746" s="34">
        <v>50</v>
      </c>
      <c r="AB746" s="34">
        <v>20</v>
      </c>
    </row>
    <row r="747" spans="1:28" x14ac:dyDescent="0.2">
      <c r="A747" s="39" t="str">
        <f t="shared" si="12"/>
        <v>1282024Chinatown6</v>
      </c>
      <c r="B747" s="35">
        <v>12</v>
      </c>
      <c r="C747" s="36">
        <v>8</v>
      </c>
      <c r="D747" s="36">
        <v>2024</v>
      </c>
      <c r="E747" s="50" t="s">
        <v>191</v>
      </c>
      <c r="F747" s="50" t="s">
        <v>192</v>
      </c>
      <c r="G747" s="39" t="s">
        <v>194</v>
      </c>
      <c r="H747" s="36">
        <v>29.470549999999999</v>
      </c>
      <c r="I747" s="36">
        <v>-115.47396999999999</v>
      </c>
      <c r="J747" s="50" t="str">
        <f>VLOOKUP($G747,Formulas!$A$2:$G$10,4,FALSE)</f>
        <v>Bosque de kelp</v>
      </c>
      <c r="K747" s="50" t="s">
        <v>163</v>
      </c>
      <c r="L747" s="50" t="s">
        <v>62</v>
      </c>
      <c r="M747" s="50" t="str">
        <f>VLOOKUP($G747,Formulas!$A$2:$G$10,7,FALSE)</f>
        <v xml:space="preserve">Reserva de la Biosfera Islas del Pacifico de la Peninsula de Baja California </v>
      </c>
      <c r="N747" s="37" t="s">
        <v>206</v>
      </c>
      <c r="O747" s="37">
        <v>0.39166666666666666</v>
      </c>
      <c r="P747" s="37">
        <v>0.39652777777777781</v>
      </c>
      <c r="Q747" s="8">
        <v>10</v>
      </c>
      <c r="R747" s="36">
        <v>8</v>
      </c>
      <c r="S747" s="36">
        <v>13</v>
      </c>
      <c r="T747" s="36">
        <v>4</v>
      </c>
      <c r="V747" s="39">
        <v>6</v>
      </c>
      <c r="W747" s="39" t="s">
        <v>68</v>
      </c>
      <c r="X747" s="43" t="str">
        <f>VLOOKUP($W747,'Lista especies'!$A$2:$D$31,2,FALSE)</f>
        <v>Neobernaya</v>
      </c>
      <c r="Y747" s="43" t="str">
        <f>VLOOKUP($W747,'Lista especies'!$A$2:$D$31,3,FALSE)</f>
        <v>spadicea</v>
      </c>
      <c r="Z747" s="43" t="str">
        <f>VLOOKUP($W747,'Lista especies'!$A$2:$D$31,4,FALSE)</f>
        <v>Neobernaya spadicea</v>
      </c>
      <c r="AA747" s="34">
        <v>4</v>
      </c>
      <c r="AB747" s="34">
        <v>30</v>
      </c>
    </row>
    <row r="748" spans="1:28" x14ac:dyDescent="0.2">
      <c r="A748" s="39" t="str">
        <f t="shared" si="12"/>
        <v>1282024Chinatown6</v>
      </c>
      <c r="B748" s="35">
        <v>12</v>
      </c>
      <c r="C748" s="36">
        <v>8</v>
      </c>
      <c r="D748" s="36">
        <v>2024</v>
      </c>
      <c r="E748" s="50" t="s">
        <v>191</v>
      </c>
      <c r="F748" s="50" t="s">
        <v>192</v>
      </c>
      <c r="G748" s="39" t="s">
        <v>194</v>
      </c>
      <c r="H748" s="36">
        <v>29.470549999999999</v>
      </c>
      <c r="I748" s="36">
        <v>-115.47396999999999</v>
      </c>
      <c r="J748" s="50" t="str">
        <f>VLOOKUP($G748,Formulas!$A$2:$G$10,4,FALSE)</f>
        <v>Bosque de kelp</v>
      </c>
      <c r="K748" s="50" t="s">
        <v>163</v>
      </c>
      <c r="L748" s="50" t="s">
        <v>62</v>
      </c>
      <c r="M748" s="50" t="str">
        <f>VLOOKUP($G748,Formulas!$A$2:$G$10,7,FALSE)</f>
        <v xml:space="preserve">Reserva de la Biosfera Islas del Pacifico de la Peninsula de Baja California </v>
      </c>
      <c r="N748" s="37" t="s">
        <v>206</v>
      </c>
      <c r="O748" s="37">
        <v>0.39166666666666666</v>
      </c>
      <c r="P748" s="37">
        <v>0.39652777777777781</v>
      </c>
      <c r="Q748" s="8">
        <v>10</v>
      </c>
      <c r="R748" s="36">
        <v>8</v>
      </c>
      <c r="S748" s="36">
        <v>13</v>
      </c>
      <c r="T748" s="36">
        <v>4</v>
      </c>
      <c r="V748" s="39">
        <v>6</v>
      </c>
      <c r="W748" s="39" t="s">
        <v>78</v>
      </c>
      <c r="X748" s="43" t="str">
        <f>VLOOKUP($W748,'Lista especies'!$A$2:$D$31,2,FALSE)</f>
        <v>Megathura</v>
      </c>
      <c r="Y748" s="43" t="str">
        <f>VLOOKUP($W748,'Lista especies'!$A$2:$D$31,3,FALSE)</f>
        <v>crenulata</v>
      </c>
      <c r="Z748" s="43" t="str">
        <f>VLOOKUP($W748,'Lista especies'!$A$2:$D$31,4,FALSE)</f>
        <v>Megathura crenulata</v>
      </c>
      <c r="AA748" s="34">
        <v>3</v>
      </c>
      <c r="AB748" s="34">
        <v>30</v>
      </c>
    </row>
    <row r="749" spans="1:28" x14ac:dyDescent="0.2">
      <c r="A749" s="39" t="str">
        <f t="shared" si="12"/>
        <v>1282024Chinatown6</v>
      </c>
      <c r="B749" s="35">
        <v>12</v>
      </c>
      <c r="C749" s="36">
        <v>8</v>
      </c>
      <c r="D749" s="36">
        <v>2024</v>
      </c>
      <c r="E749" s="50" t="s">
        <v>191</v>
      </c>
      <c r="F749" s="50" t="s">
        <v>192</v>
      </c>
      <c r="G749" s="39" t="s">
        <v>194</v>
      </c>
      <c r="H749" s="36">
        <v>29.470549999999999</v>
      </c>
      <c r="I749" s="36">
        <v>-115.47396999999999</v>
      </c>
      <c r="J749" s="50" t="str">
        <f>VLOOKUP($G749,Formulas!$A$2:$G$10,4,FALSE)</f>
        <v>Bosque de kelp</v>
      </c>
      <c r="K749" s="50" t="s">
        <v>163</v>
      </c>
      <c r="L749" s="50" t="s">
        <v>62</v>
      </c>
      <c r="M749" s="50" t="str">
        <f>VLOOKUP($G749,Formulas!$A$2:$G$10,7,FALSE)</f>
        <v xml:space="preserve">Reserva de la Biosfera Islas del Pacifico de la Peninsula de Baja California </v>
      </c>
      <c r="N749" s="37" t="s">
        <v>206</v>
      </c>
      <c r="O749" s="37">
        <v>0.39166666666666666</v>
      </c>
      <c r="P749" s="37">
        <v>0.39652777777777781</v>
      </c>
      <c r="Q749" s="8">
        <v>10</v>
      </c>
      <c r="R749" s="36">
        <v>8</v>
      </c>
      <c r="S749" s="36">
        <v>13</v>
      </c>
      <c r="T749" s="36">
        <v>4</v>
      </c>
      <c r="V749" s="39">
        <v>6</v>
      </c>
      <c r="W749" s="39" t="s">
        <v>67</v>
      </c>
      <c r="X749" s="43" t="str">
        <f>VLOOKUP($W749,'Lista especies'!$A$2:$D$31,2,FALSE)</f>
        <v>Crassedoma</v>
      </c>
      <c r="Y749" s="43" t="str">
        <f>VLOOKUP($W749,'Lista especies'!$A$2:$D$31,3,FALSE)</f>
        <v>gigantea</v>
      </c>
      <c r="Z749" s="43" t="str">
        <f>VLOOKUP($W749,'Lista especies'!$A$2:$D$31,4,FALSE)</f>
        <v>Crassedoma gigantea</v>
      </c>
      <c r="AA749" s="34">
        <v>2</v>
      </c>
      <c r="AB749" s="34">
        <v>30</v>
      </c>
    </row>
    <row r="750" spans="1:28" x14ac:dyDescent="0.2">
      <c r="A750" s="39" t="str">
        <f t="shared" si="12"/>
        <v>1282024Chinatown6</v>
      </c>
      <c r="B750" s="35">
        <v>12</v>
      </c>
      <c r="C750" s="36">
        <v>8</v>
      </c>
      <c r="D750" s="36">
        <v>2024</v>
      </c>
      <c r="E750" s="50" t="s">
        <v>191</v>
      </c>
      <c r="F750" s="50" t="s">
        <v>192</v>
      </c>
      <c r="G750" s="39" t="s">
        <v>194</v>
      </c>
      <c r="H750" s="36">
        <v>29.470549999999999</v>
      </c>
      <c r="I750" s="36">
        <v>-115.47396999999999</v>
      </c>
      <c r="J750" s="50" t="str">
        <f>VLOOKUP($G750,Formulas!$A$2:$G$10,4,FALSE)</f>
        <v>Bosque de kelp</v>
      </c>
      <c r="K750" s="50" t="s">
        <v>163</v>
      </c>
      <c r="L750" s="50" t="s">
        <v>62</v>
      </c>
      <c r="M750" s="50" t="str">
        <f>VLOOKUP($G750,Formulas!$A$2:$G$10,7,FALSE)</f>
        <v xml:space="preserve">Reserva de la Biosfera Islas del Pacifico de la Peninsula de Baja California </v>
      </c>
      <c r="N750" s="37" t="s">
        <v>206</v>
      </c>
      <c r="O750" s="37">
        <v>0.39166666666666666</v>
      </c>
      <c r="P750" s="37">
        <v>0.39652777777777781</v>
      </c>
      <c r="Q750" s="8">
        <v>10</v>
      </c>
      <c r="R750" s="36">
        <v>8</v>
      </c>
      <c r="S750" s="36">
        <v>13</v>
      </c>
      <c r="T750" s="36">
        <v>4</v>
      </c>
      <c r="V750" s="39">
        <v>6</v>
      </c>
      <c r="W750" s="39" t="s">
        <v>79</v>
      </c>
      <c r="X750" s="43" t="str">
        <f>VLOOKUP($W750,'Lista especies'!$A$2:$D$31,2,FALSE)</f>
        <v>Mesocentrotus</v>
      </c>
      <c r="Y750" s="43" t="str">
        <f>VLOOKUP($W750,'Lista especies'!$A$2:$D$31,3,FALSE)</f>
        <v>franciscanus</v>
      </c>
      <c r="Z750" s="43" t="str">
        <f>VLOOKUP($W750,'Lista especies'!$A$2:$D$31,4,FALSE)</f>
        <v>Mesocentrotus franciscanus</v>
      </c>
      <c r="AA750" s="34">
        <v>50</v>
      </c>
      <c r="AB750" s="34">
        <v>27</v>
      </c>
    </row>
    <row r="751" spans="1:28" x14ac:dyDescent="0.2">
      <c r="A751" s="39" t="str">
        <f t="shared" si="12"/>
        <v>1282024Chinatown6</v>
      </c>
      <c r="B751" s="35">
        <v>12</v>
      </c>
      <c r="C751" s="36">
        <v>8</v>
      </c>
      <c r="D751" s="36">
        <v>2024</v>
      </c>
      <c r="E751" s="50" t="s">
        <v>191</v>
      </c>
      <c r="F751" s="50" t="s">
        <v>192</v>
      </c>
      <c r="G751" s="39" t="s">
        <v>194</v>
      </c>
      <c r="H751" s="36">
        <v>29.470549999999999</v>
      </c>
      <c r="I751" s="36">
        <v>-115.47396999999999</v>
      </c>
      <c r="J751" s="50" t="str">
        <f>VLOOKUP($G751,Formulas!$A$2:$G$10,4,FALSE)</f>
        <v>Bosque de kelp</v>
      </c>
      <c r="K751" s="50" t="s">
        <v>163</v>
      </c>
      <c r="L751" s="50" t="s">
        <v>62</v>
      </c>
      <c r="M751" s="50" t="str">
        <f>VLOOKUP($G751,Formulas!$A$2:$G$10,7,FALSE)</f>
        <v xml:space="preserve">Reserva de la Biosfera Islas del Pacifico de la Peninsula de Baja California </v>
      </c>
      <c r="N751" s="37" t="s">
        <v>206</v>
      </c>
      <c r="O751" s="37">
        <v>0.39166666666666666</v>
      </c>
      <c r="P751" s="37">
        <v>0.39652777777777781</v>
      </c>
      <c r="Q751" s="8">
        <v>10</v>
      </c>
      <c r="R751" s="36">
        <v>8</v>
      </c>
      <c r="S751" s="36">
        <v>13</v>
      </c>
      <c r="T751" s="36">
        <v>4</v>
      </c>
      <c r="V751" s="39">
        <v>6</v>
      </c>
      <c r="W751" s="39" t="s">
        <v>85</v>
      </c>
      <c r="X751" s="43" t="str">
        <f>VLOOKUP($W751,'Lista especies'!$A$2:$D$31,2,FALSE)</f>
        <v>Strongylocentrotus</v>
      </c>
      <c r="Y751" s="43" t="str">
        <f>VLOOKUP($W751,'Lista especies'!$A$2:$D$31,3,FALSE)</f>
        <v>purpuratus</v>
      </c>
      <c r="Z751" s="43" t="str">
        <f>VLOOKUP($W751,'Lista especies'!$A$2:$D$31,4,FALSE)</f>
        <v>Strongylocentrotus purpuratus</v>
      </c>
      <c r="AA751" s="34">
        <v>17</v>
      </c>
      <c r="AB751" s="34">
        <v>30</v>
      </c>
    </row>
    <row r="752" spans="1:28" x14ac:dyDescent="0.2">
      <c r="A752" s="39" t="str">
        <f t="shared" si="12"/>
        <v>1282024Chinatown7</v>
      </c>
      <c r="B752" s="35">
        <v>12</v>
      </c>
      <c r="C752" s="36">
        <v>8</v>
      </c>
      <c r="D752" s="36">
        <v>2024</v>
      </c>
      <c r="E752" s="50" t="s">
        <v>191</v>
      </c>
      <c r="F752" s="50" t="s">
        <v>192</v>
      </c>
      <c r="G752" s="39" t="s">
        <v>194</v>
      </c>
      <c r="H752" s="36">
        <v>29.465129999999998</v>
      </c>
      <c r="I752" s="36">
        <v>-115.47165</v>
      </c>
      <c r="J752" s="50" t="str">
        <f>VLOOKUP($G752,Formulas!$A$2:$G$10,4,FALSE)</f>
        <v>Bosque de kelp</v>
      </c>
      <c r="K752" s="50" t="s">
        <v>163</v>
      </c>
      <c r="L752" s="50" t="s">
        <v>62</v>
      </c>
      <c r="M752" s="50" t="str">
        <f>VLOOKUP($G752,Formulas!$A$2:$G$10,7,FALSE)</f>
        <v xml:space="preserve">Reserva de la Biosfera Islas del Pacifico de la Peninsula de Baja California </v>
      </c>
      <c r="N752" s="37" t="s">
        <v>216</v>
      </c>
      <c r="O752" s="37">
        <v>0.35833333333333334</v>
      </c>
      <c r="P752" s="37">
        <v>0.36249999999999999</v>
      </c>
      <c r="Q752" s="8">
        <v>19</v>
      </c>
      <c r="R752" s="36">
        <v>18</v>
      </c>
      <c r="S752" s="36">
        <v>13</v>
      </c>
      <c r="T752" s="36">
        <v>4</v>
      </c>
      <c r="V752" s="39">
        <v>7</v>
      </c>
      <c r="W752" s="39" t="s">
        <v>82</v>
      </c>
      <c r="X752" s="43" t="str">
        <f>VLOOKUP($W752,'Lista especies'!$A$2:$D$31,2,FALSE)</f>
        <v>Patiria</v>
      </c>
      <c r="Y752" s="43" t="str">
        <f>VLOOKUP($W752,'Lista especies'!$A$2:$D$31,3,FALSE)</f>
        <v>miniata</v>
      </c>
      <c r="Z752" s="43" t="str">
        <f>VLOOKUP($W752,'Lista especies'!$A$2:$D$31,4,FALSE)</f>
        <v>Patiria miniata</v>
      </c>
      <c r="AA752" s="34">
        <v>6</v>
      </c>
      <c r="AB752" s="34">
        <v>30</v>
      </c>
    </row>
    <row r="753" spans="1:28" x14ac:dyDescent="0.2">
      <c r="A753" s="39" t="str">
        <f t="shared" si="12"/>
        <v>1282024Chinatown7</v>
      </c>
      <c r="B753" s="35">
        <v>12</v>
      </c>
      <c r="C753" s="36">
        <v>8</v>
      </c>
      <c r="D753" s="36">
        <v>2024</v>
      </c>
      <c r="E753" s="50" t="s">
        <v>191</v>
      </c>
      <c r="F753" s="50" t="s">
        <v>192</v>
      </c>
      <c r="G753" s="39" t="s">
        <v>194</v>
      </c>
      <c r="H753" s="36">
        <v>29.465129999999998</v>
      </c>
      <c r="I753" s="36">
        <v>-115.47165</v>
      </c>
      <c r="J753" s="50" t="str">
        <f>VLOOKUP($G753,Formulas!$A$2:$G$10,4,FALSE)</f>
        <v>Bosque de kelp</v>
      </c>
      <c r="K753" s="50" t="s">
        <v>163</v>
      </c>
      <c r="L753" s="50" t="s">
        <v>62</v>
      </c>
      <c r="M753" s="50" t="str">
        <f>VLOOKUP($G753,Formulas!$A$2:$G$10,7,FALSE)</f>
        <v xml:space="preserve">Reserva de la Biosfera Islas del Pacifico de la Peninsula de Baja California </v>
      </c>
      <c r="N753" s="37" t="s">
        <v>216</v>
      </c>
      <c r="O753" s="37">
        <v>0.35833333333333334</v>
      </c>
      <c r="P753" s="37">
        <v>0.36249999999999999</v>
      </c>
      <c r="Q753" s="8">
        <v>19</v>
      </c>
      <c r="R753" s="36">
        <v>18</v>
      </c>
      <c r="S753" s="36">
        <v>13</v>
      </c>
      <c r="T753" s="36">
        <v>4</v>
      </c>
      <c r="V753" s="39">
        <v>7</v>
      </c>
      <c r="W753" s="39" t="s">
        <v>176</v>
      </c>
      <c r="X753" s="43" t="str">
        <f>VLOOKUP($W753,'Lista especies'!$A$2:$D$31,2,FALSE)</f>
        <v>Megastraea</v>
      </c>
      <c r="Y753" s="43" t="str">
        <f>VLOOKUP($W753,'Lista especies'!$A$2:$D$31,3,FALSE)</f>
        <v>turbanica</v>
      </c>
      <c r="Z753" s="43" t="str">
        <f>VLOOKUP($W753,'Lista especies'!$A$2:$D$31,4,FALSE)</f>
        <v>Megastraea turbanica</v>
      </c>
      <c r="AA753" s="34">
        <v>27</v>
      </c>
      <c r="AB753" s="34">
        <v>30</v>
      </c>
    </row>
    <row r="754" spans="1:28" x14ac:dyDescent="0.2">
      <c r="A754" s="39" t="str">
        <f t="shared" si="12"/>
        <v>1282024Chinatown7</v>
      </c>
      <c r="B754" s="35">
        <v>12</v>
      </c>
      <c r="C754" s="36">
        <v>8</v>
      </c>
      <c r="D754" s="36">
        <v>2024</v>
      </c>
      <c r="E754" s="50" t="s">
        <v>191</v>
      </c>
      <c r="F754" s="50" t="s">
        <v>192</v>
      </c>
      <c r="G754" s="39" t="s">
        <v>194</v>
      </c>
      <c r="H754" s="36">
        <v>29.465129999999998</v>
      </c>
      <c r="I754" s="36">
        <v>-115.47165</v>
      </c>
      <c r="J754" s="50" t="str">
        <f>VLOOKUP($G754,Formulas!$A$2:$G$10,4,FALSE)</f>
        <v>Bosque de kelp</v>
      </c>
      <c r="K754" s="50" t="s">
        <v>163</v>
      </c>
      <c r="L754" s="50" t="s">
        <v>62</v>
      </c>
      <c r="M754" s="50" t="str">
        <f>VLOOKUP($G754,Formulas!$A$2:$G$10,7,FALSE)</f>
        <v xml:space="preserve">Reserva de la Biosfera Islas del Pacifico de la Peninsula de Baja California </v>
      </c>
      <c r="N754" s="37" t="s">
        <v>216</v>
      </c>
      <c r="O754" s="37">
        <v>0.35833333333333334</v>
      </c>
      <c r="P754" s="37">
        <v>0.36249999999999999</v>
      </c>
      <c r="Q754" s="8">
        <v>19</v>
      </c>
      <c r="R754" s="36">
        <v>18</v>
      </c>
      <c r="S754" s="36">
        <v>13</v>
      </c>
      <c r="T754" s="36">
        <v>4</v>
      </c>
      <c r="V754" s="39">
        <v>7</v>
      </c>
      <c r="W754" s="39" t="s">
        <v>68</v>
      </c>
      <c r="X754" s="43" t="str">
        <f>VLOOKUP($W754,'Lista especies'!$A$2:$D$31,2,FALSE)</f>
        <v>Neobernaya</v>
      </c>
      <c r="Y754" s="43" t="str">
        <f>VLOOKUP($W754,'Lista especies'!$A$2:$D$31,3,FALSE)</f>
        <v>spadicea</v>
      </c>
      <c r="Z754" s="43" t="str">
        <f>VLOOKUP($W754,'Lista especies'!$A$2:$D$31,4,FALSE)</f>
        <v>Neobernaya spadicea</v>
      </c>
      <c r="AA754" s="34">
        <v>2</v>
      </c>
      <c r="AB754" s="34">
        <v>30</v>
      </c>
    </row>
    <row r="755" spans="1:28" x14ac:dyDescent="0.2">
      <c r="A755" s="39" t="str">
        <f t="shared" si="12"/>
        <v>1282024Chinatown7</v>
      </c>
      <c r="B755" s="35">
        <v>12</v>
      </c>
      <c r="C755" s="36">
        <v>8</v>
      </c>
      <c r="D755" s="36">
        <v>2024</v>
      </c>
      <c r="E755" s="50" t="s">
        <v>191</v>
      </c>
      <c r="F755" s="50" t="s">
        <v>192</v>
      </c>
      <c r="G755" s="39" t="s">
        <v>194</v>
      </c>
      <c r="H755" s="36">
        <v>29.465129999999998</v>
      </c>
      <c r="I755" s="36">
        <v>-115.47165</v>
      </c>
      <c r="J755" s="50" t="str">
        <f>VLOOKUP($G755,Formulas!$A$2:$G$10,4,FALSE)</f>
        <v>Bosque de kelp</v>
      </c>
      <c r="K755" s="50" t="s">
        <v>163</v>
      </c>
      <c r="L755" s="50" t="s">
        <v>62</v>
      </c>
      <c r="M755" s="50" t="str">
        <f>VLOOKUP($G755,Formulas!$A$2:$G$10,7,FALSE)</f>
        <v xml:space="preserve">Reserva de la Biosfera Islas del Pacifico de la Peninsula de Baja California </v>
      </c>
      <c r="N755" s="37" t="s">
        <v>216</v>
      </c>
      <c r="O755" s="37">
        <v>0.35833333333333334</v>
      </c>
      <c r="P755" s="37">
        <v>0.36249999999999999</v>
      </c>
      <c r="Q755" s="8">
        <v>19</v>
      </c>
      <c r="R755" s="36">
        <v>18</v>
      </c>
      <c r="S755" s="36">
        <v>13</v>
      </c>
      <c r="T755" s="36">
        <v>4</v>
      </c>
      <c r="V755" s="39">
        <v>7</v>
      </c>
      <c r="W755" s="39" t="s">
        <v>75</v>
      </c>
      <c r="X755" s="43" t="str">
        <f>VLOOKUP($W755,'Lista especies'!$A$2:$D$31,2,FALSE)</f>
        <v>Kelletia</v>
      </c>
      <c r="Y755" s="43" t="str">
        <f>VLOOKUP($W755,'Lista especies'!$A$2:$D$31,3,FALSE)</f>
        <v>kelletii</v>
      </c>
      <c r="Z755" s="43" t="str">
        <f>VLOOKUP($W755,'Lista especies'!$A$2:$D$31,4,FALSE)</f>
        <v>Kelletia kelletii</v>
      </c>
      <c r="AA755" s="34">
        <v>11</v>
      </c>
      <c r="AB755" s="34">
        <v>30</v>
      </c>
    </row>
    <row r="756" spans="1:28" x14ac:dyDescent="0.2">
      <c r="A756" s="39" t="str">
        <f t="shared" si="12"/>
        <v>1282024Chinatown7</v>
      </c>
      <c r="B756" s="35">
        <v>12</v>
      </c>
      <c r="C756" s="36">
        <v>8</v>
      </c>
      <c r="D756" s="36">
        <v>2024</v>
      </c>
      <c r="E756" s="50" t="s">
        <v>191</v>
      </c>
      <c r="F756" s="50" t="s">
        <v>192</v>
      </c>
      <c r="G756" s="39" t="s">
        <v>194</v>
      </c>
      <c r="H756" s="36">
        <v>29.465129999999998</v>
      </c>
      <c r="I756" s="36">
        <v>-115.47165</v>
      </c>
      <c r="J756" s="50" t="str">
        <f>VLOOKUP($G756,Formulas!$A$2:$G$10,4,FALSE)</f>
        <v>Bosque de kelp</v>
      </c>
      <c r="K756" s="50" t="s">
        <v>163</v>
      </c>
      <c r="L756" s="50" t="s">
        <v>62</v>
      </c>
      <c r="M756" s="50" t="str">
        <f>VLOOKUP($G756,Formulas!$A$2:$G$10,7,FALSE)</f>
        <v xml:space="preserve">Reserva de la Biosfera Islas del Pacifico de la Peninsula de Baja California </v>
      </c>
      <c r="N756" s="37" t="s">
        <v>216</v>
      </c>
      <c r="O756" s="37">
        <v>0.35833333333333334</v>
      </c>
      <c r="P756" s="37">
        <v>0.36249999999999999</v>
      </c>
      <c r="Q756" s="8">
        <v>19</v>
      </c>
      <c r="R756" s="36">
        <v>18</v>
      </c>
      <c r="S756" s="36">
        <v>13</v>
      </c>
      <c r="T756" s="36">
        <v>4</v>
      </c>
      <c r="V756" s="39">
        <v>7</v>
      </c>
      <c r="W756" s="39" t="s">
        <v>67</v>
      </c>
      <c r="X756" s="43" t="str">
        <f>VLOOKUP($W756,'Lista especies'!$A$2:$D$31,2,FALSE)</f>
        <v>Crassedoma</v>
      </c>
      <c r="Y756" s="43" t="str">
        <f>VLOOKUP($W756,'Lista especies'!$A$2:$D$31,3,FALSE)</f>
        <v>gigantea</v>
      </c>
      <c r="Z756" s="43" t="str">
        <f>VLOOKUP($W756,'Lista especies'!$A$2:$D$31,4,FALSE)</f>
        <v>Crassedoma gigantea</v>
      </c>
      <c r="AA756" s="34">
        <v>1</v>
      </c>
      <c r="AB756" s="34">
        <v>30</v>
      </c>
    </row>
    <row r="757" spans="1:28" x14ac:dyDescent="0.2">
      <c r="A757" s="39" t="str">
        <f t="shared" si="12"/>
        <v>1282024Chinatown7</v>
      </c>
      <c r="B757" s="35">
        <v>12</v>
      </c>
      <c r="C757" s="36">
        <v>8</v>
      </c>
      <c r="D757" s="36">
        <v>2024</v>
      </c>
      <c r="E757" s="50" t="s">
        <v>191</v>
      </c>
      <c r="F757" s="50" t="s">
        <v>192</v>
      </c>
      <c r="G757" s="39" t="s">
        <v>194</v>
      </c>
      <c r="H757" s="36">
        <v>29.465129999999998</v>
      </c>
      <c r="I757" s="36">
        <v>-115.47165</v>
      </c>
      <c r="J757" s="50" t="str">
        <f>VLOOKUP($G757,Formulas!$A$2:$G$10,4,FALSE)</f>
        <v>Bosque de kelp</v>
      </c>
      <c r="K757" s="50" t="s">
        <v>163</v>
      </c>
      <c r="L757" s="50" t="s">
        <v>62</v>
      </c>
      <c r="M757" s="50" t="str">
        <f>VLOOKUP($G757,Formulas!$A$2:$G$10,7,FALSE)</f>
        <v xml:space="preserve">Reserva de la Biosfera Islas del Pacifico de la Peninsula de Baja California </v>
      </c>
      <c r="N757" s="37" t="s">
        <v>216</v>
      </c>
      <c r="O757" s="37">
        <v>0.35833333333333334</v>
      </c>
      <c r="P757" s="37">
        <v>0.36249999999999999</v>
      </c>
      <c r="Q757" s="8">
        <v>19</v>
      </c>
      <c r="R757" s="36">
        <v>18</v>
      </c>
      <c r="S757" s="36">
        <v>13</v>
      </c>
      <c r="T757" s="36">
        <v>4</v>
      </c>
      <c r="V757" s="39">
        <v>7</v>
      </c>
      <c r="W757" s="39" t="s">
        <v>178</v>
      </c>
      <c r="X757" s="43" t="str">
        <f>VLOOKUP($W757,'Lista especies'!$A$2:$D$31,2,FALSE)</f>
        <v>Muricea</v>
      </c>
      <c r="Y757" s="43" t="str">
        <f>VLOOKUP($W757,'Lista especies'!$A$2:$D$31,3,FALSE)</f>
        <v>californica</v>
      </c>
      <c r="Z757" s="43" t="str">
        <f>VLOOKUP($W757,'Lista especies'!$A$2:$D$31,4,FALSE)</f>
        <v>Muricea californica</v>
      </c>
      <c r="AA757" s="34">
        <v>2</v>
      </c>
      <c r="AB757" s="34">
        <v>30</v>
      </c>
    </row>
    <row r="758" spans="1:28" x14ac:dyDescent="0.2">
      <c r="A758" s="39" t="str">
        <f t="shared" si="12"/>
        <v>1282024Chinatown7</v>
      </c>
      <c r="B758" s="35">
        <v>12</v>
      </c>
      <c r="C758" s="36">
        <v>8</v>
      </c>
      <c r="D758" s="36">
        <v>2024</v>
      </c>
      <c r="E758" s="50" t="s">
        <v>191</v>
      </c>
      <c r="F758" s="50" t="s">
        <v>192</v>
      </c>
      <c r="G758" s="39" t="s">
        <v>194</v>
      </c>
      <c r="H758" s="36">
        <v>29.465129999999998</v>
      </c>
      <c r="I758" s="36">
        <v>-115.47165</v>
      </c>
      <c r="J758" s="50" t="str">
        <f>VLOOKUP($G758,Formulas!$A$2:$G$10,4,FALSE)</f>
        <v>Bosque de kelp</v>
      </c>
      <c r="K758" s="50" t="s">
        <v>163</v>
      </c>
      <c r="L758" s="50" t="s">
        <v>62</v>
      </c>
      <c r="M758" s="50" t="str">
        <f>VLOOKUP($G758,Formulas!$A$2:$G$10,7,FALSE)</f>
        <v xml:space="preserve">Reserva de la Biosfera Islas del Pacifico de la Peninsula de Baja California </v>
      </c>
      <c r="N758" s="37" t="s">
        <v>216</v>
      </c>
      <c r="O758" s="37">
        <v>0.35833333333333334</v>
      </c>
      <c r="P758" s="37">
        <v>0.36249999999999999</v>
      </c>
      <c r="Q758" s="8">
        <v>19</v>
      </c>
      <c r="R758" s="36">
        <v>18</v>
      </c>
      <c r="S758" s="36">
        <v>13</v>
      </c>
      <c r="T758" s="36">
        <v>4</v>
      </c>
      <c r="V758" s="39">
        <v>7</v>
      </c>
      <c r="W758" s="39" t="s">
        <v>79</v>
      </c>
      <c r="X758" s="43" t="str">
        <f>VLOOKUP($W758,'Lista especies'!$A$2:$D$31,2,FALSE)</f>
        <v>Mesocentrotus</v>
      </c>
      <c r="Y758" s="43" t="str">
        <f>VLOOKUP($W758,'Lista especies'!$A$2:$D$31,3,FALSE)</f>
        <v>franciscanus</v>
      </c>
      <c r="Z758" s="43" t="str">
        <f>VLOOKUP($W758,'Lista especies'!$A$2:$D$31,4,FALSE)</f>
        <v>Mesocentrotus franciscanus</v>
      </c>
      <c r="AA758" s="34">
        <v>4</v>
      </c>
      <c r="AB758" s="34">
        <v>30</v>
      </c>
    </row>
    <row r="759" spans="1:28" x14ac:dyDescent="0.2">
      <c r="A759" s="39" t="str">
        <f t="shared" si="12"/>
        <v>1282024Chinatown8</v>
      </c>
      <c r="B759" s="35">
        <v>12</v>
      </c>
      <c r="C759" s="36">
        <v>8</v>
      </c>
      <c r="D759" s="36">
        <v>2024</v>
      </c>
      <c r="E759" s="50" t="s">
        <v>191</v>
      </c>
      <c r="F759" s="50" t="s">
        <v>192</v>
      </c>
      <c r="G759" s="39" t="s">
        <v>194</v>
      </c>
      <c r="H759" s="36">
        <v>29.470500000000001</v>
      </c>
      <c r="I759" s="36">
        <v>-115.47396999999999</v>
      </c>
      <c r="J759" s="50" t="str">
        <f>VLOOKUP($G759,Formulas!$A$2:$G$10,4,FALSE)</f>
        <v>Bosque de kelp</v>
      </c>
      <c r="K759" s="50" t="s">
        <v>163</v>
      </c>
      <c r="L759" s="50" t="s">
        <v>62</v>
      </c>
      <c r="M759" s="50" t="str">
        <f>VLOOKUP($G759,Formulas!$A$2:$G$10,7,FALSE)</f>
        <v xml:space="preserve">Reserva de la Biosfera Islas del Pacifico de la Peninsula de Baja California </v>
      </c>
      <c r="N759" s="37" t="s">
        <v>216</v>
      </c>
      <c r="O759" s="37">
        <v>0.39027777777777778</v>
      </c>
      <c r="P759" s="37">
        <v>0.39513888888888887</v>
      </c>
      <c r="Q759" s="8">
        <v>8</v>
      </c>
      <c r="R759" s="36">
        <v>10</v>
      </c>
      <c r="S759" s="36">
        <v>13</v>
      </c>
      <c r="T759" s="36">
        <v>4</v>
      </c>
      <c r="V759" s="39">
        <v>8</v>
      </c>
      <c r="W759" s="39" t="s">
        <v>70</v>
      </c>
      <c r="X759" s="43" t="str">
        <f>VLOOKUP($W759,'Lista especies'!$A$2:$D$31,2,FALSE)</f>
        <v>Haliotis</v>
      </c>
      <c r="Y759" s="43" t="str">
        <f>VLOOKUP($W759,'Lista especies'!$A$2:$D$31,3,FALSE)</f>
        <v>corrugata</v>
      </c>
      <c r="Z759" s="43" t="str">
        <f>VLOOKUP($W759,'Lista especies'!$A$2:$D$31,4,FALSE)</f>
        <v>Haliotis corrugata</v>
      </c>
      <c r="AA759" s="34">
        <v>1</v>
      </c>
      <c r="AB759" s="34">
        <v>30</v>
      </c>
    </row>
    <row r="760" spans="1:28" x14ac:dyDescent="0.2">
      <c r="A760" s="39" t="str">
        <f t="shared" si="12"/>
        <v>1282024Chinatown8</v>
      </c>
      <c r="B760" s="35">
        <v>12</v>
      </c>
      <c r="C760" s="36">
        <v>8</v>
      </c>
      <c r="D760" s="36">
        <v>2024</v>
      </c>
      <c r="E760" s="50" t="s">
        <v>191</v>
      </c>
      <c r="F760" s="50" t="s">
        <v>192</v>
      </c>
      <c r="G760" s="39" t="s">
        <v>194</v>
      </c>
      <c r="H760" s="36">
        <v>29.470500000000001</v>
      </c>
      <c r="I760" s="36">
        <v>-115.47396999999999</v>
      </c>
      <c r="J760" s="50" t="str">
        <f>VLOOKUP($G760,Formulas!$A$2:$G$10,4,FALSE)</f>
        <v>Bosque de kelp</v>
      </c>
      <c r="K760" s="50" t="s">
        <v>163</v>
      </c>
      <c r="L760" s="50" t="s">
        <v>62</v>
      </c>
      <c r="M760" s="50" t="str">
        <f>VLOOKUP($G760,Formulas!$A$2:$G$10,7,FALSE)</f>
        <v xml:space="preserve">Reserva de la Biosfera Islas del Pacifico de la Peninsula de Baja California </v>
      </c>
      <c r="N760" s="37" t="s">
        <v>216</v>
      </c>
      <c r="O760" s="37">
        <v>0.39027777777777778</v>
      </c>
      <c r="P760" s="37">
        <v>0.39513888888888887</v>
      </c>
      <c r="Q760" s="8">
        <v>8</v>
      </c>
      <c r="R760" s="36">
        <v>10</v>
      </c>
      <c r="S760" s="36">
        <v>13</v>
      </c>
      <c r="T760" s="36">
        <v>4</v>
      </c>
      <c r="V760" s="39">
        <v>8</v>
      </c>
      <c r="W760" s="39" t="s">
        <v>175</v>
      </c>
      <c r="X760" s="43" t="str">
        <f>VLOOKUP($W760,'Lista especies'!$A$2:$D$31,2,FALSE)</f>
        <v>Panulirus</v>
      </c>
      <c r="Y760" s="43" t="str">
        <f>VLOOKUP($W760,'Lista especies'!$A$2:$D$31,3,FALSE)</f>
        <v>interruptus</v>
      </c>
      <c r="Z760" s="43" t="str">
        <f>VLOOKUP($W760,'Lista especies'!$A$2:$D$31,4,FALSE)</f>
        <v>Panulirus interruptus</v>
      </c>
      <c r="AA760" s="34">
        <v>2</v>
      </c>
      <c r="AB760" s="34">
        <v>30</v>
      </c>
    </row>
    <row r="761" spans="1:28" x14ac:dyDescent="0.2">
      <c r="A761" s="39" t="str">
        <f t="shared" si="12"/>
        <v>1282024Chinatown8</v>
      </c>
      <c r="B761" s="35">
        <v>12</v>
      </c>
      <c r="C761" s="36">
        <v>8</v>
      </c>
      <c r="D761" s="36">
        <v>2024</v>
      </c>
      <c r="E761" s="50" t="s">
        <v>191</v>
      </c>
      <c r="F761" s="50" t="s">
        <v>192</v>
      </c>
      <c r="G761" s="39" t="s">
        <v>194</v>
      </c>
      <c r="H761" s="36">
        <v>29.470500000000001</v>
      </c>
      <c r="I761" s="36">
        <v>-115.47396999999999</v>
      </c>
      <c r="J761" s="50" t="str">
        <f>VLOOKUP($G761,Formulas!$A$2:$G$10,4,FALSE)</f>
        <v>Bosque de kelp</v>
      </c>
      <c r="K761" s="50" t="s">
        <v>163</v>
      </c>
      <c r="L761" s="50" t="s">
        <v>62</v>
      </c>
      <c r="M761" s="50" t="str">
        <f>VLOOKUP($G761,Formulas!$A$2:$G$10,7,FALSE)</f>
        <v xml:space="preserve">Reserva de la Biosfera Islas del Pacifico de la Peninsula de Baja California </v>
      </c>
      <c r="N761" s="37" t="s">
        <v>216</v>
      </c>
      <c r="O761" s="37">
        <v>0.39027777777777778</v>
      </c>
      <c r="P761" s="37">
        <v>0.39513888888888887</v>
      </c>
      <c r="Q761" s="8">
        <v>8</v>
      </c>
      <c r="R761" s="36">
        <v>10</v>
      </c>
      <c r="S761" s="36">
        <v>13</v>
      </c>
      <c r="T761" s="36">
        <v>4</v>
      </c>
      <c r="V761" s="39">
        <v>8</v>
      </c>
      <c r="W761" s="39" t="s">
        <v>81</v>
      </c>
      <c r="X761" s="43" t="str">
        <f>VLOOKUP($W761,'Lista especies'!$A$2:$D$31,2,FALSE)</f>
        <v>Parastichopus</v>
      </c>
      <c r="Y761" s="43" t="str">
        <f>VLOOKUP($W761,'Lista especies'!$A$2:$D$31,3,FALSE)</f>
        <v>parvimensis</v>
      </c>
      <c r="Z761" s="43" t="str">
        <f>VLOOKUP($W761,'Lista especies'!$A$2:$D$31,4,FALSE)</f>
        <v>Parastichopus parvimensis</v>
      </c>
      <c r="AA761" s="34">
        <v>6</v>
      </c>
      <c r="AB761" s="34">
        <v>30</v>
      </c>
    </row>
    <row r="762" spans="1:28" x14ac:dyDescent="0.2">
      <c r="A762" s="39" t="str">
        <f t="shared" si="12"/>
        <v>1282024Chinatown8</v>
      </c>
      <c r="B762" s="35">
        <v>12</v>
      </c>
      <c r="C762" s="36">
        <v>8</v>
      </c>
      <c r="D762" s="36">
        <v>2024</v>
      </c>
      <c r="E762" s="50" t="s">
        <v>191</v>
      </c>
      <c r="F762" s="50" t="s">
        <v>192</v>
      </c>
      <c r="G762" s="39" t="s">
        <v>194</v>
      </c>
      <c r="H762" s="36">
        <v>29.470500000000001</v>
      </c>
      <c r="I762" s="36">
        <v>-115.47396999999999</v>
      </c>
      <c r="J762" s="50" t="str">
        <f>VLOOKUP($G762,Formulas!$A$2:$G$10,4,FALSE)</f>
        <v>Bosque de kelp</v>
      </c>
      <c r="K762" s="50" t="s">
        <v>163</v>
      </c>
      <c r="L762" s="50" t="s">
        <v>62</v>
      </c>
      <c r="M762" s="50" t="str">
        <f>VLOOKUP($G762,Formulas!$A$2:$G$10,7,FALSE)</f>
        <v xml:space="preserve">Reserva de la Biosfera Islas del Pacifico de la Peninsula de Baja California </v>
      </c>
      <c r="N762" s="37" t="s">
        <v>216</v>
      </c>
      <c r="O762" s="37">
        <v>0.39027777777777778</v>
      </c>
      <c r="P762" s="37">
        <v>0.39513888888888887</v>
      </c>
      <c r="Q762" s="8">
        <v>8</v>
      </c>
      <c r="R762" s="36">
        <v>10</v>
      </c>
      <c r="S762" s="36">
        <v>13</v>
      </c>
      <c r="T762" s="36">
        <v>4</v>
      </c>
      <c r="V762" s="39">
        <v>8</v>
      </c>
      <c r="W762" s="39" t="s">
        <v>82</v>
      </c>
      <c r="X762" s="43" t="str">
        <f>VLOOKUP($W762,'Lista especies'!$A$2:$D$31,2,FALSE)</f>
        <v>Patiria</v>
      </c>
      <c r="Y762" s="43" t="str">
        <f>VLOOKUP($W762,'Lista especies'!$A$2:$D$31,3,FALSE)</f>
        <v>miniata</v>
      </c>
      <c r="Z762" s="43" t="str">
        <f>VLOOKUP($W762,'Lista especies'!$A$2:$D$31,4,FALSE)</f>
        <v>Patiria miniata</v>
      </c>
      <c r="AA762" s="34">
        <v>3</v>
      </c>
      <c r="AB762" s="34">
        <v>30</v>
      </c>
    </row>
    <row r="763" spans="1:28" x14ac:dyDescent="0.2">
      <c r="A763" s="39" t="str">
        <f t="shared" si="12"/>
        <v>1282024Chinatown8</v>
      </c>
      <c r="B763" s="35">
        <v>12</v>
      </c>
      <c r="C763" s="36">
        <v>8</v>
      </c>
      <c r="D763" s="36">
        <v>2024</v>
      </c>
      <c r="E763" s="50" t="s">
        <v>191</v>
      </c>
      <c r="F763" s="50" t="s">
        <v>192</v>
      </c>
      <c r="G763" s="39" t="s">
        <v>194</v>
      </c>
      <c r="H763" s="36">
        <v>29.470500000000001</v>
      </c>
      <c r="I763" s="36">
        <v>-115.47396999999999</v>
      </c>
      <c r="J763" s="50" t="str">
        <f>VLOOKUP($G763,Formulas!$A$2:$G$10,4,FALSE)</f>
        <v>Bosque de kelp</v>
      </c>
      <c r="K763" s="50" t="s">
        <v>163</v>
      </c>
      <c r="L763" s="50" t="s">
        <v>62</v>
      </c>
      <c r="M763" s="50" t="str">
        <f>VLOOKUP($G763,Formulas!$A$2:$G$10,7,FALSE)</f>
        <v xml:space="preserve">Reserva de la Biosfera Islas del Pacifico de la Peninsula de Baja California </v>
      </c>
      <c r="N763" s="37" t="s">
        <v>216</v>
      </c>
      <c r="O763" s="37">
        <v>0.39027777777777778</v>
      </c>
      <c r="P763" s="37">
        <v>0.39513888888888887</v>
      </c>
      <c r="Q763" s="8">
        <v>8</v>
      </c>
      <c r="R763" s="36">
        <v>10</v>
      </c>
      <c r="S763" s="36">
        <v>13</v>
      </c>
      <c r="T763" s="36">
        <v>4</v>
      </c>
      <c r="V763" s="39">
        <v>8</v>
      </c>
      <c r="W763" s="39" t="s">
        <v>76</v>
      </c>
      <c r="X763" s="43" t="str">
        <f>VLOOKUP($W763,'Lista especies'!$A$2:$D$31,2,FALSE)</f>
        <v>Megastraea</v>
      </c>
      <c r="Y763" s="43" t="str">
        <f>VLOOKUP($W763,'Lista especies'!$A$2:$D$31,3,FALSE)</f>
        <v>undosa</v>
      </c>
      <c r="Z763" s="43" t="str">
        <f>VLOOKUP($W763,'Lista especies'!$A$2:$D$31,4,FALSE)</f>
        <v>Megastraea undosa</v>
      </c>
      <c r="AA763" s="34">
        <v>21</v>
      </c>
      <c r="AB763" s="34">
        <v>30</v>
      </c>
    </row>
    <row r="764" spans="1:28" x14ac:dyDescent="0.2">
      <c r="A764" s="39" t="str">
        <f t="shared" si="12"/>
        <v>1282024Chinatown8</v>
      </c>
      <c r="B764" s="35">
        <v>12</v>
      </c>
      <c r="C764" s="36">
        <v>8</v>
      </c>
      <c r="D764" s="36">
        <v>2024</v>
      </c>
      <c r="E764" s="50" t="s">
        <v>191</v>
      </c>
      <c r="F764" s="50" t="s">
        <v>192</v>
      </c>
      <c r="G764" s="39" t="s">
        <v>194</v>
      </c>
      <c r="H764" s="36">
        <v>29.470500000000001</v>
      </c>
      <c r="I764" s="36">
        <v>-115.47396999999999</v>
      </c>
      <c r="J764" s="50" t="str">
        <f>VLOOKUP($G764,Formulas!$A$2:$G$10,4,FALSE)</f>
        <v>Bosque de kelp</v>
      </c>
      <c r="K764" s="50" t="s">
        <v>163</v>
      </c>
      <c r="L764" s="50" t="s">
        <v>62</v>
      </c>
      <c r="M764" s="50" t="str">
        <f>VLOOKUP($G764,Formulas!$A$2:$G$10,7,FALSE)</f>
        <v xml:space="preserve">Reserva de la Biosfera Islas del Pacifico de la Peninsula de Baja California </v>
      </c>
      <c r="N764" s="37" t="s">
        <v>216</v>
      </c>
      <c r="O764" s="37">
        <v>0.39027777777777778</v>
      </c>
      <c r="P764" s="37">
        <v>0.39513888888888887</v>
      </c>
      <c r="Q764" s="8">
        <v>8</v>
      </c>
      <c r="R764" s="36">
        <v>10</v>
      </c>
      <c r="S764" s="36">
        <v>13</v>
      </c>
      <c r="T764" s="36">
        <v>4</v>
      </c>
      <c r="V764" s="39">
        <v>8</v>
      </c>
      <c r="W764" s="39" t="s">
        <v>176</v>
      </c>
      <c r="X764" s="43" t="str">
        <f>VLOOKUP($W764,'Lista especies'!$A$2:$D$31,2,FALSE)</f>
        <v>Megastraea</v>
      </c>
      <c r="Y764" s="43" t="str">
        <f>VLOOKUP($W764,'Lista especies'!$A$2:$D$31,3,FALSE)</f>
        <v>turbanica</v>
      </c>
      <c r="Z764" s="43" t="str">
        <f>VLOOKUP($W764,'Lista especies'!$A$2:$D$31,4,FALSE)</f>
        <v>Megastraea turbanica</v>
      </c>
      <c r="AA764" s="34">
        <v>17</v>
      </c>
      <c r="AB764" s="34">
        <v>30</v>
      </c>
    </row>
    <row r="765" spans="1:28" x14ac:dyDescent="0.2">
      <c r="A765" s="39" t="str">
        <f t="shared" si="12"/>
        <v>1282024Chinatown8</v>
      </c>
      <c r="B765" s="35">
        <v>12</v>
      </c>
      <c r="C765" s="36">
        <v>8</v>
      </c>
      <c r="D765" s="36">
        <v>2024</v>
      </c>
      <c r="E765" s="50" t="s">
        <v>191</v>
      </c>
      <c r="F765" s="50" t="s">
        <v>192</v>
      </c>
      <c r="G765" s="39" t="s">
        <v>194</v>
      </c>
      <c r="H765" s="36">
        <v>29.470500000000001</v>
      </c>
      <c r="I765" s="36">
        <v>-115.47396999999999</v>
      </c>
      <c r="J765" s="50" t="str">
        <f>VLOOKUP($G765,Formulas!$A$2:$G$10,4,FALSE)</f>
        <v>Bosque de kelp</v>
      </c>
      <c r="K765" s="50" t="s">
        <v>163</v>
      </c>
      <c r="L765" s="50" t="s">
        <v>62</v>
      </c>
      <c r="M765" s="50" t="str">
        <f>VLOOKUP($G765,Formulas!$A$2:$G$10,7,FALSE)</f>
        <v xml:space="preserve">Reserva de la Biosfera Islas del Pacifico de la Peninsula de Baja California </v>
      </c>
      <c r="N765" s="37" t="s">
        <v>216</v>
      </c>
      <c r="O765" s="37">
        <v>0.39027777777777778</v>
      </c>
      <c r="P765" s="37">
        <v>0.39513888888888887</v>
      </c>
      <c r="Q765" s="8">
        <v>8</v>
      </c>
      <c r="R765" s="36">
        <v>10</v>
      </c>
      <c r="S765" s="36">
        <v>13</v>
      </c>
      <c r="T765" s="36">
        <v>4</v>
      </c>
      <c r="V765" s="39">
        <v>8</v>
      </c>
      <c r="W765" s="39" t="s">
        <v>68</v>
      </c>
      <c r="X765" s="43" t="str">
        <f>VLOOKUP($W765,'Lista especies'!$A$2:$D$31,2,FALSE)</f>
        <v>Neobernaya</v>
      </c>
      <c r="Y765" s="43" t="str">
        <f>VLOOKUP($W765,'Lista especies'!$A$2:$D$31,3,FALSE)</f>
        <v>spadicea</v>
      </c>
      <c r="Z765" s="43" t="str">
        <f>VLOOKUP($W765,'Lista especies'!$A$2:$D$31,4,FALSE)</f>
        <v>Neobernaya spadicea</v>
      </c>
      <c r="AA765" s="34">
        <v>6</v>
      </c>
      <c r="AB765" s="34">
        <v>30</v>
      </c>
    </row>
    <row r="766" spans="1:28" x14ac:dyDescent="0.2">
      <c r="A766" s="39" t="str">
        <f t="shared" si="12"/>
        <v>1282024Chinatown8</v>
      </c>
      <c r="B766" s="35">
        <v>12</v>
      </c>
      <c r="C766" s="36">
        <v>8</v>
      </c>
      <c r="D766" s="36">
        <v>2024</v>
      </c>
      <c r="E766" s="50" t="s">
        <v>191</v>
      </c>
      <c r="F766" s="50" t="s">
        <v>192</v>
      </c>
      <c r="G766" s="39" t="s">
        <v>194</v>
      </c>
      <c r="H766" s="36">
        <v>29.470500000000001</v>
      </c>
      <c r="I766" s="36">
        <v>-115.47396999999999</v>
      </c>
      <c r="J766" s="50" t="str">
        <f>VLOOKUP($G766,Formulas!$A$2:$G$10,4,FALSE)</f>
        <v>Bosque de kelp</v>
      </c>
      <c r="K766" s="50" t="s">
        <v>163</v>
      </c>
      <c r="L766" s="50" t="s">
        <v>62</v>
      </c>
      <c r="M766" s="50" t="str">
        <f>VLOOKUP($G766,Formulas!$A$2:$G$10,7,FALSE)</f>
        <v xml:space="preserve">Reserva de la Biosfera Islas del Pacifico de la Peninsula de Baja California </v>
      </c>
      <c r="N766" s="37" t="s">
        <v>216</v>
      </c>
      <c r="O766" s="37">
        <v>0.39027777777777778</v>
      </c>
      <c r="P766" s="37">
        <v>0.39513888888888887</v>
      </c>
      <c r="Q766" s="8">
        <v>8</v>
      </c>
      <c r="R766" s="36">
        <v>10</v>
      </c>
      <c r="S766" s="36">
        <v>13</v>
      </c>
      <c r="T766" s="36">
        <v>4</v>
      </c>
      <c r="V766" s="39">
        <v>8</v>
      </c>
      <c r="W766" s="39" t="s">
        <v>75</v>
      </c>
      <c r="X766" s="43" t="str">
        <f>VLOOKUP($W766,'Lista especies'!$A$2:$D$31,2,FALSE)</f>
        <v>Kelletia</v>
      </c>
      <c r="Y766" s="43" t="str">
        <f>VLOOKUP($W766,'Lista especies'!$A$2:$D$31,3,FALSE)</f>
        <v>kelletii</v>
      </c>
      <c r="Z766" s="43" t="str">
        <f>VLOOKUP($W766,'Lista especies'!$A$2:$D$31,4,FALSE)</f>
        <v>Kelletia kelletii</v>
      </c>
      <c r="AA766" s="34">
        <v>3</v>
      </c>
      <c r="AB766" s="34">
        <v>30</v>
      </c>
    </row>
    <row r="767" spans="1:28" x14ac:dyDescent="0.2">
      <c r="A767" s="39" t="str">
        <f t="shared" si="12"/>
        <v>1282024Chinatown8</v>
      </c>
      <c r="B767" s="35">
        <v>12</v>
      </c>
      <c r="C767" s="36">
        <v>8</v>
      </c>
      <c r="D767" s="36">
        <v>2024</v>
      </c>
      <c r="E767" s="50" t="s">
        <v>191</v>
      </c>
      <c r="F767" s="50" t="s">
        <v>192</v>
      </c>
      <c r="G767" s="39" t="s">
        <v>194</v>
      </c>
      <c r="H767" s="36">
        <v>29.470500000000001</v>
      </c>
      <c r="I767" s="36">
        <v>-115.47396999999999</v>
      </c>
      <c r="J767" s="50" t="str">
        <f>VLOOKUP($G767,Formulas!$A$2:$G$10,4,FALSE)</f>
        <v>Bosque de kelp</v>
      </c>
      <c r="K767" s="50" t="s">
        <v>163</v>
      </c>
      <c r="L767" s="50" t="s">
        <v>62</v>
      </c>
      <c r="M767" s="50" t="str">
        <f>VLOOKUP($G767,Formulas!$A$2:$G$10,7,FALSE)</f>
        <v xml:space="preserve">Reserva de la Biosfera Islas del Pacifico de la Peninsula de Baja California </v>
      </c>
      <c r="N767" s="37" t="s">
        <v>216</v>
      </c>
      <c r="O767" s="37">
        <v>0.39027777777777778</v>
      </c>
      <c r="P767" s="37">
        <v>0.39513888888888887</v>
      </c>
      <c r="Q767" s="8">
        <v>8</v>
      </c>
      <c r="R767" s="36">
        <v>10</v>
      </c>
      <c r="S767" s="36">
        <v>13</v>
      </c>
      <c r="T767" s="36">
        <v>4</v>
      </c>
      <c r="V767" s="39">
        <v>8</v>
      </c>
      <c r="W767" s="39" t="s">
        <v>67</v>
      </c>
      <c r="X767" s="43" t="str">
        <f>VLOOKUP($W767,'Lista especies'!$A$2:$D$31,2,FALSE)</f>
        <v>Crassedoma</v>
      </c>
      <c r="Y767" s="43" t="str">
        <f>VLOOKUP($W767,'Lista especies'!$A$2:$D$31,3,FALSE)</f>
        <v>gigantea</v>
      </c>
      <c r="Z767" s="43" t="str">
        <f>VLOOKUP($W767,'Lista especies'!$A$2:$D$31,4,FALSE)</f>
        <v>Crassedoma gigantea</v>
      </c>
      <c r="AA767" s="34">
        <v>1</v>
      </c>
      <c r="AB767" s="34">
        <v>30</v>
      </c>
    </row>
    <row r="768" spans="1:28" x14ac:dyDescent="0.2">
      <c r="A768" s="39" t="str">
        <f t="shared" si="12"/>
        <v>1282024Chinatown8</v>
      </c>
      <c r="B768" s="35">
        <v>12</v>
      </c>
      <c r="C768" s="36">
        <v>8</v>
      </c>
      <c r="D768" s="36">
        <v>2024</v>
      </c>
      <c r="E768" s="50" t="s">
        <v>191</v>
      </c>
      <c r="F768" s="50" t="s">
        <v>192</v>
      </c>
      <c r="G768" s="39" t="s">
        <v>194</v>
      </c>
      <c r="H768" s="36">
        <v>29.470500000000001</v>
      </c>
      <c r="I768" s="36">
        <v>-115.47396999999999</v>
      </c>
      <c r="J768" s="50" t="str">
        <f>VLOOKUP($G768,Formulas!$A$2:$G$10,4,FALSE)</f>
        <v>Bosque de kelp</v>
      </c>
      <c r="K768" s="50" t="s">
        <v>163</v>
      </c>
      <c r="L768" s="50" t="s">
        <v>62</v>
      </c>
      <c r="M768" s="50" t="str">
        <f>VLOOKUP($G768,Formulas!$A$2:$G$10,7,FALSE)</f>
        <v xml:space="preserve">Reserva de la Biosfera Islas del Pacifico de la Peninsula de Baja California </v>
      </c>
      <c r="N768" s="37" t="s">
        <v>216</v>
      </c>
      <c r="O768" s="37">
        <v>0.39027777777777778</v>
      </c>
      <c r="P768" s="37">
        <v>0.39513888888888887</v>
      </c>
      <c r="Q768" s="8">
        <v>8</v>
      </c>
      <c r="R768" s="36">
        <v>10</v>
      </c>
      <c r="S768" s="36">
        <v>13</v>
      </c>
      <c r="T768" s="36">
        <v>4</v>
      </c>
      <c r="V768" s="39">
        <v>8</v>
      </c>
      <c r="W768" s="39" t="s">
        <v>79</v>
      </c>
      <c r="X768" s="43" t="str">
        <f>VLOOKUP($W768,'Lista especies'!$A$2:$D$31,2,FALSE)</f>
        <v>Mesocentrotus</v>
      </c>
      <c r="Y768" s="43" t="str">
        <f>VLOOKUP($W768,'Lista especies'!$A$2:$D$31,3,FALSE)</f>
        <v>franciscanus</v>
      </c>
      <c r="Z768" s="43" t="str">
        <f>VLOOKUP($W768,'Lista especies'!$A$2:$D$31,4,FALSE)</f>
        <v>Mesocentrotus franciscanus</v>
      </c>
      <c r="AA768" s="34">
        <v>30</v>
      </c>
      <c r="AB768" s="34">
        <v>30</v>
      </c>
    </row>
    <row r="769" spans="1:28" x14ac:dyDescent="0.2">
      <c r="A769" s="39" t="str">
        <f t="shared" si="12"/>
        <v>1282024Chinatown8</v>
      </c>
      <c r="B769" s="35">
        <v>12</v>
      </c>
      <c r="C769" s="36">
        <v>8</v>
      </c>
      <c r="D769" s="36">
        <v>2024</v>
      </c>
      <c r="E769" s="50" t="s">
        <v>191</v>
      </c>
      <c r="F769" s="50" t="s">
        <v>192</v>
      </c>
      <c r="G769" s="39" t="s">
        <v>194</v>
      </c>
      <c r="H769" s="36">
        <v>29.470500000000001</v>
      </c>
      <c r="I769" s="36">
        <v>-115.47396999999999</v>
      </c>
      <c r="J769" s="50" t="str">
        <f>VLOOKUP($G769,Formulas!$A$2:$G$10,4,FALSE)</f>
        <v>Bosque de kelp</v>
      </c>
      <c r="K769" s="50" t="s">
        <v>163</v>
      </c>
      <c r="L769" s="50" t="s">
        <v>62</v>
      </c>
      <c r="M769" s="50" t="str">
        <f>VLOOKUP($G769,Formulas!$A$2:$G$10,7,FALSE)</f>
        <v xml:space="preserve">Reserva de la Biosfera Islas del Pacifico de la Peninsula de Baja California </v>
      </c>
      <c r="N769" s="37" t="s">
        <v>216</v>
      </c>
      <c r="O769" s="37">
        <v>0.39027777777777778</v>
      </c>
      <c r="P769" s="37">
        <v>0.39513888888888887</v>
      </c>
      <c r="Q769" s="8">
        <v>8</v>
      </c>
      <c r="R769" s="36">
        <v>10</v>
      </c>
      <c r="S769" s="36">
        <v>13</v>
      </c>
      <c r="T769" s="36">
        <v>4</v>
      </c>
      <c r="V769" s="39">
        <v>8</v>
      </c>
      <c r="W769" s="39" t="s">
        <v>85</v>
      </c>
      <c r="X769" s="43" t="str">
        <f>VLOOKUP($W769,'Lista especies'!$A$2:$D$31,2,FALSE)</f>
        <v>Strongylocentrotus</v>
      </c>
      <c r="Y769" s="43" t="str">
        <f>VLOOKUP($W769,'Lista especies'!$A$2:$D$31,3,FALSE)</f>
        <v>purpuratus</v>
      </c>
      <c r="Z769" s="43" t="str">
        <f>VLOOKUP($W769,'Lista especies'!$A$2:$D$31,4,FALSE)</f>
        <v>Strongylocentrotus purpuratus</v>
      </c>
      <c r="AA769" s="34">
        <v>20</v>
      </c>
      <c r="AB769" s="34">
        <v>30</v>
      </c>
    </row>
    <row r="770" spans="1:28" x14ac:dyDescent="0.2">
      <c r="A770" s="39" t="str">
        <f t="shared" si="12"/>
        <v>1282024Chinatown9</v>
      </c>
      <c r="B770" s="35">
        <v>12</v>
      </c>
      <c r="C770" s="36">
        <v>8</v>
      </c>
      <c r="D770" s="36">
        <v>2024</v>
      </c>
      <c r="E770" s="50" t="s">
        <v>191</v>
      </c>
      <c r="F770" s="50" t="s">
        <v>192</v>
      </c>
      <c r="G770" s="39" t="s">
        <v>194</v>
      </c>
      <c r="H770" s="36">
        <v>29.468350000000001</v>
      </c>
      <c r="I770" s="36">
        <v>-115.47342</v>
      </c>
      <c r="J770" s="50" t="str">
        <f>VLOOKUP($G770,Formulas!$A$2:$G$10,4,FALSE)</f>
        <v>Bosque de kelp</v>
      </c>
      <c r="K770" s="50" t="s">
        <v>163</v>
      </c>
      <c r="L770" s="50" t="s">
        <v>62</v>
      </c>
      <c r="M770" s="50" t="str">
        <f>VLOOKUP($G770,Formulas!$A$2:$G$10,7,FALSE)</f>
        <v xml:space="preserve">Reserva de la Biosfera Islas del Pacifico de la Peninsula de Baja California </v>
      </c>
      <c r="N770" s="37" t="s">
        <v>208</v>
      </c>
      <c r="O770" s="37">
        <v>0.36249999999999999</v>
      </c>
      <c r="P770" s="37">
        <v>0.3666666666666667</v>
      </c>
      <c r="Q770" s="8">
        <v>12</v>
      </c>
      <c r="R770" s="36">
        <v>11</v>
      </c>
      <c r="S770" s="36">
        <v>13</v>
      </c>
      <c r="T770" s="36">
        <v>5</v>
      </c>
      <c r="V770" s="39">
        <v>9</v>
      </c>
      <c r="W770" s="39" t="s">
        <v>175</v>
      </c>
      <c r="X770" s="43" t="str">
        <f>VLOOKUP($W770,'Lista especies'!$A$2:$D$31,2,FALSE)</f>
        <v>Panulirus</v>
      </c>
      <c r="Y770" s="43" t="str">
        <f>VLOOKUP($W770,'Lista especies'!$A$2:$D$31,3,FALSE)</f>
        <v>interruptus</v>
      </c>
      <c r="Z770" s="43" t="str">
        <f>VLOOKUP($W770,'Lista especies'!$A$2:$D$31,4,FALSE)</f>
        <v>Panulirus interruptus</v>
      </c>
      <c r="AA770" s="34">
        <v>3</v>
      </c>
      <c r="AB770" s="34">
        <v>30</v>
      </c>
    </row>
    <row r="771" spans="1:28" x14ac:dyDescent="0.2">
      <c r="A771" s="39" t="str">
        <f t="shared" ref="A771:A834" si="13">CONCATENATE(B771&amp;C771&amp;D771&amp;G771&amp;V771)</f>
        <v>1282024Chinatown9</v>
      </c>
      <c r="B771" s="35">
        <v>12</v>
      </c>
      <c r="C771" s="36">
        <v>8</v>
      </c>
      <c r="D771" s="36">
        <v>2024</v>
      </c>
      <c r="E771" s="50" t="s">
        <v>191</v>
      </c>
      <c r="F771" s="50" t="s">
        <v>192</v>
      </c>
      <c r="G771" s="39" t="s">
        <v>194</v>
      </c>
      <c r="H771" s="36">
        <v>29.468350000000001</v>
      </c>
      <c r="I771" s="36">
        <v>-115.47342</v>
      </c>
      <c r="J771" s="50" t="str">
        <f>VLOOKUP($G771,Formulas!$A$2:$G$10,4,FALSE)</f>
        <v>Bosque de kelp</v>
      </c>
      <c r="K771" s="50" t="s">
        <v>163</v>
      </c>
      <c r="L771" s="50" t="s">
        <v>62</v>
      </c>
      <c r="M771" s="50" t="str">
        <f>VLOOKUP($G771,Formulas!$A$2:$G$10,7,FALSE)</f>
        <v xml:space="preserve">Reserva de la Biosfera Islas del Pacifico de la Peninsula de Baja California </v>
      </c>
      <c r="N771" s="37" t="s">
        <v>208</v>
      </c>
      <c r="O771" s="37">
        <v>0.36249999999999999</v>
      </c>
      <c r="P771" s="37">
        <v>0.3666666666666667</v>
      </c>
      <c r="Q771" s="8">
        <v>12</v>
      </c>
      <c r="R771" s="36">
        <v>11</v>
      </c>
      <c r="S771" s="36">
        <v>13</v>
      </c>
      <c r="T771" s="36">
        <v>5</v>
      </c>
      <c r="V771" s="39">
        <v>9</v>
      </c>
      <c r="W771" s="39" t="s">
        <v>82</v>
      </c>
      <c r="X771" s="43" t="str">
        <f>VLOOKUP($W771,'Lista especies'!$A$2:$D$31,2,FALSE)</f>
        <v>Patiria</v>
      </c>
      <c r="Y771" s="43" t="str">
        <f>VLOOKUP($W771,'Lista especies'!$A$2:$D$31,3,FALSE)</f>
        <v>miniata</v>
      </c>
      <c r="Z771" s="43" t="str">
        <f>VLOOKUP($W771,'Lista especies'!$A$2:$D$31,4,FALSE)</f>
        <v>Patiria miniata</v>
      </c>
      <c r="AA771" s="34">
        <v>7</v>
      </c>
      <c r="AB771" s="34">
        <v>30</v>
      </c>
    </row>
    <row r="772" spans="1:28" x14ac:dyDescent="0.2">
      <c r="A772" s="39" t="str">
        <f t="shared" si="13"/>
        <v>1282024Chinatown9</v>
      </c>
      <c r="B772" s="35">
        <v>12</v>
      </c>
      <c r="C772" s="36">
        <v>8</v>
      </c>
      <c r="D772" s="36">
        <v>2024</v>
      </c>
      <c r="E772" s="50" t="s">
        <v>191</v>
      </c>
      <c r="F772" s="50" t="s">
        <v>192</v>
      </c>
      <c r="G772" s="39" t="s">
        <v>194</v>
      </c>
      <c r="H772" s="36">
        <v>29.468350000000001</v>
      </c>
      <c r="I772" s="36">
        <v>-115.47342</v>
      </c>
      <c r="J772" s="50" t="str">
        <f>VLOOKUP($G772,Formulas!$A$2:$G$10,4,FALSE)</f>
        <v>Bosque de kelp</v>
      </c>
      <c r="K772" s="50" t="s">
        <v>163</v>
      </c>
      <c r="L772" s="50" t="s">
        <v>62</v>
      </c>
      <c r="M772" s="50" t="str">
        <f>VLOOKUP($G772,Formulas!$A$2:$G$10,7,FALSE)</f>
        <v xml:space="preserve">Reserva de la Biosfera Islas del Pacifico de la Peninsula de Baja California </v>
      </c>
      <c r="N772" s="37" t="s">
        <v>208</v>
      </c>
      <c r="O772" s="37">
        <v>0.36249999999999999</v>
      </c>
      <c r="P772" s="37">
        <v>0.3666666666666667</v>
      </c>
      <c r="Q772" s="8">
        <v>12</v>
      </c>
      <c r="R772" s="36">
        <v>11</v>
      </c>
      <c r="S772" s="36">
        <v>13</v>
      </c>
      <c r="T772" s="36">
        <v>5</v>
      </c>
      <c r="V772" s="39">
        <v>9</v>
      </c>
      <c r="W772" s="39" t="s">
        <v>76</v>
      </c>
      <c r="X772" s="43" t="str">
        <f>VLOOKUP($W772,'Lista especies'!$A$2:$D$31,2,FALSE)</f>
        <v>Megastraea</v>
      </c>
      <c r="Y772" s="43" t="str">
        <f>VLOOKUP($W772,'Lista especies'!$A$2:$D$31,3,FALSE)</f>
        <v>undosa</v>
      </c>
      <c r="Z772" s="43" t="str">
        <f>VLOOKUP($W772,'Lista especies'!$A$2:$D$31,4,FALSE)</f>
        <v>Megastraea undosa</v>
      </c>
      <c r="AA772" s="34">
        <v>27</v>
      </c>
      <c r="AB772" s="34">
        <v>30</v>
      </c>
    </row>
    <row r="773" spans="1:28" x14ac:dyDescent="0.2">
      <c r="A773" s="39" t="str">
        <f t="shared" si="13"/>
        <v>1282024Chinatown9</v>
      </c>
      <c r="B773" s="35">
        <v>12</v>
      </c>
      <c r="C773" s="36">
        <v>8</v>
      </c>
      <c r="D773" s="36">
        <v>2024</v>
      </c>
      <c r="E773" s="50" t="s">
        <v>191</v>
      </c>
      <c r="F773" s="50" t="s">
        <v>192</v>
      </c>
      <c r="G773" s="39" t="s">
        <v>194</v>
      </c>
      <c r="H773" s="36">
        <v>29.468350000000001</v>
      </c>
      <c r="I773" s="36">
        <v>-115.47342</v>
      </c>
      <c r="J773" s="50" t="str">
        <f>VLOOKUP($G773,Formulas!$A$2:$G$10,4,FALSE)</f>
        <v>Bosque de kelp</v>
      </c>
      <c r="K773" s="50" t="s">
        <v>163</v>
      </c>
      <c r="L773" s="50" t="s">
        <v>62</v>
      </c>
      <c r="M773" s="50" t="str">
        <f>VLOOKUP($G773,Formulas!$A$2:$G$10,7,FALSE)</f>
        <v xml:space="preserve">Reserva de la Biosfera Islas del Pacifico de la Peninsula de Baja California </v>
      </c>
      <c r="N773" s="37" t="s">
        <v>208</v>
      </c>
      <c r="O773" s="37">
        <v>0.36249999999999999</v>
      </c>
      <c r="P773" s="37">
        <v>0.3666666666666667</v>
      </c>
      <c r="Q773" s="8">
        <v>12</v>
      </c>
      <c r="R773" s="36">
        <v>11</v>
      </c>
      <c r="S773" s="36">
        <v>13</v>
      </c>
      <c r="T773" s="36">
        <v>5</v>
      </c>
      <c r="V773" s="39">
        <v>9</v>
      </c>
      <c r="W773" s="39" t="s">
        <v>176</v>
      </c>
      <c r="X773" s="43" t="str">
        <f>VLOOKUP($W773,'Lista especies'!$A$2:$D$31,2,FALSE)</f>
        <v>Megastraea</v>
      </c>
      <c r="Y773" s="43" t="str">
        <f>VLOOKUP($W773,'Lista especies'!$A$2:$D$31,3,FALSE)</f>
        <v>turbanica</v>
      </c>
      <c r="Z773" s="43" t="str">
        <f>VLOOKUP($W773,'Lista especies'!$A$2:$D$31,4,FALSE)</f>
        <v>Megastraea turbanica</v>
      </c>
      <c r="AA773" s="34">
        <v>14</v>
      </c>
      <c r="AB773" s="34">
        <v>30</v>
      </c>
    </row>
    <row r="774" spans="1:28" x14ac:dyDescent="0.2">
      <c r="A774" s="39" t="str">
        <f t="shared" si="13"/>
        <v>1282024Chinatown9</v>
      </c>
      <c r="B774" s="35">
        <v>12</v>
      </c>
      <c r="C774" s="36">
        <v>8</v>
      </c>
      <c r="D774" s="36">
        <v>2024</v>
      </c>
      <c r="E774" s="50" t="s">
        <v>191</v>
      </c>
      <c r="F774" s="50" t="s">
        <v>192</v>
      </c>
      <c r="G774" s="39" t="s">
        <v>194</v>
      </c>
      <c r="H774" s="36">
        <v>29.468350000000001</v>
      </c>
      <c r="I774" s="36">
        <v>-115.47342</v>
      </c>
      <c r="J774" s="50" t="str">
        <f>VLOOKUP($G774,Formulas!$A$2:$G$10,4,FALSE)</f>
        <v>Bosque de kelp</v>
      </c>
      <c r="K774" s="50" t="s">
        <v>163</v>
      </c>
      <c r="L774" s="50" t="s">
        <v>62</v>
      </c>
      <c r="M774" s="50" t="str">
        <f>VLOOKUP($G774,Formulas!$A$2:$G$10,7,FALSE)</f>
        <v xml:space="preserve">Reserva de la Biosfera Islas del Pacifico de la Peninsula de Baja California </v>
      </c>
      <c r="N774" s="37" t="s">
        <v>208</v>
      </c>
      <c r="O774" s="37">
        <v>0.36249999999999999</v>
      </c>
      <c r="P774" s="37">
        <v>0.3666666666666667</v>
      </c>
      <c r="Q774" s="8">
        <v>12</v>
      </c>
      <c r="R774" s="36">
        <v>11</v>
      </c>
      <c r="S774" s="36">
        <v>13</v>
      </c>
      <c r="T774" s="36">
        <v>5</v>
      </c>
      <c r="V774" s="39">
        <v>9</v>
      </c>
      <c r="W774" s="39" t="s">
        <v>75</v>
      </c>
      <c r="X774" s="43" t="str">
        <f>VLOOKUP($W774,'Lista especies'!$A$2:$D$31,2,FALSE)</f>
        <v>Kelletia</v>
      </c>
      <c r="Y774" s="43" t="str">
        <f>VLOOKUP($W774,'Lista especies'!$A$2:$D$31,3,FALSE)</f>
        <v>kelletii</v>
      </c>
      <c r="Z774" s="43" t="str">
        <f>VLOOKUP($W774,'Lista especies'!$A$2:$D$31,4,FALSE)</f>
        <v>Kelletia kelletii</v>
      </c>
      <c r="AA774" s="34">
        <v>9</v>
      </c>
      <c r="AB774" s="34">
        <v>30</v>
      </c>
    </row>
    <row r="775" spans="1:28" x14ac:dyDescent="0.2">
      <c r="A775" s="39" t="str">
        <f t="shared" si="13"/>
        <v>1282024Chinatown9</v>
      </c>
      <c r="B775" s="35">
        <v>12</v>
      </c>
      <c r="C775" s="36">
        <v>8</v>
      </c>
      <c r="D775" s="36">
        <v>2024</v>
      </c>
      <c r="E775" s="50" t="s">
        <v>191</v>
      </c>
      <c r="F775" s="50" t="s">
        <v>192</v>
      </c>
      <c r="G775" s="39" t="s">
        <v>194</v>
      </c>
      <c r="H775" s="36">
        <v>29.468350000000001</v>
      </c>
      <c r="I775" s="36">
        <v>-115.47342</v>
      </c>
      <c r="J775" s="50" t="str">
        <f>VLOOKUP($G775,Formulas!$A$2:$G$10,4,FALSE)</f>
        <v>Bosque de kelp</v>
      </c>
      <c r="K775" s="50" t="s">
        <v>163</v>
      </c>
      <c r="L775" s="50" t="s">
        <v>62</v>
      </c>
      <c r="M775" s="50" t="str">
        <f>VLOOKUP($G775,Formulas!$A$2:$G$10,7,FALSE)</f>
        <v xml:space="preserve">Reserva de la Biosfera Islas del Pacifico de la Peninsula de Baja California </v>
      </c>
      <c r="N775" s="37" t="s">
        <v>208</v>
      </c>
      <c r="O775" s="37">
        <v>0.36249999999999999</v>
      </c>
      <c r="P775" s="37">
        <v>0.3666666666666667</v>
      </c>
      <c r="Q775" s="8">
        <v>12</v>
      </c>
      <c r="R775" s="36">
        <v>11</v>
      </c>
      <c r="S775" s="36">
        <v>13</v>
      </c>
      <c r="T775" s="36">
        <v>5</v>
      </c>
      <c r="V775" s="39">
        <v>9</v>
      </c>
      <c r="W775" s="39" t="s">
        <v>78</v>
      </c>
      <c r="X775" s="43" t="str">
        <f>VLOOKUP($W775,'Lista especies'!$A$2:$D$31,2,FALSE)</f>
        <v>Megathura</v>
      </c>
      <c r="Y775" s="43" t="str">
        <f>VLOOKUP($W775,'Lista especies'!$A$2:$D$31,3,FALSE)</f>
        <v>crenulata</v>
      </c>
      <c r="Z775" s="43" t="str">
        <f>VLOOKUP($W775,'Lista especies'!$A$2:$D$31,4,FALSE)</f>
        <v>Megathura crenulata</v>
      </c>
      <c r="AA775" s="34">
        <v>1</v>
      </c>
      <c r="AB775" s="34">
        <v>30</v>
      </c>
    </row>
    <row r="776" spans="1:28" x14ac:dyDescent="0.2">
      <c r="A776" s="39" t="str">
        <f t="shared" si="13"/>
        <v>1282024Chinatown9</v>
      </c>
      <c r="B776" s="35">
        <v>12</v>
      </c>
      <c r="C776" s="36">
        <v>8</v>
      </c>
      <c r="D776" s="36">
        <v>2024</v>
      </c>
      <c r="E776" s="50" t="s">
        <v>191</v>
      </c>
      <c r="F776" s="50" t="s">
        <v>192</v>
      </c>
      <c r="G776" s="39" t="s">
        <v>194</v>
      </c>
      <c r="H776" s="36">
        <v>29.468350000000001</v>
      </c>
      <c r="I776" s="36">
        <v>-115.47342</v>
      </c>
      <c r="J776" s="50" t="str">
        <f>VLOOKUP($G776,Formulas!$A$2:$G$10,4,FALSE)</f>
        <v>Bosque de kelp</v>
      </c>
      <c r="K776" s="50" t="s">
        <v>163</v>
      </c>
      <c r="L776" s="50" t="s">
        <v>62</v>
      </c>
      <c r="M776" s="50" t="str">
        <f>VLOOKUP($G776,Formulas!$A$2:$G$10,7,FALSE)</f>
        <v xml:space="preserve">Reserva de la Biosfera Islas del Pacifico de la Peninsula de Baja California </v>
      </c>
      <c r="N776" s="37" t="s">
        <v>208</v>
      </c>
      <c r="O776" s="37">
        <v>0.36249999999999999</v>
      </c>
      <c r="P776" s="37">
        <v>0.3666666666666667</v>
      </c>
      <c r="Q776" s="8">
        <v>12</v>
      </c>
      <c r="R776" s="36">
        <v>11</v>
      </c>
      <c r="S776" s="36">
        <v>13</v>
      </c>
      <c r="T776" s="36">
        <v>5</v>
      </c>
      <c r="V776" s="39">
        <v>9</v>
      </c>
      <c r="W776" s="39" t="s">
        <v>79</v>
      </c>
      <c r="X776" s="43" t="str">
        <f>VLOOKUP($W776,'Lista especies'!$A$2:$D$31,2,FALSE)</f>
        <v>Mesocentrotus</v>
      </c>
      <c r="Y776" s="43" t="str">
        <f>VLOOKUP($W776,'Lista especies'!$A$2:$D$31,3,FALSE)</f>
        <v>franciscanus</v>
      </c>
      <c r="Z776" s="43" t="str">
        <f>VLOOKUP($W776,'Lista especies'!$A$2:$D$31,4,FALSE)</f>
        <v>Mesocentrotus franciscanus</v>
      </c>
      <c r="AA776" s="34">
        <v>21</v>
      </c>
      <c r="AB776" s="34">
        <v>30</v>
      </c>
    </row>
    <row r="777" spans="1:28" x14ac:dyDescent="0.2">
      <c r="A777" s="39" t="str">
        <f t="shared" si="13"/>
        <v>1282024Chinatown9</v>
      </c>
      <c r="B777" s="35">
        <v>12</v>
      </c>
      <c r="C777" s="36">
        <v>8</v>
      </c>
      <c r="D777" s="36">
        <v>2024</v>
      </c>
      <c r="E777" s="50" t="s">
        <v>191</v>
      </c>
      <c r="F777" s="50" t="s">
        <v>192</v>
      </c>
      <c r="G777" s="39" t="s">
        <v>194</v>
      </c>
      <c r="H777" s="36">
        <v>29.468350000000001</v>
      </c>
      <c r="I777" s="36">
        <v>-115.47342</v>
      </c>
      <c r="J777" s="50" t="str">
        <f>VLOOKUP($G777,Formulas!$A$2:$G$10,4,FALSE)</f>
        <v>Bosque de kelp</v>
      </c>
      <c r="K777" s="50" t="s">
        <v>163</v>
      </c>
      <c r="L777" s="50" t="s">
        <v>62</v>
      </c>
      <c r="M777" s="50" t="str">
        <f>VLOOKUP($G777,Formulas!$A$2:$G$10,7,FALSE)</f>
        <v xml:space="preserve">Reserva de la Biosfera Islas del Pacifico de la Peninsula de Baja California </v>
      </c>
      <c r="N777" s="37" t="s">
        <v>208</v>
      </c>
      <c r="O777" s="37">
        <v>0.36249999999999999</v>
      </c>
      <c r="P777" s="37">
        <v>0.3666666666666667</v>
      </c>
      <c r="Q777" s="8">
        <v>12</v>
      </c>
      <c r="R777" s="36">
        <v>11</v>
      </c>
      <c r="S777" s="36">
        <v>13</v>
      </c>
      <c r="T777" s="36">
        <v>5</v>
      </c>
      <c r="V777" s="39">
        <v>9</v>
      </c>
      <c r="W777" s="39" t="s">
        <v>85</v>
      </c>
      <c r="X777" s="43" t="str">
        <f>VLOOKUP($W777,'Lista especies'!$A$2:$D$31,2,FALSE)</f>
        <v>Strongylocentrotus</v>
      </c>
      <c r="Y777" s="43" t="str">
        <f>VLOOKUP($W777,'Lista especies'!$A$2:$D$31,3,FALSE)</f>
        <v>purpuratus</v>
      </c>
      <c r="Z777" s="43" t="str">
        <f>VLOOKUP($W777,'Lista especies'!$A$2:$D$31,4,FALSE)</f>
        <v>Strongylocentrotus purpuratus</v>
      </c>
      <c r="AA777" s="34">
        <v>1</v>
      </c>
      <c r="AB777" s="34">
        <v>30</v>
      </c>
    </row>
    <row r="778" spans="1:28" x14ac:dyDescent="0.2">
      <c r="A778" s="39" t="str">
        <f t="shared" si="13"/>
        <v>1282024Chinatown10</v>
      </c>
      <c r="B778" s="35">
        <v>12</v>
      </c>
      <c r="C778" s="36">
        <v>8</v>
      </c>
      <c r="D778" s="36">
        <v>2024</v>
      </c>
      <c r="E778" s="50" t="s">
        <v>191</v>
      </c>
      <c r="F778" s="50" t="s">
        <v>192</v>
      </c>
      <c r="G778" s="39" t="s">
        <v>194</v>
      </c>
      <c r="H778" s="36">
        <v>29.471710000000002</v>
      </c>
      <c r="I778" s="36">
        <v>-115.47564</v>
      </c>
      <c r="J778" s="50" t="str">
        <f>VLOOKUP($G778,Formulas!$A$2:$G$10,4,FALSE)</f>
        <v>Bosque de kelp</v>
      </c>
      <c r="K778" s="50" t="s">
        <v>163</v>
      </c>
      <c r="L778" s="50" t="s">
        <v>62</v>
      </c>
      <c r="M778" s="50" t="str">
        <f>VLOOKUP($G778,Formulas!$A$2:$G$10,7,FALSE)</f>
        <v xml:space="preserve">Reserva de la Biosfera Islas del Pacifico de la Peninsula de Baja California </v>
      </c>
      <c r="N778" s="37" t="s">
        <v>208</v>
      </c>
      <c r="O778" s="37">
        <v>0.42083333333333334</v>
      </c>
      <c r="P778" s="37">
        <v>0.42499999999999999</v>
      </c>
      <c r="Q778" s="8">
        <v>5</v>
      </c>
      <c r="R778" s="36">
        <v>6</v>
      </c>
      <c r="S778" s="36">
        <v>13</v>
      </c>
      <c r="T778" s="36">
        <v>5</v>
      </c>
      <c r="V778" s="39">
        <v>10</v>
      </c>
      <c r="W778" s="39" t="s">
        <v>81</v>
      </c>
      <c r="X778" s="43" t="str">
        <f>VLOOKUP($W778,'Lista especies'!$A$2:$D$31,2,FALSE)</f>
        <v>Parastichopus</v>
      </c>
      <c r="Y778" s="43" t="str">
        <f>VLOOKUP($W778,'Lista especies'!$A$2:$D$31,3,FALSE)</f>
        <v>parvimensis</v>
      </c>
      <c r="Z778" s="43" t="str">
        <f>VLOOKUP($W778,'Lista especies'!$A$2:$D$31,4,FALSE)</f>
        <v>Parastichopus parvimensis</v>
      </c>
      <c r="AA778" s="34">
        <v>2</v>
      </c>
      <c r="AB778" s="34">
        <v>30</v>
      </c>
    </row>
    <row r="779" spans="1:28" x14ac:dyDescent="0.2">
      <c r="A779" s="39" t="str">
        <f t="shared" si="13"/>
        <v>1282024Chinatown10</v>
      </c>
      <c r="B779" s="35">
        <v>12</v>
      </c>
      <c r="C779" s="36">
        <v>8</v>
      </c>
      <c r="D779" s="36">
        <v>2024</v>
      </c>
      <c r="E779" s="50" t="s">
        <v>191</v>
      </c>
      <c r="F779" s="50" t="s">
        <v>192</v>
      </c>
      <c r="G779" s="39" t="s">
        <v>194</v>
      </c>
      <c r="H779" s="36">
        <v>29.471710000000002</v>
      </c>
      <c r="I779" s="36">
        <v>-115.47564</v>
      </c>
      <c r="J779" s="50" t="str">
        <f>VLOOKUP($G779,Formulas!$A$2:$G$10,4,FALSE)</f>
        <v>Bosque de kelp</v>
      </c>
      <c r="K779" s="50" t="s">
        <v>163</v>
      </c>
      <c r="L779" s="50" t="s">
        <v>62</v>
      </c>
      <c r="M779" s="50" t="str">
        <f>VLOOKUP($G779,Formulas!$A$2:$G$10,7,FALSE)</f>
        <v xml:space="preserve">Reserva de la Biosfera Islas del Pacifico de la Peninsula de Baja California </v>
      </c>
      <c r="N779" s="37" t="s">
        <v>208</v>
      </c>
      <c r="O779" s="37">
        <v>0.42083333333333334</v>
      </c>
      <c r="P779" s="37">
        <v>0.42499999999999999</v>
      </c>
      <c r="Q779" s="8">
        <v>5</v>
      </c>
      <c r="R779" s="36">
        <v>6</v>
      </c>
      <c r="S779" s="36">
        <v>13</v>
      </c>
      <c r="T779" s="36">
        <v>5</v>
      </c>
      <c r="V779" s="39">
        <v>10</v>
      </c>
      <c r="W779" s="39" t="s">
        <v>82</v>
      </c>
      <c r="X779" s="43" t="str">
        <f>VLOOKUP($W779,'Lista especies'!$A$2:$D$31,2,FALSE)</f>
        <v>Patiria</v>
      </c>
      <c r="Y779" s="43" t="str">
        <f>VLOOKUP($W779,'Lista especies'!$A$2:$D$31,3,FALSE)</f>
        <v>miniata</v>
      </c>
      <c r="Z779" s="43" t="str">
        <f>VLOOKUP($W779,'Lista especies'!$A$2:$D$31,4,FALSE)</f>
        <v>Patiria miniata</v>
      </c>
      <c r="AA779" s="34">
        <v>10</v>
      </c>
      <c r="AB779" s="34">
        <v>30</v>
      </c>
    </row>
    <row r="780" spans="1:28" x14ac:dyDescent="0.2">
      <c r="A780" s="39" t="str">
        <f t="shared" si="13"/>
        <v>1282024Chinatown10</v>
      </c>
      <c r="B780" s="35">
        <v>12</v>
      </c>
      <c r="C780" s="36">
        <v>8</v>
      </c>
      <c r="D780" s="36">
        <v>2024</v>
      </c>
      <c r="E780" s="50" t="s">
        <v>191</v>
      </c>
      <c r="F780" s="50" t="s">
        <v>192</v>
      </c>
      <c r="G780" s="39" t="s">
        <v>194</v>
      </c>
      <c r="H780" s="36">
        <v>29.471710000000002</v>
      </c>
      <c r="I780" s="36">
        <v>-115.47564</v>
      </c>
      <c r="J780" s="50" t="str">
        <f>VLOOKUP($G780,Formulas!$A$2:$G$10,4,FALSE)</f>
        <v>Bosque de kelp</v>
      </c>
      <c r="K780" s="50" t="s">
        <v>163</v>
      </c>
      <c r="L780" s="50" t="s">
        <v>62</v>
      </c>
      <c r="M780" s="50" t="str">
        <f>VLOOKUP($G780,Formulas!$A$2:$G$10,7,FALSE)</f>
        <v xml:space="preserve">Reserva de la Biosfera Islas del Pacifico de la Peninsula de Baja California </v>
      </c>
      <c r="N780" s="37" t="s">
        <v>208</v>
      </c>
      <c r="O780" s="37">
        <v>0.42083333333333334</v>
      </c>
      <c r="P780" s="37">
        <v>0.42499999999999999</v>
      </c>
      <c r="Q780" s="8">
        <v>5</v>
      </c>
      <c r="R780" s="36">
        <v>6</v>
      </c>
      <c r="S780" s="36">
        <v>13</v>
      </c>
      <c r="T780" s="36">
        <v>5</v>
      </c>
      <c r="V780" s="39">
        <v>10</v>
      </c>
      <c r="W780" s="39" t="s">
        <v>76</v>
      </c>
      <c r="X780" s="43" t="str">
        <f>VLOOKUP($W780,'Lista especies'!$A$2:$D$31,2,FALSE)</f>
        <v>Megastraea</v>
      </c>
      <c r="Y780" s="43" t="str">
        <f>VLOOKUP($W780,'Lista especies'!$A$2:$D$31,3,FALSE)</f>
        <v>undosa</v>
      </c>
      <c r="Z780" s="43" t="str">
        <f>VLOOKUP($W780,'Lista especies'!$A$2:$D$31,4,FALSE)</f>
        <v>Megastraea undosa</v>
      </c>
      <c r="AA780" s="34">
        <v>18</v>
      </c>
      <c r="AB780" s="34">
        <v>30</v>
      </c>
    </row>
    <row r="781" spans="1:28" x14ac:dyDescent="0.2">
      <c r="A781" s="39" t="str">
        <f t="shared" si="13"/>
        <v>1282024Chinatown10</v>
      </c>
      <c r="B781" s="35">
        <v>12</v>
      </c>
      <c r="C781" s="36">
        <v>8</v>
      </c>
      <c r="D781" s="36">
        <v>2024</v>
      </c>
      <c r="E781" s="50" t="s">
        <v>191</v>
      </c>
      <c r="F781" s="50" t="s">
        <v>192</v>
      </c>
      <c r="G781" s="39" t="s">
        <v>194</v>
      </c>
      <c r="H781" s="36">
        <v>29.471710000000002</v>
      </c>
      <c r="I781" s="36">
        <v>-115.47564</v>
      </c>
      <c r="J781" s="50" t="str">
        <f>VLOOKUP($G781,Formulas!$A$2:$G$10,4,FALSE)</f>
        <v>Bosque de kelp</v>
      </c>
      <c r="K781" s="50" t="s">
        <v>163</v>
      </c>
      <c r="L781" s="50" t="s">
        <v>62</v>
      </c>
      <c r="M781" s="50" t="str">
        <f>VLOOKUP($G781,Formulas!$A$2:$G$10,7,FALSE)</f>
        <v xml:space="preserve">Reserva de la Biosfera Islas del Pacifico de la Peninsula de Baja California </v>
      </c>
      <c r="N781" s="37" t="s">
        <v>208</v>
      </c>
      <c r="O781" s="37">
        <v>0.42083333333333334</v>
      </c>
      <c r="P781" s="37">
        <v>0.42499999999999999</v>
      </c>
      <c r="Q781" s="8">
        <v>5</v>
      </c>
      <c r="R781" s="36">
        <v>6</v>
      </c>
      <c r="S781" s="36">
        <v>13</v>
      </c>
      <c r="T781" s="36">
        <v>5</v>
      </c>
      <c r="V781" s="39">
        <v>10</v>
      </c>
      <c r="W781" s="39" t="s">
        <v>176</v>
      </c>
      <c r="X781" s="43" t="str">
        <f>VLOOKUP($W781,'Lista especies'!$A$2:$D$31,2,FALSE)</f>
        <v>Megastraea</v>
      </c>
      <c r="Y781" s="43" t="str">
        <f>VLOOKUP($W781,'Lista especies'!$A$2:$D$31,3,FALSE)</f>
        <v>turbanica</v>
      </c>
      <c r="Z781" s="43" t="str">
        <f>VLOOKUP($W781,'Lista especies'!$A$2:$D$31,4,FALSE)</f>
        <v>Megastraea turbanica</v>
      </c>
      <c r="AA781" s="34">
        <v>10</v>
      </c>
      <c r="AB781" s="34">
        <v>30</v>
      </c>
    </row>
    <row r="782" spans="1:28" x14ac:dyDescent="0.2">
      <c r="A782" s="39" t="str">
        <f t="shared" si="13"/>
        <v>1282024Chinatown10</v>
      </c>
      <c r="B782" s="35">
        <v>12</v>
      </c>
      <c r="C782" s="36">
        <v>8</v>
      </c>
      <c r="D782" s="36">
        <v>2024</v>
      </c>
      <c r="E782" s="50" t="s">
        <v>191</v>
      </c>
      <c r="F782" s="50" t="s">
        <v>192</v>
      </c>
      <c r="G782" s="39" t="s">
        <v>194</v>
      </c>
      <c r="H782" s="36">
        <v>29.471710000000002</v>
      </c>
      <c r="I782" s="36">
        <v>-115.47564</v>
      </c>
      <c r="J782" s="50" t="str">
        <f>VLOOKUP($G782,Formulas!$A$2:$G$10,4,FALSE)</f>
        <v>Bosque de kelp</v>
      </c>
      <c r="K782" s="50" t="s">
        <v>163</v>
      </c>
      <c r="L782" s="50" t="s">
        <v>62</v>
      </c>
      <c r="M782" s="50" t="str">
        <f>VLOOKUP($G782,Formulas!$A$2:$G$10,7,FALSE)</f>
        <v xml:space="preserve">Reserva de la Biosfera Islas del Pacifico de la Peninsula de Baja California </v>
      </c>
      <c r="N782" s="37" t="s">
        <v>208</v>
      </c>
      <c r="O782" s="37">
        <v>0.42083333333333334</v>
      </c>
      <c r="P782" s="37">
        <v>0.42499999999999999</v>
      </c>
      <c r="Q782" s="8">
        <v>5</v>
      </c>
      <c r="R782" s="36">
        <v>6</v>
      </c>
      <c r="S782" s="36">
        <v>13</v>
      </c>
      <c r="T782" s="36">
        <v>5</v>
      </c>
      <c r="V782" s="39">
        <v>10</v>
      </c>
      <c r="W782" s="39" t="s">
        <v>75</v>
      </c>
      <c r="X782" s="43" t="str">
        <f>VLOOKUP($W782,'Lista especies'!$A$2:$D$31,2,FALSE)</f>
        <v>Kelletia</v>
      </c>
      <c r="Y782" s="43" t="str">
        <f>VLOOKUP($W782,'Lista especies'!$A$2:$D$31,3,FALSE)</f>
        <v>kelletii</v>
      </c>
      <c r="Z782" s="43" t="str">
        <f>VLOOKUP($W782,'Lista especies'!$A$2:$D$31,4,FALSE)</f>
        <v>Kelletia kelletii</v>
      </c>
      <c r="AA782" s="34">
        <v>2</v>
      </c>
      <c r="AB782" s="34">
        <v>30</v>
      </c>
    </row>
    <row r="783" spans="1:28" x14ac:dyDescent="0.2">
      <c r="A783" s="39" t="str">
        <f t="shared" si="13"/>
        <v>1282024Chinatown10</v>
      </c>
      <c r="B783" s="35">
        <v>12</v>
      </c>
      <c r="C783" s="36">
        <v>8</v>
      </c>
      <c r="D783" s="36">
        <v>2024</v>
      </c>
      <c r="E783" s="50" t="s">
        <v>191</v>
      </c>
      <c r="F783" s="50" t="s">
        <v>192</v>
      </c>
      <c r="G783" s="39" t="s">
        <v>194</v>
      </c>
      <c r="H783" s="36">
        <v>29.471710000000002</v>
      </c>
      <c r="I783" s="36">
        <v>-115.47564</v>
      </c>
      <c r="J783" s="50" t="str">
        <f>VLOOKUP($G783,Formulas!$A$2:$G$10,4,FALSE)</f>
        <v>Bosque de kelp</v>
      </c>
      <c r="K783" s="50" t="s">
        <v>163</v>
      </c>
      <c r="L783" s="50" t="s">
        <v>62</v>
      </c>
      <c r="M783" s="50" t="str">
        <f>VLOOKUP($G783,Formulas!$A$2:$G$10,7,FALSE)</f>
        <v xml:space="preserve">Reserva de la Biosfera Islas del Pacifico de la Peninsula de Baja California </v>
      </c>
      <c r="N783" s="37" t="s">
        <v>208</v>
      </c>
      <c r="O783" s="37">
        <v>0.42083333333333334</v>
      </c>
      <c r="P783" s="37">
        <v>0.42499999999999999</v>
      </c>
      <c r="Q783" s="8">
        <v>5</v>
      </c>
      <c r="R783" s="36">
        <v>6</v>
      </c>
      <c r="S783" s="36">
        <v>13</v>
      </c>
      <c r="T783" s="36">
        <v>5</v>
      </c>
      <c r="V783" s="39">
        <v>10</v>
      </c>
      <c r="W783" s="39" t="s">
        <v>79</v>
      </c>
      <c r="X783" s="43" t="str">
        <f>VLOOKUP($W783,'Lista especies'!$A$2:$D$31,2,FALSE)</f>
        <v>Mesocentrotus</v>
      </c>
      <c r="Y783" s="43" t="str">
        <f>VLOOKUP($W783,'Lista especies'!$A$2:$D$31,3,FALSE)</f>
        <v>franciscanus</v>
      </c>
      <c r="Z783" s="43" t="str">
        <f>VLOOKUP($W783,'Lista especies'!$A$2:$D$31,4,FALSE)</f>
        <v>Mesocentrotus franciscanus</v>
      </c>
      <c r="AA783" s="34">
        <v>45</v>
      </c>
      <c r="AB783" s="34">
        <v>30</v>
      </c>
    </row>
    <row r="784" spans="1:28" x14ac:dyDescent="0.2">
      <c r="A784" s="39" t="str">
        <f t="shared" si="13"/>
        <v>1282024Chinatown10</v>
      </c>
      <c r="B784" s="35">
        <v>12</v>
      </c>
      <c r="C784" s="36">
        <v>8</v>
      </c>
      <c r="D784" s="36">
        <v>2024</v>
      </c>
      <c r="E784" s="50" t="s">
        <v>191</v>
      </c>
      <c r="F784" s="50" t="s">
        <v>192</v>
      </c>
      <c r="G784" s="39" t="s">
        <v>194</v>
      </c>
      <c r="H784" s="36">
        <v>29.471710000000002</v>
      </c>
      <c r="I784" s="36">
        <v>-115.47564</v>
      </c>
      <c r="J784" s="50" t="str">
        <f>VLOOKUP($G784,Formulas!$A$2:$G$10,4,FALSE)</f>
        <v>Bosque de kelp</v>
      </c>
      <c r="K784" s="50" t="s">
        <v>163</v>
      </c>
      <c r="L784" s="50" t="s">
        <v>62</v>
      </c>
      <c r="M784" s="50" t="str">
        <f>VLOOKUP($G784,Formulas!$A$2:$G$10,7,FALSE)</f>
        <v xml:space="preserve">Reserva de la Biosfera Islas del Pacifico de la Peninsula de Baja California </v>
      </c>
      <c r="N784" s="37" t="s">
        <v>208</v>
      </c>
      <c r="O784" s="37">
        <v>0.42083333333333334</v>
      </c>
      <c r="P784" s="37">
        <v>0.42499999999999999</v>
      </c>
      <c r="Q784" s="8">
        <v>5</v>
      </c>
      <c r="R784" s="36">
        <v>6</v>
      </c>
      <c r="S784" s="36">
        <v>13</v>
      </c>
      <c r="T784" s="36">
        <v>5</v>
      </c>
      <c r="V784" s="39">
        <v>10</v>
      </c>
      <c r="W784" s="39" t="s">
        <v>85</v>
      </c>
      <c r="X784" s="43" t="str">
        <f>VLOOKUP($W784,'Lista especies'!$A$2:$D$31,2,FALSE)</f>
        <v>Strongylocentrotus</v>
      </c>
      <c r="Y784" s="43" t="str">
        <f>VLOOKUP($W784,'Lista especies'!$A$2:$D$31,3,FALSE)</f>
        <v>purpuratus</v>
      </c>
      <c r="Z784" s="43" t="str">
        <f>VLOOKUP($W784,'Lista especies'!$A$2:$D$31,4,FALSE)</f>
        <v>Strongylocentrotus purpuratus</v>
      </c>
      <c r="AA784" s="34">
        <v>9</v>
      </c>
      <c r="AB784" s="34">
        <v>30</v>
      </c>
    </row>
    <row r="785" spans="1:28" x14ac:dyDescent="0.2">
      <c r="A785" s="39" t="str">
        <f t="shared" si="13"/>
        <v>1282024Chinatown11</v>
      </c>
      <c r="B785" s="35">
        <v>12</v>
      </c>
      <c r="C785" s="36">
        <v>8</v>
      </c>
      <c r="D785" s="36">
        <v>2024</v>
      </c>
      <c r="E785" s="50" t="s">
        <v>191</v>
      </c>
      <c r="F785" s="50" t="s">
        <v>192</v>
      </c>
      <c r="G785" s="39" t="s">
        <v>194</v>
      </c>
      <c r="H785" s="36">
        <v>29.46902</v>
      </c>
      <c r="I785" s="36">
        <v>-115.47272</v>
      </c>
      <c r="J785" s="50" t="str">
        <f>VLOOKUP($G785,Formulas!$A$2:$G$10,4,FALSE)</f>
        <v>Bosque de kelp</v>
      </c>
      <c r="K785" s="50" t="s">
        <v>163</v>
      </c>
      <c r="L785" s="50" t="s">
        <v>62</v>
      </c>
      <c r="M785" s="50" t="str">
        <f>VLOOKUP($G785,Formulas!$A$2:$G$10,7,FALSE)</f>
        <v xml:space="preserve">Reserva de la Biosfera Islas del Pacifico de la Peninsula de Baja California </v>
      </c>
      <c r="N785" s="37" t="s">
        <v>197</v>
      </c>
      <c r="O785" s="37">
        <v>0.36805555555555558</v>
      </c>
      <c r="P785" s="37">
        <v>0.37152777777777773</v>
      </c>
      <c r="Q785" s="8">
        <v>11</v>
      </c>
      <c r="R785" s="36">
        <v>11</v>
      </c>
      <c r="S785" s="36">
        <v>13</v>
      </c>
      <c r="T785" s="36">
        <v>5</v>
      </c>
      <c r="V785" s="39">
        <v>11</v>
      </c>
      <c r="W785" s="39" t="s">
        <v>176</v>
      </c>
      <c r="X785" s="43" t="str">
        <f>VLOOKUP($W785,'Lista especies'!$A$2:$D$31,2,FALSE)</f>
        <v>Megastraea</v>
      </c>
      <c r="Y785" s="43" t="str">
        <f>VLOOKUP($W785,'Lista especies'!$A$2:$D$31,3,FALSE)</f>
        <v>turbanica</v>
      </c>
      <c r="Z785" s="43" t="str">
        <f>VLOOKUP($W785,'Lista especies'!$A$2:$D$31,4,FALSE)</f>
        <v>Megastraea turbanica</v>
      </c>
      <c r="AA785" s="34">
        <v>12</v>
      </c>
      <c r="AB785" s="34">
        <v>30</v>
      </c>
    </row>
    <row r="786" spans="1:28" x14ac:dyDescent="0.2">
      <c r="A786" s="39" t="str">
        <f t="shared" si="13"/>
        <v>1282024Chinatown11</v>
      </c>
      <c r="B786" s="35">
        <v>12</v>
      </c>
      <c r="C786" s="36">
        <v>8</v>
      </c>
      <c r="D786" s="36">
        <v>2024</v>
      </c>
      <c r="E786" s="50" t="s">
        <v>191</v>
      </c>
      <c r="F786" s="50" t="s">
        <v>192</v>
      </c>
      <c r="G786" s="39" t="s">
        <v>194</v>
      </c>
      <c r="H786" s="36">
        <v>29.46902</v>
      </c>
      <c r="I786" s="36">
        <v>-115.47272</v>
      </c>
      <c r="J786" s="50" t="str">
        <f>VLOOKUP($G786,Formulas!$A$2:$G$10,4,FALSE)</f>
        <v>Bosque de kelp</v>
      </c>
      <c r="K786" s="50" t="s">
        <v>163</v>
      </c>
      <c r="L786" s="50" t="s">
        <v>62</v>
      </c>
      <c r="M786" s="50" t="str">
        <f>VLOOKUP($G786,Formulas!$A$2:$G$10,7,FALSE)</f>
        <v xml:space="preserve">Reserva de la Biosfera Islas del Pacifico de la Peninsula de Baja California </v>
      </c>
      <c r="N786" s="37" t="s">
        <v>197</v>
      </c>
      <c r="O786" s="37">
        <v>0.36805555555555558</v>
      </c>
      <c r="P786" s="37">
        <v>0.37152777777777773</v>
      </c>
      <c r="Q786" s="8">
        <v>11</v>
      </c>
      <c r="R786" s="36">
        <v>11</v>
      </c>
      <c r="S786" s="36">
        <v>13</v>
      </c>
      <c r="T786" s="36">
        <v>5</v>
      </c>
      <c r="V786" s="39">
        <v>11</v>
      </c>
      <c r="W786" s="39" t="s">
        <v>75</v>
      </c>
      <c r="X786" s="43" t="str">
        <f>VLOOKUP($W786,'Lista especies'!$A$2:$D$31,2,FALSE)</f>
        <v>Kelletia</v>
      </c>
      <c r="Y786" s="43" t="str">
        <f>VLOOKUP($W786,'Lista especies'!$A$2:$D$31,3,FALSE)</f>
        <v>kelletii</v>
      </c>
      <c r="Z786" s="43" t="str">
        <f>VLOOKUP($W786,'Lista especies'!$A$2:$D$31,4,FALSE)</f>
        <v>Kelletia kelletii</v>
      </c>
      <c r="AA786" s="34">
        <v>8</v>
      </c>
      <c r="AB786" s="34">
        <v>30</v>
      </c>
    </row>
    <row r="787" spans="1:28" x14ac:dyDescent="0.2">
      <c r="A787" s="39" t="str">
        <f t="shared" si="13"/>
        <v>1282024Chinatown11</v>
      </c>
      <c r="B787" s="35">
        <v>12</v>
      </c>
      <c r="C787" s="36">
        <v>8</v>
      </c>
      <c r="D787" s="36">
        <v>2024</v>
      </c>
      <c r="E787" s="50" t="s">
        <v>191</v>
      </c>
      <c r="F787" s="50" t="s">
        <v>192</v>
      </c>
      <c r="G787" s="39" t="s">
        <v>194</v>
      </c>
      <c r="H787" s="36">
        <v>29.46902</v>
      </c>
      <c r="I787" s="36">
        <v>-115.47272</v>
      </c>
      <c r="J787" s="50" t="str">
        <f>VLOOKUP($G787,Formulas!$A$2:$G$10,4,FALSE)</f>
        <v>Bosque de kelp</v>
      </c>
      <c r="K787" s="50" t="s">
        <v>163</v>
      </c>
      <c r="L787" s="50" t="s">
        <v>62</v>
      </c>
      <c r="M787" s="50" t="str">
        <f>VLOOKUP($G787,Formulas!$A$2:$G$10,7,FALSE)</f>
        <v xml:space="preserve">Reserva de la Biosfera Islas del Pacifico de la Peninsula de Baja California </v>
      </c>
      <c r="N787" s="37" t="s">
        <v>197</v>
      </c>
      <c r="O787" s="37">
        <v>0.36805555555555558</v>
      </c>
      <c r="P787" s="37">
        <v>0.37152777777777773</v>
      </c>
      <c r="Q787" s="8">
        <v>11</v>
      </c>
      <c r="R787" s="36">
        <v>11</v>
      </c>
      <c r="S787" s="36">
        <v>13</v>
      </c>
      <c r="T787" s="36">
        <v>5</v>
      </c>
      <c r="V787" s="39">
        <v>11</v>
      </c>
      <c r="W787" s="39" t="s">
        <v>78</v>
      </c>
      <c r="X787" s="43" t="str">
        <f>VLOOKUP($W787,'Lista especies'!$A$2:$D$31,2,FALSE)</f>
        <v>Megathura</v>
      </c>
      <c r="Y787" s="43" t="str">
        <f>VLOOKUP($W787,'Lista especies'!$A$2:$D$31,3,FALSE)</f>
        <v>crenulata</v>
      </c>
      <c r="Z787" s="43" t="str">
        <f>VLOOKUP($W787,'Lista especies'!$A$2:$D$31,4,FALSE)</f>
        <v>Megathura crenulata</v>
      </c>
      <c r="AA787" s="34">
        <v>3</v>
      </c>
      <c r="AB787" s="34">
        <v>30</v>
      </c>
    </row>
    <row r="788" spans="1:28" x14ac:dyDescent="0.2">
      <c r="A788" s="39" t="str">
        <f t="shared" si="13"/>
        <v>1282024Chinatown11</v>
      </c>
      <c r="B788" s="35">
        <v>12</v>
      </c>
      <c r="C788" s="36">
        <v>8</v>
      </c>
      <c r="D788" s="36">
        <v>2024</v>
      </c>
      <c r="E788" s="50" t="s">
        <v>191</v>
      </c>
      <c r="F788" s="50" t="s">
        <v>192</v>
      </c>
      <c r="G788" s="39" t="s">
        <v>194</v>
      </c>
      <c r="H788" s="36">
        <v>29.46902</v>
      </c>
      <c r="I788" s="36">
        <v>-115.47272</v>
      </c>
      <c r="J788" s="50" t="str">
        <f>VLOOKUP($G788,Formulas!$A$2:$G$10,4,FALSE)</f>
        <v>Bosque de kelp</v>
      </c>
      <c r="K788" s="50" t="s">
        <v>163</v>
      </c>
      <c r="L788" s="50" t="s">
        <v>62</v>
      </c>
      <c r="M788" s="50" t="str">
        <f>VLOOKUP($G788,Formulas!$A$2:$G$10,7,FALSE)</f>
        <v xml:space="preserve">Reserva de la Biosfera Islas del Pacifico de la Peninsula de Baja California </v>
      </c>
      <c r="N788" s="37" t="s">
        <v>197</v>
      </c>
      <c r="O788" s="37">
        <v>0.36805555555555558</v>
      </c>
      <c r="P788" s="37">
        <v>0.37152777777777773</v>
      </c>
      <c r="Q788" s="8">
        <v>11</v>
      </c>
      <c r="R788" s="36">
        <v>11</v>
      </c>
      <c r="S788" s="36">
        <v>13</v>
      </c>
      <c r="T788" s="36">
        <v>5</v>
      </c>
      <c r="V788" s="39">
        <v>11</v>
      </c>
      <c r="W788" s="39" t="s">
        <v>79</v>
      </c>
      <c r="X788" s="43" t="str">
        <f>VLOOKUP($W788,'Lista especies'!$A$2:$D$31,2,FALSE)</f>
        <v>Mesocentrotus</v>
      </c>
      <c r="Y788" s="43" t="str">
        <f>VLOOKUP($W788,'Lista especies'!$A$2:$D$31,3,FALSE)</f>
        <v>franciscanus</v>
      </c>
      <c r="Z788" s="43" t="str">
        <f>VLOOKUP($W788,'Lista especies'!$A$2:$D$31,4,FALSE)</f>
        <v>Mesocentrotus franciscanus</v>
      </c>
      <c r="AA788" s="34">
        <v>14</v>
      </c>
      <c r="AB788" s="34">
        <v>30</v>
      </c>
    </row>
    <row r="789" spans="1:28" x14ac:dyDescent="0.2">
      <c r="A789" s="39" t="str">
        <f t="shared" si="13"/>
        <v>1282024Chinatown12</v>
      </c>
      <c r="B789" s="35">
        <v>12</v>
      </c>
      <c r="C789" s="36">
        <v>8</v>
      </c>
      <c r="D789" s="36">
        <v>2024</v>
      </c>
      <c r="E789" s="50" t="s">
        <v>191</v>
      </c>
      <c r="F789" s="50" t="s">
        <v>192</v>
      </c>
      <c r="G789" s="39" t="s">
        <v>194</v>
      </c>
      <c r="H789" s="36">
        <v>29.472059999999999</v>
      </c>
      <c r="I789" s="36">
        <v>-115.47507</v>
      </c>
      <c r="J789" s="50" t="str">
        <f>VLOOKUP($G789,Formulas!$A$2:$G$10,4,FALSE)</f>
        <v>Bosque de kelp</v>
      </c>
      <c r="K789" s="50" t="s">
        <v>163</v>
      </c>
      <c r="L789" s="50" t="s">
        <v>62</v>
      </c>
      <c r="M789" s="50" t="str">
        <f>VLOOKUP($G789,Formulas!$A$2:$G$10,7,FALSE)</f>
        <v xml:space="preserve">Reserva de la Biosfera Islas del Pacifico de la Peninsula de Baja California </v>
      </c>
      <c r="N789" s="37" t="s">
        <v>197</v>
      </c>
      <c r="O789" s="37">
        <v>0.43194444444444446</v>
      </c>
      <c r="P789" s="37">
        <v>0.43611111111111112</v>
      </c>
      <c r="Q789" s="8">
        <v>6</v>
      </c>
      <c r="R789" s="36">
        <v>6</v>
      </c>
      <c r="S789" s="36">
        <v>16</v>
      </c>
      <c r="T789" s="36">
        <v>4</v>
      </c>
      <c r="V789" s="39">
        <v>12</v>
      </c>
      <c r="W789" s="39" t="s">
        <v>176</v>
      </c>
      <c r="X789" s="43" t="str">
        <f>VLOOKUP($W789,'Lista especies'!$A$2:$D$31,2,FALSE)</f>
        <v>Megastraea</v>
      </c>
      <c r="Y789" s="43" t="str">
        <f>VLOOKUP($W789,'Lista especies'!$A$2:$D$31,3,FALSE)</f>
        <v>turbanica</v>
      </c>
      <c r="Z789" s="43" t="str">
        <f>VLOOKUP($W789,'Lista especies'!$A$2:$D$31,4,FALSE)</f>
        <v>Megastraea turbanica</v>
      </c>
      <c r="AA789" s="34">
        <v>16</v>
      </c>
      <c r="AB789" s="34">
        <v>30</v>
      </c>
    </row>
    <row r="790" spans="1:28" x14ac:dyDescent="0.2">
      <c r="A790" s="39" t="str">
        <f t="shared" si="13"/>
        <v>1282024Chinatown12</v>
      </c>
      <c r="B790" s="35">
        <v>12</v>
      </c>
      <c r="C790" s="36">
        <v>8</v>
      </c>
      <c r="D790" s="36">
        <v>2024</v>
      </c>
      <c r="E790" s="50" t="s">
        <v>191</v>
      </c>
      <c r="F790" s="50" t="s">
        <v>192</v>
      </c>
      <c r="G790" s="39" t="s">
        <v>194</v>
      </c>
      <c r="H790" s="36">
        <v>29.472059999999999</v>
      </c>
      <c r="I790" s="36">
        <v>-115.47507</v>
      </c>
      <c r="J790" s="50" t="str">
        <f>VLOOKUP($G790,Formulas!$A$2:$G$10,4,FALSE)</f>
        <v>Bosque de kelp</v>
      </c>
      <c r="K790" s="50" t="s">
        <v>163</v>
      </c>
      <c r="L790" s="50" t="s">
        <v>62</v>
      </c>
      <c r="M790" s="50" t="str">
        <f>VLOOKUP($G790,Formulas!$A$2:$G$10,7,FALSE)</f>
        <v xml:space="preserve">Reserva de la Biosfera Islas del Pacifico de la Peninsula de Baja California </v>
      </c>
      <c r="N790" s="37" t="s">
        <v>197</v>
      </c>
      <c r="O790" s="37">
        <v>0.43194444444444446</v>
      </c>
      <c r="P790" s="37">
        <v>0.43611111111111112</v>
      </c>
      <c r="Q790" s="8">
        <v>6</v>
      </c>
      <c r="R790" s="36">
        <v>6</v>
      </c>
      <c r="S790" s="36">
        <v>16</v>
      </c>
      <c r="T790" s="36">
        <v>4</v>
      </c>
      <c r="V790" s="39">
        <v>12</v>
      </c>
      <c r="W790" s="39" t="s">
        <v>79</v>
      </c>
      <c r="X790" s="43" t="str">
        <f>VLOOKUP($W790,'Lista especies'!$A$2:$D$31,2,FALSE)</f>
        <v>Mesocentrotus</v>
      </c>
      <c r="Y790" s="43" t="str">
        <f>VLOOKUP($W790,'Lista especies'!$A$2:$D$31,3,FALSE)</f>
        <v>franciscanus</v>
      </c>
      <c r="Z790" s="43" t="str">
        <f>VLOOKUP($W790,'Lista especies'!$A$2:$D$31,4,FALSE)</f>
        <v>Mesocentrotus franciscanus</v>
      </c>
      <c r="AA790" s="34">
        <v>17</v>
      </c>
      <c r="AB790" s="34">
        <v>30</v>
      </c>
    </row>
    <row r="791" spans="1:28" x14ac:dyDescent="0.2">
      <c r="A791" s="39" t="str">
        <f t="shared" si="13"/>
        <v>1282024Chinatown13</v>
      </c>
      <c r="B791" s="35">
        <v>12</v>
      </c>
      <c r="C791" s="36">
        <v>8</v>
      </c>
      <c r="D791" s="36">
        <v>2024</v>
      </c>
      <c r="E791" s="50" t="s">
        <v>191</v>
      </c>
      <c r="F791" s="50" t="s">
        <v>192</v>
      </c>
      <c r="G791" s="39" t="s">
        <v>194</v>
      </c>
      <c r="H791" s="36">
        <v>29.46902</v>
      </c>
      <c r="I791" s="36">
        <v>-115.47272</v>
      </c>
      <c r="J791" s="50" t="str">
        <f>VLOOKUP($G791,Formulas!$A$2:$G$10,4,FALSE)</f>
        <v>Bosque de kelp</v>
      </c>
      <c r="K791" s="50" t="s">
        <v>163</v>
      </c>
      <c r="L791" s="50" t="s">
        <v>62</v>
      </c>
      <c r="M791" s="50" t="str">
        <f>VLOOKUP($G791,Formulas!$A$2:$G$10,7,FALSE)</f>
        <v xml:space="preserve">Reserva de la Biosfera Islas del Pacifico de la Peninsula de Baja California </v>
      </c>
      <c r="N791" s="37" t="s">
        <v>207</v>
      </c>
      <c r="O791" s="37">
        <v>0.36874999999999997</v>
      </c>
      <c r="P791" s="37">
        <v>0.37222222222222223</v>
      </c>
      <c r="Q791" s="8">
        <v>11</v>
      </c>
      <c r="R791" s="36">
        <v>11</v>
      </c>
      <c r="S791" s="36">
        <v>13</v>
      </c>
      <c r="T791" s="36">
        <v>5</v>
      </c>
      <c r="V791" s="39">
        <v>13</v>
      </c>
      <c r="W791" s="39" t="s">
        <v>76</v>
      </c>
      <c r="X791" s="43" t="str">
        <f>VLOOKUP($W791,'Lista especies'!$A$2:$D$31,2,FALSE)</f>
        <v>Megastraea</v>
      </c>
      <c r="Y791" s="43" t="str">
        <f>VLOOKUP($W791,'Lista especies'!$A$2:$D$31,3,FALSE)</f>
        <v>undosa</v>
      </c>
      <c r="Z791" s="43" t="str">
        <f>VLOOKUP($W791,'Lista especies'!$A$2:$D$31,4,FALSE)</f>
        <v>Megastraea undosa</v>
      </c>
      <c r="AA791" s="34">
        <v>11</v>
      </c>
      <c r="AB791" s="34">
        <v>30</v>
      </c>
    </row>
    <row r="792" spans="1:28" x14ac:dyDescent="0.2">
      <c r="A792" s="39" t="str">
        <f t="shared" si="13"/>
        <v>1282024Chinatown13</v>
      </c>
      <c r="B792" s="35">
        <v>12</v>
      </c>
      <c r="C792" s="36">
        <v>8</v>
      </c>
      <c r="D792" s="36">
        <v>2024</v>
      </c>
      <c r="E792" s="50" t="s">
        <v>191</v>
      </c>
      <c r="F792" s="50" t="s">
        <v>192</v>
      </c>
      <c r="G792" s="39" t="s">
        <v>194</v>
      </c>
      <c r="H792" s="36">
        <v>29.46902</v>
      </c>
      <c r="I792" s="36">
        <v>-115.47272</v>
      </c>
      <c r="J792" s="50" t="str">
        <f>VLOOKUP($G792,Formulas!$A$2:$G$10,4,FALSE)</f>
        <v>Bosque de kelp</v>
      </c>
      <c r="K792" s="50" t="s">
        <v>163</v>
      </c>
      <c r="L792" s="50" t="s">
        <v>62</v>
      </c>
      <c r="M792" s="50" t="str">
        <f>VLOOKUP($G792,Formulas!$A$2:$G$10,7,FALSE)</f>
        <v xml:space="preserve">Reserva de la Biosfera Islas del Pacifico de la Peninsula de Baja California </v>
      </c>
      <c r="N792" s="37" t="s">
        <v>207</v>
      </c>
      <c r="O792" s="37">
        <v>0.36874999999999997</v>
      </c>
      <c r="P792" s="37">
        <v>0.37222222222222223</v>
      </c>
      <c r="Q792" s="8">
        <v>11</v>
      </c>
      <c r="R792" s="36">
        <v>11</v>
      </c>
      <c r="S792" s="36">
        <v>13</v>
      </c>
      <c r="T792" s="36">
        <v>5</v>
      </c>
      <c r="V792" s="39">
        <v>13</v>
      </c>
      <c r="W792" s="39" t="s">
        <v>75</v>
      </c>
      <c r="X792" s="43" t="str">
        <f>VLOOKUP($W792,'Lista especies'!$A$2:$D$31,2,FALSE)</f>
        <v>Kelletia</v>
      </c>
      <c r="Y792" s="43" t="str">
        <f>VLOOKUP($W792,'Lista especies'!$A$2:$D$31,3,FALSE)</f>
        <v>kelletii</v>
      </c>
      <c r="Z792" s="43" t="str">
        <f>VLOOKUP($W792,'Lista especies'!$A$2:$D$31,4,FALSE)</f>
        <v>Kelletia kelletii</v>
      </c>
      <c r="AA792" s="34">
        <v>3</v>
      </c>
      <c r="AB792" s="34">
        <v>30</v>
      </c>
    </row>
    <row r="793" spans="1:28" x14ac:dyDescent="0.2">
      <c r="A793" s="39" t="str">
        <f t="shared" si="13"/>
        <v>1282024Chinatown13</v>
      </c>
      <c r="B793" s="35">
        <v>12</v>
      </c>
      <c r="C793" s="36">
        <v>8</v>
      </c>
      <c r="D793" s="36">
        <v>2024</v>
      </c>
      <c r="E793" s="50" t="s">
        <v>191</v>
      </c>
      <c r="F793" s="50" t="s">
        <v>192</v>
      </c>
      <c r="G793" s="39" t="s">
        <v>194</v>
      </c>
      <c r="H793" s="36">
        <v>29.46902</v>
      </c>
      <c r="I793" s="36">
        <v>-115.47272</v>
      </c>
      <c r="J793" s="50" t="str">
        <f>VLOOKUP($G793,Formulas!$A$2:$G$10,4,FALSE)</f>
        <v>Bosque de kelp</v>
      </c>
      <c r="K793" s="50" t="s">
        <v>163</v>
      </c>
      <c r="L793" s="50" t="s">
        <v>62</v>
      </c>
      <c r="M793" s="50" t="str">
        <f>VLOOKUP($G793,Formulas!$A$2:$G$10,7,FALSE)</f>
        <v xml:space="preserve">Reserva de la Biosfera Islas del Pacifico de la Peninsula de Baja California </v>
      </c>
      <c r="N793" s="37" t="s">
        <v>207</v>
      </c>
      <c r="O793" s="37">
        <v>0.36874999999999997</v>
      </c>
      <c r="P793" s="37">
        <v>0.37222222222222223</v>
      </c>
      <c r="Q793" s="8">
        <v>11</v>
      </c>
      <c r="R793" s="36">
        <v>11</v>
      </c>
      <c r="S793" s="36">
        <v>13</v>
      </c>
      <c r="T793" s="36">
        <v>5</v>
      </c>
      <c r="V793" s="39">
        <v>13</v>
      </c>
      <c r="W793" s="39" t="s">
        <v>78</v>
      </c>
      <c r="X793" s="43" t="str">
        <f>VLOOKUP($W793,'Lista especies'!$A$2:$D$31,2,FALSE)</f>
        <v>Megathura</v>
      </c>
      <c r="Y793" s="43" t="str">
        <f>VLOOKUP($W793,'Lista especies'!$A$2:$D$31,3,FALSE)</f>
        <v>crenulata</v>
      </c>
      <c r="Z793" s="43" t="str">
        <f>VLOOKUP($W793,'Lista especies'!$A$2:$D$31,4,FALSE)</f>
        <v>Megathura crenulata</v>
      </c>
      <c r="AA793" s="34">
        <v>1</v>
      </c>
      <c r="AB793" s="34">
        <v>30</v>
      </c>
    </row>
    <row r="794" spans="1:28" x14ac:dyDescent="0.2">
      <c r="A794" s="39" t="str">
        <f t="shared" si="13"/>
        <v>1282024Chinatown13</v>
      </c>
      <c r="B794" s="35">
        <v>12</v>
      </c>
      <c r="C794" s="36">
        <v>8</v>
      </c>
      <c r="D794" s="36">
        <v>2024</v>
      </c>
      <c r="E794" s="50" t="s">
        <v>191</v>
      </c>
      <c r="F794" s="50" t="s">
        <v>192</v>
      </c>
      <c r="G794" s="39" t="s">
        <v>194</v>
      </c>
      <c r="H794" s="36">
        <v>29.46902</v>
      </c>
      <c r="I794" s="36">
        <v>-115.47272</v>
      </c>
      <c r="J794" s="50" t="str">
        <f>VLOOKUP($G794,Formulas!$A$2:$G$10,4,FALSE)</f>
        <v>Bosque de kelp</v>
      </c>
      <c r="K794" s="50" t="s">
        <v>163</v>
      </c>
      <c r="L794" s="50" t="s">
        <v>62</v>
      </c>
      <c r="M794" s="50" t="str">
        <f>VLOOKUP($G794,Formulas!$A$2:$G$10,7,FALSE)</f>
        <v xml:space="preserve">Reserva de la Biosfera Islas del Pacifico de la Peninsula de Baja California </v>
      </c>
      <c r="N794" s="37" t="s">
        <v>207</v>
      </c>
      <c r="O794" s="37">
        <v>0.36874999999999997</v>
      </c>
      <c r="P794" s="37">
        <v>0.37222222222222223</v>
      </c>
      <c r="Q794" s="8">
        <v>11</v>
      </c>
      <c r="R794" s="36">
        <v>11</v>
      </c>
      <c r="S794" s="36">
        <v>13</v>
      </c>
      <c r="T794" s="36">
        <v>5</v>
      </c>
      <c r="V794" s="39">
        <v>13</v>
      </c>
      <c r="W794" s="39" t="s">
        <v>79</v>
      </c>
      <c r="X794" s="43" t="str">
        <f>VLOOKUP($W794,'Lista especies'!$A$2:$D$31,2,FALSE)</f>
        <v>Mesocentrotus</v>
      </c>
      <c r="Y794" s="43" t="str">
        <f>VLOOKUP($W794,'Lista especies'!$A$2:$D$31,3,FALSE)</f>
        <v>franciscanus</v>
      </c>
      <c r="Z794" s="43" t="str">
        <f>VLOOKUP($W794,'Lista especies'!$A$2:$D$31,4,FALSE)</f>
        <v>Mesocentrotus franciscanus</v>
      </c>
      <c r="AA794" s="34">
        <v>3</v>
      </c>
      <c r="AB794" s="34">
        <v>30</v>
      </c>
    </row>
    <row r="795" spans="1:28" x14ac:dyDescent="0.2">
      <c r="A795" s="39" t="str">
        <f t="shared" si="13"/>
        <v>1282024Chinatown13</v>
      </c>
      <c r="B795" s="35">
        <v>12</v>
      </c>
      <c r="C795" s="36">
        <v>8</v>
      </c>
      <c r="D795" s="36">
        <v>2024</v>
      </c>
      <c r="E795" s="50" t="s">
        <v>191</v>
      </c>
      <c r="F795" s="50" t="s">
        <v>192</v>
      </c>
      <c r="G795" s="39" t="s">
        <v>194</v>
      </c>
      <c r="H795" s="36">
        <v>29.46902</v>
      </c>
      <c r="I795" s="36">
        <v>-115.47272</v>
      </c>
      <c r="J795" s="50" t="str">
        <f>VLOOKUP($G795,Formulas!$A$2:$G$10,4,FALSE)</f>
        <v>Bosque de kelp</v>
      </c>
      <c r="K795" s="50" t="s">
        <v>163</v>
      </c>
      <c r="L795" s="50" t="s">
        <v>62</v>
      </c>
      <c r="M795" s="50" t="str">
        <f>VLOOKUP($G795,Formulas!$A$2:$G$10,7,FALSE)</f>
        <v xml:space="preserve">Reserva de la Biosfera Islas del Pacifico de la Peninsula de Baja California </v>
      </c>
      <c r="N795" s="37" t="s">
        <v>207</v>
      </c>
      <c r="O795" s="37">
        <v>0.36874999999999997</v>
      </c>
      <c r="P795" s="37">
        <v>0.37222222222222223</v>
      </c>
      <c r="Q795" s="8">
        <v>11</v>
      </c>
      <c r="R795" s="36">
        <v>11</v>
      </c>
      <c r="S795" s="36">
        <v>13</v>
      </c>
      <c r="T795" s="36">
        <v>5</v>
      </c>
      <c r="V795" s="39">
        <v>13</v>
      </c>
      <c r="W795" s="39" t="s">
        <v>85</v>
      </c>
      <c r="X795" s="43" t="str">
        <f>VLOOKUP($W795,'Lista especies'!$A$2:$D$31,2,FALSE)</f>
        <v>Strongylocentrotus</v>
      </c>
      <c r="Y795" s="43" t="str">
        <f>VLOOKUP($W795,'Lista especies'!$A$2:$D$31,3,FALSE)</f>
        <v>purpuratus</v>
      </c>
      <c r="Z795" s="43" t="str">
        <f>VLOOKUP($W795,'Lista especies'!$A$2:$D$31,4,FALSE)</f>
        <v>Strongylocentrotus purpuratus</v>
      </c>
      <c r="AA795" s="34">
        <v>6</v>
      </c>
      <c r="AB795" s="34">
        <v>30</v>
      </c>
    </row>
    <row r="796" spans="1:28" x14ac:dyDescent="0.2">
      <c r="A796" s="39" t="str">
        <f t="shared" si="13"/>
        <v>1282024Chinatown14</v>
      </c>
      <c r="B796" s="35">
        <v>12</v>
      </c>
      <c r="C796" s="36">
        <v>8</v>
      </c>
      <c r="D796" s="36">
        <v>2024</v>
      </c>
      <c r="E796" s="50" t="s">
        <v>191</v>
      </c>
      <c r="F796" s="50" t="s">
        <v>192</v>
      </c>
      <c r="G796" s="39" t="s">
        <v>194</v>
      </c>
      <c r="H796" s="36">
        <v>29.472059999999999</v>
      </c>
      <c r="I796" s="36">
        <v>-115.47507</v>
      </c>
      <c r="J796" s="50" t="str">
        <f>VLOOKUP($G796,Formulas!$A$2:$G$10,4,FALSE)</f>
        <v>Bosque de kelp</v>
      </c>
      <c r="K796" s="50" t="s">
        <v>163</v>
      </c>
      <c r="L796" s="50" t="s">
        <v>62</v>
      </c>
      <c r="M796" s="50" t="str">
        <f>VLOOKUP($G796,Formulas!$A$2:$G$10,7,FALSE)</f>
        <v xml:space="preserve">Reserva de la Biosfera Islas del Pacifico de la Peninsula de Baja California </v>
      </c>
      <c r="N796" s="37" t="s">
        <v>207</v>
      </c>
      <c r="O796" s="37">
        <v>0.42777777777777781</v>
      </c>
      <c r="P796" s="37">
        <v>0.43124999999999997</v>
      </c>
      <c r="Q796" s="8">
        <v>5</v>
      </c>
      <c r="R796" s="8">
        <v>5</v>
      </c>
      <c r="S796" s="36">
        <v>14</v>
      </c>
      <c r="T796" s="9">
        <v>4</v>
      </c>
      <c r="V796" s="39">
        <v>14</v>
      </c>
      <c r="W796" s="39" t="s">
        <v>81</v>
      </c>
      <c r="X796" s="43" t="str">
        <f>VLOOKUP($W796,'Lista especies'!$A$2:$D$31,2,FALSE)</f>
        <v>Parastichopus</v>
      </c>
      <c r="Y796" s="43" t="str">
        <f>VLOOKUP($W796,'Lista especies'!$A$2:$D$31,3,FALSE)</f>
        <v>parvimensis</v>
      </c>
      <c r="Z796" s="43" t="str">
        <f>VLOOKUP($W796,'Lista especies'!$A$2:$D$31,4,FALSE)</f>
        <v>Parastichopus parvimensis</v>
      </c>
      <c r="AA796" s="34">
        <v>1</v>
      </c>
      <c r="AB796" s="34">
        <v>30</v>
      </c>
    </row>
    <row r="797" spans="1:28" x14ac:dyDescent="0.2">
      <c r="A797" s="39" t="str">
        <f t="shared" si="13"/>
        <v>1282024Chinatown14</v>
      </c>
      <c r="B797" s="35">
        <v>12</v>
      </c>
      <c r="C797" s="36">
        <v>8</v>
      </c>
      <c r="D797" s="36">
        <v>2024</v>
      </c>
      <c r="E797" s="50" t="s">
        <v>191</v>
      </c>
      <c r="F797" s="50" t="s">
        <v>192</v>
      </c>
      <c r="G797" s="39" t="s">
        <v>194</v>
      </c>
      <c r="H797" s="36">
        <v>29.472059999999999</v>
      </c>
      <c r="I797" s="36">
        <v>-115.47507</v>
      </c>
      <c r="J797" s="50" t="str">
        <f>VLOOKUP($G797,Formulas!$A$2:$G$10,4,FALSE)</f>
        <v>Bosque de kelp</v>
      </c>
      <c r="K797" s="50" t="s">
        <v>163</v>
      </c>
      <c r="L797" s="50" t="s">
        <v>62</v>
      </c>
      <c r="M797" s="50" t="str">
        <f>VLOOKUP($G797,Formulas!$A$2:$G$10,7,FALSE)</f>
        <v xml:space="preserve">Reserva de la Biosfera Islas del Pacifico de la Peninsula de Baja California </v>
      </c>
      <c r="N797" s="37" t="s">
        <v>207</v>
      </c>
      <c r="O797" s="37">
        <v>0.42777777777777781</v>
      </c>
      <c r="P797" s="37">
        <v>0.43124999999999997</v>
      </c>
      <c r="Q797" s="8">
        <v>5</v>
      </c>
      <c r="R797" s="8">
        <v>5</v>
      </c>
      <c r="S797" s="36">
        <v>14</v>
      </c>
      <c r="T797" s="9">
        <v>4</v>
      </c>
      <c r="V797" s="39">
        <v>14</v>
      </c>
      <c r="W797" s="39" t="s">
        <v>76</v>
      </c>
      <c r="X797" s="43" t="str">
        <f>VLOOKUP($W797,'Lista especies'!$A$2:$D$31,2,FALSE)</f>
        <v>Megastraea</v>
      </c>
      <c r="Y797" s="43" t="str">
        <f>VLOOKUP($W797,'Lista especies'!$A$2:$D$31,3,FALSE)</f>
        <v>undosa</v>
      </c>
      <c r="Z797" s="43" t="str">
        <f>VLOOKUP($W797,'Lista especies'!$A$2:$D$31,4,FALSE)</f>
        <v>Megastraea undosa</v>
      </c>
      <c r="AA797" s="34">
        <v>50</v>
      </c>
      <c r="AB797" s="34">
        <v>26</v>
      </c>
    </row>
    <row r="798" spans="1:28" x14ac:dyDescent="0.2">
      <c r="A798" s="39" t="str">
        <f t="shared" si="13"/>
        <v>1282024Chinatown14</v>
      </c>
      <c r="B798" s="35">
        <v>12</v>
      </c>
      <c r="C798" s="36">
        <v>8</v>
      </c>
      <c r="D798" s="36">
        <v>2024</v>
      </c>
      <c r="E798" s="50" t="s">
        <v>191</v>
      </c>
      <c r="F798" s="50" t="s">
        <v>192</v>
      </c>
      <c r="G798" s="39" t="s">
        <v>194</v>
      </c>
      <c r="H798" s="36">
        <v>29.472059999999999</v>
      </c>
      <c r="I798" s="36">
        <v>-115.47507</v>
      </c>
      <c r="J798" s="50" t="str">
        <f>VLOOKUP($G798,Formulas!$A$2:$G$10,4,FALSE)</f>
        <v>Bosque de kelp</v>
      </c>
      <c r="K798" s="50" t="s">
        <v>163</v>
      </c>
      <c r="L798" s="50" t="s">
        <v>62</v>
      </c>
      <c r="M798" s="50" t="str">
        <f>VLOOKUP($G798,Formulas!$A$2:$G$10,7,FALSE)</f>
        <v xml:space="preserve">Reserva de la Biosfera Islas del Pacifico de la Peninsula de Baja California </v>
      </c>
      <c r="N798" s="37" t="s">
        <v>207</v>
      </c>
      <c r="O798" s="37">
        <v>0.42777777777777781</v>
      </c>
      <c r="P798" s="37">
        <v>0.43124999999999997</v>
      </c>
      <c r="Q798" s="8">
        <v>5</v>
      </c>
      <c r="R798" s="8">
        <v>5</v>
      </c>
      <c r="S798" s="36">
        <v>14</v>
      </c>
      <c r="T798" s="9">
        <v>4</v>
      </c>
      <c r="V798" s="39">
        <v>14</v>
      </c>
      <c r="W798" s="39" t="s">
        <v>79</v>
      </c>
      <c r="X798" s="43" t="str">
        <f>VLOOKUP($W798,'Lista especies'!$A$2:$D$31,2,FALSE)</f>
        <v>Mesocentrotus</v>
      </c>
      <c r="Y798" s="43" t="str">
        <f>VLOOKUP($W798,'Lista especies'!$A$2:$D$31,3,FALSE)</f>
        <v>franciscanus</v>
      </c>
      <c r="Z798" s="43" t="str">
        <f>VLOOKUP($W798,'Lista especies'!$A$2:$D$31,4,FALSE)</f>
        <v>Mesocentrotus franciscanus</v>
      </c>
      <c r="AA798" s="34">
        <v>14</v>
      </c>
      <c r="AB798" s="34">
        <v>30</v>
      </c>
    </row>
    <row r="799" spans="1:28" x14ac:dyDescent="0.2">
      <c r="A799" s="39" t="str">
        <f t="shared" si="13"/>
        <v>1282024Chinatown14</v>
      </c>
      <c r="B799" s="35">
        <v>12</v>
      </c>
      <c r="C799" s="36">
        <v>8</v>
      </c>
      <c r="D799" s="36">
        <v>2024</v>
      </c>
      <c r="E799" s="50" t="s">
        <v>191</v>
      </c>
      <c r="F799" s="50" t="s">
        <v>192</v>
      </c>
      <c r="G799" s="39" t="s">
        <v>194</v>
      </c>
      <c r="H799" s="36">
        <v>29.472059999999999</v>
      </c>
      <c r="I799" s="36">
        <v>-115.47507</v>
      </c>
      <c r="J799" s="50" t="str">
        <f>VLOOKUP($G799,Formulas!$A$2:$G$10,4,FALSE)</f>
        <v>Bosque de kelp</v>
      </c>
      <c r="K799" s="50" t="s">
        <v>163</v>
      </c>
      <c r="L799" s="50" t="s">
        <v>62</v>
      </c>
      <c r="M799" s="50" t="str">
        <f>VLOOKUP($G799,Formulas!$A$2:$G$10,7,FALSE)</f>
        <v xml:space="preserve">Reserva de la Biosfera Islas del Pacifico de la Peninsula de Baja California </v>
      </c>
      <c r="N799" s="37" t="s">
        <v>207</v>
      </c>
      <c r="O799" s="37">
        <v>0.42777777777777781</v>
      </c>
      <c r="P799" s="37">
        <v>0.43124999999999997</v>
      </c>
      <c r="Q799" s="8">
        <v>5</v>
      </c>
      <c r="R799" s="8">
        <v>5</v>
      </c>
      <c r="S799" s="36">
        <v>14</v>
      </c>
      <c r="T799" s="9">
        <v>4</v>
      </c>
      <c r="V799" s="39">
        <v>14</v>
      </c>
      <c r="W799" s="39" t="s">
        <v>85</v>
      </c>
      <c r="X799" s="43" t="str">
        <f>VLOOKUP($W799,'Lista especies'!$A$2:$D$31,2,FALSE)</f>
        <v>Strongylocentrotus</v>
      </c>
      <c r="Y799" s="43" t="str">
        <f>VLOOKUP($W799,'Lista especies'!$A$2:$D$31,3,FALSE)</f>
        <v>purpuratus</v>
      </c>
      <c r="Z799" s="43" t="str">
        <f>VLOOKUP($W799,'Lista especies'!$A$2:$D$31,4,FALSE)</f>
        <v>Strongylocentrotus purpuratus</v>
      </c>
      <c r="AA799" s="34">
        <v>12</v>
      </c>
      <c r="AB799" s="34">
        <v>30</v>
      </c>
    </row>
    <row r="800" spans="1:28" x14ac:dyDescent="0.2">
      <c r="A800" s="39" t="str">
        <f t="shared" si="13"/>
        <v>1282024Chinatown15</v>
      </c>
      <c r="B800" s="35">
        <v>12</v>
      </c>
      <c r="C800" s="36">
        <v>8</v>
      </c>
      <c r="D800" s="36">
        <v>2024</v>
      </c>
      <c r="E800" s="50" t="s">
        <v>191</v>
      </c>
      <c r="F800" s="50" t="s">
        <v>192</v>
      </c>
      <c r="G800" s="39" t="s">
        <v>194</v>
      </c>
      <c r="H800" s="36">
        <v>29.468350000000001</v>
      </c>
      <c r="I800" s="36">
        <v>-115.47342</v>
      </c>
      <c r="J800" s="50" t="str">
        <f>VLOOKUP($G800,Formulas!$A$2:$G$10,4,FALSE)</f>
        <v>Bosque de kelp</v>
      </c>
      <c r="K800" s="50" t="s">
        <v>163</v>
      </c>
      <c r="L800" s="50" t="s">
        <v>62</v>
      </c>
      <c r="M800" s="50" t="str">
        <f>VLOOKUP($G800,Formulas!$A$2:$G$10,7,FALSE)</f>
        <v xml:space="preserve">Reserva de la Biosfera Islas del Pacifico de la Peninsula de Baja California </v>
      </c>
      <c r="N800" s="37" t="s">
        <v>202</v>
      </c>
      <c r="O800" s="37">
        <v>0.3659722222222222</v>
      </c>
      <c r="P800" s="37">
        <v>0.37013888888888885</v>
      </c>
      <c r="Q800" s="8">
        <v>12</v>
      </c>
      <c r="R800" s="8">
        <v>12</v>
      </c>
      <c r="S800" s="36">
        <v>13</v>
      </c>
      <c r="T800" s="9">
        <v>5</v>
      </c>
      <c r="V800" s="39">
        <v>15</v>
      </c>
      <c r="W800" s="39" t="s">
        <v>82</v>
      </c>
      <c r="X800" s="43" t="str">
        <f>VLOOKUP($W800,'Lista especies'!$A$2:$D$31,2,FALSE)</f>
        <v>Patiria</v>
      </c>
      <c r="Y800" s="43" t="str">
        <f>VLOOKUP($W800,'Lista especies'!$A$2:$D$31,3,FALSE)</f>
        <v>miniata</v>
      </c>
      <c r="Z800" s="43" t="str">
        <f>VLOOKUP($W800,'Lista especies'!$A$2:$D$31,4,FALSE)</f>
        <v>Patiria miniata</v>
      </c>
      <c r="AA800" s="34">
        <v>5</v>
      </c>
      <c r="AB800" s="34">
        <v>30</v>
      </c>
    </row>
    <row r="801" spans="1:28" x14ac:dyDescent="0.2">
      <c r="A801" s="39" t="str">
        <f t="shared" si="13"/>
        <v>1282024Chinatown15</v>
      </c>
      <c r="B801" s="35">
        <v>12</v>
      </c>
      <c r="C801" s="36">
        <v>8</v>
      </c>
      <c r="D801" s="36">
        <v>2024</v>
      </c>
      <c r="E801" s="50" t="s">
        <v>191</v>
      </c>
      <c r="F801" s="50" t="s">
        <v>192</v>
      </c>
      <c r="G801" s="39" t="s">
        <v>194</v>
      </c>
      <c r="H801" s="36">
        <v>29.468350000000001</v>
      </c>
      <c r="I801" s="36">
        <v>-115.47342</v>
      </c>
      <c r="J801" s="50" t="str">
        <f>VLOOKUP($G801,Formulas!$A$2:$G$10,4,FALSE)</f>
        <v>Bosque de kelp</v>
      </c>
      <c r="K801" s="50" t="s">
        <v>163</v>
      </c>
      <c r="L801" s="50" t="s">
        <v>62</v>
      </c>
      <c r="M801" s="50" t="str">
        <f>VLOOKUP($G801,Formulas!$A$2:$G$10,7,FALSE)</f>
        <v xml:space="preserve">Reserva de la Biosfera Islas del Pacifico de la Peninsula de Baja California </v>
      </c>
      <c r="N801" s="37" t="s">
        <v>202</v>
      </c>
      <c r="O801" s="37">
        <v>0.3659722222222222</v>
      </c>
      <c r="P801" s="37">
        <v>0.37013888888888885</v>
      </c>
      <c r="Q801" s="8">
        <v>12</v>
      </c>
      <c r="R801" s="8">
        <v>12</v>
      </c>
      <c r="S801" s="36">
        <v>13</v>
      </c>
      <c r="T801" s="9">
        <v>5</v>
      </c>
      <c r="V801" s="39">
        <v>15</v>
      </c>
      <c r="W801" s="39" t="s">
        <v>76</v>
      </c>
      <c r="X801" s="43" t="str">
        <f>VLOOKUP($W801,'Lista especies'!$A$2:$D$31,2,FALSE)</f>
        <v>Megastraea</v>
      </c>
      <c r="Y801" s="43" t="str">
        <f>VLOOKUP($W801,'Lista especies'!$A$2:$D$31,3,FALSE)</f>
        <v>undosa</v>
      </c>
      <c r="Z801" s="43" t="str">
        <f>VLOOKUP($W801,'Lista especies'!$A$2:$D$31,4,FALSE)</f>
        <v>Megastraea undosa</v>
      </c>
      <c r="AA801" s="34">
        <v>4</v>
      </c>
      <c r="AB801" s="34">
        <v>30</v>
      </c>
    </row>
    <row r="802" spans="1:28" x14ac:dyDescent="0.2">
      <c r="A802" s="39" t="str">
        <f t="shared" si="13"/>
        <v>1282024Chinatown15</v>
      </c>
      <c r="B802" s="35">
        <v>12</v>
      </c>
      <c r="C802" s="36">
        <v>8</v>
      </c>
      <c r="D802" s="36">
        <v>2024</v>
      </c>
      <c r="E802" s="50" t="s">
        <v>191</v>
      </c>
      <c r="F802" s="50" t="s">
        <v>192</v>
      </c>
      <c r="G802" s="39" t="s">
        <v>194</v>
      </c>
      <c r="H802" s="36">
        <v>29.468350000000001</v>
      </c>
      <c r="I802" s="36">
        <v>-115.47342</v>
      </c>
      <c r="J802" s="50" t="str">
        <f>VLOOKUP($G802,Formulas!$A$2:$G$10,4,FALSE)</f>
        <v>Bosque de kelp</v>
      </c>
      <c r="K802" s="50" t="s">
        <v>163</v>
      </c>
      <c r="L802" s="50" t="s">
        <v>62</v>
      </c>
      <c r="M802" s="50" t="str">
        <f>VLOOKUP($G802,Formulas!$A$2:$G$10,7,FALSE)</f>
        <v xml:space="preserve">Reserva de la Biosfera Islas del Pacifico de la Peninsula de Baja California </v>
      </c>
      <c r="N802" s="37" t="s">
        <v>202</v>
      </c>
      <c r="O802" s="37">
        <v>0.3659722222222222</v>
      </c>
      <c r="P802" s="37">
        <v>0.37013888888888885</v>
      </c>
      <c r="Q802" s="8">
        <v>12</v>
      </c>
      <c r="R802" s="8">
        <v>12</v>
      </c>
      <c r="S802" s="36">
        <v>13</v>
      </c>
      <c r="T802" s="9">
        <v>5</v>
      </c>
      <c r="V802" s="39">
        <v>15</v>
      </c>
      <c r="W802" s="39" t="s">
        <v>75</v>
      </c>
      <c r="X802" s="43" t="str">
        <f>VLOOKUP($W802,'Lista especies'!$A$2:$D$31,2,FALSE)</f>
        <v>Kelletia</v>
      </c>
      <c r="Y802" s="43" t="str">
        <f>VLOOKUP($W802,'Lista especies'!$A$2:$D$31,3,FALSE)</f>
        <v>kelletii</v>
      </c>
      <c r="Z802" s="43" t="str">
        <f>VLOOKUP($W802,'Lista especies'!$A$2:$D$31,4,FALSE)</f>
        <v>Kelletia kelletii</v>
      </c>
      <c r="AA802" s="34">
        <v>2</v>
      </c>
      <c r="AB802" s="34">
        <v>30</v>
      </c>
    </row>
    <row r="803" spans="1:28" x14ac:dyDescent="0.2">
      <c r="A803" s="39" t="str">
        <f t="shared" si="13"/>
        <v>1282024Chinatown15</v>
      </c>
      <c r="B803" s="35">
        <v>12</v>
      </c>
      <c r="C803" s="36">
        <v>8</v>
      </c>
      <c r="D803" s="36">
        <v>2024</v>
      </c>
      <c r="E803" s="50" t="s">
        <v>191</v>
      </c>
      <c r="F803" s="50" t="s">
        <v>192</v>
      </c>
      <c r="G803" s="39" t="s">
        <v>194</v>
      </c>
      <c r="H803" s="36">
        <v>29.468350000000001</v>
      </c>
      <c r="I803" s="36">
        <v>-115.47342</v>
      </c>
      <c r="J803" s="50" t="str">
        <f>VLOOKUP($G803,Formulas!$A$2:$G$10,4,FALSE)</f>
        <v>Bosque de kelp</v>
      </c>
      <c r="K803" s="50" t="s">
        <v>163</v>
      </c>
      <c r="L803" s="50" t="s">
        <v>62</v>
      </c>
      <c r="M803" s="50" t="str">
        <f>VLOOKUP($G803,Formulas!$A$2:$G$10,7,FALSE)</f>
        <v xml:space="preserve">Reserva de la Biosfera Islas del Pacifico de la Peninsula de Baja California </v>
      </c>
      <c r="N803" s="37" t="s">
        <v>202</v>
      </c>
      <c r="O803" s="37">
        <v>0.3659722222222222</v>
      </c>
      <c r="P803" s="37">
        <v>0.37013888888888885</v>
      </c>
      <c r="Q803" s="8">
        <v>12</v>
      </c>
      <c r="R803" s="8">
        <v>12</v>
      </c>
      <c r="S803" s="36">
        <v>13</v>
      </c>
      <c r="T803" s="9">
        <v>5</v>
      </c>
      <c r="V803" s="39">
        <v>15</v>
      </c>
      <c r="W803" s="39" t="s">
        <v>85</v>
      </c>
      <c r="X803" s="43" t="str">
        <f>VLOOKUP($W803,'Lista especies'!$A$2:$D$31,2,FALSE)</f>
        <v>Strongylocentrotus</v>
      </c>
      <c r="Y803" s="43" t="str">
        <f>VLOOKUP($W803,'Lista especies'!$A$2:$D$31,3,FALSE)</f>
        <v>purpuratus</v>
      </c>
      <c r="Z803" s="43" t="str">
        <f>VLOOKUP($W803,'Lista especies'!$A$2:$D$31,4,FALSE)</f>
        <v>Strongylocentrotus purpuratus</v>
      </c>
      <c r="AA803" s="34">
        <v>12</v>
      </c>
      <c r="AB803" s="34">
        <v>30</v>
      </c>
    </row>
    <row r="804" spans="1:28" x14ac:dyDescent="0.2">
      <c r="A804" s="39" t="str">
        <f t="shared" si="13"/>
        <v>1282024Chinatown16</v>
      </c>
      <c r="B804" s="35">
        <v>12</v>
      </c>
      <c r="C804" s="36">
        <v>8</v>
      </c>
      <c r="D804" s="36">
        <v>2024</v>
      </c>
      <c r="E804" s="50" t="s">
        <v>191</v>
      </c>
      <c r="F804" s="50" t="s">
        <v>192</v>
      </c>
      <c r="G804" s="39" t="s">
        <v>194</v>
      </c>
      <c r="H804" s="36">
        <v>29.471609999999998</v>
      </c>
      <c r="I804" s="36">
        <v>-115.47564</v>
      </c>
      <c r="J804" s="50" t="str">
        <f>VLOOKUP($G804,Formulas!$A$2:$G$10,4,FALSE)</f>
        <v>Bosque de kelp</v>
      </c>
      <c r="K804" s="50" t="s">
        <v>163</v>
      </c>
      <c r="L804" s="50" t="s">
        <v>62</v>
      </c>
      <c r="M804" s="50" t="str">
        <f>VLOOKUP($G804,Formulas!$A$2:$G$10,7,FALSE)</f>
        <v xml:space="preserve">Reserva de la Biosfera Islas del Pacifico de la Peninsula de Baja California </v>
      </c>
      <c r="N804" s="37" t="s">
        <v>202</v>
      </c>
      <c r="O804" s="37">
        <v>0.44097222222222227</v>
      </c>
      <c r="P804" s="37">
        <v>0.4458333333333333</v>
      </c>
      <c r="Q804" s="8">
        <v>5</v>
      </c>
      <c r="R804" s="8">
        <v>6</v>
      </c>
      <c r="S804" s="36">
        <v>15</v>
      </c>
      <c r="T804" s="9">
        <v>4</v>
      </c>
      <c r="V804" s="39">
        <v>16</v>
      </c>
      <c r="W804" s="39" t="s">
        <v>81</v>
      </c>
      <c r="X804" s="43" t="str">
        <f>VLOOKUP($W804,'Lista especies'!$A$2:$D$31,2,FALSE)</f>
        <v>Parastichopus</v>
      </c>
      <c r="Y804" s="43" t="str">
        <f>VLOOKUP($W804,'Lista especies'!$A$2:$D$31,3,FALSE)</f>
        <v>parvimensis</v>
      </c>
      <c r="Z804" s="43" t="str">
        <f>VLOOKUP($W804,'Lista especies'!$A$2:$D$31,4,FALSE)</f>
        <v>Parastichopus parvimensis</v>
      </c>
      <c r="AA804" s="34">
        <v>1</v>
      </c>
      <c r="AB804" s="34">
        <v>30</v>
      </c>
    </row>
    <row r="805" spans="1:28" x14ac:dyDescent="0.2">
      <c r="A805" s="39" t="str">
        <f t="shared" si="13"/>
        <v>1282024Chinatown16</v>
      </c>
      <c r="B805" s="35">
        <v>12</v>
      </c>
      <c r="C805" s="36">
        <v>8</v>
      </c>
      <c r="D805" s="36">
        <v>2024</v>
      </c>
      <c r="E805" s="50" t="s">
        <v>191</v>
      </c>
      <c r="F805" s="50" t="s">
        <v>192</v>
      </c>
      <c r="G805" s="39" t="s">
        <v>194</v>
      </c>
      <c r="H805" s="36">
        <v>29.471609999999998</v>
      </c>
      <c r="I805" s="36">
        <v>-115.47564</v>
      </c>
      <c r="J805" s="50" t="str">
        <f>VLOOKUP($G805,Formulas!$A$2:$G$10,4,FALSE)</f>
        <v>Bosque de kelp</v>
      </c>
      <c r="K805" s="50" t="s">
        <v>163</v>
      </c>
      <c r="L805" s="50" t="s">
        <v>62</v>
      </c>
      <c r="M805" s="50" t="str">
        <f>VLOOKUP($G805,Formulas!$A$2:$G$10,7,FALSE)</f>
        <v xml:space="preserve">Reserva de la Biosfera Islas del Pacifico de la Peninsula de Baja California </v>
      </c>
      <c r="N805" s="37" t="s">
        <v>202</v>
      </c>
      <c r="O805" s="37">
        <v>0.44097222222222227</v>
      </c>
      <c r="P805" s="37">
        <v>0.4458333333333333</v>
      </c>
      <c r="Q805" s="8">
        <v>5</v>
      </c>
      <c r="R805" s="8">
        <v>6</v>
      </c>
      <c r="S805" s="36">
        <v>15</v>
      </c>
      <c r="T805" s="9">
        <v>4</v>
      </c>
      <c r="V805" s="39">
        <v>16</v>
      </c>
      <c r="W805" s="39" t="s">
        <v>82</v>
      </c>
      <c r="X805" s="43" t="str">
        <f>VLOOKUP($W805,'Lista especies'!$A$2:$D$31,2,FALSE)</f>
        <v>Patiria</v>
      </c>
      <c r="Y805" s="43" t="str">
        <f>VLOOKUP($W805,'Lista especies'!$A$2:$D$31,3,FALSE)</f>
        <v>miniata</v>
      </c>
      <c r="Z805" s="43" t="str">
        <f>VLOOKUP($W805,'Lista especies'!$A$2:$D$31,4,FALSE)</f>
        <v>Patiria miniata</v>
      </c>
      <c r="AA805" s="34">
        <v>2</v>
      </c>
      <c r="AB805" s="34">
        <v>30</v>
      </c>
    </row>
    <row r="806" spans="1:28" x14ac:dyDescent="0.2">
      <c r="A806" s="39" t="str">
        <f t="shared" si="13"/>
        <v>1282024Chinatown16</v>
      </c>
      <c r="B806" s="35">
        <v>12</v>
      </c>
      <c r="C806" s="36">
        <v>8</v>
      </c>
      <c r="D806" s="36">
        <v>2024</v>
      </c>
      <c r="E806" s="50" t="s">
        <v>191</v>
      </c>
      <c r="F806" s="50" t="s">
        <v>192</v>
      </c>
      <c r="G806" s="39" t="s">
        <v>194</v>
      </c>
      <c r="H806" s="36">
        <v>29.471609999999998</v>
      </c>
      <c r="I806" s="36">
        <v>-115.47564</v>
      </c>
      <c r="J806" s="50" t="str">
        <f>VLOOKUP($G806,Formulas!$A$2:$G$10,4,FALSE)</f>
        <v>Bosque de kelp</v>
      </c>
      <c r="K806" s="50" t="s">
        <v>163</v>
      </c>
      <c r="L806" s="50" t="s">
        <v>62</v>
      </c>
      <c r="M806" s="50" t="str">
        <f>VLOOKUP($G806,Formulas!$A$2:$G$10,7,FALSE)</f>
        <v xml:space="preserve">Reserva de la Biosfera Islas del Pacifico de la Peninsula de Baja California </v>
      </c>
      <c r="N806" s="37" t="s">
        <v>202</v>
      </c>
      <c r="O806" s="37">
        <v>0.44097222222222227</v>
      </c>
      <c r="P806" s="37">
        <v>0.4458333333333333</v>
      </c>
      <c r="Q806" s="8">
        <v>5</v>
      </c>
      <c r="R806" s="8">
        <v>6</v>
      </c>
      <c r="S806" s="36">
        <v>15</v>
      </c>
      <c r="T806" s="9">
        <v>4</v>
      </c>
      <c r="V806" s="39">
        <v>16</v>
      </c>
      <c r="W806" s="39" t="s">
        <v>76</v>
      </c>
      <c r="X806" s="43" t="str">
        <f>VLOOKUP($W806,'Lista especies'!$A$2:$D$31,2,FALSE)</f>
        <v>Megastraea</v>
      </c>
      <c r="Y806" s="43" t="str">
        <f>VLOOKUP($W806,'Lista especies'!$A$2:$D$31,3,FALSE)</f>
        <v>undosa</v>
      </c>
      <c r="Z806" s="43" t="str">
        <f>VLOOKUP($W806,'Lista especies'!$A$2:$D$31,4,FALSE)</f>
        <v>Megastraea undosa</v>
      </c>
      <c r="AA806" s="34">
        <v>12</v>
      </c>
      <c r="AB806" s="34">
        <v>30</v>
      </c>
    </row>
    <row r="807" spans="1:28" x14ac:dyDescent="0.2">
      <c r="A807" s="39" t="str">
        <f t="shared" si="13"/>
        <v>1282024Chinatown16</v>
      </c>
      <c r="B807" s="35">
        <v>12</v>
      </c>
      <c r="C807" s="36">
        <v>8</v>
      </c>
      <c r="D807" s="36">
        <v>2024</v>
      </c>
      <c r="E807" s="50" t="s">
        <v>191</v>
      </c>
      <c r="F807" s="50" t="s">
        <v>192</v>
      </c>
      <c r="G807" s="39" t="s">
        <v>194</v>
      </c>
      <c r="H807" s="36">
        <v>29.471609999999998</v>
      </c>
      <c r="I807" s="36">
        <v>-115.47564</v>
      </c>
      <c r="J807" s="50" t="str">
        <f>VLOOKUP($G807,Formulas!$A$2:$G$10,4,FALSE)</f>
        <v>Bosque de kelp</v>
      </c>
      <c r="K807" s="50" t="s">
        <v>163</v>
      </c>
      <c r="L807" s="50" t="s">
        <v>62</v>
      </c>
      <c r="M807" s="50" t="str">
        <f>VLOOKUP($G807,Formulas!$A$2:$G$10,7,FALSE)</f>
        <v xml:space="preserve">Reserva de la Biosfera Islas del Pacifico de la Peninsula de Baja California </v>
      </c>
      <c r="N807" s="37" t="s">
        <v>202</v>
      </c>
      <c r="O807" s="37">
        <v>0.44097222222222227</v>
      </c>
      <c r="P807" s="37">
        <v>0.4458333333333333</v>
      </c>
      <c r="Q807" s="8">
        <v>5</v>
      </c>
      <c r="R807" s="8">
        <v>6</v>
      </c>
      <c r="S807" s="36">
        <v>15</v>
      </c>
      <c r="T807" s="9">
        <v>4</v>
      </c>
      <c r="V807" s="39">
        <v>16</v>
      </c>
      <c r="W807" s="39" t="s">
        <v>75</v>
      </c>
      <c r="X807" s="43" t="str">
        <f>VLOOKUP($W807,'Lista especies'!$A$2:$D$31,2,FALSE)</f>
        <v>Kelletia</v>
      </c>
      <c r="Y807" s="43" t="str">
        <f>VLOOKUP($W807,'Lista especies'!$A$2:$D$31,3,FALSE)</f>
        <v>kelletii</v>
      </c>
      <c r="Z807" s="43" t="str">
        <f>VLOOKUP($W807,'Lista especies'!$A$2:$D$31,4,FALSE)</f>
        <v>Kelletia kelletii</v>
      </c>
      <c r="AA807" s="34">
        <v>3</v>
      </c>
      <c r="AB807" s="34">
        <v>30</v>
      </c>
    </row>
    <row r="808" spans="1:28" x14ac:dyDescent="0.2">
      <c r="A808" s="39" t="str">
        <f t="shared" si="13"/>
        <v>1282024Chinatown16</v>
      </c>
      <c r="B808" s="35">
        <v>12</v>
      </c>
      <c r="C808" s="36">
        <v>8</v>
      </c>
      <c r="D808" s="36">
        <v>2024</v>
      </c>
      <c r="E808" s="50" t="s">
        <v>191</v>
      </c>
      <c r="F808" s="50" t="s">
        <v>192</v>
      </c>
      <c r="G808" s="39" t="s">
        <v>194</v>
      </c>
      <c r="H808" s="36">
        <v>29.471609999999998</v>
      </c>
      <c r="I808" s="36">
        <v>-115.47564</v>
      </c>
      <c r="J808" s="50" t="str">
        <f>VLOOKUP($G808,Formulas!$A$2:$G$10,4,FALSE)</f>
        <v>Bosque de kelp</v>
      </c>
      <c r="K808" s="50" t="s">
        <v>163</v>
      </c>
      <c r="L808" s="50" t="s">
        <v>62</v>
      </c>
      <c r="M808" s="50" t="str">
        <f>VLOOKUP($G808,Formulas!$A$2:$G$10,7,FALSE)</f>
        <v xml:space="preserve">Reserva de la Biosfera Islas del Pacifico de la Peninsula de Baja California </v>
      </c>
      <c r="N808" s="37" t="s">
        <v>202</v>
      </c>
      <c r="O808" s="37">
        <v>0.44097222222222227</v>
      </c>
      <c r="P808" s="37">
        <v>0.4458333333333333</v>
      </c>
      <c r="Q808" s="8">
        <v>5</v>
      </c>
      <c r="R808" s="8">
        <v>6</v>
      </c>
      <c r="S808" s="36">
        <v>15</v>
      </c>
      <c r="T808" s="9">
        <v>4</v>
      </c>
      <c r="V808" s="39">
        <v>16</v>
      </c>
      <c r="W808" s="39" t="s">
        <v>79</v>
      </c>
      <c r="X808" s="43" t="str">
        <f>VLOOKUP($W808,'Lista especies'!$A$2:$D$31,2,FALSE)</f>
        <v>Mesocentrotus</v>
      </c>
      <c r="Y808" s="43" t="str">
        <f>VLOOKUP($W808,'Lista especies'!$A$2:$D$31,3,FALSE)</f>
        <v>franciscanus</v>
      </c>
      <c r="Z808" s="43" t="str">
        <f>VLOOKUP($W808,'Lista especies'!$A$2:$D$31,4,FALSE)</f>
        <v>Mesocentrotus franciscanus</v>
      </c>
      <c r="AA808" s="34">
        <v>3</v>
      </c>
      <c r="AB808" s="34">
        <v>30</v>
      </c>
    </row>
    <row r="809" spans="1:28" x14ac:dyDescent="0.2">
      <c r="A809" s="39" t="str">
        <f t="shared" si="13"/>
        <v>1382024Punta Patos1</v>
      </c>
      <c r="B809" s="35">
        <v>13</v>
      </c>
      <c r="C809" s="36">
        <v>8</v>
      </c>
      <c r="D809" s="36">
        <v>2024</v>
      </c>
      <c r="E809" s="50" t="s">
        <v>191</v>
      </c>
      <c r="F809" s="50" t="s">
        <v>192</v>
      </c>
      <c r="G809" s="39" t="s">
        <v>203</v>
      </c>
      <c r="H809" s="36">
        <v>29.48095</v>
      </c>
      <c r="I809" s="36">
        <v>-115.47197</v>
      </c>
      <c r="J809" s="50" t="str">
        <f>VLOOKUP($G809,Formulas!$A$2:$G$10,4,FALSE)</f>
        <v>Bosque de kelp</v>
      </c>
      <c r="K809" s="50" t="s">
        <v>163</v>
      </c>
      <c r="L809" s="50" t="s">
        <v>62</v>
      </c>
      <c r="M809" s="50" t="str">
        <f>VLOOKUP($G809,Formulas!$A$2:$G$10,7,FALSE)</f>
        <v xml:space="preserve">Reserva de la Biosfera Islas del Pacifico de la Peninsula de Baja California </v>
      </c>
      <c r="N809" s="37" t="s">
        <v>204</v>
      </c>
      <c r="O809" s="37">
        <v>0.34583333333333338</v>
      </c>
      <c r="P809" s="37">
        <v>0.35069444444444442</v>
      </c>
      <c r="Q809" s="8">
        <v>19</v>
      </c>
      <c r="R809" s="8">
        <v>19</v>
      </c>
      <c r="S809" s="36">
        <v>10</v>
      </c>
      <c r="T809" s="9">
        <v>8</v>
      </c>
      <c r="V809" s="39">
        <v>1</v>
      </c>
      <c r="W809" s="39" t="s">
        <v>175</v>
      </c>
      <c r="X809" s="43" t="str">
        <f>VLOOKUP($W809,'Lista especies'!$A$2:$D$31,2,FALSE)</f>
        <v>Panulirus</v>
      </c>
      <c r="Y809" s="43" t="str">
        <f>VLOOKUP($W809,'Lista especies'!$A$2:$D$31,3,FALSE)</f>
        <v>interruptus</v>
      </c>
      <c r="Z809" s="43" t="str">
        <f>VLOOKUP($W809,'Lista especies'!$A$2:$D$31,4,FALSE)</f>
        <v>Panulirus interruptus</v>
      </c>
      <c r="AA809" s="34">
        <v>1</v>
      </c>
      <c r="AB809" s="34">
        <v>30</v>
      </c>
    </row>
    <row r="810" spans="1:28" x14ac:dyDescent="0.2">
      <c r="A810" s="39" t="str">
        <f t="shared" si="13"/>
        <v>1382024Punta Patos1</v>
      </c>
      <c r="B810" s="35">
        <v>13</v>
      </c>
      <c r="C810" s="36">
        <v>8</v>
      </c>
      <c r="D810" s="36">
        <v>2024</v>
      </c>
      <c r="E810" s="50" t="s">
        <v>191</v>
      </c>
      <c r="F810" s="50" t="s">
        <v>192</v>
      </c>
      <c r="G810" s="39" t="s">
        <v>203</v>
      </c>
      <c r="H810" s="36">
        <v>29.48095</v>
      </c>
      <c r="I810" s="36">
        <v>-115.47197</v>
      </c>
      <c r="J810" s="50" t="str">
        <f>VLOOKUP($G810,Formulas!$A$2:$G$10,4,FALSE)</f>
        <v>Bosque de kelp</v>
      </c>
      <c r="K810" s="50" t="s">
        <v>163</v>
      </c>
      <c r="L810" s="50" t="s">
        <v>62</v>
      </c>
      <c r="M810" s="50" t="str">
        <f>VLOOKUP($G810,Formulas!$A$2:$G$10,7,FALSE)</f>
        <v xml:space="preserve">Reserva de la Biosfera Islas del Pacifico de la Peninsula de Baja California </v>
      </c>
      <c r="N810" s="37" t="s">
        <v>204</v>
      </c>
      <c r="O810" s="37">
        <v>0.34583333333333338</v>
      </c>
      <c r="P810" s="37">
        <v>0.35069444444444442</v>
      </c>
      <c r="Q810" s="8">
        <v>19</v>
      </c>
      <c r="R810" s="8">
        <v>19</v>
      </c>
      <c r="S810" s="36">
        <v>10</v>
      </c>
      <c r="T810" s="9">
        <v>8</v>
      </c>
      <c r="V810" s="39">
        <v>1</v>
      </c>
      <c r="W810" s="39" t="s">
        <v>81</v>
      </c>
      <c r="X810" s="43" t="str">
        <f>VLOOKUP($W810,'Lista especies'!$A$2:$D$31,2,FALSE)</f>
        <v>Parastichopus</v>
      </c>
      <c r="Y810" s="43" t="str">
        <f>VLOOKUP($W810,'Lista especies'!$A$2:$D$31,3,FALSE)</f>
        <v>parvimensis</v>
      </c>
      <c r="Z810" s="43" t="str">
        <f>VLOOKUP($W810,'Lista especies'!$A$2:$D$31,4,FALSE)</f>
        <v>Parastichopus parvimensis</v>
      </c>
      <c r="AA810" s="34">
        <v>2</v>
      </c>
      <c r="AB810" s="34">
        <v>30</v>
      </c>
    </row>
    <row r="811" spans="1:28" x14ac:dyDescent="0.2">
      <c r="A811" s="39" t="str">
        <f t="shared" si="13"/>
        <v>1382024Punta Patos1</v>
      </c>
      <c r="B811" s="35">
        <v>13</v>
      </c>
      <c r="C811" s="36">
        <v>8</v>
      </c>
      <c r="D811" s="36">
        <v>2024</v>
      </c>
      <c r="E811" s="50" t="s">
        <v>191</v>
      </c>
      <c r="F811" s="50" t="s">
        <v>192</v>
      </c>
      <c r="G811" s="39" t="s">
        <v>203</v>
      </c>
      <c r="H811" s="36">
        <v>29.48095</v>
      </c>
      <c r="I811" s="36">
        <v>-115.47197</v>
      </c>
      <c r="J811" s="50" t="str">
        <f>VLOOKUP($G811,Formulas!$A$2:$G$10,4,FALSE)</f>
        <v>Bosque de kelp</v>
      </c>
      <c r="K811" s="50" t="s">
        <v>163</v>
      </c>
      <c r="L811" s="50" t="s">
        <v>62</v>
      </c>
      <c r="M811" s="50" t="str">
        <f>VLOOKUP($G811,Formulas!$A$2:$G$10,7,FALSE)</f>
        <v xml:space="preserve">Reserva de la Biosfera Islas del Pacifico de la Peninsula de Baja California </v>
      </c>
      <c r="N811" s="37" t="s">
        <v>204</v>
      </c>
      <c r="O811" s="37">
        <v>0.34583333333333338</v>
      </c>
      <c r="P811" s="37">
        <v>0.35069444444444442</v>
      </c>
      <c r="Q811" s="8">
        <v>19</v>
      </c>
      <c r="R811" s="8">
        <v>19</v>
      </c>
      <c r="S811" s="36">
        <v>10</v>
      </c>
      <c r="T811" s="9">
        <v>8</v>
      </c>
      <c r="V811" s="39">
        <v>1</v>
      </c>
      <c r="W811" s="39" t="s">
        <v>82</v>
      </c>
      <c r="X811" s="43" t="str">
        <f>VLOOKUP($W811,'Lista especies'!$A$2:$D$31,2,FALSE)</f>
        <v>Patiria</v>
      </c>
      <c r="Y811" s="43" t="str">
        <f>VLOOKUP($W811,'Lista especies'!$A$2:$D$31,3,FALSE)</f>
        <v>miniata</v>
      </c>
      <c r="Z811" s="43" t="str">
        <f>VLOOKUP($W811,'Lista especies'!$A$2:$D$31,4,FALSE)</f>
        <v>Patiria miniata</v>
      </c>
      <c r="AA811" s="34">
        <v>4</v>
      </c>
      <c r="AB811" s="34">
        <v>30</v>
      </c>
    </row>
    <row r="812" spans="1:28" x14ac:dyDescent="0.2">
      <c r="A812" s="39" t="str">
        <f t="shared" si="13"/>
        <v>1382024Punta Patos1</v>
      </c>
      <c r="B812" s="35">
        <v>13</v>
      </c>
      <c r="C812" s="36">
        <v>8</v>
      </c>
      <c r="D812" s="36">
        <v>2024</v>
      </c>
      <c r="E812" s="50" t="s">
        <v>191</v>
      </c>
      <c r="F812" s="50" t="s">
        <v>192</v>
      </c>
      <c r="G812" s="39" t="s">
        <v>203</v>
      </c>
      <c r="H812" s="36">
        <v>29.48095</v>
      </c>
      <c r="I812" s="36">
        <v>-115.47197</v>
      </c>
      <c r="J812" s="50" t="str">
        <f>VLOOKUP($G812,Formulas!$A$2:$G$10,4,FALSE)</f>
        <v>Bosque de kelp</v>
      </c>
      <c r="K812" s="50" t="s">
        <v>163</v>
      </c>
      <c r="L812" s="50" t="s">
        <v>62</v>
      </c>
      <c r="M812" s="50" t="str">
        <f>VLOOKUP($G812,Formulas!$A$2:$G$10,7,FALSE)</f>
        <v xml:space="preserve">Reserva de la Biosfera Islas del Pacifico de la Peninsula de Baja California </v>
      </c>
      <c r="N812" s="37" t="s">
        <v>204</v>
      </c>
      <c r="O812" s="37">
        <v>0.34583333333333338</v>
      </c>
      <c r="P812" s="37">
        <v>0.35069444444444442</v>
      </c>
      <c r="Q812" s="8">
        <v>19</v>
      </c>
      <c r="R812" s="8">
        <v>19</v>
      </c>
      <c r="S812" s="36">
        <v>10</v>
      </c>
      <c r="T812" s="9">
        <v>8</v>
      </c>
      <c r="V812" s="39">
        <v>1</v>
      </c>
      <c r="W812" s="39" t="s">
        <v>76</v>
      </c>
      <c r="X812" s="43" t="str">
        <f>VLOOKUP($W812,'Lista especies'!$A$2:$D$31,2,FALSE)</f>
        <v>Megastraea</v>
      </c>
      <c r="Y812" s="43" t="str">
        <f>VLOOKUP($W812,'Lista especies'!$A$2:$D$31,3,FALSE)</f>
        <v>undosa</v>
      </c>
      <c r="Z812" s="43" t="str">
        <f>VLOOKUP($W812,'Lista especies'!$A$2:$D$31,4,FALSE)</f>
        <v>Megastraea undosa</v>
      </c>
      <c r="AA812" s="34">
        <v>12</v>
      </c>
      <c r="AB812" s="34">
        <v>30</v>
      </c>
    </row>
    <row r="813" spans="1:28" x14ac:dyDescent="0.2">
      <c r="A813" s="39" t="str">
        <f t="shared" si="13"/>
        <v>1382024Punta Patos1</v>
      </c>
      <c r="B813" s="35">
        <v>13</v>
      </c>
      <c r="C813" s="36">
        <v>8</v>
      </c>
      <c r="D813" s="36">
        <v>2024</v>
      </c>
      <c r="E813" s="50" t="s">
        <v>191</v>
      </c>
      <c r="F813" s="50" t="s">
        <v>192</v>
      </c>
      <c r="G813" s="39" t="s">
        <v>203</v>
      </c>
      <c r="H813" s="36">
        <v>29.48095</v>
      </c>
      <c r="I813" s="36">
        <v>-115.47197</v>
      </c>
      <c r="J813" s="50" t="str">
        <f>VLOOKUP($G813,Formulas!$A$2:$G$10,4,FALSE)</f>
        <v>Bosque de kelp</v>
      </c>
      <c r="K813" s="50" t="s">
        <v>163</v>
      </c>
      <c r="L813" s="50" t="s">
        <v>62</v>
      </c>
      <c r="M813" s="50" t="str">
        <f>VLOOKUP($G813,Formulas!$A$2:$G$10,7,FALSE)</f>
        <v xml:space="preserve">Reserva de la Biosfera Islas del Pacifico de la Peninsula de Baja California </v>
      </c>
      <c r="N813" s="37" t="s">
        <v>204</v>
      </c>
      <c r="O813" s="37">
        <v>0.34583333333333338</v>
      </c>
      <c r="P813" s="37">
        <v>0.35069444444444442</v>
      </c>
      <c r="Q813" s="8">
        <v>19</v>
      </c>
      <c r="R813" s="8">
        <v>19</v>
      </c>
      <c r="S813" s="36">
        <v>10</v>
      </c>
      <c r="T813" s="9">
        <v>8</v>
      </c>
      <c r="V813" s="39">
        <v>1</v>
      </c>
      <c r="W813" s="39" t="s">
        <v>176</v>
      </c>
      <c r="X813" s="43" t="str">
        <f>VLOOKUP($W813,'Lista especies'!$A$2:$D$31,2,FALSE)</f>
        <v>Megastraea</v>
      </c>
      <c r="Y813" s="43" t="str">
        <f>VLOOKUP($W813,'Lista especies'!$A$2:$D$31,3,FALSE)</f>
        <v>turbanica</v>
      </c>
      <c r="Z813" s="43" t="str">
        <f>VLOOKUP($W813,'Lista especies'!$A$2:$D$31,4,FALSE)</f>
        <v>Megastraea turbanica</v>
      </c>
      <c r="AA813" s="34">
        <v>2</v>
      </c>
      <c r="AB813" s="34">
        <v>30</v>
      </c>
    </row>
    <row r="814" spans="1:28" x14ac:dyDescent="0.2">
      <c r="A814" s="39" t="str">
        <f t="shared" si="13"/>
        <v>1382024Punta Patos1</v>
      </c>
      <c r="B814" s="35">
        <v>13</v>
      </c>
      <c r="C814" s="36">
        <v>8</v>
      </c>
      <c r="D814" s="36">
        <v>2024</v>
      </c>
      <c r="E814" s="50" t="s">
        <v>191</v>
      </c>
      <c r="F814" s="50" t="s">
        <v>192</v>
      </c>
      <c r="G814" s="39" t="s">
        <v>203</v>
      </c>
      <c r="H814" s="36">
        <v>29.48095</v>
      </c>
      <c r="I814" s="36">
        <v>-115.47197</v>
      </c>
      <c r="J814" s="50" t="str">
        <f>VLOOKUP($G814,Formulas!$A$2:$G$10,4,FALSE)</f>
        <v>Bosque de kelp</v>
      </c>
      <c r="K814" s="50" t="s">
        <v>163</v>
      </c>
      <c r="L814" s="50" t="s">
        <v>62</v>
      </c>
      <c r="M814" s="50" t="str">
        <f>VLOOKUP($G814,Formulas!$A$2:$G$10,7,FALSE)</f>
        <v xml:space="preserve">Reserva de la Biosfera Islas del Pacifico de la Peninsula de Baja California </v>
      </c>
      <c r="N814" s="37" t="s">
        <v>204</v>
      </c>
      <c r="O814" s="37">
        <v>0.34583333333333338</v>
      </c>
      <c r="P814" s="37">
        <v>0.35069444444444442</v>
      </c>
      <c r="Q814" s="8">
        <v>19</v>
      </c>
      <c r="R814" s="8">
        <v>19</v>
      </c>
      <c r="S814" s="36">
        <v>10</v>
      </c>
      <c r="T814" s="9">
        <v>8</v>
      </c>
      <c r="V814" s="39">
        <v>1</v>
      </c>
      <c r="W814" s="39" t="s">
        <v>75</v>
      </c>
      <c r="X814" s="43" t="str">
        <f>VLOOKUP($W814,'Lista especies'!$A$2:$D$31,2,FALSE)</f>
        <v>Kelletia</v>
      </c>
      <c r="Y814" s="43" t="str">
        <f>VLOOKUP($W814,'Lista especies'!$A$2:$D$31,3,FALSE)</f>
        <v>kelletii</v>
      </c>
      <c r="Z814" s="43" t="str">
        <f>VLOOKUP($W814,'Lista especies'!$A$2:$D$31,4,FALSE)</f>
        <v>Kelletia kelletii</v>
      </c>
      <c r="AA814" s="34">
        <v>18</v>
      </c>
      <c r="AB814" s="34">
        <v>30</v>
      </c>
    </row>
    <row r="815" spans="1:28" x14ac:dyDescent="0.2">
      <c r="A815" s="39" t="str">
        <f t="shared" si="13"/>
        <v>1382024Punta Patos1</v>
      </c>
      <c r="B815" s="35">
        <v>13</v>
      </c>
      <c r="C815" s="36">
        <v>8</v>
      </c>
      <c r="D815" s="36">
        <v>2024</v>
      </c>
      <c r="E815" s="50" t="s">
        <v>191</v>
      </c>
      <c r="F815" s="50" t="s">
        <v>192</v>
      </c>
      <c r="G815" s="39" t="s">
        <v>203</v>
      </c>
      <c r="H815" s="36">
        <v>29.48095</v>
      </c>
      <c r="I815" s="36">
        <v>-115.47197</v>
      </c>
      <c r="J815" s="50" t="str">
        <f>VLOOKUP($G815,Formulas!$A$2:$G$10,4,FALSE)</f>
        <v>Bosque de kelp</v>
      </c>
      <c r="K815" s="50" t="s">
        <v>163</v>
      </c>
      <c r="L815" s="50" t="s">
        <v>62</v>
      </c>
      <c r="M815" s="50" t="str">
        <f>VLOOKUP($G815,Formulas!$A$2:$G$10,7,FALSE)</f>
        <v xml:space="preserve">Reserva de la Biosfera Islas del Pacifico de la Peninsula de Baja California </v>
      </c>
      <c r="N815" s="37" t="s">
        <v>204</v>
      </c>
      <c r="O815" s="37">
        <v>0.34583333333333338</v>
      </c>
      <c r="P815" s="37">
        <v>0.35069444444444442</v>
      </c>
      <c r="Q815" s="8">
        <v>19</v>
      </c>
      <c r="R815" s="8">
        <v>19</v>
      </c>
      <c r="S815" s="36">
        <v>10</v>
      </c>
      <c r="T815" s="9">
        <v>8</v>
      </c>
      <c r="V815" s="39">
        <v>1</v>
      </c>
      <c r="W815" s="39" t="s">
        <v>67</v>
      </c>
      <c r="X815" s="43" t="str">
        <f>VLOOKUP($W815,'Lista especies'!$A$2:$D$31,2,FALSE)</f>
        <v>Crassedoma</v>
      </c>
      <c r="Y815" s="43" t="str">
        <f>VLOOKUP($W815,'Lista especies'!$A$2:$D$31,3,FALSE)</f>
        <v>gigantea</v>
      </c>
      <c r="Z815" s="43" t="str">
        <f>VLOOKUP($W815,'Lista especies'!$A$2:$D$31,4,FALSE)</f>
        <v>Crassedoma gigantea</v>
      </c>
      <c r="AA815" s="34">
        <v>7</v>
      </c>
      <c r="AB815" s="34">
        <v>30</v>
      </c>
    </row>
    <row r="816" spans="1:28" x14ac:dyDescent="0.2">
      <c r="A816" s="39" t="str">
        <f t="shared" si="13"/>
        <v>1382024Punta Patos1</v>
      </c>
      <c r="B816" s="35">
        <v>13</v>
      </c>
      <c r="C816" s="36">
        <v>8</v>
      </c>
      <c r="D816" s="36">
        <v>2024</v>
      </c>
      <c r="E816" s="50" t="s">
        <v>191</v>
      </c>
      <c r="F816" s="50" t="s">
        <v>192</v>
      </c>
      <c r="G816" s="39" t="s">
        <v>203</v>
      </c>
      <c r="H816" s="36">
        <v>29.48095</v>
      </c>
      <c r="I816" s="36">
        <v>-115.47197</v>
      </c>
      <c r="J816" s="50" t="str">
        <f>VLOOKUP($G816,Formulas!$A$2:$G$10,4,FALSE)</f>
        <v>Bosque de kelp</v>
      </c>
      <c r="K816" s="50" t="s">
        <v>163</v>
      </c>
      <c r="L816" s="50" t="s">
        <v>62</v>
      </c>
      <c r="M816" s="50" t="str">
        <f>VLOOKUP($G816,Formulas!$A$2:$G$10,7,FALSE)</f>
        <v xml:space="preserve">Reserva de la Biosfera Islas del Pacifico de la Peninsula de Baja California </v>
      </c>
      <c r="N816" s="37" t="s">
        <v>204</v>
      </c>
      <c r="O816" s="37">
        <v>0.34583333333333338</v>
      </c>
      <c r="P816" s="37">
        <v>0.35069444444444442</v>
      </c>
      <c r="Q816" s="8">
        <v>19</v>
      </c>
      <c r="R816" s="8">
        <v>19</v>
      </c>
      <c r="S816" s="36">
        <v>10</v>
      </c>
      <c r="T816" s="9">
        <v>8</v>
      </c>
      <c r="V816" s="39">
        <v>1</v>
      </c>
      <c r="W816" s="39" t="s">
        <v>177</v>
      </c>
      <c r="X816" s="43" t="str">
        <f>VLOOKUP($W816,'Lista especies'!$A$2:$D$31,2,FALSE)</f>
        <v>Muricea</v>
      </c>
      <c r="Y816" s="43" t="str">
        <f>VLOOKUP($W816,'Lista especies'!$A$2:$D$31,3,FALSE)</f>
        <v xml:space="preserve">sp. </v>
      </c>
      <c r="Z816" s="43" t="str">
        <f>VLOOKUP($W816,'Lista especies'!$A$2:$D$31,4,FALSE)</f>
        <v>Muricea sp.</v>
      </c>
      <c r="AA816" s="34">
        <v>21</v>
      </c>
      <c r="AB816" s="34">
        <v>30</v>
      </c>
    </row>
    <row r="817" spans="1:28" x14ac:dyDescent="0.2">
      <c r="A817" s="39" t="str">
        <f t="shared" si="13"/>
        <v>1382024Punta Patos1</v>
      </c>
      <c r="B817" s="35">
        <v>13</v>
      </c>
      <c r="C817" s="36">
        <v>8</v>
      </c>
      <c r="D817" s="36">
        <v>2024</v>
      </c>
      <c r="E817" s="50" t="s">
        <v>191</v>
      </c>
      <c r="F817" s="50" t="s">
        <v>192</v>
      </c>
      <c r="G817" s="39" t="s">
        <v>203</v>
      </c>
      <c r="H817" s="36">
        <v>29.48095</v>
      </c>
      <c r="I817" s="36">
        <v>-115.47197</v>
      </c>
      <c r="J817" s="50" t="str">
        <f>VLOOKUP($G817,Formulas!$A$2:$G$10,4,FALSE)</f>
        <v>Bosque de kelp</v>
      </c>
      <c r="K817" s="50" t="s">
        <v>163</v>
      </c>
      <c r="L817" s="50" t="s">
        <v>62</v>
      </c>
      <c r="M817" s="50" t="str">
        <f>VLOOKUP($G817,Formulas!$A$2:$G$10,7,FALSE)</f>
        <v xml:space="preserve">Reserva de la Biosfera Islas del Pacifico de la Peninsula de Baja California </v>
      </c>
      <c r="N817" s="37" t="s">
        <v>204</v>
      </c>
      <c r="O817" s="37">
        <v>0.34583333333333338</v>
      </c>
      <c r="P817" s="37">
        <v>0.35069444444444442</v>
      </c>
      <c r="Q817" s="8">
        <v>19</v>
      </c>
      <c r="R817" s="8">
        <v>19</v>
      </c>
      <c r="S817" s="36">
        <v>10</v>
      </c>
      <c r="T817" s="9">
        <v>8</v>
      </c>
      <c r="V817" s="39">
        <v>1</v>
      </c>
      <c r="W817" s="39" t="s">
        <v>79</v>
      </c>
      <c r="X817" s="43" t="str">
        <f>VLOOKUP($W817,'Lista especies'!$A$2:$D$31,2,FALSE)</f>
        <v>Mesocentrotus</v>
      </c>
      <c r="Y817" s="43" t="str">
        <f>VLOOKUP($W817,'Lista especies'!$A$2:$D$31,3,FALSE)</f>
        <v>franciscanus</v>
      </c>
      <c r="Z817" s="43" t="str">
        <f>VLOOKUP($W817,'Lista especies'!$A$2:$D$31,4,FALSE)</f>
        <v>Mesocentrotus franciscanus</v>
      </c>
      <c r="AA817" s="34">
        <v>9</v>
      </c>
      <c r="AB817" s="34">
        <v>30</v>
      </c>
    </row>
    <row r="818" spans="1:28" x14ac:dyDescent="0.2">
      <c r="A818" s="39" t="str">
        <f t="shared" si="13"/>
        <v>1382024Punta Patos1</v>
      </c>
      <c r="B818" s="35">
        <v>13</v>
      </c>
      <c r="C818" s="36">
        <v>8</v>
      </c>
      <c r="D818" s="36">
        <v>2024</v>
      </c>
      <c r="E818" s="50" t="s">
        <v>191</v>
      </c>
      <c r="F818" s="50" t="s">
        <v>192</v>
      </c>
      <c r="G818" s="39" t="s">
        <v>203</v>
      </c>
      <c r="H818" s="36">
        <v>29.48095</v>
      </c>
      <c r="I818" s="36">
        <v>-115.47197</v>
      </c>
      <c r="J818" s="50" t="str">
        <f>VLOOKUP($G818,Formulas!$A$2:$G$10,4,FALSE)</f>
        <v>Bosque de kelp</v>
      </c>
      <c r="K818" s="50" t="s">
        <v>163</v>
      </c>
      <c r="L818" s="50" t="s">
        <v>62</v>
      </c>
      <c r="M818" s="50" t="str">
        <f>VLOOKUP($G818,Formulas!$A$2:$G$10,7,FALSE)</f>
        <v xml:space="preserve">Reserva de la Biosfera Islas del Pacifico de la Peninsula de Baja California </v>
      </c>
      <c r="N818" s="37" t="s">
        <v>204</v>
      </c>
      <c r="O818" s="37">
        <v>0.34583333333333338</v>
      </c>
      <c r="P818" s="37">
        <v>0.35069444444444442</v>
      </c>
      <c r="Q818" s="8">
        <v>19</v>
      </c>
      <c r="R818" s="8">
        <v>19</v>
      </c>
      <c r="S818" s="36">
        <v>10</v>
      </c>
      <c r="T818" s="9">
        <v>8</v>
      </c>
      <c r="V818" s="39">
        <v>1</v>
      </c>
      <c r="W818" s="39" t="s">
        <v>181</v>
      </c>
      <c r="X818" s="43" t="str">
        <f>VLOOKUP($W818,'Lista especies'!$A$2:$D$31,2,FALSE)</f>
        <v>Cancer</v>
      </c>
      <c r="Y818" s="43" t="str">
        <f>VLOOKUP($W818,'Lista especies'!$A$2:$D$31,3,FALSE)</f>
        <v>sp.</v>
      </c>
      <c r="Z818" s="43" t="str">
        <f>VLOOKUP($W818,'Lista especies'!$A$2:$D$31,4,FALSE)</f>
        <v>Cancer sp.</v>
      </c>
      <c r="AA818" s="34">
        <v>1</v>
      </c>
      <c r="AB818" s="34">
        <v>30</v>
      </c>
    </row>
    <row r="819" spans="1:28" x14ac:dyDescent="0.2">
      <c r="A819" s="39" t="str">
        <f t="shared" si="13"/>
        <v>1382024Punta Patos2</v>
      </c>
      <c r="B819" s="35">
        <v>13</v>
      </c>
      <c r="C819" s="36">
        <v>8</v>
      </c>
      <c r="D819" s="36">
        <v>2024</v>
      </c>
      <c r="E819" s="50" t="s">
        <v>191</v>
      </c>
      <c r="F819" s="50" t="s">
        <v>192</v>
      </c>
      <c r="G819" s="39" t="s">
        <v>203</v>
      </c>
      <c r="H819" s="36">
        <v>29.475660000000001</v>
      </c>
      <c r="I819" s="36">
        <v>-115.47304</v>
      </c>
      <c r="J819" s="50" t="str">
        <f>VLOOKUP($G819,Formulas!$A$2:$G$10,4,FALSE)</f>
        <v>Bosque de kelp</v>
      </c>
      <c r="K819" s="50" t="s">
        <v>163</v>
      </c>
      <c r="L819" s="50" t="s">
        <v>62</v>
      </c>
      <c r="M819" s="50" t="str">
        <f>VLOOKUP($G819,Formulas!$A$2:$G$10,7,FALSE)</f>
        <v xml:space="preserve">Reserva de la Biosfera Islas del Pacifico de la Peninsula de Baja California </v>
      </c>
      <c r="N819" s="37" t="s">
        <v>204</v>
      </c>
      <c r="O819" s="37">
        <v>0.4291666666666667</v>
      </c>
      <c r="P819" s="37">
        <v>0.43263888888888885</v>
      </c>
      <c r="Q819" s="8">
        <v>10</v>
      </c>
      <c r="R819" s="8">
        <v>10</v>
      </c>
      <c r="S819" s="36">
        <v>12</v>
      </c>
      <c r="T819" s="9">
        <v>7</v>
      </c>
      <c r="V819" s="39">
        <v>2</v>
      </c>
      <c r="W819" s="39" t="s">
        <v>81</v>
      </c>
      <c r="X819" s="43" t="str">
        <f>VLOOKUP($W819,'Lista especies'!$A$2:$D$31,2,FALSE)</f>
        <v>Parastichopus</v>
      </c>
      <c r="Y819" s="43" t="str">
        <f>VLOOKUP($W819,'Lista especies'!$A$2:$D$31,3,FALSE)</f>
        <v>parvimensis</v>
      </c>
      <c r="Z819" s="43" t="str">
        <f>VLOOKUP($W819,'Lista especies'!$A$2:$D$31,4,FALSE)</f>
        <v>Parastichopus parvimensis</v>
      </c>
      <c r="AA819" s="34">
        <v>1</v>
      </c>
      <c r="AB819" s="34">
        <v>30</v>
      </c>
    </row>
    <row r="820" spans="1:28" x14ac:dyDescent="0.2">
      <c r="A820" s="39" t="str">
        <f t="shared" si="13"/>
        <v>1382024Punta Patos2</v>
      </c>
      <c r="B820" s="35">
        <v>13</v>
      </c>
      <c r="C820" s="36">
        <v>8</v>
      </c>
      <c r="D820" s="36">
        <v>2024</v>
      </c>
      <c r="E820" s="50" t="s">
        <v>191</v>
      </c>
      <c r="F820" s="50" t="s">
        <v>192</v>
      </c>
      <c r="G820" s="39" t="s">
        <v>203</v>
      </c>
      <c r="H820" s="36">
        <v>29.475660000000001</v>
      </c>
      <c r="I820" s="36">
        <v>-115.47304</v>
      </c>
      <c r="J820" s="50" t="str">
        <f>VLOOKUP($G820,Formulas!$A$2:$G$10,4,FALSE)</f>
        <v>Bosque de kelp</v>
      </c>
      <c r="K820" s="50" t="s">
        <v>163</v>
      </c>
      <c r="L820" s="50" t="s">
        <v>62</v>
      </c>
      <c r="M820" s="50" t="str">
        <f>VLOOKUP($G820,Formulas!$A$2:$G$10,7,FALSE)</f>
        <v xml:space="preserve">Reserva de la Biosfera Islas del Pacifico de la Peninsula de Baja California </v>
      </c>
      <c r="N820" s="37" t="s">
        <v>204</v>
      </c>
      <c r="O820" s="37">
        <v>0.4291666666666667</v>
      </c>
      <c r="P820" s="37">
        <v>0.43263888888888885</v>
      </c>
      <c r="Q820" s="8">
        <v>10</v>
      </c>
      <c r="R820" s="8">
        <v>10</v>
      </c>
      <c r="S820" s="36">
        <v>12</v>
      </c>
      <c r="T820" s="9">
        <v>7</v>
      </c>
      <c r="V820" s="39">
        <v>2</v>
      </c>
      <c r="W820" s="39" t="s">
        <v>82</v>
      </c>
      <c r="X820" s="43" t="str">
        <f>VLOOKUP($W820,'Lista especies'!$A$2:$D$31,2,FALSE)</f>
        <v>Patiria</v>
      </c>
      <c r="Y820" s="43" t="str">
        <f>VLOOKUP($W820,'Lista especies'!$A$2:$D$31,3,FALSE)</f>
        <v>miniata</v>
      </c>
      <c r="Z820" s="43" t="str">
        <f>VLOOKUP($W820,'Lista especies'!$A$2:$D$31,4,FALSE)</f>
        <v>Patiria miniata</v>
      </c>
      <c r="AA820" s="34">
        <v>8</v>
      </c>
      <c r="AB820" s="34">
        <v>30</v>
      </c>
    </row>
    <row r="821" spans="1:28" x14ac:dyDescent="0.2">
      <c r="A821" s="39" t="str">
        <f t="shared" si="13"/>
        <v>1382024Punta Patos2</v>
      </c>
      <c r="B821" s="35">
        <v>13</v>
      </c>
      <c r="C821" s="36">
        <v>8</v>
      </c>
      <c r="D821" s="36">
        <v>2024</v>
      </c>
      <c r="E821" s="50" t="s">
        <v>191</v>
      </c>
      <c r="F821" s="50" t="s">
        <v>192</v>
      </c>
      <c r="G821" s="39" t="s">
        <v>203</v>
      </c>
      <c r="H821" s="36">
        <v>29.475660000000001</v>
      </c>
      <c r="I821" s="36">
        <v>-115.47304</v>
      </c>
      <c r="J821" s="50" t="str">
        <f>VLOOKUP($G821,Formulas!$A$2:$G$10,4,FALSE)</f>
        <v>Bosque de kelp</v>
      </c>
      <c r="K821" s="50" t="s">
        <v>163</v>
      </c>
      <c r="L821" s="50" t="s">
        <v>62</v>
      </c>
      <c r="M821" s="50" t="str">
        <f>VLOOKUP($G821,Formulas!$A$2:$G$10,7,FALSE)</f>
        <v xml:space="preserve">Reserva de la Biosfera Islas del Pacifico de la Peninsula de Baja California </v>
      </c>
      <c r="N821" s="37" t="s">
        <v>204</v>
      </c>
      <c r="O821" s="37">
        <v>0.4291666666666667</v>
      </c>
      <c r="P821" s="37">
        <v>0.43263888888888885</v>
      </c>
      <c r="Q821" s="8">
        <v>10</v>
      </c>
      <c r="R821" s="8">
        <v>10</v>
      </c>
      <c r="S821" s="36">
        <v>12</v>
      </c>
      <c r="T821" s="9">
        <v>7</v>
      </c>
      <c r="V821" s="39">
        <v>2</v>
      </c>
      <c r="W821" s="39" t="s">
        <v>76</v>
      </c>
      <c r="X821" s="43" t="str">
        <f>VLOOKUP($W821,'Lista especies'!$A$2:$D$31,2,FALSE)</f>
        <v>Megastraea</v>
      </c>
      <c r="Y821" s="43" t="str">
        <f>VLOOKUP($W821,'Lista especies'!$A$2:$D$31,3,FALSE)</f>
        <v>undosa</v>
      </c>
      <c r="Z821" s="43" t="str">
        <f>VLOOKUP($W821,'Lista especies'!$A$2:$D$31,4,FALSE)</f>
        <v>Megastraea undosa</v>
      </c>
      <c r="AA821" s="34">
        <v>50</v>
      </c>
      <c r="AB821" s="34">
        <v>18</v>
      </c>
    </row>
    <row r="822" spans="1:28" x14ac:dyDescent="0.2">
      <c r="A822" s="39" t="str">
        <f t="shared" si="13"/>
        <v>1382024Punta Patos2</v>
      </c>
      <c r="B822" s="35">
        <v>13</v>
      </c>
      <c r="C822" s="36">
        <v>8</v>
      </c>
      <c r="D822" s="36">
        <v>2024</v>
      </c>
      <c r="E822" s="50" t="s">
        <v>191</v>
      </c>
      <c r="F822" s="50" t="s">
        <v>192</v>
      </c>
      <c r="G822" s="39" t="s">
        <v>203</v>
      </c>
      <c r="H822" s="36">
        <v>29.475660000000001</v>
      </c>
      <c r="I822" s="36">
        <v>-115.47304</v>
      </c>
      <c r="J822" s="50" t="str">
        <f>VLOOKUP($G822,Formulas!$A$2:$G$10,4,FALSE)</f>
        <v>Bosque de kelp</v>
      </c>
      <c r="K822" s="50" t="s">
        <v>163</v>
      </c>
      <c r="L822" s="50" t="s">
        <v>62</v>
      </c>
      <c r="M822" s="50" t="str">
        <f>VLOOKUP($G822,Formulas!$A$2:$G$10,7,FALSE)</f>
        <v xml:space="preserve">Reserva de la Biosfera Islas del Pacifico de la Peninsula de Baja California </v>
      </c>
      <c r="N822" s="37" t="s">
        <v>204</v>
      </c>
      <c r="O822" s="37">
        <v>0.4291666666666667</v>
      </c>
      <c r="P822" s="37">
        <v>0.43263888888888885</v>
      </c>
      <c r="Q822" s="8">
        <v>10</v>
      </c>
      <c r="R822" s="8">
        <v>10</v>
      </c>
      <c r="S822" s="36">
        <v>12</v>
      </c>
      <c r="T822" s="9">
        <v>7</v>
      </c>
      <c r="V822" s="39">
        <v>2</v>
      </c>
      <c r="W822" s="39" t="s">
        <v>176</v>
      </c>
      <c r="X822" s="43" t="str">
        <f>VLOOKUP($W822,'Lista especies'!$A$2:$D$31,2,FALSE)</f>
        <v>Megastraea</v>
      </c>
      <c r="Y822" s="43" t="str">
        <f>VLOOKUP($W822,'Lista especies'!$A$2:$D$31,3,FALSE)</f>
        <v>turbanica</v>
      </c>
      <c r="Z822" s="43" t="str">
        <f>VLOOKUP($W822,'Lista especies'!$A$2:$D$31,4,FALSE)</f>
        <v>Megastraea turbanica</v>
      </c>
      <c r="AA822" s="34">
        <v>12</v>
      </c>
      <c r="AB822" s="34">
        <v>30</v>
      </c>
    </row>
    <row r="823" spans="1:28" x14ac:dyDescent="0.2">
      <c r="A823" s="39" t="str">
        <f t="shared" si="13"/>
        <v>1382024Punta Patos2</v>
      </c>
      <c r="B823" s="35">
        <v>13</v>
      </c>
      <c r="C823" s="36">
        <v>8</v>
      </c>
      <c r="D823" s="36">
        <v>2024</v>
      </c>
      <c r="E823" s="50" t="s">
        <v>191</v>
      </c>
      <c r="F823" s="50" t="s">
        <v>192</v>
      </c>
      <c r="G823" s="39" t="s">
        <v>203</v>
      </c>
      <c r="H823" s="36">
        <v>29.475660000000001</v>
      </c>
      <c r="I823" s="36">
        <v>-115.47304</v>
      </c>
      <c r="J823" s="50" t="str">
        <f>VLOOKUP($G823,Formulas!$A$2:$G$10,4,FALSE)</f>
        <v>Bosque de kelp</v>
      </c>
      <c r="K823" s="50" t="s">
        <v>163</v>
      </c>
      <c r="L823" s="50" t="s">
        <v>62</v>
      </c>
      <c r="M823" s="50" t="str">
        <f>VLOOKUP($G823,Formulas!$A$2:$G$10,7,FALSE)</f>
        <v xml:space="preserve">Reserva de la Biosfera Islas del Pacifico de la Peninsula de Baja California </v>
      </c>
      <c r="N823" s="37" t="s">
        <v>204</v>
      </c>
      <c r="O823" s="37">
        <v>0.4291666666666667</v>
      </c>
      <c r="P823" s="37">
        <v>0.43263888888888885</v>
      </c>
      <c r="Q823" s="8">
        <v>10</v>
      </c>
      <c r="R823" s="8">
        <v>10</v>
      </c>
      <c r="S823" s="36">
        <v>12</v>
      </c>
      <c r="T823" s="9">
        <v>7</v>
      </c>
      <c r="V823" s="39">
        <v>2</v>
      </c>
      <c r="W823" s="39" t="s">
        <v>68</v>
      </c>
      <c r="X823" s="43" t="str">
        <f>VLOOKUP($W823,'Lista especies'!$A$2:$D$31,2,FALSE)</f>
        <v>Neobernaya</v>
      </c>
      <c r="Y823" s="43" t="str">
        <f>VLOOKUP($W823,'Lista especies'!$A$2:$D$31,3,FALSE)</f>
        <v>spadicea</v>
      </c>
      <c r="Z823" s="43" t="str">
        <f>VLOOKUP($W823,'Lista especies'!$A$2:$D$31,4,FALSE)</f>
        <v>Neobernaya spadicea</v>
      </c>
      <c r="AA823" s="34">
        <v>2</v>
      </c>
      <c r="AB823" s="34">
        <v>30</v>
      </c>
    </row>
    <row r="824" spans="1:28" x14ac:dyDescent="0.2">
      <c r="A824" s="39" t="str">
        <f t="shared" si="13"/>
        <v>1382024Punta Patos2</v>
      </c>
      <c r="B824" s="35">
        <v>13</v>
      </c>
      <c r="C824" s="36">
        <v>8</v>
      </c>
      <c r="D824" s="36">
        <v>2024</v>
      </c>
      <c r="E824" s="50" t="s">
        <v>191</v>
      </c>
      <c r="F824" s="50" t="s">
        <v>192</v>
      </c>
      <c r="G824" s="39" t="s">
        <v>203</v>
      </c>
      <c r="H824" s="36">
        <v>29.475660000000001</v>
      </c>
      <c r="I824" s="36">
        <v>-115.47304</v>
      </c>
      <c r="J824" s="50" t="str">
        <f>VLOOKUP($G824,Formulas!$A$2:$G$10,4,FALSE)</f>
        <v>Bosque de kelp</v>
      </c>
      <c r="K824" s="50" t="s">
        <v>163</v>
      </c>
      <c r="L824" s="50" t="s">
        <v>62</v>
      </c>
      <c r="M824" s="50" t="str">
        <f>VLOOKUP($G824,Formulas!$A$2:$G$10,7,FALSE)</f>
        <v xml:space="preserve">Reserva de la Biosfera Islas del Pacifico de la Peninsula de Baja California </v>
      </c>
      <c r="N824" s="37" t="s">
        <v>204</v>
      </c>
      <c r="O824" s="37">
        <v>0.4291666666666667</v>
      </c>
      <c r="P824" s="37">
        <v>0.43263888888888885</v>
      </c>
      <c r="Q824" s="8">
        <v>10</v>
      </c>
      <c r="R824" s="8">
        <v>10</v>
      </c>
      <c r="S824" s="36">
        <v>12</v>
      </c>
      <c r="T824" s="9">
        <v>7</v>
      </c>
      <c r="V824" s="39">
        <v>2</v>
      </c>
      <c r="W824" s="39" t="s">
        <v>75</v>
      </c>
      <c r="X824" s="43" t="str">
        <f>VLOOKUP($W824,'Lista especies'!$A$2:$D$31,2,FALSE)</f>
        <v>Kelletia</v>
      </c>
      <c r="Y824" s="43" t="str">
        <f>VLOOKUP($W824,'Lista especies'!$A$2:$D$31,3,FALSE)</f>
        <v>kelletii</v>
      </c>
      <c r="Z824" s="43" t="str">
        <f>VLOOKUP($W824,'Lista especies'!$A$2:$D$31,4,FALSE)</f>
        <v>Kelletia kelletii</v>
      </c>
      <c r="AA824" s="34">
        <v>7</v>
      </c>
      <c r="AB824" s="34">
        <v>30</v>
      </c>
    </row>
    <row r="825" spans="1:28" x14ac:dyDescent="0.2">
      <c r="A825" s="39" t="str">
        <f t="shared" si="13"/>
        <v>1382024Punta Patos2</v>
      </c>
      <c r="B825" s="35">
        <v>13</v>
      </c>
      <c r="C825" s="36">
        <v>8</v>
      </c>
      <c r="D825" s="36">
        <v>2024</v>
      </c>
      <c r="E825" s="50" t="s">
        <v>191</v>
      </c>
      <c r="F825" s="50" t="s">
        <v>192</v>
      </c>
      <c r="G825" s="39" t="s">
        <v>203</v>
      </c>
      <c r="H825" s="36">
        <v>29.475660000000001</v>
      </c>
      <c r="I825" s="36">
        <v>-115.47304</v>
      </c>
      <c r="J825" s="50" t="str">
        <f>VLOOKUP($G825,Formulas!$A$2:$G$10,4,FALSE)</f>
        <v>Bosque de kelp</v>
      </c>
      <c r="K825" s="50" t="s">
        <v>163</v>
      </c>
      <c r="L825" s="50" t="s">
        <v>62</v>
      </c>
      <c r="M825" s="50" t="str">
        <f>VLOOKUP($G825,Formulas!$A$2:$G$10,7,FALSE)</f>
        <v xml:space="preserve">Reserva de la Biosfera Islas del Pacifico de la Peninsula de Baja California </v>
      </c>
      <c r="N825" s="37" t="s">
        <v>204</v>
      </c>
      <c r="O825" s="37">
        <v>0.4291666666666667</v>
      </c>
      <c r="P825" s="37">
        <v>0.43263888888888885</v>
      </c>
      <c r="Q825" s="8">
        <v>10</v>
      </c>
      <c r="R825" s="8">
        <v>10</v>
      </c>
      <c r="S825" s="36">
        <v>12</v>
      </c>
      <c r="T825" s="9">
        <v>7</v>
      </c>
      <c r="V825" s="39">
        <v>2</v>
      </c>
      <c r="W825" s="39" t="s">
        <v>67</v>
      </c>
      <c r="X825" s="43" t="str">
        <f>VLOOKUP($W825,'Lista especies'!$A$2:$D$31,2,FALSE)</f>
        <v>Crassedoma</v>
      </c>
      <c r="Y825" s="43" t="str">
        <f>VLOOKUP($W825,'Lista especies'!$A$2:$D$31,3,FALSE)</f>
        <v>gigantea</v>
      </c>
      <c r="Z825" s="43" t="str">
        <f>VLOOKUP($W825,'Lista especies'!$A$2:$D$31,4,FALSE)</f>
        <v>Crassedoma gigantea</v>
      </c>
      <c r="AA825" s="34">
        <v>3</v>
      </c>
      <c r="AB825" s="34">
        <v>30</v>
      </c>
    </row>
    <row r="826" spans="1:28" x14ac:dyDescent="0.2">
      <c r="A826" s="39" t="str">
        <f t="shared" si="13"/>
        <v>1382024Punta Patos2</v>
      </c>
      <c r="B826" s="35">
        <v>13</v>
      </c>
      <c r="C826" s="36">
        <v>8</v>
      </c>
      <c r="D826" s="36">
        <v>2024</v>
      </c>
      <c r="E826" s="50" t="s">
        <v>191</v>
      </c>
      <c r="F826" s="50" t="s">
        <v>192</v>
      </c>
      <c r="G826" s="39" t="s">
        <v>203</v>
      </c>
      <c r="H826" s="36">
        <v>29.475660000000001</v>
      </c>
      <c r="I826" s="36">
        <v>-115.47304</v>
      </c>
      <c r="J826" s="50" t="str">
        <f>VLOOKUP($G826,Formulas!$A$2:$G$10,4,FALSE)</f>
        <v>Bosque de kelp</v>
      </c>
      <c r="K826" s="50" t="s">
        <v>163</v>
      </c>
      <c r="L826" s="50" t="s">
        <v>62</v>
      </c>
      <c r="M826" s="50" t="str">
        <f>VLOOKUP($G826,Formulas!$A$2:$G$10,7,FALSE)</f>
        <v xml:space="preserve">Reserva de la Biosfera Islas del Pacifico de la Peninsula de Baja California </v>
      </c>
      <c r="N826" s="37" t="s">
        <v>204</v>
      </c>
      <c r="O826" s="37">
        <v>0.4291666666666667</v>
      </c>
      <c r="P826" s="37">
        <v>0.43263888888888885</v>
      </c>
      <c r="Q826" s="8">
        <v>10</v>
      </c>
      <c r="R826" s="8">
        <v>10</v>
      </c>
      <c r="S826" s="36">
        <v>12</v>
      </c>
      <c r="T826" s="9">
        <v>7</v>
      </c>
      <c r="V826" s="39">
        <v>2</v>
      </c>
      <c r="W826" s="39" t="s">
        <v>177</v>
      </c>
      <c r="X826" s="43" t="str">
        <f>VLOOKUP($W826,'Lista especies'!$A$2:$D$31,2,FALSE)</f>
        <v>Muricea</v>
      </c>
      <c r="Y826" s="43" t="str">
        <f>VLOOKUP($W826,'Lista especies'!$A$2:$D$31,3,FALSE)</f>
        <v xml:space="preserve">sp. </v>
      </c>
      <c r="Z826" s="43" t="str">
        <f>VLOOKUP($W826,'Lista especies'!$A$2:$D$31,4,FALSE)</f>
        <v>Muricea sp.</v>
      </c>
      <c r="AA826" s="34">
        <v>1</v>
      </c>
      <c r="AB826" s="34">
        <v>30</v>
      </c>
    </row>
    <row r="827" spans="1:28" x14ac:dyDescent="0.2">
      <c r="A827" s="39" t="str">
        <f t="shared" si="13"/>
        <v>1382024Punta Patos2</v>
      </c>
      <c r="B827" s="35">
        <v>13</v>
      </c>
      <c r="C827" s="36">
        <v>8</v>
      </c>
      <c r="D827" s="36">
        <v>2024</v>
      </c>
      <c r="E827" s="50" t="s">
        <v>191</v>
      </c>
      <c r="F827" s="50" t="s">
        <v>192</v>
      </c>
      <c r="G827" s="39" t="s">
        <v>203</v>
      </c>
      <c r="H827" s="36">
        <v>29.475660000000001</v>
      </c>
      <c r="I827" s="36">
        <v>-115.47304</v>
      </c>
      <c r="J827" s="50" t="str">
        <f>VLOOKUP($G827,Formulas!$A$2:$G$10,4,FALSE)</f>
        <v>Bosque de kelp</v>
      </c>
      <c r="K827" s="50" t="s">
        <v>163</v>
      </c>
      <c r="L827" s="50" t="s">
        <v>62</v>
      </c>
      <c r="M827" s="50" t="str">
        <f>VLOOKUP($G827,Formulas!$A$2:$G$10,7,FALSE)</f>
        <v xml:space="preserve">Reserva de la Biosfera Islas del Pacifico de la Peninsula de Baja California </v>
      </c>
      <c r="N827" s="37" t="s">
        <v>204</v>
      </c>
      <c r="O827" s="37">
        <v>0.4291666666666667</v>
      </c>
      <c r="P827" s="37">
        <v>0.43263888888888885</v>
      </c>
      <c r="Q827" s="8">
        <v>10</v>
      </c>
      <c r="R827" s="8">
        <v>10</v>
      </c>
      <c r="S827" s="36">
        <v>12</v>
      </c>
      <c r="T827" s="9">
        <v>7</v>
      </c>
      <c r="V827" s="39">
        <v>2</v>
      </c>
      <c r="W827" s="39" t="s">
        <v>79</v>
      </c>
      <c r="X827" s="43" t="str">
        <f>VLOOKUP($W827,'Lista especies'!$A$2:$D$31,2,FALSE)</f>
        <v>Mesocentrotus</v>
      </c>
      <c r="Y827" s="43" t="str">
        <f>VLOOKUP($W827,'Lista especies'!$A$2:$D$31,3,FALSE)</f>
        <v>franciscanus</v>
      </c>
      <c r="Z827" s="43" t="str">
        <f>VLOOKUP($W827,'Lista especies'!$A$2:$D$31,4,FALSE)</f>
        <v>Mesocentrotus franciscanus</v>
      </c>
      <c r="AA827" s="34">
        <v>18</v>
      </c>
      <c r="AB827" s="34">
        <v>30</v>
      </c>
    </row>
    <row r="828" spans="1:28" x14ac:dyDescent="0.2">
      <c r="A828" s="39" t="str">
        <f t="shared" si="13"/>
        <v>1382024Punta Patos2</v>
      </c>
      <c r="B828" s="35">
        <v>13</v>
      </c>
      <c r="C828" s="36">
        <v>8</v>
      </c>
      <c r="D828" s="36">
        <v>2024</v>
      </c>
      <c r="E828" s="50" t="s">
        <v>191</v>
      </c>
      <c r="F828" s="50" t="s">
        <v>192</v>
      </c>
      <c r="G828" s="39" t="s">
        <v>203</v>
      </c>
      <c r="H828" s="36">
        <v>29.475660000000001</v>
      </c>
      <c r="I828" s="36">
        <v>-115.47304</v>
      </c>
      <c r="J828" s="50" t="str">
        <f>VLOOKUP($G828,Formulas!$A$2:$G$10,4,FALSE)</f>
        <v>Bosque de kelp</v>
      </c>
      <c r="K828" s="50" t="s">
        <v>163</v>
      </c>
      <c r="L828" s="50" t="s">
        <v>62</v>
      </c>
      <c r="M828" s="50" t="str">
        <f>VLOOKUP($G828,Formulas!$A$2:$G$10,7,FALSE)</f>
        <v xml:space="preserve">Reserva de la Biosfera Islas del Pacifico de la Peninsula de Baja California </v>
      </c>
      <c r="N828" s="37" t="s">
        <v>204</v>
      </c>
      <c r="O828" s="37">
        <v>0.4291666666666667</v>
      </c>
      <c r="P828" s="37">
        <v>0.43263888888888885</v>
      </c>
      <c r="Q828" s="8">
        <v>10</v>
      </c>
      <c r="R828" s="8">
        <v>10</v>
      </c>
      <c r="S828" s="36">
        <v>12</v>
      </c>
      <c r="T828" s="9">
        <v>7</v>
      </c>
      <c r="V828" s="39">
        <v>2</v>
      </c>
      <c r="W828" s="39" t="s">
        <v>180</v>
      </c>
      <c r="X828" s="43" t="str">
        <f>VLOOKUP($W828,'Lista especies'!$A$2:$D$31,2,FALSE)</f>
        <v xml:space="preserve">Centrostephanus </v>
      </c>
      <c r="Y828" s="43" t="str">
        <f>VLOOKUP($W828,'Lista especies'!$A$2:$D$31,3,FALSE)</f>
        <v>coronatus</v>
      </c>
      <c r="Z828" s="43" t="str">
        <f>VLOOKUP($W828,'Lista especies'!$A$2:$D$31,4,FALSE)</f>
        <v>Centrostephanus coronatus</v>
      </c>
      <c r="AA828" s="34">
        <v>3</v>
      </c>
      <c r="AB828" s="34">
        <v>30</v>
      </c>
    </row>
    <row r="829" spans="1:28" x14ac:dyDescent="0.2">
      <c r="A829" s="39" t="str">
        <f t="shared" si="13"/>
        <v>1382024Punta Patos3</v>
      </c>
      <c r="B829" s="35">
        <v>13</v>
      </c>
      <c r="C829" s="36">
        <v>8</v>
      </c>
      <c r="D829" s="36">
        <v>2024</v>
      </c>
      <c r="E829" s="50" t="s">
        <v>191</v>
      </c>
      <c r="F829" s="50" t="s">
        <v>192</v>
      </c>
      <c r="G829" s="39" t="s">
        <v>203</v>
      </c>
      <c r="H829" s="36">
        <v>29.480930000000001</v>
      </c>
      <c r="I829" s="36">
        <v>-115.47197</v>
      </c>
      <c r="J829" s="50" t="str">
        <f>VLOOKUP($G829,Formulas!$A$2:$G$10,4,FALSE)</f>
        <v>Bosque de kelp</v>
      </c>
      <c r="K829" s="50" t="s">
        <v>163</v>
      </c>
      <c r="L829" s="50" t="s">
        <v>62</v>
      </c>
      <c r="M829" s="50" t="str">
        <f>VLOOKUP($G829,Formulas!$A$2:$G$10,7,FALSE)</f>
        <v xml:space="preserve">Reserva de la Biosfera Islas del Pacifico de la Peninsula de Baja California </v>
      </c>
      <c r="N829" s="37" t="s">
        <v>200</v>
      </c>
      <c r="O829" s="37">
        <v>0.34583333333333338</v>
      </c>
      <c r="P829" s="37">
        <v>0.35138888888888892</v>
      </c>
      <c r="Q829" s="8">
        <v>19</v>
      </c>
      <c r="R829" s="8">
        <v>19</v>
      </c>
      <c r="S829" s="36">
        <v>10</v>
      </c>
      <c r="T829" s="9">
        <v>8</v>
      </c>
      <c r="V829" s="39">
        <v>3</v>
      </c>
      <c r="W829" s="39" t="s">
        <v>82</v>
      </c>
      <c r="X829" s="43" t="str">
        <f>VLOOKUP($W829,'Lista especies'!$A$2:$D$31,2,FALSE)</f>
        <v>Patiria</v>
      </c>
      <c r="Y829" s="43" t="str">
        <f>VLOOKUP($W829,'Lista especies'!$A$2:$D$31,3,FALSE)</f>
        <v>miniata</v>
      </c>
      <c r="Z829" s="43" t="str">
        <f>VLOOKUP($W829,'Lista especies'!$A$2:$D$31,4,FALSE)</f>
        <v>Patiria miniata</v>
      </c>
      <c r="AA829" s="34">
        <v>6</v>
      </c>
      <c r="AB829" s="34">
        <v>30</v>
      </c>
    </row>
    <row r="830" spans="1:28" x14ac:dyDescent="0.2">
      <c r="A830" s="39" t="str">
        <f t="shared" si="13"/>
        <v>1382024Punta Patos3</v>
      </c>
      <c r="B830" s="35">
        <v>13</v>
      </c>
      <c r="C830" s="36">
        <v>8</v>
      </c>
      <c r="D830" s="36">
        <v>2024</v>
      </c>
      <c r="E830" s="50" t="s">
        <v>191</v>
      </c>
      <c r="F830" s="50" t="s">
        <v>192</v>
      </c>
      <c r="G830" s="39" t="s">
        <v>203</v>
      </c>
      <c r="H830" s="36">
        <v>29.480930000000001</v>
      </c>
      <c r="I830" s="36">
        <v>-115.47197</v>
      </c>
      <c r="J830" s="50" t="str">
        <f>VLOOKUP($G830,Formulas!$A$2:$G$10,4,FALSE)</f>
        <v>Bosque de kelp</v>
      </c>
      <c r="K830" s="50" t="s">
        <v>163</v>
      </c>
      <c r="L830" s="50" t="s">
        <v>62</v>
      </c>
      <c r="M830" s="50" t="str">
        <f>VLOOKUP($G830,Formulas!$A$2:$G$10,7,FALSE)</f>
        <v xml:space="preserve">Reserva de la Biosfera Islas del Pacifico de la Peninsula de Baja California </v>
      </c>
      <c r="N830" s="37" t="s">
        <v>200</v>
      </c>
      <c r="O830" s="37">
        <v>0.34583333333333338</v>
      </c>
      <c r="P830" s="37">
        <v>0.35138888888888892</v>
      </c>
      <c r="Q830" s="8">
        <v>19</v>
      </c>
      <c r="R830" s="8">
        <v>19</v>
      </c>
      <c r="S830" s="36">
        <v>10</v>
      </c>
      <c r="T830" s="9">
        <v>8</v>
      </c>
      <c r="V830" s="39">
        <v>3</v>
      </c>
      <c r="W830" s="39" t="s">
        <v>76</v>
      </c>
      <c r="X830" s="43" t="str">
        <f>VLOOKUP($W830,'Lista especies'!$A$2:$D$31,2,FALSE)</f>
        <v>Megastraea</v>
      </c>
      <c r="Y830" s="43" t="str">
        <f>VLOOKUP($W830,'Lista especies'!$A$2:$D$31,3,FALSE)</f>
        <v>undosa</v>
      </c>
      <c r="Z830" s="43" t="str">
        <f>VLOOKUP($W830,'Lista especies'!$A$2:$D$31,4,FALSE)</f>
        <v>Megastraea undosa</v>
      </c>
      <c r="AA830" s="34">
        <v>9</v>
      </c>
      <c r="AB830" s="34">
        <v>30</v>
      </c>
    </row>
    <row r="831" spans="1:28" x14ac:dyDescent="0.2">
      <c r="A831" s="39" t="str">
        <f t="shared" si="13"/>
        <v>1382024Punta Patos3</v>
      </c>
      <c r="B831" s="35">
        <v>13</v>
      </c>
      <c r="C831" s="36">
        <v>8</v>
      </c>
      <c r="D831" s="36">
        <v>2024</v>
      </c>
      <c r="E831" s="50" t="s">
        <v>191</v>
      </c>
      <c r="F831" s="50" t="s">
        <v>192</v>
      </c>
      <c r="G831" s="39" t="s">
        <v>203</v>
      </c>
      <c r="H831" s="36">
        <v>29.480930000000001</v>
      </c>
      <c r="I831" s="36">
        <v>-115.47197</v>
      </c>
      <c r="J831" s="50" t="str">
        <f>VLOOKUP($G831,Formulas!$A$2:$G$10,4,FALSE)</f>
        <v>Bosque de kelp</v>
      </c>
      <c r="K831" s="50" t="s">
        <v>163</v>
      </c>
      <c r="L831" s="50" t="s">
        <v>62</v>
      </c>
      <c r="M831" s="50" t="str">
        <f>VLOOKUP($G831,Formulas!$A$2:$G$10,7,FALSE)</f>
        <v xml:space="preserve">Reserva de la Biosfera Islas del Pacifico de la Peninsula de Baja California </v>
      </c>
      <c r="N831" s="37" t="s">
        <v>200</v>
      </c>
      <c r="O831" s="37">
        <v>0.34583333333333338</v>
      </c>
      <c r="P831" s="37">
        <v>0.35138888888888892</v>
      </c>
      <c r="Q831" s="8">
        <v>19</v>
      </c>
      <c r="R831" s="8">
        <v>19</v>
      </c>
      <c r="S831" s="36">
        <v>10</v>
      </c>
      <c r="T831" s="9">
        <v>8</v>
      </c>
      <c r="V831" s="39">
        <v>3</v>
      </c>
      <c r="W831" s="39" t="s">
        <v>176</v>
      </c>
      <c r="X831" s="43" t="str">
        <f>VLOOKUP($W831,'Lista especies'!$A$2:$D$31,2,FALSE)</f>
        <v>Megastraea</v>
      </c>
      <c r="Y831" s="43" t="str">
        <f>VLOOKUP($W831,'Lista especies'!$A$2:$D$31,3,FALSE)</f>
        <v>turbanica</v>
      </c>
      <c r="Z831" s="43" t="str">
        <f>VLOOKUP($W831,'Lista especies'!$A$2:$D$31,4,FALSE)</f>
        <v>Megastraea turbanica</v>
      </c>
      <c r="AA831" s="34">
        <v>2</v>
      </c>
      <c r="AB831" s="34">
        <v>30</v>
      </c>
    </row>
    <row r="832" spans="1:28" x14ac:dyDescent="0.2">
      <c r="A832" s="39" t="str">
        <f t="shared" si="13"/>
        <v>1382024Punta Patos3</v>
      </c>
      <c r="B832" s="35">
        <v>13</v>
      </c>
      <c r="C832" s="36">
        <v>8</v>
      </c>
      <c r="D832" s="36">
        <v>2024</v>
      </c>
      <c r="E832" s="50" t="s">
        <v>191</v>
      </c>
      <c r="F832" s="50" t="s">
        <v>192</v>
      </c>
      <c r="G832" s="39" t="s">
        <v>203</v>
      </c>
      <c r="H832" s="36">
        <v>29.480930000000001</v>
      </c>
      <c r="I832" s="36">
        <v>-115.47197</v>
      </c>
      <c r="J832" s="50" t="str">
        <f>VLOOKUP($G832,Formulas!$A$2:$G$10,4,FALSE)</f>
        <v>Bosque de kelp</v>
      </c>
      <c r="K832" s="50" t="s">
        <v>163</v>
      </c>
      <c r="L832" s="50" t="s">
        <v>62</v>
      </c>
      <c r="M832" s="50" t="str">
        <f>VLOOKUP($G832,Formulas!$A$2:$G$10,7,FALSE)</f>
        <v xml:space="preserve">Reserva de la Biosfera Islas del Pacifico de la Peninsula de Baja California </v>
      </c>
      <c r="N832" s="37" t="s">
        <v>200</v>
      </c>
      <c r="O832" s="37">
        <v>0.34583333333333338</v>
      </c>
      <c r="P832" s="37">
        <v>0.35138888888888892</v>
      </c>
      <c r="Q832" s="8">
        <v>19</v>
      </c>
      <c r="R832" s="8">
        <v>19</v>
      </c>
      <c r="S832" s="36">
        <v>10</v>
      </c>
      <c r="T832" s="9">
        <v>8</v>
      </c>
      <c r="V832" s="39">
        <v>3</v>
      </c>
      <c r="W832" s="39" t="s">
        <v>67</v>
      </c>
      <c r="X832" s="43" t="str">
        <f>VLOOKUP($W832,'Lista especies'!$A$2:$D$31,2,FALSE)</f>
        <v>Crassedoma</v>
      </c>
      <c r="Y832" s="43" t="str">
        <f>VLOOKUP($W832,'Lista especies'!$A$2:$D$31,3,FALSE)</f>
        <v>gigantea</v>
      </c>
      <c r="Z832" s="43" t="str">
        <f>VLOOKUP($W832,'Lista especies'!$A$2:$D$31,4,FALSE)</f>
        <v>Crassedoma gigantea</v>
      </c>
      <c r="AA832" s="34">
        <v>9</v>
      </c>
      <c r="AB832" s="34">
        <v>30</v>
      </c>
    </row>
    <row r="833" spans="1:28" x14ac:dyDescent="0.2">
      <c r="A833" s="39" t="str">
        <f t="shared" si="13"/>
        <v>1382024Punta Patos3</v>
      </c>
      <c r="B833" s="35">
        <v>13</v>
      </c>
      <c r="C833" s="36">
        <v>8</v>
      </c>
      <c r="D833" s="36">
        <v>2024</v>
      </c>
      <c r="E833" s="50" t="s">
        <v>191</v>
      </c>
      <c r="F833" s="50" t="s">
        <v>192</v>
      </c>
      <c r="G833" s="39" t="s">
        <v>203</v>
      </c>
      <c r="H833" s="36">
        <v>29.480930000000001</v>
      </c>
      <c r="I833" s="36">
        <v>-115.47197</v>
      </c>
      <c r="J833" s="50" t="str">
        <f>VLOOKUP($G833,Formulas!$A$2:$G$10,4,FALSE)</f>
        <v>Bosque de kelp</v>
      </c>
      <c r="K833" s="50" t="s">
        <v>163</v>
      </c>
      <c r="L833" s="50" t="s">
        <v>62</v>
      </c>
      <c r="M833" s="50" t="str">
        <f>VLOOKUP($G833,Formulas!$A$2:$G$10,7,FALSE)</f>
        <v xml:space="preserve">Reserva de la Biosfera Islas del Pacifico de la Peninsula de Baja California </v>
      </c>
      <c r="N833" s="37" t="s">
        <v>200</v>
      </c>
      <c r="O833" s="37">
        <v>0.34583333333333338</v>
      </c>
      <c r="P833" s="37">
        <v>0.35138888888888892</v>
      </c>
      <c r="Q833" s="8">
        <v>19</v>
      </c>
      <c r="R833" s="8">
        <v>19</v>
      </c>
      <c r="S833" s="36">
        <v>10</v>
      </c>
      <c r="T833" s="9">
        <v>8</v>
      </c>
      <c r="V833" s="39">
        <v>3</v>
      </c>
      <c r="W833" s="39" t="s">
        <v>177</v>
      </c>
      <c r="X833" s="43" t="str">
        <f>VLOOKUP($W833,'Lista especies'!$A$2:$D$31,2,FALSE)</f>
        <v>Muricea</v>
      </c>
      <c r="Y833" s="43" t="str">
        <f>VLOOKUP($W833,'Lista especies'!$A$2:$D$31,3,FALSE)</f>
        <v xml:space="preserve">sp. </v>
      </c>
      <c r="Z833" s="43" t="str">
        <f>VLOOKUP($W833,'Lista especies'!$A$2:$D$31,4,FALSE)</f>
        <v>Muricea sp.</v>
      </c>
      <c r="AA833" s="34">
        <v>5</v>
      </c>
      <c r="AB833" s="34">
        <v>30</v>
      </c>
    </row>
    <row r="834" spans="1:28" x14ac:dyDescent="0.2">
      <c r="A834" s="39" t="str">
        <f t="shared" si="13"/>
        <v>1382024Punta Patos3</v>
      </c>
      <c r="B834" s="35">
        <v>13</v>
      </c>
      <c r="C834" s="36">
        <v>8</v>
      </c>
      <c r="D834" s="36">
        <v>2024</v>
      </c>
      <c r="E834" s="50" t="s">
        <v>191</v>
      </c>
      <c r="F834" s="50" t="s">
        <v>192</v>
      </c>
      <c r="G834" s="39" t="s">
        <v>203</v>
      </c>
      <c r="H834" s="36">
        <v>29.480930000000001</v>
      </c>
      <c r="I834" s="36">
        <v>-115.47197</v>
      </c>
      <c r="J834" s="50" t="str">
        <f>VLOOKUP($G834,Formulas!$A$2:$G$10,4,FALSE)</f>
        <v>Bosque de kelp</v>
      </c>
      <c r="K834" s="50" t="s">
        <v>163</v>
      </c>
      <c r="L834" s="50" t="s">
        <v>62</v>
      </c>
      <c r="M834" s="50" t="str">
        <f>VLOOKUP($G834,Formulas!$A$2:$G$10,7,FALSE)</f>
        <v xml:space="preserve">Reserva de la Biosfera Islas del Pacifico de la Peninsula de Baja California </v>
      </c>
      <c r="N834" s="37" t="s">
        <v>200</v>
      </c>
      <c r="O834" s="37">
        <v>0.34583333333333338</v>
      </c>
      <c r="P834" s="37">
        <v>0.35138888888888892</v>
      </c>
      <c r="Q834" s="8">
        <v>19</v>
      </c>
      <c r="R834" s="8">
        <v>19</v>
      </c>
      <c r="S834" s="36">
        <v>10</v>
      </c>
      <c r="T834" s="9">
        <v>8</v>
      </c>
      <c r="V834" s="39">
        <v>3</v>
      </c>
      <c r="W834" s="39" t="s">
        <v>178</v>
      </c>
      <c r="X834" s="43" t="str">
        <f>VLOOKUP($W834,'Lista especies'!$A$2:$D$31,2,FALSE)</f>
        <v>Muricea</v>
      </c>
      <c r="Y834" s="43" t="str">
        <f>VLOOKUP($W834,'Lista especies'!$A$2:$D$31,3,FALSE)</f>
        <v>californica</v>
      </c>
      <c r="Z834" s="43" t="str">
        <f>VLOOKUP($W834,'Lista especies'!$A$2:$D$31,4,FALSE)</f>
        <v>Muricea californica</v>
      </c>
      <c r="AA834" s="34">
        <v>3</v>
      </c>
      <c r="AB834" s="34">
        <v>30</v>
      </c>
    </row>
    <row r="835" spans="1:28" x14ac:dyDescent="0.2">
      <c r="A835" s="39" t="str">
        <f t="shared" ref="A835:A898" si="14">CONCATENATE(B835&amp;C835&amp;D835&amp;G835&amp;V835)</f>
        <v>1382024Punta Patos3</v>
      </c>
      <c r="B835" s="35">
        <v>13</v>
      </c>
      <c r="C835" s="36">
        <v>8</v>
      </c>
      <c r="D835" s="36">
        <v>2024</v>
      </c>
      <c r="E835" s="50" t="s">
        <v>191</v>
      </c>
      <c r="F835" s="50" t="s">
        <v>192</v>
      </c>
      <c r="G835" s="39" t="s">
        <v>203</v>
      </c>
      <c r="H835" s="36">
        <v>29.480930000000001</v>
      </c>
      <c r="I835" s="36">
        <v>-115.47197</v>
      </c>
      <c r="J835" s="50" t="str">
        <f>VLOOKUP($G835,Formulas!$A$2:$G$10,4,FALSE)</f>
        <v>Bosque de kelp</v>
      </c>
      <c r="K835" s="50" t="s">
        <v>163</v>
      </c>
      <c r="L835" s="50" t="s">
        <v>62</v>
      </c>
      <c r="M835" s="50" t="str">
        <f>VLOOKUP($G835,Formulas!$A$2:$G$10,7,FALSE)</f>
        <v xml:space="preserve">Reserva de la Biosfera Islas del Pacifico de la Peninsula de Baja California </v>
      </c>
      <c r="N835" s="37" t="s">
        <v>200</v>
      </c>
      <c r="O835" s="37">
        <v>0.34583333333333338</v>
      </c>
      <c r="P835" s="37">
        <v>0.35138888888888892</v>
      </c>
      <c r="Q835" s="8">
        <v>19</v>
      </c>
      <c r="R835" s="8">
        <v>19</v>
      </c>
      <c r="S835" s="36">
        <v>10</v>
      </c>
      <c r="T835" s="9">
        <v>8</v>
      </c>
      <c r="V835" s="39">
        <v>3</v>
      </c>
      <c r="W835" s="39" t="s">
        <v>79</v>
      </c>
      <c r="X835" s="43" t="str">
        <f>VLOOKUP($W835,'Lista especies'!$A$2:$D$31,2,FALSE)</f>
        <v>Mesocentrotus</v>
      </c>
      <c r="Y835" s="43" t="str">
        <f>VLOOKUP($W835,'Lista especies'!$A$2:$D$31,3,FALSE)</f>
        <v>franciscanus</v>
      </c>
      <c r="Z835" s="43" t="str">
        <f>VLOOKUP($W835,'Lista especies'!$A$2:$D$31,4,FALSE)</f>
        <v>Mesocentrotus franciscanus</v>
      </c>
      <c r="AA835" s="34">
        <v>10</v>
      </c>
      <c r="AB835" s="34">
        <v>30</v>
      </c>
    </row>
    <row r="836" spans="1:28" x14ac:dyDescent="0.2">
      <c r="A836" s="39" t="str">
        <f t="shared" si="14"/>
        <v>1382024Punta Patos3</v>
      </c>
      <c r="B836" s="35">
        <v>13</v>
      </c>
      <c r="C836" s="36">
        <v>8</v>
      </c>
      <c r="D836" s="36">
        <v>2024</v>
      </c>
      <c r="E836" s="50" t="s">
        <v>191</v>
      </c>
      <c r="F836" s="50" t="s">
        <v>192</v>
      </c>
      <c r="G836" s="39" t="s">
        <v>203</v>
      </c>
      <c r="H836" s="36">
        <v>29.480930000000001</v>
      </c>
      <c r="I836" s="36">
        <v>-115.47197</v>
      </c>
      <c r="J836" s="50" t="str">
        <f>VLOOKUP($G836,Formulas!$A$2:$G$10,4,FALSE)</f>
        <v>Bosque de kelp</v>
      </c>
      <c r="K836" s="50" t="s">
        <v>163</v>
      </c>
      <c r="L836" s="50" t="s">
        <v>62</v>
      </c>
      <c r="M836" s="50" t="str">
        <f>VLOOKUP($G836,Formulas!$A$2:$G$10,7,FALSE)</f>
        <v xml:space="preserve">Reserva de la Biosfera Islas del Pacifico de la Peninsula de Baja California </v>
      </c>
      <c r="N836" s="37" t="s">
        <v>200</v>
      </c>
      <c r="O836" s="37">
        <v>0.34583333333333338</v>
      </c>
      <c r="P836" s="37">
        <v>0.35138888888888892</v>
      </c>
      <c r="Q836" s="8">
        <v>19</v>
      </c>
      <c r="R836" s="8">
        <v>19</v>
      </c>
      <c r="S836" s="36">
        <v>10</v>
      </c>
      <c r="T836" s="9">
        <v>8</v>
      </c>
      <c r="V836" s="39">
        <v>3</v>
      </c>
      <c r="W836" s="39" t="s">
        <v>85</v>
      </c>
      <c r="X836" s="43" t="str">
        <f>VLOOKUP($W836,'Lista especies'!$A$2:$D$31,2,FALSE)</f>
        <v>Strongylocentrotus</v>
      </c>
      <c r="Y836" s="43" t="str">
        <f>VLOOKUP($W836,'Lista especies'!$A$2:$D$31,3,FALSE)</f>
        <v>purpuratus</v>
      </c>
      <c r="Z836" s="43" t="str">
        <f>VLOOKUP($W836,'Lista especies'!$A$2:$D$31,4,FALSE)</f>
        <v>Strongylocentrotus purpuratus</v>
      </c>
      <c r="AA836" s="34">
        <v>1</v>
      </c>
      <c r="AB836" s="34">
        <v>30</v>
      </c>
    </row>
    <row r="837" spans="1:28" x14ac:dyDescent="0.2">
      <c r="A837" s="39" t="str">
        <f t="shared" si="14"/>
        <v>1382024Punta Patos3</v>
      </c>
      <c r="B837" s="35">
        <v>13</v>
      </c>
      <c r="C837" s="36">
        <v>8</v>
      </c>
      <c r="D837" s="36">
        <v>2024</v>
      </c>
      <c r="E837" s="50" t="s">
        <v>191</v>
      </c>
      <c r="F837" s="50" t="s">
        <v>192</v>
      </c>
      <c r="G837" s="39" t="s">
        <v>203</v>
      </c>
      <c r="H837" s="36">
        <v>29.480930000000001</v>
      </c>
      <c r="I837" s="36">
        <v>-115.47197</v>
      </c>
      <c r="J837" s="50" t="str">
        <f>VLOOKUP($G837,Formulas!$A$2:$G$10,4,FALSE)</f>
        <v>Bosque de kelp</v>
      </c>
      <c r="K837" s="50" t="s">
        <v>163</v>
      </c>
      <c r="L837" s="50" t="s">
        <v>62</v>
      </c>
      <c r="M837" s="50" t="str">
        <f>VLOOKUP($G837,Formulas!$A$2:$G$10,7,FALSE)</f>
        <v xml:space="preserve">Reserva de la Biosfera Islas del Pacifico de la Peninsula de Baja California </v>
      </c>
      <c r="N837" s="37" t="s">
        <v>200</v>
      </c>
      <c r="O837" s="37">
        <v>0.34583333333333338</v>
      </c>
      <c r="P837" s="37">
        <v>0.35138888888888892</v>
      </c>
      <c r="Q837" s="8">
        <v>19</v>
      </c>
      <c r="R837" s="8">
        <v>19</v>
      </c>
      <c r="S837" s="36">
        <v>10</v>
      </c>
      <c r="T837" s="9">
        <v>8</v>
      </c>
      <c r="V837" s="39">
        <v>3</v>
      </c>
      <c r="W837" s="39" t="s">
        <v>180</v>
      </c>
      <c r="X837" s="43" t="str">
        <f>VLOOKUP($W837,'Lista especies'!$A$2:$D$31,2,FALSE)</f>
        <v xml:space="preserve">Centrostephanus </v>
      </c>
      <c r="Y837" s="43" t="str">
        <f>VLOOKUP($W837,'Lista especies'!$A$2:$D$31,3,FALSE)</f>
        <v>coronatus</v>
      </c>
      <c r="Z837" s="43" t="str">
        <f>VLOOKUP($W837,'Lista especies'!$A$2:$D$31,4,FALSE)</f>
        <v>Centrostephanus coronatus</v>
      </c>
      <c r="AA837" s="34">
        <v>2</v>
      </c>
      <c r="AB837" s="34">
        <v>30</v>
      </c>
    </row>
    <row r="838" spans="1:28" x14ac:dyDescent="0.2">
      <c r="A838" s="39" t="str">
        <f t="shared" si="14"/>
        <v>1382024Punta Patos4</v>
      </c>
      <c r="B838" s="35">
        <v>13</v>
      </c>
      <c r="C838" s="36">
        <v>8</v>
      </c>
      <c r="D838" s="36">
        <v>2024</v>
      </c>
      <c r="E838" s="50" t="s">
        <v>191</v>
      </c>
      <c r="F838" s="50" t="s">
        <v>192</v>
      </c>
      <c r="G838" s="39" t="s">
        <v>203</v>
      </c>
      <c r="H838" s="36">
        <v>29.475660000000001</v>
      </c>
      <c r="I838" s="36">
        <v>-115.47304</v>
      </c>
      <c r="J838" s="50" t="str">
        <f>VLOOKUP($G838,Formulas!$A$2:$G$10,4,FALSE)</f>
        <v>Bosque de kelp</v>
      </c>
      <c r="K838" s="50" t="s">
        <v>163</v>
      </c>
      <c r="L838" s="50" t="s">
        <v>62</v>
      </c>
      <c r="M838" s="50" t="str">
        <f>VLOOKUP($G838,Formulas!$A$2:$G$10,7,FALSE)</f>
        <v xml:space="preserve">Reserva de la Biosfera Islas del Pacifico de la Peninsula de Baja California </v>
      </c>
      <c r="N838" s="37" t="s">
        <v>200</v>
      </c>
      <c r="O838" s="37">
        <v>0.4291666666666667</v>
      </c>
      <c r="P838" s="37">
        <v>0.43333333333333335</v>
      </c>
      <c r="Q838" s="8">
        <v>10</v>
      </c>
      <c r="R838" s="8">
        <v>11</v>
      </c>
      <c r="S838" s="36">
        <v>12</v>
      </c>
      <c r="T838" s="9">
        <v>7</v>
      </c>
      <c r="V838" s="39">
        <v>4</v>
      </c>
      <c r="W838" s="39" t="s">
        <v>82</v>
      </c>
      <c r="X838" s="43" t="str">
        <f>VLOOKUP($W838,'Lista especies'!$A$2:$D$31,2,FALSE)</f>
        <v>Patiria</v>
      </c>
      <c r="Y838" s="43" t="str">
        <f>VLOOKUP($W838,'Lista especies'!$A$2:$D$31,3,FALSE)</f>
        <v>miniata</v>
      </c>
      <c r="Z838" s="43" t="str">
        <f>VLOOKUP($W838,'Lista especies'!$A$2:$D$31,4,FALSE)</f>
        <v>Patiria miniata</v>
      </c>
      <c r="AA838" s="34">
        <v>3</v>
      </c>
      <c r="AB838" s="34">
        <v>30</v>
      </c>
    </row>
    <row r="839" spans="1:28" x14ac:dyDescent="0.2">
      <c r="A839" s="39" t="str">
        <f t="shared" si="14"/>
        <v>1382024Punta Patos4</v>
      </c>
      <c r="B839" s="35">
        <v>13</v>
      </c>
      <c r="C839" s="36">
        <v>8</v>
      </c>
      <c r="D839" s="36">
        <v>2024</v>
      </c>
      <c r="E839" s="50" t="s">
        <v>191</v>
      </c>
      <c r="F839" s="50" t="s">
        <v>192</v>
      </c>
      <c r="G839" s="39" t="s">
        <v>203</v>
      </c>
      <c r="H839" s="36">
        <v>29.475660000000001</v>
      </c>
      <c r="I839" s="36">
        <v>-115.47304</v>
      </c>
      <c r="J839" s="50" t="str">
        <f>VLOOKUP($G839,Formulas!$A$2:$G$10,4,FALSE)</f>
        <v>Bosque de kelp</v>
      </c>
      <c r="K839" s="50" t="s">
        <v>163</v>
      </c>
      <c r="L839" s="50" t="s">
        <v>62</v>
      </c>
      <c r="M839" s="50" t="str">
        <f>VLOOKUP($G839,Formulas!$A$2:$G$10,7,FALSE)</f>
        <v xml:space="preserve">Reserva de la Biosfera Islas del Pacifico de la Peninsula de Baja California </v>
      </c>
      <c r="N839" s="37" t="s">
        <v>200</v>
      </c>
      <c r="O839" s="37">
        <v>0.4291666666666667</v>
      </c>
      <c r="P839" s="37">
        <v>0.43333333333333335</v>
      </c>
      <c r="Q839" s="8">
        <v>10</v>
      </c>
      <c r="R839" s="8">
        <v>11</v>
      </c>
      <c r="S839" s="36">
        <v>12</v>
      </c>
      <c r="T839" s="9">
        <v>7</v>
      </c>
      <c r="V839" s="39">
        <v>4</v>
      </c>
      <c r="W839" s="39" t="s">
        <v>76</v>
      </c>
      <c r="X839" s="43" t="str">
        <f>VLOOKUP($W839,'Lista especies'!$A$2:$D$31,2,FALSE)</f>
        <v>Megastraea</v>
      </c>
      <c r="Y839" s="43" t="str">
        <f>VLOOKUP($W839,'Lista especies'!$A$2:$D$31,3,FALSE)</f>
        <v>undosa</v>
      </c>
      <c r="Z839" s="43" t="str">
        <f>VLOOKUP($W839,'Lista especies'!$A$2:$D$31,4,FALSE)</f>
        <v>Megastraea undosa</v>
      </c>
      <c r="AA839" s="34">
        <v>50</v>
      </c>
      <c r="AB839" s="34">
        <v>12</v>
      </c>
    </row>
    <row r="840" spans="1:28" x14ac:dyDescent="0.2">
      <c r="A840" s="39" t="str">
        <f t="shared" si="14"/>
        <v>1382024Punta Patos4</v>
      </c>
      <c r="B840" s="35">
        <v>13</v>
      </c>
      <c r="C840" s="36">
        <v>8</v>
      </c>
      <c r="D840" s="36">
        <v>2024</v>
      </c>
      <c r="E840" s="50" t="s">
        <v>191</v>
      </c>
      <c r="F840" s="50" t="s">
        <v>192</v>
      </c>
      <c r="G840" s="39" t="s">
        <v>203</v>
      </c>
      <c r="H840" s="36">
        <v>29.475660000000001</v>
      </c>
      <c r="I840" s="36">
        <v>-115.47304</v>
      </c>
      <c r="J840" s="50" t="str">
        <f>VLOOKUP($G840,Formulas!$A$2:$G$10,4,FALSE)</f>
        <v>Bosque de kelp</v>
      </c>
      <c r="K840" s="50" t="s">
        <v>163</v>
      </c>
      <c r="L840" s="50" t="s">
        <v>62</v>
      </c>
      <c r="M840" s="50" t="str">
        <f>VLOOKUP($G840,Formulas!$A$2:$G$10,7,FALSE)</f>
        <v xml:space="preserve">Reserva de la Biosfera Islas del Pacifico de la Peninsula de Baja California </v>
      </c>
      <c r="N840" s="37" t="s">
        <v>200</v>
      </c>
      <c r="O840" s="37">
        <v>0.4291666666666667</v>
      </c>
      <c r="P840" s="37">
        <v>0.43333333333333335</v>
      </c>
      <c r="Q840" s="8">
        <v>10</v>
      </c>
      <c r="R840" s="8">
        <v>11</v>
      </c>
      <c r="S840" s="36">
        <v>12</v>
      </c>
      <c r="T840" s="9">
        <v>7</v>
      </c>
      <c r="V840" s="39">
        <v>4</v>
      </c>
      <c r="W840" s="39" t="s">
        <v>176</v>
      </c>
      <c r="X840" s="43" t="str">
        <f>VLOOKUP($W840,'Lista especies'!$A$2:$D$31,2,FALSE)</f>
        <v>Megastraea</v>
      </c>
      <c r="Y840" s="43" t="str">
        <f>VLOOKUP($W840,'Lista especies'!$A$2:$D$31,3,FALSE)</f>
        <v>turbanica</v>
      </c>
      <c r="Z840" s="43" t="str">
        <f>VLOOKUP($W840,'Lista especies'!$A$2:$D$31,4,FALSE)</f>
        <v>Megastraea turbanica</v>
      </c>
      <c r="AA840" s="34">
        <v>12</v>
      </c>
      <c r="AB840" s="34">
        <v>30</v>
      </c>
    </row>
    <row r="841" spans="1:28" x14ac:dyDescent="0.2">
      <c r="A841" s="39" t="str">
        <f t="shared" si="14"/>
        <v>1382024Punta Patos4</v>
      </c>
      <c r="B841" s="35">
        <v>13</v>
      </c>
      <c r="C841" s="36">
        <v>8</v>
      </c>
      <c r="D841" s="36">
        <v>2024</v>
      </c>
      <c r="E841" s="50" t="s">
        <v>191</v>
      </c>
      <c r="F841" s="50" t="s">
        <v>192</v>
      </c>
      <c r="G841" s="39" t="s">
        <v>203</v>
      </c>
      <c r="H841" s="36">
        <v>29.475660000000001</v>
      </c>
      <c r="I841" s="36">
        <v>-115.47304</v>
      </c>
      <c r="J841" s="50" t="str">
        <f>VLOOKUP($G841,Formulas!$A$2:$G$10,4,FALSE)</f>
        <v>Bosque de kelp</v>
      </c>
      <c r="K841" s="50" t="s">
        <v>163</v>
      </c>
      <c r="L841" s="50" t="s">
        <v>62</v>
      </c>
      <c r="M841" s="50" t="str">
        <f>VLOOKUP($G841,Formulas!$A$2:$G$10,7,FALSE)</f>
        <v xml:space="preserve">Reserva de la Biosfera Islas del Pacifico de la Peninsula de Baja California </v>
      </c>
      <c r="N841" s="37" t="s">
        <v>200</v>
      </c>
      <c r="O841" s="37">
        <v>0.4291666666666667</v>
      </c>
      <c r="P841" s="37">
        <v>0.43333333333333335</v>
      </c>
      <c r="Q841" s="8">
        <v>10</v>
      </c>
      <c r="R841" s="8">
        <v>11</v>
      </c>
      <c r="S841" s="36">
        <v>12</v>
      </c>
      <c r="T841" s="9">
        <v>7</v>
      </c>
      <c r="V841" s="39">
        <v>4</v>
      </c>
      <c r="W841" s="39" t="s">
        <v>75</v>
      </c>
      <c r="X841" s="43" t="str">
        <f>VLOOKUP($W841,'Lista especies'!$A$2:$D$31,2,FALSE)</f>
        <v>Kelletia</v>
      </c>
      <c r="Y841" s="43" t="str">
        <f>VLOOKUP($W841,'Lista especies'!$A$2:$D$31,3,FALSE)</f>
        <v>kelletii</v>
      </c>
      <c r="Z841" s="43" t="str">
        <f>VLOOKUP($W841,'Lista especies'!$A$2:$D$31,4,FALSE)</f>
        <v>Kelletia kelletii</v>
      </c>
      <c r="AA841" s="34">
        <v>14</v>
      </c>
      <c r="AB841" s="34">
        <v>30</v>
      </c>
    </row>
    <row r="842" spans="1:28" x14ac:dyDescent="0.2">
      <c r="A842" s="39" t="str">
        <f t="shared" si="14"/>
        <v>1382024Punta Patos4</v>
      </c>
      <c r="B842" s="35">
        <v>13</v>
      </c>
      <c r="C842" s="36">
        <v>8</v>
      </c>
      <c r="D842" s="36">
        <v>2024</v>
      </c>
      <c r="E842" s="50" t="s">
        <v>191</v>
      </c>
      <c r="F842" s="50" t="s">
        <v>192</v>
      </c>
      <c r="G842" s="39" t="s">
        <v>203</v>
      </c>
      <c r="H842" s="36">
        <v>29.475660000000001</v>
      </c>
      <c r="I842" s="36">
        <v>-115.47304</v>
      </c>
      <c r="J842" s="50" t="str">
        <f>VLOOKUP($G842,Formulas!$A$2:$G$10,4,FALSE)</f>
        <v>Bosque de kelp</v>
      </c>
      <c r="K842" s="50" t="s">
        <v>163</v>
      </c>
      <c r="L842" s="50" t="s">
        <v>62</v>
      </c>
      <c r="M842" s="50" t="str">
        <f>VLOOKUP($G842,Formulas!$A$2:$G$10,7,FALSE)</f>
        <v xml:space="preserve">Reserva de la Biosfera Islas del Pacifico de la Peninsula de Baja California </v>
      </c>
      <c r="N842" s="37" t="s">
        <v>200</v>
      </c>
      <c r="O842" s="37">
        <v>0.4291666666666667</v>
      </c>
      <c r="P842" s="37">
        <v>0.43333333333333335</v>
      </c>
      <c r="Q842" s="8">
        <v>10</v>
      </c>
      <c r="R842" s="8">
        <v>11</v>
      </c>
      <c r="S842" s="36">
        <v>12</v>
      </c>
      <c r="T842" s="9">
        <v>7</v>
      </c>
      <c r="V842" s="39">
        <v>4</v>
      </c>
      <c r="W842" s="39" t="s">
        <v>67</v>
      </c>
      <c r="X842" s="43" t="str">
        <f>VLOOKUP($W842,'Lista especies'!$A$2:$D$31,2,FALSE)</f>
        <v>Crassedoma</v>
      </c>
      <c r="Y842" s="43" t="str">
        <f>VLOOKUP($W842,'Lista especies'!$A$2:$D$31,3,FALSE)</f>
        <v>gigantea</v>
      </c>
      <c r="Z842" s="43" t="str">
        <f>VLOOKUP($W842,'Lista especies'!$A$2:$D$31,4,FALSE)</f>
        <v>Crassedoma gigantea</v>
      </c>
      <c r="AA842" s="34">
        <v>3</v>
      </c>
      <c r="AB842" s="34">
        <v>30</v>
      </c>
    </row>
    <row r="843" spans="1:28" x14ac:dyDescent="0.2">
      <c r="A843" s="39" t="str">
        <f t="shared" si="14"/>
        <v>1382024Punta Patos4</v>
      </c>
      <c r="B843" s="35">
        <v>13</v>
      </c>
      <c r="C843" s="36">
        <v>8</v>
      </c>
      <c r="D843" s="36">
        <v>2024</v>
      </c>
      <c r="E843" s="50" t="s">
        <v>191</v>
      </c>
      <c r="F843" s="50" t="s">
        <v>192</v>
      </c>
      <c r="G843" s="39" t="s">
        <v>203</v>
      </c>
      <c r="H843" s="36">
        <v>29.475660000000001</v>
      </c>
      <c r="I843" s="36">
        <v>-115.47304</v>
      </c>
      <c r="J843" s="50" t="str">
        <f>VLOOKUP($G843,Formulas!$A$2:$G$10,4,FALSE)</f>
        <v>Bosque de kelp</v>
      </c>
      <c r="K843" s="50" t="s">
        <v>163</v>
      </c>
      <c r="L843" s="50" t="s">
        <v>62</v>
      </c>
      <c r="M843" s="50" t="str">
        <f>VLOOKUP($G843,Formulas!$A$2:$G$10,7,FALSE)</f>
        <v xml:space="preserve">Reserva de la Biosfera Islas del Pacifico de la Peninsula de Baja California </v>
      </c>
      <c r="N843" s="37" t="s">
        <v>200</v>
      </c>
      <c r="O843" s="37">
        <v>0.4291666666666667</v>
      </c>
      <c r="P843" s="37">
        <v>0.43333333333333335</v>
      </c>
      <c r="Q843" s="8">
        <v>10</v>
      </c>
      <c r="R843" s="8">
        <v>11</v>
      </c>
      <c r="S843" s="36">
        <v>12</v>
      </c>
      <c r="T843" s="9">
        <v>7</v>
      </c>
      <c r="V843" s="39">
        <v>4</v>
      </c>
      <c r="W843" s="39" t="s">
        <v>79</v>
      </c>
      <c r="X843" s="43" t="str">
        <f>VLOOKUP($W843,'Lista especies'!$A$2:$D$31,2,FALSE)</f>
        <v>Mesocentrotus</v>
      </c>
      <c r="Y843" s="43" t="str">
        <f>VLOOKUP($W843,'Lista especies'!$A$2:$D$31,3,FALSE)</f>
        <v>franciscanus</v>
      </c>
      <c r="Z843" s="43" t="str">
        <f>VLOOKUP($W843,'Lista especies'!$A$2:$D$31,4,FALSE)</f>
        <v>Mesocentrotus franciscanus</v>
      </c>
      <c r="AA843" s="34">
        <v>3</v>
      </c>
      <c r="AB843" s="34">
        <v>30</v>
      </c>
    </row>
    <row r="844" spans="1:28" x14ac:dyDescent="0.2">
      <c r="A844" s="39" t="str">
        <f t="shared" si="14"/>
        <v>1382024Punta Patos4</v>
      </c>
      <c r="B844" s="35">
        <v>13</v>
      </c>
      <c r="C844" s="36">
        <v>8</v>
      </c>
      <c r="D844" s="36">
        <v>2024</v>
      </c>
      <c r="E844" s="50" t="s">
        <v>191</v>
      </c>
      <c r="F844" s="50" t="s">
        <v>192</v>
      </c>
      <c r="G844" s="39" t="s">
        <v>203</v>
      </c>
      <c r="H844" s="36">
        <v>29.475660000000001</v>
      </c>
      <c r="I844" s="36">
        <v>-115.47304</v>
      </c>
      <c r="J844" s="50" t="str">
        <f>VLOOKUP($G844,Formulas!$A$2:$G$10,4,FALSE)</f>
        <v>Bosque de kelp</v>
      </c>
      <c r="K844" s="50" t="s">
        <v>163</v>
      </c>
      <c r="L844" s="50" t="s">
        <v>62</v>
      </c>
      <c r="M844" s="50" t="str">
        <f>VLOOKUP($G844,Formulas!$A$2:$G$10,7,FALSE)</f>
        <v xml:space="preserve">Reserva de la Biosfera Islas del Pacifico de la Peninsula de Baja California </v>
      </c>
      <c r="N844" s="37" t="s">
        <v>200</v>
      </c>
      <c r="O844" s="37">
        <v>0.4291666666666667</v>
      </c>
      <c r="P844" s="37">
        <v>0.43333333333333335</v>
      </c>
      <c r="Q844" s="8">
        <v>10</v>
      </c>
      <c r="R844" s="8">
        <v>11</v>
      </c>
      <c r="S844" s="36">
        <v>12</v>
      </c>
      <c r="T844" s="9">
        <v>7</v>
      </c>
      <c r="V844" s="39">
        <v>4</v>
      </c>
      <c r="W844" s="39" t="s">
        <v>85</v>
      </c>
      <c r="X844" s="43" t="str">
        <f>VLOOKUP($W844,'Lista especies'!$A$2:$D$31,2,FALSE)</f>
        <v>Strongylocentrotus</v>
      </c>
      <c r="Y844" s="43" t="str">
        <f>VLOOKUP($W844,'Lista especies'!$A$2:$D$31,3,FALSE)</f>
        <v>purpuratus</v>
      </c>
      <c r="Z844" s="43" t="str">
        <f>VLOOKUP($W844,'Lista especies'!$A$2:$D$31,4,FALSE)</f>
        <v>Strongylocentrotus purpuratus</v>
      </c>
      <c r="AA844" s="34">
        <v>25</v>
      </c>
      <c r="AB844" s="34">
        <v>30</v>
      </c>
    </row>
    <row r="845" spans="1:28" x14ac:dyDescent="0.2">
      <c r="A845" s="39" t="str">
        <f t="shared" si="14"/>
        <v>1382024Punta Patos4</v>
      </c>
      <c r="B845" s="35">
        <v>13</v>
      </c>
      <c r="C845" s="36">
        <v>8</v>
      </c>
      <c r="D845" s="36">
        <v>2024</v>
      </c>
      <c r="E845" s="50" t="s">
        <v>191</v>
      </c>
      <c r="F845" s="50" t="s">
        <v>192</v>
      </c>
      <c r="G845" s="39" t="s">
        <v>203</v>
      </c>
      <c r="H845" s="36">
        <v>29.475660000000001</v>
      </c>
      <c r="I845" s="36">
        <v>-115.47304</v>
      </c>
      <c r="J845" s="50" t="str">
        <f>VLOOKUP($G845,Formulas!$A$2:$G$10,4,FALSE)</f>
        <v>Bosque de kelp</v>
      </c>
      <c r="K845" s="50" t="s">
        <v>163</v>
      </c>
      <c r="L845" s="50" t="s">
        <v>62</v>
      </c>
      <c r="M845" s="50" t="str">
        <f>VLOOKUP($G845,Formulas!$A$2:$G$10,7,FALSE)</f>
        <v xml:space="preserve">Reserva de la Biosfera Islas del Pacifico de la Peninsula de Baja California </v>
      </c>
      <c r="N845" s="37" t="s">
        <v>200</v>
      </c>
      <c r="O845" s="37">
        <v>0.4291666666666667</v>
      </c>
      <c r="P845" s="37">
        <v>0.43333333333333335</v>
      </c>
      <c r="Q845" s="8">
        <v>10</v>
      </c>
      <c r="R845" s="8">
        <v>11</v>
      </c>
      <c r="S845" s="36">
        <v>12</v>
      </c>
      <c r="T845" s="9">
        <v>7</v>
      </c>
      <c r="V845" s="39">
        <v>4</v>
      </c>
      <c r="W845" s="39" t="s">
        <v>180</v>
      </c>
      <c r="X845" s="43" t="str">
        <f>VLOOKUP($W845,'Lista especies'!$A$2:$D$31,2,FALSE)</f>
        <v xml:space="preserve">Centrostephanus </v>
      </c>
      <c r="Y845" s="43" t="str">
        <f>VLOOKUP($W845,'Lista especies'!$A$2:$D$31,3,FALSE)</f>
        <v>coronatus</v>
      </c>
      <c r="Z845" s="43" t="str">
        <f>VLOOKUP($W845,'Lista especies'!$A$2:$D$31,4,FALSE)</f>
        <v>Centrostephanus coronatus</v>
      </c>
      <c r="AA845" s="34">
        <v>2</v>
      </c>
      <c r="AB845" s="34">
        <v>30</v>
      </c>
    </row>
    <row r="846" spans="1:28" x14ac:dyDescent="0.2">
      <c r="A846" s="39" t="str">
        <f t="shared" si="14"/>
        <v>1382024Punta Patos5</v>
      </c>
      <c r="B846" s="35">
        <v>13</v>
      </c>
      <c r="C846" s="36">
        <v>8</v>
      </c>
      <c r="D846" s="36">
        <v>2024</v>
      </c>
      <c r="E846" s="50" t="s">
        <v>191</v>
      </c>
      <c r="F846" s="50" t="s">
        <v>192</v>
      </c>
      <c r="G846" s="39" t="s">
        <v>203</v>
      </c>
      <c r="H846" s="36">
        <v>29.48085</v>
      </c>
      <c r="I846" s="36">
        <v>-115.47243</v>
      </c>
      <c r="J846" s="50" t="str">
        <f>VLOOKUP($G846,Formulas!$A$2:$G$10,4,FALSE)</f>
        <v>Bosque de kelp</v>
      </c>
      <c r="K846" s="50" t="s">
        <v>163</v>
      </c>
      <c r="L846" s="50" t="s">
        <v>62</v>
      </c>
      <c r="M846" s="50" t="str">
        <f>VLOOKUP($G846,Formulas!$A$2:$G$10,7,FALSE)</f>
        <v xml:space="preserve">Reserva de la Biosfera Islas del Pacifico de la Peninsula de Baja California </v>
      </c>
      <c r="N846" s="37" t="s">
        <v>206</v>
      </c>
      <c r="O846" s="37">
        <v>0.34027777777777773</v>
      </c>
      <c r="P846" s="37">
        <v>0.3444444444444445</v>
      </c>
      <c r="Q846" s="8">
        <v>19</v>
      </c>
      <c r="R846" s="8">
        <v>19</v>
      </c>
      <c r="S846" s="36">
        <v>10</v>
      </c>
      <c r="T846" s="9">
        <v>7</v>
      </c>
      <c r="V846" s="39">
        <v>5</v>
      </c>
      <c r="W846" s="39" t="s">
        <v>81</v>
      </c>
      <c r="X846" s="43" t="str">
        <f>VLOOKUP($W846,'Lista especies'!$A$2:$D$31,2,FALSE)</f>
        <v>Parastichopus</v>
      </c>
      <c r="Y846" s="43" t="str">
        <f>VLOOKUP($W846,'Lista especies'!$A$2:$D$31,3,FALSE)</f>
        <v>parvimensis</v>
      </c>
      <c r="Z846" s="43" t="str">
        <f>VLOOKUP($W846,'Lista especies'!$A$2:$D$31,4,FALSE)</f>
        <v>Parastichopus parvimensis</v>
      </c>
      <c r="AA846" s="34">
        <v>1</v>
      </c>
      <c r="AB846" s="34">
        <v>30</v>
      </c>
    </row>
    <row r="847" spans="1:28" x14ac:dyDescent="0.2">
      <c r="A847" s="39" t="str">
        <f t="shared" si="14"/>
        <v>1382024Punta Patos5</v>
      </c>
      <c r="B847" s="35">
        <v>13</v>
      </c>
      <c r="C847" s="36">
        <v>8</v>
      </c>
      <c r="D847" s="36">
        <v>2024</v>
      </c>
      <c r="E847" s="50" t="s">
        <v>191</v>
      </c>
      <c r="F847" s="50" t="s">
        <v>192</v>
      </c>
      <c r="G847" s="39" t="s">
        <v>203</v>
      </c>
      <c r="H847" s="36">
        <v>29.48085</v>
      </c>
      <c r="I847" s="36">
        <v>-115.47243</v>
      </c>
      <c r="J847" s="50" t="str">
        <f>VLOOKUP($G847,Formulas!$A$2:$G$10,4,FALSE)</f>
        <v>Bosque de kelp</v>
      </c>
      <c r="K847" s="50" t="s">
        <v>163</v>
      </c>
      <c r="L847" s="50" t="s">
        <v>62</v>
      </c>
      <c r="M847" s="50" t="str">
        <f>VLOOKUP($G847,Formulas!$A$2:$G$10,7,FALSE)</f>
        <v xml:space="preserve">Reserva de la Biosfera Islas del Pacifico de la Peninsula de Baja California </v>
      </c>
      <c r="N847" s="37" t="s">
        <v>206</v>
      </c>
      <c r="O847" s="37">
        <v>0.34027777777777773</v>
      </c>
      <c r="P847" s="37">
        <v>0.3444444444444445</v>
      </c>
      <c r="Q847" s="8">
        <v>19</v>
      </c>
      <c r="R847" s="8">
        <v>19</v>
      </c>
      <c r="S847" s="36">
        <v>10</v>
      </c>
      <c r="T847" s="9">
        <v>7</v>
      </c>
      <c r="V847" s="39">
        <v>5</v>
      </c>
      <c r="W847" s="39" t="s">
        <v>82</v>
      </c>
      <c r="X847" s="43" t="str">
        <f>VLOOKUP($W847,'Lista especies'!$A$2:$D$31,2,FALSE)</f>
        <v>Patiria</v>
      </c>
      <c r="Y847" s="43" t="str">
        <f>VLOOKUP($W847,'Lista especies'!$A$2:$D$31,3,FALSE)</f>
        <v>miniata</v>
      </c>
      <c r="Z847" s="43" t="str">
        <f>VLOOKUP($W847,'Lista especies'!$A$2:$D$31,4,FALSE)</f>
        <v>Patiria miniata</v>
      </c>
      <c r="AA847" s="34">
        <v>2</v>
      </c>
      <c r="AB847" s="34">
        <v>30</v>
      </c>
    </row>
    <row r="848" spans="1:28" x14ac:dyDescent="0.2">
      <c r="A848" s="39" t="str">
        <f t="shared" si="14"/>
        <v>1382024Punta Patos5</v>
      </c>
      <c r="B848" s="35">
        <v>13</v>
      </c>
      <c r="C848" s="36">
        <v>8</v>
      </c>
      <c r="D848" s="36">
        <v>2024</v>
      </c>
      <c r="E848" s="50" t="s">
        <v>191</v>
      </c>
      <c r="F848" s="50" t="s">
        <v>192</v>
      </c>
      <c r="G848" s="39" t="s">
        <v>203</v>
      </c>
      <c r="H848" s="36">
        <v>29.48085</v>
      </c>
      <c r="I848" s="36">
        <v>-115.47243</v>
      </c>
      <c r="J848" s="50" t="str">
        <f>VLOOKUP($G848,Formulas!$A$2:$G$10,4,FALSE)</f>
        <v>Bosque de kelp</v>
      </c>
      <c r="K848" s="50" t="s">
        <v>163</v>
      </c>
      <c r="L848" s="50" t="s">
        <v>62</v>
      </c>
      <c r="M848" s="50" t="str">
        <f>VLOOKUP($G848,Formulas!$A$2:$G$10,7,FALSE)</f>
        <v xml:space="preserve">Reserva de la Biosfera Islas del Pacifico de la Peninsula de Baja California </v>
      </c>
      <c r="N848" s="37" t="s">
        <v>206</v>
      </c>
      <c r="O848" s="37">
        <v>0.34027777777777773</v>
      </c>
      <c r="P848" s="37">
        <v>0.3444444444444445</v>
      </c>
      <c r="Q848" s="8">
        <v>19</v>
      </c>
      <c r="R848" s="8">
        <v>19</v>
      </c>
      <c r="S848" s="36">
        <v>10</v>
      </c>
      <c r="T848" s="9">
        <v>7</v>
      </c>
      <c r="V848" s="39">
        <v>5</v>
      </c>
      <c r="W848" s="39" t="s">
        <v>76</v>
      </c>
      <c r="X848" s="43" t="str">
        <f>VLOOKUP($W848,'Lista especies'!$A$2:$D$31,2,FALSE)</f>
        <v>Megastraea</v>
      </c>
      <c r="Y848" s="43" t="str">
        <f>VLOOKUP($W848,'Lista especies'!$A$2:$D$31,3,FALSE)</f>
        <v>undosa</v>
      </c>
      <c r="Z848" s="43" t="str">
        <f>VLOOKUP($W848,'Lista especies'!$A$2:$D$31,4,FALSE)</f>
        <v>Megastraea undosa</v>
      </c>
      <c r="AA848" s="34">
        <v>12</v>
      </c>
      <c r="AB848" s="34">
        <v>30</v>
      </c>
    </row>
    <row r="849" spans="1:28" x14ac:dyDescent="0.2">
      <c r="A849" s="39" t="str">
        <f t="shared" si="14"/>
        <v>1382024Punta Patos5</v>
      </c>
      <c r="B849" s="35">
        <v>13</v>
      </c>
      <c r="C849" s="36">
        <v>8</v>
      </c>
      <c r="D849" s="36">
        <v>2024</v>
      </c>
      <c r="E849" s="50" t="s">
        <v>191</v>
      </c>
      <c r="F849" s="50" t="s">
        <v>192</v>
      </c>
      <c r="G849" s="39" t="s">
        <v>203</v>
      </c>
      <c r="H849" s="36">
        <v>29.48085</v>
      </c>
      <c r="I849" s="36">
        <v>-115.47243</v>
      </c>
      <c r="J849" s="50" t="str">
        <f>VLOOKUP($G849,Formulas!$A$2:$G$10,4,FALSE)</f>
        <v>Bosque de kelp</v>
      </c>
      <c r="K849" s="50" t="s">
        <v>163</v>
      </c>
      <c r="L849" s="50" t="s">
        <v>62</v>
      </c>
      <c r="M849" s="50" t="str">
        <f>VLOOKUP($G849,Formulas!$A$2:$G$10,7,FALSE)</f>
        <v xml:space="preserve">Reserva de la Biosfera Islas del Pacifico de la Peninsula de Baja California </v>
      </c>
      <c r="N849" s="37" t="s">
        <v>206</v>
      </c>
      <c r="O849" s="37">
        <v>0.34027777777777773</v>
      </c>
      <c r="P849" s="37">
        <v>0.3444444444444445</v>
      </c>
      <c r="Q849" s="8">
        <v>19</v>
      </c>
      <c r="R849" s="8">
        <v>19</v>
      </c>
      <c r="S849" s="36">
        <v>10</v>
      </c>
      <c r="T849" s="9">
        <v>7</v>
      </c>
      <c r="V849" s="39">
        <v>5</v>
      </c>
      <c r="W849" s="39" t="s">
        <v>75</v>
      </c>
      <c r="X849" s="43" t="str">
        <f>VLOOKUP($W849,'Lista especies'!$A$2:$D$31,2,FALSE)</f>
        <v>Kelletia</v>
      </c>
      <c r="Y849" s="43" t="str">
        <f>VLOOKUP($W849,'Lista especies'!$A$2:$D$31,3,FALSE)</f>
        <v>kelletii</v>
      </c>
      <c r="Z849" s="43" t="str">
        <f>VLOOKUP($W849,'Lista especies'!$A$2:$D$31,4,FALSE)</f>
        <v>Kelletia kelletii</v>
      </c>
      <c r="AA849" s="34">
        <v>3</v>
      </c>
      <c r="AB849" s="34">
        <v>30</v>
      </c>
    </row>
    <row r="850" spans="1:28" x14ac:dyDescent="0.2">
      <c r="A850" s="39" t="str">
        <f t="shared" si="14"/>
        <v>1382024Punta Patos5</v>
      </c>
      <c r="B850" s="35">
        <v>13</v>
      </c>
      <c r="C850" s="36">
        <v>8</v>
      </c>
      <c r="D850" s="36">
        <v>2024</v>
      </c>
      <c r="E850" s="50" t="s">
        <v>191</v>
      </c>
      <c r="F850" s="50" t="s">
        <v>192</v>
      </c>
      <c r="G850" s="39" t="s">
        <v>203</v>
      </c>
      <c r="H850" s="36">
        <v>29.48085</v>
      </c>
      <c r="I850" s="36">
        <v>-115.47243</v>
      </c>
      <c r="J850" s="50" t="str">
        <f>VLOOKUP($G850,Formulas!$A$2:$G$10,4,FALSE)</f>
        <v>Bosque de kelp</v>
      </c>
      <c r="K850" s="50" t="s">
        <v>163</v>
      </c>
      <c r="L850" s="50" t="s">
        <v>62</v>
      </c>
      <c r="M850" s="50" t="str">
        <f>VLOOKUP($G850,Formulas!$A$2:$G$10,7,FALSE)</f>
        <v xml:space="preserve">Reserva de la Biosfera Islas del Pacifico de la Peninsula de Baja California </v>
      </c>
      <c r="N850" s="37" t="s">
        <v>206</v>
      </c>
      <c r="O850" s="37">
        <v>0.34027777777777773</v>
      </c>
      <c r="P850" s="37">
        <v>0.3444444444444445</v>
      </c>
      <c r="Q850" s="8">
        <v>19</v>
      </c>
      <c r="R850" s="8">
        <v>19</v>
      </c>
      <c r="S850" s="36">
        <v>10</v>
      </c>
      <c r="T850" s="9">
        <v>7</v>
      </c>
      <c r="V850" s="39">
        <v>5</v>
      </c>
      <c r="W850" s="39" t="s">
        <v>178</v>
      </c>
      <c r="X850" s="43" t="str">
        <f>VLOOKUP($W850,'Lista especies'!$A$2:$D$31,2,FALSE)</f>
        <v>Muricea</v>
      </c>
      <c r="Y850" s="43" t="str">
        <f>VLOOKUP($W850,'Lista especies'!$A$2:$D$31,3,FALSE)</f>
        <v>californica</v>
      </c>
      <c r="Z850" s="43" t="str">
        <f>VLOOKUP($W850,'Lista especies'!$A$2:$D$31,4,FALSE)</f>
        <v>Muricea californica</v>
      </c>
      <c r="AA850" s="34">
        <v>2</v>
      </c>
      <c r="AB850" s="34">
        <v>30</v>
      </c>
    </row>
    <row r="851" spans="1:28" x14ac:dyDescent="0.2">
      <c r="A851" s="39" t="str">
        <f t="shared" si="14"/>
        <v>1382024Punta Patos5</v>
      </c>
      <c r="B851" s="35">
        <v>13</v>
      </c>
      <c r="C851" s="36">
        <v>8</v>
      </c>
      <c r="D851" s="36">
        <v>2024</v>
      </c>
      <c r="E851" s="50" t="s">
        <v>191</v>
      </c>
      <c r="F851" s="50" t="s">
        <v>192</v>
      </c>
      <c r="G851" s="39" t="s">
        <v>203</v>
      </c>
      <c r="H851" s="36">
        <v>29.48085</v>
      </c>
      <c r="I851" s="36">
        <v>-115.47243</v>
      </c>
      <c r="J851" s="50" t="str">
        <f>VLOOKUP($G851,Formulas!$A$2:$G$10,4,FALSE)</f>
        <v>Bosque de kelp</v>
      </c>
      <c r="K851" s="50" t="s">
        <v>163</v>
      </c>
      <c r="L851" s="50" t="s">
        <v>62</v>
      </c>
      <c r="M851" s="50" t="str">
        <f>VLOOKUP($G851,Formulas!$A$2:$G$10,7,FALSE)</f>
        <v xml:space="preserve">Reserva de la Biosfera Islas del Pacifico de la Peninsula de Baja California </v>
      </c>
      <c r="N851" s="37" t="s">
        <v>206</v>
      </c>
      <c r="O851" s="37">
        <v>0.34027777777777773</v>
      </c>
      <c r="P851" s="37">
        <v>0.3444444444444445</v>
      </c>
      <c r="Q851" s="8">
        <v>19</v>
      </c>
      <c r="R851" s="8">
        <v>19</v>
      </c>
      <c r="S851" s="36">
        <v>10</v>
      </c>
      <c r="T851" s="9">
        <v>7</v>
      </c>
      <c r="V851" s="39">
        <v>5</v>
      </c>
      <c r="W851" s="39" t="s">
        <v>79</v>
      </c>
      <c r="X851" s="43" t="str">
        <f>VLOOKUP($W851,'Lista especies'!$A$2:$D$31,2,FALSE)</f>
        <v>Mesocentrotus</v>
      </c>
      <c r="Y851" s="43" t="str">
        <f>VLOOKUP($W851,'Lista especies'!$A$2:$D$31,3,FALSE)</f>
        <v>franciscanus</v>
      </c>
      <c r="Z851" s="43" t="str">
        <f>VLOOKUP($W851,'Lista especies'!$A$2:$D$31,4,FALSE)</f>
        <v>Mesocentrotus franciscanus</v>
      </c>
      <c r="AA851" s="34">
        <v>3</v>
      </c>
      <c r="AB851" s="34">
        <v>30</v>
      </c>
    </row>
    <row r="852" spans="1:28" x14ac:dyDescent="0.2">
      <c r="A852" s="39" t="str">
        <f t="shared" si="14"/>
        <v>1382024Punta Patos6</v>
      </c>
      <c r="B852" s="35">
        <v>13</v>
      </c>
      <c r="C852" s="36">
        <v>8</v>
      </c>
      <c r="D852" s="36">
        <v>2024</v>
      </c>
      <c r="E852" s="50" t="s">
        <v>191</v>
      </c>
      <c r="F852" s="50" t="s">
        <v>192</v>
      </c>
      <c r="G852" s="39" t="s">
        <v>203</v>
      </c>
      <c r="H852" s="40">
        <v>29.475429999999999</v>
      </c>
      <c r="I852" s="36">
        <v>-115.4729</v>
      </c>
      <c r="J852" s="50" t="str">
        <f>VLOOKUP($G852,Formulas!$A$2:$G$10,4,FALSE)</f>
        <v>Bosque de kelp</v>
      </c>
      <c r="K852" s="50" t="s">
        <v>163</v>
      </c>
      <c r="L852" s="50" t="s">
        <v>62</v>
      </c>
      <c r="M852" s="50" t="str">
        <f>VLOOKUP($G852,Formulas!$A$2:$G$10,7,FALSE)</f>
        <v xml:space="preserve">Reserva de la Biosfera Islas del Pacifico de la Peninsula de Baja California </v>
      </c>
      <c r="N852" s="41" t="s">
        <v>206</v>
      </c>
      <c r="O852" s="37">
        <v>0.42430555555555555</v>
      </c>
      <c r="P852" s="37">
        <v>0.4284722222222222</v>
      </c>
      <c r="Q852" s="8">
        <v>9</v>
      </c>
      <c r="R852" s="8">
        <v>8</v>
      </c>
      <c r="S852" s="36">
        <v>12</v>
      </c>
      <c r="T852" s="9">
        <v>7</v>
      </c>
      <c r="V852" s="39">
        <v>6</v>
      </c>
      <c r="W852" s="39" t="s">
        <v>82</v>
      </c>
      <c r="X852" s="43" t="str">
        <f>VLOOKUP($W852,'Lista especies'!$A$2:$D$31,2,FALSE)</f>
        <v>Patiria</v>
      </c>
      <c r="Y852" s="43" t="str">
        <f>VLOOKUP($W852,'Lista especies'!$A$2:$D$31,3,FALSE)</f>
        <v>miniata</v>
      </c>
      <c r="Z852" s="43" t="str">
        <f>VLOOKUP($W852,'Lista especies'!$A$2:$D$31,4,FALSE)</f>
        <v>Patiria miniata</v>
      </c>
      <c r="AA852" s="34">
        <v>4</v>
      </c>
      <c r="AB852" s="34">
        <v>30</v>
      </c>
    </row>
    <row r="853" spans="1:28" x14ac:dyDescent="0.2">
      <c r="A853" s="39" t="str">
        <f t="shared" si="14"/>
        <v>1382024Punta Patos6</v>
      </c>
      <c r="B853" s="35">
        <v>13</v>
      </c>
      <c r="C853" s="36">
        <v>8</v>
      </c>
      <c r="D853" s="36">
        <v>2024</v>
      </c>
      <c r="E853" s="50" t="s">
        <v>191</v>
      </c>
      <c r="F853" s="50" t="s">
        <v>192</v>
      </c>
      <c r="G853" s="39" t="s">
        <v>203</v>
      </c>
      <c r="H853" s="40">
        <v>29.475429999999999</v>
      </c>
      <c r="I853" s="36">
        <v>-115.4729</v>
      </c>
      <c r="J853" s="50" t="str">
        <f>VLOOKUP($G853,Formulas!$A$2:$G$10,4,FALSE)</f>
        <v>Bosque de kelp</v>
      </c>
      <c r="K853" s="50" t="s">
        <v>163</v>
      </c>
      <c r="L853" s="50" t="s">
        <v>62</v>
      </c>
      <c r="M853" s="50" t="str">
        <f>VLOOKUP($G853,Formulas!$A$2:$G$10,7,FALSE)</f>
        <v xml:space="preserve">Reserva de la Biosfera Islas del Pacifico de la Peninsula de Baja California </v>
      </c>
      <c r="N853" s="41" t="s">
        <v>206</v>
      </c>
      <c r="O853" s="37">
        <v>0.42430555555555555</v>
      </c>
      <c r="P853" s="37">
        <v>0.4284722222222222</v>
      </c>
      <c r="Q853" s="8">
        <v>9</v>
      </c>
      <c r="R853" s="8">
        <v>8</v>
      </c>
      <c r="S853" s="36">
        <v>12</v>
      </c>
      <c r="T853" s="9">
        <v>7</v>
      </c>
      <c r="V853" s="39">
        <v>6</v>
      </c>
      <c r="W853" s="39" t="s">
        <v>76</v>
      </c>
      <c r="X853" s="43" t="str">
        <f>VLOOKUP($W853,'Lista especies'!$A$2:$D$31,2,FALSE)</f>
        <v>Megastraea</v>
      </c>
      <c r="Y853" s="43" t="str">
        <f>VLOOKUP($W853,'Lista especies'!$A$2:$D$31,3,FALSE)</f>
        <v>undosa</v>
      </c>
      <c r="Z853" s="43" t="str">
        <f>VLOOKUP($W853,'Lista especies'!$A$2:$D$31,4,FALSE)</f>
        <v>Megastraea undosa</v>
      </c>
      <c r="AA853" s="34">
        <v>50</v>
      </c>
      <c r="AB853" s="34">
        <v>6</v>
      </c>
    </row>
    <row r="854" spans="1:28" x14ac:dyDescent="0.2">
      <c r="A854" s="39" t="str">
        <f t="shared" si="14"/>
        <v>1382024Punta Patos6</v>
      </c>
      <c r="B854" s="35">
        <v>13</v>
      </c>
      <c r="C854" s="36">
        <v>8</v>
      </c>
      <c r="D854" s="36">
        <v>2024</v>
      </c>
      <c r="E854" s="50" t="s">
        <v>191</v>
      </c>
      <c r="F854" s="50" t="s">
        <v>192</v>
      </c>
      <c r="G854" s="39" t="s">
        <v>203</v>
      </c>
      <c r="H854" s="40">
        <v>29.475429999999999</v>
      </c>
      <c r="I854" s="36">
        <v>-115.4729</v>
      </c>
      <c r="J854" s="50" t="str">
        <f>VLOOKUP($G854,Formulas!$A$2:$G$10,4,FALSE)</f>
        <v>Bosque de kelp</v>
      </c>
      <c r="K854" s="50" t="s">
        <v>163</v>
      </c>
      <c r="L854" s="50" t="s">
        <v>62</v>
      </c>
      <c r="M854" s="50" t="str">
        <f>VLOOKUP($G854,Formulas!$A$2:$G$10,7,FALSE)</f>
        <v xml:space="preserve">Reserva de la Biosfera Islas del Pacifico de la Peninsula de Baja California </v>
      </c>
      <c r="N854" s="41" t="s">
        <v>206</v>
      </c>
      <c r="O854" s="37">
        <v>0.42430555555555555</v>
      </c>
      <c r="P854" s="37">
        <v>0.4284722222222222</v>
      </c>
      <c r="Q854" s="8">
        <v>9</v>
      </c>
      <c r="R854" s="8">
        <v>8</v>
      </c>
      <c r="S854" s="36">
        <v>12</v>
      </c>
      <c r="T854" s="9">
        <v>7</v>
      </c>
      <c r="V854" s="39">
        <v>6</v>
      </c>
      <c r="W854" s="39" t="s">
        <v>68</v>
      </c>
      <c r="X854" s="43" t="str">
        <f>VLOOKUP($W854,'Lista especies'!$A$2:$D$31,2,FALSE)</f>
        <v>Neobernaya</v>
      </c>
      <c r="Y854" s="43" t="str">
        <f>VLOOKUP($W854,'Lista especies'!$A$2:$D$31,3,FALSE)</f>
        <v>spadicea</v>
      </c>
      <c r="Z854" s="43" t="str">
        <f>VLOOKUP($W854,'Lista especies'!$A$2:$D$31,4,FALSE)</f>
        <v>Neobernaya spadicea</v>
      </c>
      <c r="AA854" s="34">
        <v>6</v>
      </c>
      <c r="AB854" s="34">
        <v>30</v>
      </c>
    </row>
    <row r="855" spans="1:28" x14ac:dyDescent="0.2">
      <c r="A855" s="39" t="str">
        <f t="shared" si="14"/>
        <v>1382024Punta Patos6</v>
      </c>
      <c r="B855" s="35">
        <v>13</v>
      </c>
      <c r="C855" s="36">
        <v>8</v>
      </c>
      <c r="D855" s="36">
        <v>2024</v>
      </c>
      <c r="E855" s="50" t="s">
        <v>191</v>
      </c>
      <c r="F855" s="50" t="s">
        <v>192</v>
      </c>
      <c r="G855" s="39" t="s">
        <v>203</v>
      </c>
      <c r="H855" s="40">
        <v>29.475429999999999</v>
      </c>
      <c r="I855" s="36">
        <v>-115.4729</v>
      </c>
      <c r="J855" s="50" t="str">
        <f>VLOOKUP($G855,Formulas!$A$2:$G$10,4,FALSE)</f>
        <v>Bosque de kelp</v>
      </c>
      <c r="K855" s="50" t="s">
        <v>163</v>
      </c>
      <c r="L855" s="50" t="s">
        <v>62</v>
      </c>
      <c r="M855" s="50" t="str">
        <f>VLOOKUP($G855,Formulas!$A$2:$G$10,7,FALSE)</f>
        <v xml:space="preserve">Reserva de la Biosfera Islas del Pacifico de la Peninsula de Baja California </v>
      </c>
      <c r="N855" s="41" t="s">
        <v>206</v>
      </c>
      <c r="O855" s="37">
        <v>0.42430555555555555</v>
      </c>
      <c r="P855" s="37">
        <v>0.4284722222222222</v>
      </c>
      <c r="Q855" s="8">
        <v>9</v>
      </c>
      <c r="R855" s="8">
        <v>8</v>
      </c>
      <c r="S855" s="36">
        <v>12</v>
      </c>
      <c r="T855" s="9">
        <v>7</v>
      </c>
      <c r="V855" s="39">
        <v>6</v>
      </c>
      <c r="W855" s="39" t="s">
        <v>67</v>
      </c>
      <c r="X855" s="43" t="str">
        <f>VLOOKUP($W855,'Lista especies'!$A$2:$D$31,2,FALSE)</f>
        <v>Crassedoma</v>
      </c>
      <c r="Y855" s="43" t="str">
        <f>VLOOKUP($W855,'Lista especies'!$A$2:$D$31,3,FALSE)</f>
        <v>gigantea</v>
      </c>
      <c r="Z855" s="43" t="str">
        <f>VLOOKUP($W855,'Lista especies'!$A$2:$D$31,4,FALSE)</f>
        <v>Crassedoma gigantea</v>
      </c>
      <c r="AA855" s="34">
        <v>3</v>
      </c>
      <c r="AB855" s="34">
        <v>30</v>
      </c>
    </row>
    <row r="856" spans="1:28" x14ac:dyDescent="0.2">
      <c r="A856" s="39" t="str">
        <f t="shared" si="14"/>
        <v>1382024Punta Patos6</v>
      </c>
      <c r="B856" s="35">
        <v>13</v>
      </c>
      <c r="C856" s="36">
        <v>8</v>
      </c>
      <c r="D856" s="36">
        <v>2024</v>
      </c>
      <c r="E856" s="50" t="s">
        <v>191</v>
      </c>
      <c r="F856" s="50" t="s">
        <v>192</v>
      </c>
      <c r="G856" s="39" t="s">
        <v>203</v>
      </c>
      <c r="H856" s="40">
        <v>29.475429999999999</v>
      </c>
      <c r="I856" s="36">
        <v>-115.4729</v>
      </c>
      <c r="J856" s="50" t="str">
        <f>VLOOKUP($G856,Formulas!$A$2:$G$10,4,FALSE)</f>
        <v>Bosque de kelp</v>
      </c>
      <c r="K856" s="50" t="s">
        <v>163</v>
      </c>
      <c r="L856" s="50" t="s">
        <v>62</v>
      </c>
      <c r="M856" s="50" t="str">
        <f>VLOOKUP($G856,Formulas!$A$2:$G$10,7,FALSE)</f>
        <v xml:space="preserve">Reserva de la Biosfera Islas del Pacifico de la Peninsula de Baja California </v>
      </c>
      <c r="N856" s="41" t="s">
        <v>206</v>
      </c>
      <c r="O856" s="37">
        <v>0.42430555555555555</v>
      </c>
      <c r="P856" s="37">
        <v>0.4284722222222222</v>
      </c>
      <c r="Q856" s="8">
        <v>9</v>
      </c>
      <c r="R856" s="8">
        <v>8</v>
      </c>
      <c r="S856" s="36">
        <v>12</v>
      </c>
      <c r="T856" s="9">
        <v>7</v>
      </c>
      <c r="V856" s="39">
        <v>6</v>
      </c>
      <c r="W856" s="39" t="s">
        <v>79</v>
      </c>
      <c r="X856" s="43" t="str">
        <f>VLOOKUP($W856,'Lista especies'!$A$2:$D$31,2,FALSE)</f>
        <v>Mesocentrotus</v>
      </c>
      <c r="Y856" s="43" t="str">
        <f>VLOOKUP($W856,'Lista especies'!$A$2:$D$31,3,FALSE)</f>
        <v>franciscanus</v>
      </c>
      <c r="Z856" s="43" t="str">
        <f>VLOOKUP($W856,'Lista especies'!$A$2:$D$31,4,FALSE)</f>
        <v>Mesocentrotus franciscanus</v>
      </c>
      <c r="AA856" s="34">
        <v>8</v>
      </c>
      <c r="AB856" s="34">
        <v>30</v>
      </c>
    </row>
    <row r="857" spans="1:28" x14ac:dyDescent="0.2">
      <c r="A857" s="39" t="str">
        <f t="shared" si="14"/>
        <v>1382024Punta Patos6</v>
      </c>
      <c r="B857" s="35">
        <v>13</v>
      </c>
      <c r="C857" s="36">
        <v>8</v>
      </c>
      <c r="D857" s="36">
        <v>2024</v>
      </c>
      <c r="E857" s="50" t="s">
        <v>191</v>
      </c>
      <c r="F857" s="50" t="s">
        <v>192</v>
      </c>
      <c r="G857" s="39" t="s">
        <v>203</v>
      </c>
      <c r="H857" s="40">
        <v>29.475429999999999</v>
      </c>
      <c r="I857" s="36">
        <v>-115.4729</v>
      </c>
      <c r="J857" s="50" t="str">
        <f>VLOOKUP($G857,Formulas!$A$2:$G$10,4,FALSE)</f>
        <v>Bosque de kelp</v>
      </c>
      <c r="K857" s="50" t="s">
        <v>163</v>
      </c>
      <c r="L857" s="50" t="s">
        <v>62</v>
      </c>
      <c r="M857" s="50" t="str">
        <f>VLOOKUP($G857,Formulas!$A$2:$G$10,7,FALSE)</f>
        <v xml:space="preserve">Reserva de la Biosfera Islas del Pacifico de la Peninsula de Baja California </v>
      </c>
      <c r="N857" s="41" t="s">
        <v>206</v>
      </c>
      <c r="O857" s="37">
        <v>0.42430555555555555</v>
      </c>
      <c r="P857" s="37">
        <v>0.4284722222222222</v>
      </c>
      <c r="Q857" s="8">
        <v>9</v>
      </c>
      <c r="R857" s="8">
        <v>8</v>
      </c>
      <c r="S857" s="36">
        <v>12</v>
      </c>
      <c r="T857" s="9">
        <v>7</v>
      </c>
      <c r="V857" s="39">
        <v>6</v>
      </c>
      <c r="W857" s="39" t="s">
        <v>85</v>
      </c>
      <c r="X857" s="43" t="str">
        <f>VLOOKUP($W857,'Lista especies'!$A$2:$D$31,2,FALSE)</f>
        <v>Strongylocentrotus</v>
      </c>
      <c r="Y857" s="43" t="str">
        <f>VLOOKUP($W857,'Lista especies'!$A$2:$D$31,3,FALSE)</f>
        <v>purpuratus</v>
      </c>
      <c r="Z857" s="43" t="str">
        <f>VLOOKUP($W857,'Lista especies'!$A$2:$D$31,4,FALSE)</f>
        <v>Strongylocentrotus purpuratus</v>
      </c>
      <c r="AA857" s="34">
        <v>13</v>
      </c>
      <c r="AB857" s="34">
        <v>30</v>
      </c>
    </row>
    <row r="858" spans="1:28" x14ac:dyDescent="0.2">
      <c r="A858" s="39" t="str">
        <f t="shared" si="14"/>
        <v>1382024Punta Patos7</v>
      </c>
      <c r="B858" s="35">
        <v>13</v>
      </c>
      <c r="C858" s="36">
        <v>8</v>
      </c>
      <c r="D858" s="36">
        <v>2024</v>
      </c>
      <c r="E858" s="50" t="s">
        <v>191</v>
      </c>
      <c r="F858" s="50" t="s">
        <v>192</v>
      </c>
      <c r="G858" s="39" t="s">
        <v>203</v>
      </c>
      <c r="H858" s="40">
        <v>29.48085</v>
      </c>
      <c r="I858" s="36">
        <v>-115.47243</v>
      </c>
      <c r="J858" s="50" t="str">
        <f>VLOOKUP($G858,Formulas!$A$2:$G$10,4,FALSE)</f>
        <v>Bosque de kelp</v>
      </c>
      <c r="K858" s="50" t="s">
        <v>163</v>
      </c>
      <c r="L858" s="50" t="s">
        <v>62</v>
      </c>
      <c r="M858" s="50" t="str">
        <f>VLOOKUP($G858,Formulas!$A$2:$G$10,7,FALSE)</f>
        <v xml:space="preserve">Reserva de la Biosfera Islas del Pacifico de la Peninsula de Baja California </v>
      </c>
      <c r="N858" s="41" t="s">
        <v>216</v>
      </c>
      <c r="O858" s="37">
        <v>0.34513888888888888</v>
      </c>
      <c r="P858" s="37">
        <v>0.35000000000000003</v>
      </c>
      <c r="Q858" s="8">
        <v>19</v>
      </c>
      <c r="R858" s="8">
        <v>18</v>
      </c>
      <c r="S858" s="36">
        <v>16</v>
      </c>
      <c r="T858" s="9">
        <v>7</v>
      </c>
      <c r="V858" s="39">
        <v>7</v>
      </c>
      <c r="W858" s="39" t="s">
        <v>81</v>
      </c>
      <c r="X858" s="43" t="str">
        <f>VLOOKUP($W858,'Lista especies'!$A$2:$D$31,2,FALSE)</f>
        <v>Parastichopus</v>
      </c>
      <c r="Y858" s="43" t="str">
        <f>VLOOKUP($W858,'Lista especies'!$A$2:$D$31,3,FALSE)</f>
        <v>parvimensis</v>
      </c>
      <c r="Z858" s="43" t="str">
        <f>VLOOKUP($W858,'Lista especies'!$A$2:$D$31,4,FALSE)</f>
        <v>Parastichopus parvimensis</v>
      </c>
      <c r="AA858" s="34">
        <v>3</v>
      </c>
      <c r="AB858" s="34">
        <v>30</v>
      </c>
    </row>
    <row r="859" spans="1:28" x14ac:dyDescent="0.2">
      <c r="A859" s="39" t="str">
        <f t="shared" si="14"/>
        <v>1382024Punta Patos7</v>
      </c>
      <c r="B859" s="35">
        <v>13</v>
      </c>
      <c r="C859" s="36">
        <v>8</v>
      </c>
      <c r="D859" s="36">
        <v>2024</v>
      </c>
      <c r="E859" s="50" t="s">
        <v>191</v>
      </c>
      <c r="F859" s="50" t="s">
        <v>192</v>
      </c>
      <c r="G859" s="39" t="s">
        <v>203</v>
      </c>
      <c r="H859" s="40">
        <v>29.48085</v>
      </c>
      <c r="I859" s="36">
        <v>-115.47243</v>
      </c>
      <c r="J859" s="50" t="str">
        <f>VLOOKUP($G859,Formulas!$A$2:$G$10,4,FALSE)</f>
        <v>Bosque de kelp</v>
      </c>
      <c r="K859" s="50" t="s">
        <v>163</v>
      </c>
      <c r="L859" s="50" t="s">
        <v>62</v>
      </c>
      <c r="M859" s="50" t="str">
        <f>VLOOKUP($G859,Formulas!$A$2:$G$10,7,FALSE)</f>
        <v xml:space="preserve">Reserva de la Biosfera Islas del Pacifico de la Peninsula de Baja California </v>
      </c>
      <c r="N859" s="41" t="s">
        <v>216</v>
      </c>
      <c r="O859" s="37">
        <v>0.34513888888888888</v>
      </c>
      <c r="P859" s="37">
        <v>0.35000000000000003</v>
      </c>
      <c r="Q859" s="8">
        <v>19</v>
      </c>
      <c r="R859" s="8">
        <v>18</v>
      </c>
      <c r="S859" s="36">
        <v>16</v>
      </c>
      <c r="T859" s="9">
        <v>7</v>
      </c>
      <c r="V859" s="39">
        <v>7</v>
      </c>
      <c r="W859" s="39" t="s">
        <v>76</v>
      </c>
      <c r="X859" s="43" t="str">
        <f>VLOOKUP($W859,'Lista especies'!$A$2:$D$31,2,FALSE)</f>
        <v>Megastraea</v>
      </c>
      <c r="Y859" s="43" t="str">
        <f>VLOOKUP($W859,'Lista especies'!$A$2:$D$31,3,FALSE)</f>
        <v>undosa</v>
      </c>
      <c r="Z859" s="43" t="str">
        <f>VLOOKUP($W859,'Lista especies'!$A$2:$D$31,4,FALSE)</f>
        <v>Megastraea undosa</v>
      </c>
      <c r="AA859" s="34">
        <v>15</v>
      </c>
      <c r="AB859" s="34">
        <v>30</v>
      </c>
    </row>
    <row r="860" spans="1:28" x14ac:dyDescent="0.2">
      <c r="A860" s="39" t="str">
        <f t="shared" si="14"/>
        <v>1382024Punta Patos7</v>
      </c>
      <c r="B860" s="35">
        <v>13</v>
      </c>
      <c r="C860" s="36">
        <v>8</v>
      </c>
      <c r="D860" s="36">
        <v>2024</v>
      </c>
      <c r="E860" s="50" t="s">
        <v>191</v>
      </c>
      <c r="F860" s="50" t="s">
        <v>192</v>
      </c>
      <c r="G860" s="39" t="s">
        <v>203</v>
      </c>
      <c r="H860" s="40">
        <v>29.48085</v>
      </c>
      <c r="I860" s="36">
        <v>-115.47243</v>
      </c>
      <c r="J860" s="50" t="str">
        <f>VLOOKUP($G860,Formulas!$A$2:$G$10,4,FALSE)</f>
        <v>Bosque de kelp</v>
      </c>
      <c r="K860" s="50" t="s">
        <v>163</v>
      </c>
      <c r="L860" s="50" t="s">
        <v>62</v>
      </c>
      <c r="M860" s="50" t="str">
        <f>VLOOKUP($G860,Formulas!$A$2:$G$10,7,FALSE)</f>
        <v xml:space="preserve">Reserva de la Biosfera Islas del Pacifico de la Peninsula de Baja California </v>
      </c>
      <c r="N860" s="41" t="s">
        <v>216</v>
      </c>
      <c r="O860" s="37">
        <v>0.34513888888888888</v>
      </c>
      <c r="P860" s="37">
        <v>0.35000000000000003</v>
      </c>
      <c r="Q860" s="8">
        <v>19</v>
      </c>
      <c r="R860" s="8">
        <v>18</v>
      </c>
      <c r="S860" s="36">
        <v>16</v>
      </c>
      <c r="T860" s="9">
        <v>7</v>
      </c>
      <c r="V860" s="39">
        <v>7</v>
      </c>
      <c r="W860" s="39" t="s">
        <v>176</v>
      </c>
      <c r="X860" s="43" t="str">
        <f>VLOOKUP($W860,'Lista especies'!$A$2:$D$31,2,FALSE)</f>
        <v>Megastraea</v>
      </c>
      <c r="Y860" s="43" t="str">
        <f>VLOOKUP($W860,'Lista especies'!$A$2:$D$31,3,FALSE)</f>
        <v>turbanica</v>
      </c>
      <c r="Z860" s="43" t="str">
        <f>VLOOKUP($W860,'Lista especies'!$A$2:$D$31,4,FALSE)</f>
        <v>Megastraea turbanica</v>
      </c>
      <c r="AA860" s="34">
        <v>3</v>
      </c>
      <c r="AB860" s="34">
        <v>30</v>
      </c>
    </row>
    <row r="861" spans="1:28" x14ac:dyDescent="0.2">
      <c r="A861" s="39" t="str">
        <f t="shared" si="14"/>
        <v>1382024Punta Patos7</v>
      </c>
      <c r="B861" s="35">
        <v>13</v>
      </c>
      <c r="C861" s="36">
        <v>8</v>
      </c>
      <c r="D861" s="36">
        <v>2024</v>
      </c>
      <c r="E861" s="50" t="s">
        <v>191</v>
      </c>
      <c r="F861" s="50" t="s">
        <v>192</v>
      </c>
      <c r="G861" s="39" t="s">
        <v>203</v>
      </c>
      <c r="H861" s="40">
        <v>29.48085</v>
      </c>
      <c r="I861" s="36">
        <v>-115.47243</v>
      </c>
      <c r="J861" s="50" t="str">
        <f>VLOOKUP($G861,Formulas!$A$2:$G$10,4,FALSE)</f>
        <v>Bosque de kelp</v>
      </c>
      <c r="K861" s="50" t="s">
        <v>163</v>
      </c>
      <c r="L861" s="50" t="s">
        <v>62</v>
      </c>
      <c r="M861" s="50" t="str">
        <f>VLOOKUP($G861,Formulas!$A$2:$G$10,7,FALSE)</f>
        <v xml:space="preserve">Reserva de la Biosfera Islas del Pacifico de la Peninsula de Baja California </v>
      </c>
      <c r="N861" s="41" t="s">
        <v>216</v>
      </c>
      <c r="O861" s="37">
        <v>0.34513888888888888</v>
      </c>
      <c r="P861" s="37">
        <v>0.35000000000000003</v>
      </c>
      <c r="Q861" s="8">
        <v>19</v>
      </c>
      <c r="R861" s="8">
        <v>18</v>
      </c>
      <c r="S861" s="36">
        <v>16</v>
      </c>
      <c r="T861" s="9">
        <v>7</v>
      </c>
      <c r="V861" s="39">
        <v>7</v>
      </c>
      <c r="W861" s="39" t="s">
        <v>75</v>
      </c>
      <c r="X861" s="43" t="str">
        <f>VLOOKUP($W861,'Lista especies'!$A$2:$D$31,2,FALSE)</f>
        <v>Kelletia</v>
      </c>
      <c r="Y861" s="43" t="str">
        <f>VLOOKUP($W861,'Lista especies'!$A$2:$D$31,3,FALSE)</f>
        <v>kelletii</v>
      </c>
      <c r="Z861" s="43" t="str">
        <f>VLOOKUP($W861,'Lista especies'!$A$2:$D$31,4,FALSE)</f>
        <v>Kelletia kelletii</v>
      </c>
      <c r="AA861" s="34">
        <v>1</v>
      </c>
      <c r="AB861" s="34">
        <v>30</v>
      </c>
    </row>
    <row r="862" spans="1:28" x14ac:dyDescent="0.2">
      <c r="A862" s="39" t="str">
        <f t="shared" si="14"/>
        <v>1382024Punta Patos7</v>
      </c>
      <c r="B862" s="35">
        <v>13</v>
      </c>
      <c r="C862" s="36">
        <v>8</v>
      </c>
      <c r="D862" s="36">
        <v>2024</v>
      </c>
      <c r="E862" s="50" t="s">
        <v>191</v>
      </c>
      <c r="F862" s="50" t="s">
        <v>192</v>
      </c>
      <c r="G862" s="39" t="s">
        <v>203</v>
      </c>
      <c r="H862" s="40">
        <v>29.48085</v>
      </c>
      <c r="I862" s="36">
        <v>-115.47243</v>
      </c>
      <c r="J862" s="50" t="str">
        <f>VLOOKUP($G862,Formulas!$A$2:$G$10,4,FALSE)</f>
        <v>Bosque de kelp</v>
      </c>
      <c r="K862" s="50" t="s">
        <v>163</v>
      </c>
      <c r="L862" s="50" t="s">
        <v>62</v>
      </c>
      <c r="M862" s="50" t="str">
        <f>VLOOKUP($G862,Formulas!$A$2:$G$10,7,FALSE)</f>
        <v xml:space="preserve">Reserva de la Biosfera Islas del Pacifico de la Peninsula de Baja California </v>
      </c>
      <c r="N862" s="41" t="s">
        <v>216</v>
      </c>
      <c r="O862" s="37">
        <v>0.34513888888888888</v>
      </c>
      <c r="P862" s="37">
        <v>0.35000000000000003</v>
      </c>
      <c r="Q862" s="8">
        <v>19</v>
      </c>
      <c r="R862" s="8">
        <v>18</v>
      </c>
      <c r="S862" s="36">
        <v>16</v>
      </c>
      <c r="T862" s="9">
        <v>7</v>
      </c>
      <c r="V862" s="39">
        <v>7</v>
      </c>
      <c r="W862" s="39" t="s">
        <v>178</v>
      </c>
      <c r="X862" s="43" t="str">
        <f>VLOOKUP($W862,'Lista especies'!$A$2:$D$31,2,FALSE)</f>
        <v>Muricea</v>
      </c>
      <c r="Y862" s="43" t="str">
        <f>VLOOKUP($W862,'Lista especies'!$A$2:$D$31,3,FALSE)</f>
        <v>californica</v>
      </c>
      <c r="Z862" s="43" t="str">
        <f>VLOOKUP($W862,'Lista especies'!$A$2:$D$31,4,FALSE)</f>
        <v>Muricea californica</v>
      </c>
      <c r="AA862" s="34">
        <v>10</v>
      </c>
      <c r="AB862" s="34">
        <v>30</v>
      </c>
    </row>
    <row r="863" spans="1:28" x14ac:dyDescent="0.2">
      <c r="A863" s="39" t="str">
        <f t="shared" si="14"/>
        <v>1382024Punta Patos7</v>
      </c>
      <c r="B863" s="35">
        <v>13</v>
      </c>
      <c r="C863" s="36">
        <v>8</v>
      </c>
      <c r="D863" s="36">
        <v>2024</v>
      </c>
      <c r="E863" s="50" t="s">
        <v>191</v>
      </c>
      <c r="F863" s="50" t="s">
        <v>192</v>
      </c>
      <c r="G863" s="39" t="s">
        <v>203</v>
      </c>
      <c r="H863" s="40">
        <v>29.48085</v>
      </c>
      <c r="I863" s="36">
        <v>-115.47243</v>
      </c>
      <c r="J863" s="50" t="str">
        <f>VLOOKUP($G863,Formulas!$A$2:$G$10,4,FALSE)</f>
        <v>Bosque de kelp</v>
      </c>
      <c r="K863" s="50" t="s">
        <v>163</v>
      </c>
      <c r="L863" s="50" t="s">
        <v>62</v>
      </c>
      <c r="M863" s="50" t="str">
        <f>VLOOKUP($G863,Formulas!$A$2:$G$10,7,FALSE)</f>
        <v xml:space="preserve">Reserva de la Biosfera Islas del Pacifico de la Peninsula de Baja California </v>
      </c>
      <c r="N863" s="41" t="s">
        <v>216</v>
      </c>
      <c r="O863" s="37">
        <v>0.34513888888888888</v>
      </c>
      <c r="P863" s="37">
        <v>0.35000000000000003</v>
      </c>
      <c r="Q863" s="8">
        <v>19</v>
      </c>
      <c r="R863" s="8">
        <v>18</v>
      </c>
      <c r="S863" s="36">
        <v>16</v>
      </c>
      <c r="T863" s="9">
        <v>7</v>
      </c>
      <c r="V863" s="39">
        <v>7</v>
      </c>
      <c r="W863" s="39" t="s">
        <v>180</v>
      </c>
      <c r="X863" s="43" t="str">
        <f>VLOOKUP($W863,'Lista especies'!$A$2:$D$31,2,FALSE)</f>
        <v xml:space="preserve">Centrostephanus </v>
      </c>
      <c r="Y863" s="43" t="str">
        <f>VLOOKUP($W863,'Lista especies'!$A$2:$D$31,3,FALSE)</f>
        <v>coronatus</v>
      </c>
      <c r="Z863" s="43" t="str">
        <f>VLOOKUP($W863,'Lista especies'!$A$2:$D$31,4,FALSE)</f>
        <v>Centrostephanus coronatus</v>
      </c>
      <c r="AA863" s="34">
        <v>3</v>
      </c>
      <c r="AB863" s="34">
        <v>30</v>
      </c>
    </row>
    <row r="864" spans="1:28" x14ac:dyDescent="0.2">
      <c r="A864" s="39" t="str">
        <f t="shared" si="14"/>
        <v>1382024Punta Patos8</v>
      </c>
      <c r="B864" s="35">
        <v>13</v>
      </c>
      <c r="C864" s="36">
        <v>8</v>
      </c>
      <c r="D864" s="36">
        <v>2024</v>
      </c>
      <c r="E864" s="50" t="s">
        <v>191</v>
      </c>
      <c r="F864" s="50" t="s">
        <v>192</v>
      </c>
      <c r="G864" s="39" t="s">
        <v>203</v>
      </c>
      <c r="H864" s="40">
        <v>29.475470000000001</v>
      </c>
      <c r="I864" s="36">
        <v>-115.4729</v>
      </c>
      <c r="J864" s="50" t="str">
        <f>VLOOKUP($G864,Formulas!$A$2:$G$10,4,FALSE)</f>
        <v>Bosque de kelp</v>
      </c>
      <c r="K864" s="50" t="s">
        <v>163</v>
      </c>
      <c r="L864" s="50" t="s">
        <v>62</v>
      </c>
      <c r="M864" s="50" t="str">
        <f>VLOOKUP($G864,Formulas!$A$2:$G$10,7,FALSE)</f>
        <v xml:space="preserve">Reserva de la Biosfera Islas del Pacifico de la Peninsula de Baja California </v>
      </c>
      <c r="N864" s="41" t="s">
        <v>216</v>
      </c>
      <c r="O864" s="37">
        <v>0.42499999999999999</v>
      </c>
      <c r="P864" s="37">
        <v>0.42986111111111108</v>
      </c>
      <c r="Q864" s="8">
        <v>10</v>
      </c>
      <c r="R864" s="8">
        <v>9</v>
      </c>
      <c r="S864" s="36">
        <v>12</v>
      </c>
      <c r="T864" s="9">
        <v>8</v>
      </c>
      <c r="V864" s="39">
        <v>8</v>
      </c>
      <c r="W864" s="39" t="s">
        <v>175</v>
      </c>
      <c r="X864" s="43" t="str">
        <f>VLOOKUP($W864,'Lista especies'!$A$2:$D$31,2,FALSE)</f>
        <v>Panulirus</v>
      </c>
      <c r="Y864" s="43" t="str">
        <f>VLOOKUP($W864,'Lista especies'!$A$2:$D$31,3,FALSE)</f>
        <v>interruptus</v>
      </c>
      <c r="Z864" s="43" t="str">
        <f>VLOOKUP($W864,'Lista especies'!$A$2:$D$31,4,FALSE)</f>
        <v>Panulirus interruptus</v>
      </c>
      <c r="AA864" s="34">
        <v>1</v>
      </c>
      <c r="AB864" s="34">
        <v>30</v>
      </c>
    </row>
    <row r="865" spans="1:28" x14ac:dyDescent="0.2">
      <c r="A865" s="39" t="str">
        <f t="shared" si="14"/>
        <v>1382024Punta Patos8</v>
      </c>
      <c r="B865" s="35">
        <v>13</v>
      </c>
      <c r="C865" s="36">
        <v>8</v>
      </c>
      <c r="D865" s="36">
        <v>2024</v>
      </c>
      <c r="E865" s="50" t="s">
        <v>191</v>
      </c>
      <c r="F865" s="50" t="s">
        <v>192</v>
      </c>
      <c r="G865" s="39" t="s">
        <v>203</v>
      </c>
      <c r="H865" s="40">
        <v>29.475470000000001</v>
      </c>
      <c r="I865" s="36">
        <v>-115.4729</v>
      </c>
      <c r="J865" s="50" t="str">
        <f>VLOOKUP($G865,Formulas!$A$2:$G$10,4,FALSE)</f>
        <v>Bosque de kelp</v>
      </c>
      <c r="K865" s="50" t="s">
        <v>163</v>
      </c>
      <c r="L865" s="50" t="s">
        <v>62</v>
      </c>
      <c r="M865" s="50" t="str">
        <f>VLOOKUP($G865,Formulas!$A$2:$G$10,7,FALSE)</f>
        <v xml:space="preserve">Reserva de la Biosfera Islas del Pacifico de la Peninsula de Baja California </v>
      </c>
      <c r="N865" s="41" t="s">
        <v>216</v>
      </c>
      <c r="O865" s="37">
        <v>0.42499999999999999</v>
      </c>
      <c r="P865" s="37">
        <v>0.42986111111111108</v>
      </c>
      <c r="Q865" s="8">
        <v>10</v>
      </c>
      <c r="R865" s="8">
        <v>9</v>
      </c>
      <c r="S865" s="36">
        <v>12</v>
      </c>
      <c r="T865" s="9">
        <v>8</v>
      </c>
      <c r="V865" s="39">
        <v>8</v>
      </c>
      <c r="W865" s="39" t="s">
        <v>81</v>
      </c>
      <c r="X865" s="43" t="str">
        <f>VLOOKUP($W865,'Lista especies'!$A$2:$D$31,2,FALSE)</f>
        <v>Parastichopus</v>
      </c>
      <c r="Y865" s="43" t="str">
        <f>VLOOKUP($W865,'Lista especies'!$A$2:$D$31,3,FALSE)</f>
        <v>parvimensis</v>
      </c>
      <c r="Z865" s="43" t="str">
        <f>VLOOKUP($W865,'Lista especies'!$A$2:$D$31,4,FALSE)</f>
        <v>Parastichopus parvimensis</v>
      </c>
      <c r="AA865" s="34">
        <v>3</v>
      </c>
      <c r="AB865" s="34">
        <v>30</v>
      </c>
    </row>
    <row r="866" spans="1:28" x14ac:dyDescent="0.2">
      <c r="A866" s="39" t="str">
        <f t="shared" si="14"/>
        <v>1382024Punta Patos8</v>
      </c>
      <c r="B866" s="35">
        <v>13</v>
      </c>
      <c r="C866" s="36">
        <v>8</v>
      </c>
      <c r="D866" s="36">
        <v>2024</v>
      </c>
      <c r="E866" s="50" t="s">
        <v>191</v>
      </c>
      <c r="F866" s="50" t="s">
        <v>192</v>
      </c>
      <c r="G866" s="39" t="s">
        <v>203</v>
      </c>
      <c r="H866" s="40">
        <v>29.475470000000001</v>
      </c>
      <c r="I866" s="36">
        <v>-115.4729</v>
      </c>
      <c r="J866" s="50" t="str">
        <f>VLOOKUP($G866,Formulas!$A$2:$G$10,4,FALSE)</f>
        <v>Bosque de kelp</v>
      </c>
      <c r="K866" s="50" t="s">
        <v>163</v>
      </c>
      <c r="L866" s="50" t="s">
        <v>62</v>
      </c>
      <c r="M866" s="50" t="str">
        <f>VLOOKUP($G866,Formulas!$A$2:$G$10,7,FALSE)</f>
        <v xml:space="preserve">Reserva de la Biosfera Islas del Pacifico de la Peninsula de Baja California </v>
      </c>
      <c r="N866" s="41" t="s">
        <v>216</v>
      </c>
      <c r="O866" s="37">
        <v>0.42499999999999999</v>
      </c>
      <c r="P866" s="37">
        <v>0.42986111111111108</v>
      </c>
      <c r="Q866" s="8">
        <v>10</v>
      </c>
      <c r="R866" s="8">
        <v>9</v>
      </c>
      <c r="S866" s="36">
        <v>12</v>
      </c>
      <c r="T866" s="9">
        <v>8</v>
      </c>
      <c r="V866" s="39">
        <v>8</v>
      </c>
      <c r="W866" s="39" t="s">
        <v>82</v>
      </c>
      <c r="X866" s="43" t="str">
        <f>VLOOKUP($W866,'Lista especies'!$A$2:$D$31,2,FALSE)</f>
        <v>Patiria</v>
      </c>
      <c r="Y866" s="43" t="str">
        <f>VLOOKUP($W866,'Lista especies'!$A$2:$D$31,3,FALSE)</f>
        <v>miniata</v>
      </c>
      <c r="Z866" s="43" t="str">
        <f>VLOOKUP($W866,'Lista especies'!$A$2:$D$31,4,FALSE)</f>
        <v>Patiria miniata</v>
      </c>
      <c r="AA866" s="34">
        <v>3</v>
      </c>
      <c r="AB866" s="34">
        <v>30</v>
      </c>
    </row>
    <row r="867" spans="1:28" x14ac:dyDescent="0.2">
      <c r="A867" s="39" t="str">
        <f t="shared" si="14"/>
        <v>1382024Punta Patos8</v>
      </c>
      <c r="B867" s="35">
        <v>13</v>
      </c>
      <c r="C867" s="36">
        <v>8</v>
      </c>
      <c r="D867" s="36">
        <v>2024</v>
      </c>
      <c r="E867" s="50" t="s">
        <v>191</v>
      </c>
      <c r="F867" s="50" t="s">
        <v>192</v>
      </c>
      <c r="G867" s="39" t="s">
        <v>203</v>
      </c>
      <c r="H867" s="40">
        <v>29.475470000000001</v>
      </c>
      <c r="I867" s="36">
        <v>-115.4729</v>
      </c>
      <c r="J867" s="50" t="str">
        <f>VLOOKUP($G867,Formulas!$A$2:$G$10,4,FALSE)</f>
        <v>Bosque de kelp</v>
      </c>
      <c r="K867" s="50" t="s">
        <v>163</v>
      </c>
      <c r="L867" s="50" t="s">
        <v>62</v>
      </c>
      <c r="M867" s="50" t="str">
        <f>VLOOKUP($G867,Formulas!$A$2:$G$10,7,FALSE)</f>
        <v xml:space="preserve">Reserva de la Biosfera Islas del Pacifico de la Peninsula de Baja California </v>
      </c>
      <c r="N867" s="41" t="s">
        <v>216</v>
      </c>
      <c r="O867" s="37">
        <v>0.42499999999999999</v>
      </c>
      <c r="P867" s="37">
        <v>0.42986111111111108</v>
      </c>
      <c r="Q867" s="8">
        <v>10</v>
      </c>
      <c r="R867" s="8">
        <v>9</v>
      </c>
      <c r="S867" s="36">
        <v>12</v>
      </c>
      <c r="T867" s="9">
        <v>8</v>
      </c>
      <c r="V867" s="39">
        <v>8</v>
      </c>
      <c r="W867" s="39" t="s">
        <v>76</v>
      </c>
      <c r="X867" s="43" t="str">
        <f>VLOOKUP($W867,'Lista especies'!$A$2:$D$31,2,FALSE)</f>
        <v>Megastraea</v>
      </c>
      <c r="Y867" s="43" t="str">
        <f>VLOOKUP($W867,'Lista especies'!$A$2:$D$31,3,FALSE)</f>
        <v>undosa</v>
      </c>
      <c r="Z867" s="43" t="str">
        <f>VLOOKUP($W867,'Lista especies'!$A$2:$D$31,4,FALSE)</f>
        <v>Megastraea undosa</v>
      </c>
      <c r="AA867" s="34">
        <v>10</v>
      </c>
      <c r="AB867" s="34">
        <v>30</v>
      </c>
    </row>
    <row r="868" spans="1:28" x14ac:dyDescent="0.2">
      <c r="A868" s="39" t="str">
        <f t="shared" si="14"/>
        <v>1382024Punta Patos8</v>
      </c>
      <c r="B868" s="35">
        <v>13</v>
      </c>
      <c r="C868" s="36">
        <v>8</v>
      </c>
      <c r="D868" s="36">
        <v>2024</v>
      </c>
      <c r="E868" s="50" t="s">
        <v>191</v>
      </c>
      <c r="F868" s="50" t="s">
        <v>192</v>
      </c>
      <c r="G868" s="39" t="s">
        <v>203</v>
      </c>
      <c r="H868" s="40">
        <v>29.475470000000001</v>
      </c>
      <c r="I868" s="36">
        <v>-115.4729</v>
      </c>
      <c r="J868" s="50" t="str">
        <f>VLOOKUP($G868,Formulas!$A$2:$G$10,4,FALSE)</f>
        <v>Bosque de kelp</v>
      </c>
      <c r="K868" s="50" t="s">
        <v>163</v>
      </c>
      <c r="L868" s="50" t="s">
        <v>62</v>
      </c>
      <c r="M868" s="50" t="str">
        <f>VLOOKUP($G868,Formulas!$A$2:$G$10,7,FALSE)</f>
        <v xml:space="preserve">Reserva de la Biosfera Islas del Pacifico de la Peninsula de Baja California </v>
      </c>
      <c r="N868" s="41" t="s">
        <v>216</v>
      </c>
      <c r="O868" s="37">
        <v>0.42499999999999999</v>
      </c>
      <c r="P868" s="37">
        <v>0.42986111111111108</v>
      </c>
      <c r="Q868" s="8">
        <v>10</v>
      </c>
      <c r="R868" s="8">
        <v>9</v>
      </c>
      <c r="S868" s="36">
        <v>12</v>
      </c>
      <c r="T868" s="9">
        <v>8</v>
      </c>
      <c r="V868" s="39">
        <v>8</v>
      </c>
      <c r="W868" s="39" t="s">
        <v>176</v>
      </c>
      <c r="X868" s="43" t="str">
        <f>VLOOKUP($W868,'Lista especies'!$A$2:$D$31,2,FALSE)</f>
        <v>Megastraea</v>
      </c>
      <c r="Y868" s="43" t="str">
        <f>VLOOKUP($W868,'Lista especies'!$A$2:$D$31,3,FALSE)</f>
        <v>turbanica</v>
      </c>
      <c r="Z868" s="43" t="str">
        <f>VLOOKUP($W868,'Lista especies'!$A$2:$D$31,4,FALSE)</f>
        <v>Megastraea turbanica</v>
      </c>
      <c r="AA868" s="34">
        <v>25</v>
      </c>
      <c r="AB868" s="34">
        <v>30</v>
      </c>
    </row>
    <row r="869" spans="1:28" x14ac:dyDescent="0.2">
      <c r="A869" s="39" t="str">
        <f t="shared" si="14"/>
        <v>1382024Punta Patos8</v>
      </c>
      <c r="B869" s="35">
        <v>13</v>
      </c>
      <c r="C869" s="36">
        <v>8</v>
      </c>
      <c r="D869" s="36">
        <v>2024</v>
      </c>
      <c r="E869" s="50" t="s">
        <v>191</v>
      </c>
      <c r="F869" s="50" t="s">
        <v>192</v>
      </c>
      <c r="G869" s="39" t="s">
        <v>203</v>
      </c>
      <c r="H869" s="40">
        <v>29.475470000000001</v>
      </c>
      <c r="I869" s="36">
        <v>-115.4729</v>
      </c>
      <c r="J869" s="50" t="str">
        <f>VLOOKUP($G869,Formulas!$A$2:$G$10,4,FALSE)</f>
        <v>Bosque de kelp</v>
      </c>
      <c r="K869" s="50" t="s">
        <v>163</v>
      </c>
      <c r="L869" s="50" t="s">
        <v>62</v>
      </c>
      <c r="M869" s="50" t="str">
        <f>VLOOKUP($G869,Formulas!$A$2:$G$10,7,FALSE)</f>
        <v xml:space="preserve">Reserva de la Biosfera Islas del Pacifico de la Peninsula de Baja California </v>
      </c>
      <c r="N869" s="41" t="s">
        <v>216</v>
      </c>
      <c r="O869" s="37">
        <v>0.42499999999999999</v>
      </c>
      <c r="P869" s="37">
        <v>0.42986111111111108</v>
      </c>
      <c r="Q869" s="8">
        <v>10</v>
      </c>
      <c r="R869" s="8">
        <v>9</v>
      </c>
      <c r="S869" s="36">
        <v>12</v>
      </c>
      <c r="T869" s="9">
        <v>8</v>
      </c>
      <c r="V869" s="39">
        <v>8</v>
      </c>
      <c r="W869" s="39" t="s">
        <v>75</v>
      </c>
      <c r="X869" s="43" t="str">
        <f>VLOOKUP($W869,'Lista especies'!$A$2:$D$31,2,FALSE)</f>
        <v>Kelletia</v>
      </c>
      <c r="Y869" s="43" t="str">
        <f>VLOOKUP($W869,'Lista especies'!$A$2:$D$31,3,FALSE)</f>
        <v>kelletii</v>
      </c>
      <c r="Z869" s="43" t="str">
        <f>VLOOKUP($W869,'Lista especies'!$A$2:$D$31,4,FALSE)</f>
        <v>Kelletia kelletii</v>
      </c>
      <c r="AA869" s="34">
        <v>3</v>
      </c>
      <c r="AB869" s="34">
        <v>30</v>
      </c>
    </row>
    <row r="870" spans="1:28" x14ac:dyDescent="0.2">
      <c r="A870" s="39" t="str">
        <f t="shared" si="14"/>
        <v>1382024Punta Patos8</v>
      </c>
      <c r="B870" s="35">
        <v>13</v>
      </c>
      <c r="C870" s="36">
        <v>8</v>
      </c>
      <c r="D870" s="36">
        <v>2024</v>
      </c>
      <c r="E870" s="50" t="s">
        <v>191</v>
      </c>
      <c r="F870" s="50" t="s">
        <v>192</v>
      </c>
      <c r="G870" s="39" t="s">
        <v>203</v>
      </c>
      <c r="H870" s="40">
        <v>29.475470000000001</v>
      </c>
      <c r="I870" s="36">
        <v>-115.4729</v>
      </c>
      <c r="J870" s="50" t="str">
        <f>VLOOKUP($G870,Formulas!$A$2:$G$10,4,FALSE)</f>
        <v>Bosque de kelp</v>
      </c>
      <c r="K870" s="50" t="s">
        <v>163</v>
      </c>
      <c r="L870" s="50" t="s">
        <v>62</v>
      </c>
      <c r="M870" s="50" t="str">
        <f>VLOOKUP($G870,Formulas!$A$2:$G$10,7,FALSE)</f>
        <v xml:space="preserve">Reserva de la Biosfera Islas del Pacifico de la Peninsula de Baja California </v>
      </c>
      <c r="N870" s="41" t="s">
        <v>216</v>
      </c>
      <c r="O870" s="37">
        <v>0.42499999999999999</v>
      </c>
      <c r="P870" s="37">
        <v>0.42986111111111108</v>
      </c>
      <c r="Q870" s="8">
        <v>10</v>
      </c>
      <c r="R870" s="8">
        <v>9</v>
      </c>
      <c r="S870" s="36">
        <v>12</v>
      </c>
      <c r="T870" s="9">
        <v>8</v>
      </c>
      <c r="V870" s="39">
        <v>8</v>
      </c>
      <c r="W870" s="39" t="s">
        <v>67</v>
      </c>
      <c r="X870" s="43" t="str">
        <f>VLOOKUP($W870,'Lista especies'!$A$2:$D$31,2,FALSE)</f>
        <v>Crassedoma</v>
      </c>
      <c r="Y870" s="43" t="str">
        <f>VLOOKUP($W870,'Lista especies'!$A$2:$D$31,3,FALSE)</f>
        <v>gigantea</v>
      </c>
      <c r="Z870" s="43" t="str">
        <f>VLOOKUP($W870,'Lista especies'!$A$2:$D$31,4,FALSE)</f>
        <v>Crassedoma gigantea</v>
      </c>
      <c r="AA870" s="34">
        <v>6</v>
      </c>
      <c r="AB870" s="34">
        <v>30</v>
      </c>
    </row>
    <row r="871" spans="1:28" x14ac:dyDescent="0.2">
      <c r="A871" s="39" t="str">
        <f t="shared" si="14"/>
        <v>1382024Punta Patos8</v>
      </c>
      <c r="B871" s="35">
        <v>13</v>
      </c>
      <c r="C871" s="36">
        <v>8</v>
      </c>
      <c r="D871" s="36">
        <v>2024</v>
      </c>
      <c r="E871" s="50" t="s">
        <v>191</v>
      </c>
      <c r="F871" s="50" t="s">
        <v>192</v>
      </c>
      <c r="G871" s="39" t="s">
        <v>203</v>
      </c>
      <c r="H871" s="40">
        <v>29.475470000000001</v>
      </c>
      <c r="I871" s="36">
        <v>-115.4729</v>
      </c>
      <c r="J871" s="50" t="str">
        <f>VLOOKUP($G871,Formulas!$A$2:$G$10,4,FALSE)</f>
        <v>Bosque de kelp</v>
      </c>
      <c r="K871" s="50" t="s">
        <v>163</v>
      </c>
      <c r="L871" s="50" t="s">
        <v>62</v>
      </c>
      <c r="M871" s="50" t="str">
        <f>VLOOKUP($G871,Formulas!$A$2:$G$10,7,FALSE)</f>
        <v xml:space="preserve">Reserva de la Biosfera Islas del Pacifico de la Peninsula de Baja California </v>
      </c>
      <c r="N871" s="41" t="s">
        <v>216</v>
      </c>
      <c r="O871" s="37">
        <v>0.42499999999999999</v>
      </c>
      <c r="P871" s="37">
        <v>0.42986111111111108</v>
      </c>
      <c r="Q871" s="8">
        <v>10</v>
      </c>
      <c r="R871" s="8">
        <v>9</v>
      </c>
      <c r="S871" s="36">
        <v>12</v>
      </c>
      <c r="T871" s="9">
        <v>8</v>
      </c>
      <c r="V871" s="39">
        <v>8</v>
      </c>
      <c r="W871" s="39" t="s">
        <v>79</v>
      </c>
      <c r="X871" s="43" t="str">
        <f>VLOOKUP($W871,'Lista especies'!$A$2:$D$31,2,FALSE)</f>
        <v>Mesocentrotus</v>
      </c>
      <c r="Y871" s="43" t="str">
        <f>VLOOKUP($W871,'Lista especies'!$A$2:$D$31,3,FALSE)</f>
        <v>franciscanus</v>
      </c>
      <c r="Z871" s="43" t="str">
        <f>VLOOKUP($W871,'Lista especies'!$A$2:$D$31,4,FALSE)</f>
        <v>Mesocentrotus franciscanus</v>
      </c>
      <c r="AA871" s="34">
        <v>15</v>
      </c>
      <c r="AB871" s="34">
        <v>30</v>
      </c>
    </row>
    <row r="872" spans="1:28" x14ac:dyDescent="0.2">
      <c r="A872" s="39" t="str">
        <f t="shared" si="14"/>
        <v>1382024Punta Patos8</v>
      </c>
      <c r="B872" s="35">
        <v>13</v>
      </c>
      <c r="C872" s="36">
        <v>8</v>
      </c>
      <c r="D872" s="36">
        <v>2024</v>
      </c>
      <c r="E872" s="50" t="s">
        <v>191</v>
      </c>
      <c r="F872" s="50" t="s">
        <v>192</v>
      </c>
      <c r="G872" s="39" t="s">
        <v>203</v>
      </c>
      <c r="H872" s="40">
        <v>29.475470000000001</v>
      </c>
      <c r="I872" s="36">
        <v>-115.4729</v>
      </c>
      <c r="J872" s="50" t="str">
        <f>VLOOKUP($G872,Formulas!$A$2:$G$10,4,FALSE)</f>
        <v>Bosque de kelp</v>
      </c>
      <c r="K872" s="50" t="s">
        <v>163</v>
      </c>
      <c r="L872" s="50" t="s">
        <v>62</v>
      </c>
      <c r="M872" s="50" t="str">
        <f>VLOOKUP($G872,Formulas!$A$2:$G$10,7,FALSE)</f>
        <v xml:space="preserve">Reserva de la Biosfera Islas del Pacifico de la Peninsula de Baja California </v>
      </c>
      <c r="N872" s="41" t="s">
        <v>216</v>
      </c>
      <c r="O872" s="37">
        <v>0.42499999999999999</v>
      </c>
      <c r="P872" s="37">
        <v>0.42986111111111108</v>
      </c>
      <c r="Q872" s="8">
        <v>10</v>
      </c>
      <c r="R872" s="8">
        <v>9</v>
      </c>
      <c r="S872" s="36">
        <v>12</v>
      </c>
      <c r="T872" s="9">
        <v>8</v>
      </c>
      <c r="V872" s="39">
        <v>8</v>
      </c>
      <c r="W872" s="39" t="s">
        <v>85</v>
      </c>
      <c r="X872" s="43" t="str">
        <f>VLOOKUP($W872,'Lista especies'!$A$2:$D$31,2,FALSE)</f>
        <v>Strongylocentrotus</v>
      </c>
      <c r="Y872" s="43" t="str">
        <f>VLOOKUP($W872,'Lista especies'!$A$2:$D$31,3,FALSE)</f>
        <v>purpuratus</v>
      </c>
      <c r="Z872" s="43" t="str">
        <f>VLOOKUP($W872,'Lista especies'!$A$2:$D$31,4,FALSE)</f>
        <v>Strongylocentrotus purpuratus</v>
      </c>
      <c r="AA872" s="34">
        <v>18</v>
      </c>
      <c r="AB872" s="34">
        <v>30</v>
      </c>
    </row>
    <row r="873" spans="1:28" x14ac:dyDescent="0.2">
      <c r="A873" s="39" t="str">
        <f t="shared" si="14"/>
        <v>1382024Punta Patos9</v>
      </c>
      <c r="B873" s="35">
        <v>13</v>
      </c>
      <c r="C873" s="36">
        <v>8</v>
      </c>
      <c r="D873" s="36">
        <v>2024</v>
      </c>
      <c r="E873" s="50" t="s">
        <v>191</v>
      </c>
      <c r="F873" s="50" t="s">
        <v>192</v>
      </c>
      <c r="G873" s="39" t="s">
        <v>203</v>
      </c>
      <c r="H873" s="40">
        <v>29.479559999999999</v>
      </c>
      <c r="I873" s="36">
        <v>-115.47453</v>
      </c>
      <c r="J873" s="50" t="str">
        <f>VLOOKUP($G873,Formulas!$A$2:$G$10,4,FALSE)</f>
        <v>Bosque de kelp</v>
      </c>
      <c r="K873" s="50" t="s">
        <v>163</v>
      </c>
      <c r="L873" s="50" t="s">
        <v>62</v>
      </c>
      <c r="M873" s="50" t="str">
        <f>VLOOKUP($G873,Formulas!$A$2:$G$10,7,FALSE)</f>
        <v xml:space="preserve">Reserva de la Biosfera Islas del Pacifico de la Peninsula de Baja California </v>
      </c>
      <c r="N873" s="41" t="s">
        <v>208</v>
      </c>
      <c r="O873" s="37">
        <v>0.33958333333333335</v>
      </c>
      <c r="P873" s="37">
        <v>0.34375</v>
      </c>
      <c r="Q873" s="8">
        <v>10</v>
      </c>
      <c r="R873" s="8">
        <v>11</v>
      </c>
      <c r="S873" s="36">
        <v>12</v>
      </c>
      <c r="T873" s="9">
        <v>6</v>
      </c>
      <c r="V873" s="39">
        <v>9</v>
      </c>
      <c r="W873" s="39" t="s">
        <v>82</v>
      </c>
      <c r="X873" s="43" t="str">
        <f>VLOOKUP($W873,'Lista especies'!$A$2:$D$31,2,FALSE)</f>
        <v>Patiria</v>
      </c>
      <c r="Y873" s="43" t="str">
        <f>VLOOKUP($W873,'Lista especies'!$A$2:$D$31,3,FALSE)</f>
        <v>miniata</v>
      </c>
      <c r="Z873" s="43" t="str">
        <f>VLOOKUP($W873,'Lista especies'!$A$2:$D$31,4,FALSE)</f>
        <v>Patiria miniata</v>
      </c>
      <c r="AA873" s="34">
        <v>11</v>
      </c>
      <c r="AB873" s="34">
        <v>30</v>
      </c>
    </row>
    <row r="874" spans="1:28" x14ac:dyDescent="0.2">
      <c r="A874" s="39" t="str">
        <f t="shared" si="14"/>
        <v>1382024Punta Patos9</v>
      </c>
      <c r="B874" s="35">
        <v>13</v>
      </c>
      <c r="C874" s="36">
        <v>8</v>
      </c>
      <c r="D874" s="36">
        <v>2024</v>
      </c>
      <c r="E874" s="50" t="s">
        <v>191</v>
      </c>
      <c r="F874" s="50" t="s">
        <v>192</v>
      </c>
      <c r="G874" s="39" t="s">
        <v>203</v>
      </c>
      <c r="H874" s="40">
        <v>29.479559999999999</v>
      </c>
      <c r="I874" s="36">
        <v>-115.47453</v>
      </c>
      <c r="J874" s="50" t="str">
        <f>VLOOKUP($G874,Formulas!$A$2:$G$10,4,FALSE)</f>
        <v>Bosque de kelp</v>
      </c>
      <c r="K874" s="50" t="s">
        <v>163</v>
      </c>
      <c r="L874" s="50" t="s">
        <v>62</v>
      </c>
      <c r="M874" s="50" t="str">
        <f>VLOOKUP($G874,Formulas!$A$2:$G$10,7,FALSE)</f>
        <v xml:space="preserve">Reserva de la Biosfera Islas del Pacifico de la Peninsula de Baja California </v>
      </c>
      <c r="N874" s="41" t="s">
        <v>208</v>
      </c>
      <c r="O874" s="37">
        <v>0.33958333333333335</v>
      </c>
      <c r="P874" s="37">
        <v>0.34375</v>
      </c>
      <c r="Q874" s="8">
        <v>10</v>
      </c>
      <c r="R874" s="8">
        <v>11</v>
      </c>
      <c r="S874" s="36">
        <v>12</v>
      </c>
      <c r="T874" s="9">
        <v>6</v>
      </c>
      <c r="V874" s="39">
        <v>9</v>
      </c>
      <c r="W874" s="39" t="s">
        <v>76</v>
      </c>
      <c r="X874" s="43" t="str">
        <f>VLOOKUP($W874,'Lista especies'!$A$2:$D$31,2,FALSE)</f>
        <v>Megastraea</v>
      </c>
      <c r="Y874" s="43" t="str">
        <f>VLOOKUP($W874,'Lista especies'!$A$2:$D$31,3,FALSE)</f>
        <v>undosa</v>
      </c>
      <c r="Z874" s="43" t="str">
        <f>VLOOKUP($W874,'Lista especies'!$A$2:$D$31,4,FALSE)</f>
        <v>Megastraea undosa</v>
      </c>
      <c r="AA874" s="34">
        <v>15</v>
      </c>
      <c r="AB874" s="34">
        <v>30</v>
      </c>
    </row>
    <row r="875" spans="1:28" x14ac:dyDescent="0.2">
      <c r="A875" s="39" t="str">
        <f t="shared" si="14"/>
        <v>1382024Punta Patos9</v>
      </c>
      <c r="B875" s="35">
        <v>13</v>
      </c>
      <c r="C875" s="36">
        <v>8</v>
      </c>
      <c r="D875" s="36">
        <v>2024</v>
      </c>
      <c r="E875" s="50" t="s">
        <v>191</v>
      </c>
      <c r="F875" s="50" t="s">
        <v>192</v>
      </c>
      <c r="G875" s="39" t="s">
        <v>203</v>
      </c>
      <c r="H875" s="40">
        <v>29.479559999999999</v>
      </c>
      <c r="I875" s="36">
        <v>-115.47453</v>
      </c>
      <c r="J875" s="50" t="str">
        <f>VLOOKUP($G875,Formulas!$A$2:$G$10,4,FALSE)</f>
        <v>Bosque de kelp</v>
      </c>
      <c r="K875" s="50" t="s">
        <v>163</v>
      </c>
      <c r="L875" s="50" t="s">
        <v>62</v>
      </c>
      <c r="M875" s="50" t="str">
        <f>VLOOKUP($G875,Formulas!$A$2:$G$10,7,FALSE)</f>
        <v xml:space="preserve">Reserva de la Biosfera Islas del Pacifico de la Peninsula de Baja California </v>
      </c>
      <c r="N875" s="41" t="s">
        <v>208</v>
      </c>
      <c r="O875" s="37">
        <v>0.33958333333333335</v>
      </c>
      <c r="P875" s="37">
        <v>0.34375</v>
      </c>
      <c r="Q875" s="8">
        <v>10</v>
      </c>
      <c r="R875" s="8">
        <v>11</v>
      </c>
      <c r="S875" s="36">
        <v>12</v>
      </c>
      <c r="T875" s="9">
        <v>6</v>
      </c>
      <c r="V875" s="39">
        <v>9</v>
      </c>
      <c r="W875" s="39" t="s">
        <v>176</v>
      </c>
      <c r="X875" s="43" t="str">
        <f>VLOOKUP($W875,'Lista especies'!$A$2:$D$31,2,FALSE)</f>
        <v>Megastraea</v>
      </c>
      <c r="Y875" s="43" t="str">
        <f>VLOOKUP($W875,'Lista especies'!$A$2:$D$31,3,FALSE)</f>
        <v>turbanica</v>
      </c>
      <c r="Z875" s="43" t="str">
        <f>VLOOKUP($W875,'Lista especies'!$A$2:$D$31,4,FALSE)</f>
        <v>Megastraea turbanica</v>
      </c>
      <c r="AA875" s="34">
        <v>6</v>
      </c>
      <c r="AB875" s="34">
        <v>30</v>
      </c>
    </row>
    <row r="876" spans="1:28" x14ac:dyDescent="0.2">
      <c r="A876" s="39" t="str">
        <f t="shared" si="14"/>
        <v>1382024Punta Patos9</v>
      </c>
      <c r="B876" s="35">
        <v>13</v>
      </c>
      <c r="C876" s="36">
        <v>8</v>
      </c>
      <c r="D876" s="36">
        <v>2024</v>
      </c>
      <c r="E876" s="50" t="s">
        <v>191</v>
      </c>
      <c r="F876" s="50" t="s">
        <v>192</v>
      </c>
      <c r="G876" s="39" t="s">
        <v>203</v>
      </c>
      <c r="H876" s="40">
        <v>29.479559999999999</v>
      </c>
      <c r="I876" s="36">
        <v>-115.47453</v>
      </c>
      <c r="J876" s="50" t="str">
        <f>VLOOKUP($G876,Formulas!$A$2:$G$10,4,FALSE)</f>
        <v>Bosque de kelp</v>
      </c>
      <c r="K876" s="50" t="s">
        <v>163</v>
      </c>
      <c r="L876" s="50" t="s">
        <v>62</v>
      </c>
      <c r="M876" s="50" t="str">
        <f>VLOOKUP($G876,Formulas!$A$2:$G$10,7,FALSE)</f>
        <v xml:space="preserve">Reserva de la Biosfera Islas del Pacifico de la Peninsula de Baja California </v>
      </c>
      <c r="N876" s="41" t="s">
        <v>208</v>
      </c>
      <c r="O876" s="37">
        <v>0.33958333333333335</v>
      </c>
      <c r="P876" s="37">
        <v>0.34375</v>
      </c>
      <c r="Q876" s="8">
        <v>10</v>
      </c>
      <c r="R876" s="8">
        <v>11</v>
      </c>
      <c r="S876" s="36">
        <v>12</v>
      </c>
      <c r="T876" s="9">
        <v>6</v>
      </c>
      <c r="V876" s="39">
        <v>9</v>
      </c>
      <c r="W876" s="39" t="s">
        <v>68</v>
      </c>
      <c r="X876" s="43" t="str">
        <f>VLOOKUP($W876,'Lista especies'!$A$2:$D$31,2,FALSE)</f>
        <v>Neobernaya</v>
      </c>
      <c r="Y876" s="43" t="str">
        <f>VLOOKUP($W876,'Lista especies'!$A$2:$D$31,3,FALSE)</f>
        <v>spadicea</v>
      </c>
      <c r="Z876" s="43" t="str">
        <f>VLOOKUP($W876,'Lista especies'!$A$2:$D$31,4,FALSE)</f>
        <v>Neobernaya spadicea</v>
      </c>
      <c r="AA876" s="34">
        <v>1</v>
      </c>
      <c r="AB876" s="34">
        <v>30</v>
      </c>
    </row>
    <row r="877" spans="1:28" x14ac:dyDescent="0.2">
      <c r="A877" s="39" t="str">
        <f t="shared" si="14"/>
        <v>1382024Punta Patos9</v>
      </c>
      <c r="B877" s="35">
        <v>13</v>
      </c>
      <c r="C877" s="36">
        <v>8</v>
      </c>
      <c r="D877" s="36">
        <v>2024</v>
      </c>
      <c r="E877" s="50" t="s">
        <v>191</v>
      </c>
      <c r="F877" s="50" t="s">
        <v>192</v>
      </c>
      <c r="G877" s="39" t="s">
        <v>203</v>
      </c>
      <c r="H877" s="40">
        <v>29.479559999999999</v>
      </c>
      <c r="I877" s="36">
        <v>-115.47453</v>
      </c>
      <c r="J877" s="50" t="str">
        <f>VLOOKUP($G877,Formulas!$A$2:$G$10,4,FALSE)</f>
        <v>Bosque de kelp</v>
      </c>
      <c r="K877" s="50" t="s">
        <v>163</v>
      </c>
      <c r="L877" s="50" t="s">
        <v>62</v>
      </c>
      <c r="M877" s="50" t="str">
        <f>VLOOKUP($G877,Formulas!$A$2:$G$10,7,FALSE)</f>
        <v xml:space="preserve">Reserva de la Biosfera Islas del Pacifico de la Peninsula de Baja California </v>
      </c>
      <c r="N877" s="41" t="s">
        <v>208</v>
      </c>
      <c r="O877" s="37">
        <v>0.33958333333333335</v>
      </c>
      <c r="P877" s="37">
        <v>0.34375</v>
      </c>
      <c r="Q877" s="8">
        <v>10</v>
      </c>
      <c r="R877" s="8">
        <v>11</v>
      </c>
      <c r="S877" s="36">
        <v>12</v>
      </c>
      <c r="T877" s="9">
        <v>6</v>
      </c>
      <c r="V877" s="39">
        <v>9</v>
      </c>
      <c r="W877" s="39" t="s">
        <v>75</v>
      </c>
      <c r="X877" s="43" t="str">
        <f>VLOOKUP($W877,'Lista especies'!$A$2:$D$31,2,FALSE)</f>
        <v>Kelletia</v>
      </c>
      <c r="Y877" s="43" t="str">
        <f>VLOOKUP($W877,'Lista especies'!$A$2:$D$31,3,FALSE)</f>
        <v>kelletii</v>
      </c>
      <c r="Z877" s="43" t="str">
        <f>VLOOKUP($W877,'Lista especies'!$A$2:$D$31,4,FALSE)</f>
        <v>Kelletia kelletii</v>
      </c>
      <c r="AA877" s="34">
        <v>2</v>
      </c>
      <c r="AB877" s="34">
        <v>30</v>
      </c>
    </row>
    <row r="878" spans="1:28" x14ac:dyDescent="0.2">
      <c r="A878" s="39" t="str">
        <f t="shared" si="14"/>
        <v>1382024Punta Patos9</v>
      </c>
      <c r="B878" s="35">
        <v>13</v>
      </c>
      <c r="C878" s="36">
        <v>8</v>
      </c>
      <c r="D878" s="36">
        <v>2024</v>
      </c>
      <c r="E878" s="50" t="s">
        <v>191</v>
      </c>
      <c r="F878" s="50" t="s">
        <v>192</v>
      </c>
      <c r="G878" s="39" t="s">
        <v>203</v>
      </c>
      <c r="H878" s="40">
        <v>29.479559999999999</v>
      </c>
      <c r="I878" s="36">
        <v>-115.47453</v>
      </c>
      <c r="J878" s="50" t="str">
        <f>VLOOKUP($G878,Formulas!$A$2:$G$10,4,FALSE)</f>
        <v>Bosque de kelp</v>
      </c>
      <c r="K878" s="50" t="s">
        <v>163</v>
      </c>
      <c r="L878" s="50" t="s">
        <v>62</v>
      </c>
      <c r="M878" s="50" t="str">
        <f>VLOOKUP($G878,Formulas!$A$2:$G$10,7,FALSE)</f>
        <v xml:space="preserve">Reserva de la Biosfera Islas del Pacifico de la Peninsula de Baja California </v>
      </c>
      <c r="N878" s="41" t="s">
        <v>208</v>
      </c>
      <c r="O878" s="37">
        <v>0.33958333333333335</v>
      </c>
      <c r="P878" s="37">
        <v>0.34375</v>
      </c>
      <c r="Q878" s="8">
        <v>10</v>
      </c>
      <c r="R878" s="8">
        <v>11</v>
      </c>
      <c r="S878" s="36">
        <v>12</v>
      </c>
      <c r="T878" s="9">
        <v>6</v>
      </c>
      <c r="V878" s="39">
        <v>9</v>
      </c>
      <c r="W878" s="39" t="s">
        <v>78</v>
      </c>
      <c r="X878" s="43" t="str">
        <f>VLOOKUP($W878,'Lista especies'!$A$2:$D$31,2,FALSE)</f>
        <v>Megathura</v>
      </c>
      <c r="Y878" s="43" t="str">
        <f>VLOOKUP($W878,'Lista especies'!$A$2:$D$31,3,FALSE)</f>
        <v>crenulata</v>
      </c>
      <c r="Z878" s="43" t="str">
        <f>VLOOKUP($W878,'Lista especies'!$A$2:$D$31,4,FALSE)</f>
        <v>Megathura crenulata</v>
      </c>
      <c r="AA878" s="34">
        <v>1</v>
      </c>
      <c r="AB878" s="34">
        <v>30</v>
      </c>
    </row>
    <row r="879" spans="1:28" x14ac:dyDescent="0.2">
      <c r="A879" s="39" t="str">
        <f t="shared" si="14"/>
        <v>1382024Punta Patos9</v>
      </c>
      <c r="B879" s="35">
        <v>13</v>
      </c>
      <c r="C879" s="36">
        <v>8</v>
      </c>
      <c r="D879" s="36">
        <v>2024</v>
      </c>
      <c r="E879" s="50" t="s">
        <v>191</v>
      </c>
      <c r="F879" s="50" t="s">
        <v>192</v>
      </c>
      <c r="G879" s="39" t="s">
        <v>203</v>
      </c>
      <c r="H879" s="40">
        <v>29.479559999999999</v>
      </c>
      <c r="I879" s="36">
        <v>-115.47453</v>
      </c>
      <c r="J879" s="50" t="str">
        <f>VLOOKUP($G879,Formulas!$A$2:$G$10,4,FALSE)</f>
        <v>Bosque de kelp</v>
      </c>
      <c r="K879" s="50" t="s">
        <v>163</v>
      </c>
      <c r="L879" s="50" t="s">
        <v>62</v>
      </c>
      <c r="M879" s="50" t="str">
        <f>VLOOKUP($G879,Formulas!$A$2:$G$10,7,FALSE)</f>
        <v xml:space="preserve">Reserva de la Biosfera Islas del Pacifico de la Peninsula de Baja California </v>
      </c>
      <c r="N879" s="41" t="s">
        <v>208</v>
      </c>
      <c r="O879" s="37">
        <v>0.33958333333333335</v>
      </c>
      <c r="P879" s="37">
        <v>0.34375</v>
      </c>
      <c r="Q879" s="8">
        <v>10</v>
      </c>
      <c r="R879" s="8">
        <v>11</v>
      </c>
      <c r="S879" s="36">
        <v>12</v>
      </c>
      <c r="T879" s="9">
        <v>6</v>
      </c>
      <c r="V879" s="39">
        <v>9</v>
      </c>
      <c r="W879" s="39" t="s">
        <v>67</v>
      </c>
      <c r="X879" s="43" t="str">
        <f>VLOOKUP($W879,'Lista especies'!$A$2:$D$31,2,FALSE)</f>
        <v>Crassedoma</v>
      </c>
      <c r="Y879" s="43" t="str">
        <f>VLOOKUP($W879,'Lista especies'!$A$2:$D$31,3,FALSE)</f>
        <v>gigantea</v>
      </c>
      <c r="Z879" s="43" t="str">
        <f>VLOOKUP($W879,'Lista especies'!$A$2:$D$31,4,FALSE)</f>
        <v>Crassedoma gigantea</v>
      </c>
      <c r="AA879" s="34">
        <v>3</v>
      </c>
      <c r="AB879" s="34">
        <v>30</v>
      </c>
    </row>
    <row r="880" spans="1:28" x14ac:dyDescent="0.2">
      <c r="A880" s="39" t="str">
        <f t="shared" si="14"/>
        <v>1382024Punta Patos9</v>
      </c>
      <c r="B880" s="35">
        <v>13</v>
      </c>
      <c r="C880" s="36">
        <v>8</v>
      </c>
      <c r="D880" s="36">
        <v>2024</v>
      </c>
      <c r="E880" s="50" t="s">
        <v>191</v>
      </c>
      <c r="F880" s="50" t="s">
        <v>192</v>
      </c>
      <c r="G880" s="39" t="s">
        <v>203</v>
      </c>
      <c r="H880" s="40">
        <v>29.479559999999999</v>
      </c>
      <c r="I880" s="36">
        <v>-115.47453</v>
      </c>
      <c r="J880" s="50" t="str">
        <f>VLOOKUP($G880,Formulas!$A$2:$G$10,4,FALSE)</f>
        <v>Bosque de kelp</v>
      </c>
      <c r="K880" s="50" t="s">
        <v>163</v>
      </c>
      <c r="L880" s="50" t="s">
        <v>62</v>
      </c>
      <c r="M880" s="50" t="str">
        <f>VLOOKUP($G880,Formulas!$A$2:$G$10,7,FALSE)</f>
        <v xml:space="preserve">Reserva de la Biosfera Islas del Pacifico de la Peninsula de Baja California </v>
      </c>
      <c r="N880" s="41" t="s">
        <v>208</v>
      </c>
      <c r="O880" s="37">
        <v>0.33958333333333335</v>
      </c>
      <c r="P880" s="37">
        <v>0.34375</v>
      </c>
      <c r="Q880" s="8">
        <v>10</v>
      </c>
      <c r="R880" s="8">
        <v>11</v>
      </c>
      <c r="S880" s="36">
        <v>12</v>
      </c>
      <c r="T880" s="9">
        <v>6</v>
      </c>
      <c r="V880" s="39">
        <v>9</v>
      </c>
      <c r="W880" s="39" t="s">
        <v>79</v>
      </c>
      <c r="X880" s="43" t="str">
        <f>VLOOKUP($W880,'Lista especies'!$A$2:$D$31,2,FALSE)</f>
        <v>Mesocentrotus</v>
      </c>
      <c r="Y880" s="43" t="str">
        <f>VLOOKUP($W880,'Lista especies'!$A$2:$D$31,3,FALSE)</f>
        <v>franciscanus</v>
      </c>
      <c r="Z880" s="43" t="str">
        <f>VLOOKUP($W880,'Lista especies'!$A$2:$D$31,4,FALSE)</f>
        <v>Mesocentrotus franciscanus</v>
      </c>
      <c r="AA880" s="34">
        <v>4</v>
      </c>
      <c r="AB880" s="34">
        <v>30</v>
      </c>
    </row>
    <row r="881" spans="1:28" x14ac:dyDescent="0.2">
      <c r="A881" s="39" t="str">
        <f t="shared" si="14"/>
        <v>1382024Punta Patos9</v>
      </c>
      <c r="B881" s="35">
        <v>13</v>
      </c>
      <c r="C881" s="36">
        <v>8</v>
      </c>
      <c r="D881" s="36">
        <v>2024</v>
      </c>
      <c r="E881" s="50" t="s">
        <v>191</v>
      </c>
      <c r="F881" s="50" t="s">
        <v>192</v>
      </c>
      <c r="G881" s="39" t="s">
        <v>203</v>
      </c>
      <c r="H881" s="40">
        <v>29.479559999999999</v>
      </c>
      <c r="I881" s="36">
        <v>-115.47453</v>
      </c>
      <c r="J881" s="50" t="str">
        <f>VLOOKUP($G881,Formulas!$A$2:$G$10,4,FALSE)</f>
        <v>Bosque de kelp</v>
      </c>
      <c r="K881" s="50" t="s">
        <v>163</v>
      </c>
      <c r="L881" s="50" t="s">
        <v>62</v>
      </c>
      <c r="M881" s="50" t="str">
        <f>VLOOKUP($G881,Formulas!$A$2:$G$10,7,FALSE)</f>
        <v xml:space="preserve">Reserva de la Biosfera Islas del Pacifico de la Peninsula de Baja California </v>
      </c>
      <c r="N881" s="41" t="s">
        <v>208</v>
      </c>
      <c r="O881" s="37">
        <v>0.33958333333333335</v>
      </c>
      <c r="P881" s="37">
        <v>0.34375</v>
      </c>
      <c r="Q881" s="8">
        <v>10</v>
      </c>
      <c r="R881" s="8">
        <v>11</v>
      </c>
      <c r="S881" s="36">
        <v>12</v>
      </c>
      <c r="T881" s="9">
        <v>6</v>
      </c>
      <c r="V881" s="39">
        <v>9</v>
      </c>
      <c r="W881" s="39" t="s">
        <v>85</v>
      </c>
      <c r="X881" s="43" t="str">
        <f>VLOOKUP($W881,'Lista especies'!$A$2:$D$31,2,FALSE)</f>
        <v>Strongylocentrotus</v>
      </c>
      <c r="Y881" s="43" t="str">
        <f>VLOOKUP($W881,'Lista especies'!$A$2:$D$31,3,FALSE)</f>
        <v>purpuratus</v>
      </c>
      <c r="Z881" s="43" t="str">
        <f>VLOOKUP($W881,'Lista especies'!$A$2:$D$31,4,FALSE)</f>
        <v>Strongylocentrotus purpuratus</v>
      </c>
      <c r="AA881" s="34">
        <v>5</v>
      </c>
      <c r="AB881" s="34">
        <v>30</v>
      </c>
    </row>
    <row r="882" spans="1:28" x14ac:dyDescent="0.2">
      <c r="A882" s="39" t="str">
        <f t="shared" si="14"/>
        <v>1382024Punta Patos9</v>
      </c>
      <c r="B882" s="35">
        <v>13</v>
      </c>
      <c r="C882" s="36">
        <v>8</v>
      </c>
      <c r="D882" s="36">
        <v>2024</v>
      </c>
      <c r="E882" s="50" t="s">
        <v>191</v>
      </c>
      <c r="F882" s="50" t="s">
        <v>192</v>
      </c>
      <c r="G882" s="39" t="s">
        <v>203</v>
      </c>
      <c r="H882" s="40">
        <v>29.479559999999999</v>
      </c>
      <c r="I882" s="36">
        <v>-115.47453</v>
      </c>
      <c r="J882" s="50" t="str">
        <f>VLOOKUP($G882,Formulas!$A$2:$G$10,4,FALSE)</f>
        <v>Bosque de kelp</v>
      </c>
      <c r="K882" s="50" t="s">
        <v>163</v>
      </c>
      <c r="L882" s="50" t="s">
        <v>62</v>
      </c>
      <c r="M882" s="50" t="str">
        <f>VLOOKUP($G882,Formulas!$A$2:$G$10,7,FALSE)</f>
        <v xml:space="preserve">Reserva de la Biosfera Islas del Pacifico de la Peninsula de Baja California </v>
      </c>
      <c r="N882" s="41" t="s">
        <v>208</v>
      </c>
      <c r="O882" s="37">
        <v>0.33958333333333335</v>
      </c>
      <c r="P882" s="37">
        <v>0.34375</v>
      </c>
      <c r="Q882" s="8">
        <v>10</v>
      </c>
      <c r="R882" s="8">
        <v>11</v>
      </c>
      <c r="S882" s="36">
        <v>12</v>
      </c>
      <c r="T882" s="9">
        <v>6</v>
      </c>
      <c r="V882" s="39">
        <v>9</v>
      </c>
      <c r="W882" s="39" t="s">
        <v>180</v>
      </c>
      <c r="X882" s="43" t="str">
        <f>VLOOKUP($W882,'Lista especies'!$A$2:$D$31,2,FALSE)</f>
        <v xml:space="preserve">Centrostephanus </v>
      </c>
      <c r="Y882" s="43" t="str">
        <f>VLOOKUP($W882,'Lista especies'!$A$2:$D$31,3,FALSE)</f>
        <v>coronatus</v>
      </c>
      <c r="Z882" s="43" t="str">
        <f>VLOOKUP($W882,'Lista especies'!$A$2:$D$31,4,FALSE)</f>
        <v>Centrostephanus coronatus</v>
      </c>
      <c r="AA882" s="34">
        <v>3</v>
      </c>
      <c r="AB882" s="34">
        <v>30</v>
      </c>
    </row>
    <row r="883" spans="1:28" x14ac:dyDescent="0.2">
      <c r="A883" s="39" t="str">
        <f t="shared" si="14"/>
        <v>1382024Punta Patos10</v>
      </c>
      <c r="B883" s="35">
        <v>13</v>
      </c>
      <c r="C883" s="36">
        <v>8</v>
      </c>
      <c r="D883" s="36">
        <v>2024</v>
      </c>
      <c r="E883" s="50" t="s">
        <v>191</v>
      </c>
      <c r="F883" s="50" t="s">
        <v>192</v>
      </c>
      <c r="G883" s="39" t="s">
        <v>203</v>
      </c>
      <c r="H883" s="36">
        <v>29.478950000000001</v>
      </c>
      <c r="I883" s="36">
        <v>-115.47404</v>
      </c>
      <c r="J883" s="50" t="str">
        <f>VLOOKUP($G883,Formulas!$A$2:$G$10,4,FALSE)</f>
        <v>Bosque de kelp</v>
      </c>
      <c r="K883" s="50" t="s">
        <v>163</v>
      </c>
      <c r="L883" s="50" t="s">
        <v>62</v>
      </c>
      <c r="M883" s="50" t="str">
        <f>VLOOKUP($G883,Formulas!$A$2:$G$10,7,FALSE)</f>
        <v xml:space="preserve">Reserva de la Biosfera Islas del Pacifico de la Peninsula de Baja California </v>
      </c>
      <c r="N883" s="37" t="s">
        <v>208</v>
      </c>
      <c r="O883" s="37">
        <v>0.37222222222222223</v>
      </c>
      <c r="P883" s="37">
        <v>0.37638888888888888</v>
      </c>
      <c r="Q883" s="8">
        <v>9</v>
      </c>
      <c r="R883" s="8">
        <v>8</v>
      </c>
      <c r="S883" s="36">
        <v>14</v>
      </c>
      <c r="T883" s="9">
        <v>6</v>
      </c>
      <c r="V883" s="39">
        <v>10</v>
      </c>
      <c r="W883" s="39" t="s">
        <v>76</v>
      </c>
      <c r="X883" s="43" t="str">
        <f>VLOOKUP($W883,'Lista especies'!$A$2:$D$31,2,FALSE)</f>
        <v>Megastraea</v>
      </c>
      <c r="Y883" s="43" t="str">
        <f>VLOOKUP($W883,'Lista especies'!$A$2:$D$31,3,FALSE)</f>
        <v>undosa</v>
      </c>
      <c r="Z883" s="43" t="str">
        <f>VLOOKUP($W883,'Lista especies'!$A$2:$D$31,4,FALSE)</f>
        <v>Megastraea undosa</v>
      </c>
      <c r="AA883" s="34">
        <v>17</v>
      </c>
      <c r="AB883" s="34">
        <v>30</v>
      </c>
    </row>
    <row r="884" spans="1:28" x14ac:dyDescent="0.2">
      <c r="A884" s="39" t="str">
        <f t="shared" si="14"/>
        <v>1382024Punta Patos10</v>
      </c>
      <c r="B884" s="35">
        <v>13</v>
      </c>
      <c r="C884" s="36">
        <v>8</v>
      </c>
      <c r="D884" s="36">
        <v>2024</v>
      </c>
      <c r="E884" s="50" t="s">
        <v>191</v>
      </c>
      <c r="F884" s="50" t="s">
        <v>192</v>
      </c>
      <c r="G884" s="39" t="s">
        <v>203</v>
      </c>
      <c r="H884" s="36">
        <v>29.478950000000001</v>
      </c>
      <c r="I884" s="36">
        <v>-115.47404</v>
      </c>
      <c r="J884" s="50" t="str">
        <f>VLOOKUP($G884,Formulas!$A$2:$G$10,4,FALSE)</f>
        <v>Bosque de kelp</v>
      </c>
      <c r="K884" s="50" t="s">
        <v>163</v>
      </c>
      <c r="L884" s="50" t="s">
        <v>62</v>
      </c>
      <c r="M884" s="50" t="str">
        <f>VLOOKUP($G884,Formulas!$A$2:$G$10,7,FALSE)</f>
        <v xml:space="preserve">Reserva de la Biosfera Islas del Pacifico de la Peninsula de Baja California </v>
      </c>
      <c r="N884" s="37" t="s">
        <v>208</v>
      </c>
      <c r="O884" s="37">
        <v>0.37222222222222223</v>
      </c>
      <c r="P884" s="37">
        <v>0.37638888888888888</v>
      </c>
      <c r="Q884" s="8">
        <v>9</v>
      </c>
      <c r="R884" s="8">
        <v>8</v>
      </c>
      <c r="S884" s="36">
        <v>14</v>
      </c>
      <c r="T884" s="9">
        <v>6</v>
      </c>
      <c r="V884" s="39">
        <v>10</v>
      </c>
      <c r="W884" s="39" t="s">
        <v>176</v>
      </c>
      <c r="X884" s="43" t="str">
        <f>VLOOKUP($W884,'Lista especies'!$A$2:$D$31,2,FALSE)</f>
        <v>Megastraea</v>
      </c>
      <c r="Y884" s="43" t="str">
        <f>VLOOKUP($W884,'Lista especies'!$A$2:$D$31,3,FALSE)</f>
        <v>turbanica</v>
      </c>
      <c r="Z884" s="43" t="str">
        <f>VLOOKUP($W884,'Lista especies'!$A$2:$D$31,4,FALSE)</f>
        <v>Megastraea turbanica</v>
      </c>
      <c r="AA884" s="34">
        <v>14</v>
      </c>
      <c r="AB884" s="34">
        <v>30</v>
      </c>
    </row>
    <row r="885" spans="1:28" x14ac:dyDescent="0.2">
      <c r="A885" s="39" t="str">
        <f t="shared" si="14"/>
        <v>1382024Punta Patos10</v>
      </c>
      <c r="B885" s="35">
        <v>13</v>
      </c>
      <c r="C885" s="36">
        <v>8</v>
      </c>
      <c r="D885" s="36">
        <v>2024</v>
      </c>
      <c r="E885" s="50" t="s">
        <v>191</v>
      </c>
      <c r="F885" s="50" t="s">
        <v>192</v>
      </c>
      <c r="G885" s="39" t="s">
        <v>203</v>
      </c>
      <c r="H885" s="36">
        <v>29.478950000000001</v>
      </c>
      <c r="I885" s="36">
        <v>-115.47404</v>
      </c>
      <c r="J885" s="50" t="str">
        <f>VLOOKUP($G885,Formulas!$A$2:$G$10,4,FALSE)</f>
        <v>Bosque de kelp</v>
      </c>
      <c r="K885" s="50" t="s">
        <v>163</v>
      </c>
      <c r="L885" s="50" t="s">
        <v>62</v>
      </c>
      <c r="M885" s="50" t="str">
        <f>VLOOKUP($G885,Formulas!$A$2:$G$10,7,FALSE)</f>
        <v xml:space="preserve">Reserva de la Biosfera Islas del Pacifico de la Peninsula de Baja California </v>
      </c>
      <c r="N885" s="37" t="s">
        <v>208</v>
      </c>
      <c r="O885" s="37">
        <v>0.37222222222222223</v>
      </c>
      <c r="P885" s="37">
        <v>0.37638888888888888</v>
      </c>
      <c r="Q885" s="8">
        <v>9</v>
      </c>
      <c r="R885" s="8">
        <v>8</v>
      </c>
      <c r="S885" s="36">
        <v>14</v>
      </c>
      <c r="T885" s="9">
        <v>6</v>
      </c>
      <c r="V885" s="39">
        <v>10</v>
      </c>
      <c r="W885" s="39" t="s">
        <v>75</v>
      </c>
      <c r="X885" s="43" t="str">
        <f>VLOOKUP($W885,'Lista especies'!$A$2:$D$31,2,FALSE)</f>
        <v>Kelletia</v>
      </c>
      <c r="Y885" s="43" t="str">
        <f>VLOOKUP($W885,'Lista especies'!$A$2:$D$31,3,FALSE)</f>
        <v>kelletii</v>
      </c>
      <c r="Z885" s="43" t="str">
        <f>VLOOKUP($W885,'Lista especies'!$A$2:$D$31,4,FALSE)</f>
        <v>Kelletia kelletii</v>
      </c>
      <c r="AA885" s="34">
        <v>4</v>
      </c>
      <c r="AB885" s="34">
        <v>30</v>
      </c>
    </row>
    <row r="886" spans="1:28" x14ac:dyDescent="0.2">
      <c r="A886" s="39" t="str">
        <f t="shared" si="14"/>
        <v>1382024Punta Patos10</v>
      </c>
      <c r="B886" s="35">
        <v>13</v>
      </c>
      <c r="C886" s="36">
        <v>8</v>
      </c>
      <c r="D886" s="36">
        <v>2024</v>
      </c>
      <c r="E886" s="50" t="s">
        <v>191</v>
      </c>
      <c r="F886" s="50" t="s">
        <v>192</v>
      </c>
      <c r="G886" s="39" t="s">
        <v>203</v>
      </c>
      <c r="H886" s="36">
        <v>29.478950000000001</v>
      </c>
      <c r="I886" s="36">
        <v>-115.47404</v>
      </c>
      <c r="J886" s="50" t="str">
        <f>VLOOKUP($G886,Formulas!$A$2:$G$10,4,FALSE)</f>
        <v>Bosque de kelp</v>
      </c>
      <c r="K886" s="50" t="s">
        <v>163</v>
      </c>
      <c r="L886" s="50" t="s">
        <v>62</v>
      </c>
      <c r="M886" s="50" t="str">
        <f>VLOOKUP($G886,Formulas!$A$2:$G$10,7,FALSE)</f>
        <v xml:space="preserve">Reserva de la Biosfera Islas del Pacifico de la Peninsula de Baja California </v>
      </c>
      <c r="N886" s="37" t="s">
        <v>208</v>
      </c>
      <c r="O886" s="37">
        <v>0.37222222222222223</v>
      </c>
      <c r="P886" s="37">
        <v>0.37638888888888888</v>
      </c>
      <c r="Q886" s="8">
        <v>9</v>
      </c>
      <c r="R886" s="8">
        <v>8</v>
      </c>
      <c r="S886" s="36">
        <v>14</v>
      </c>
      <c r="T886" s="9">
        <v>6</v>
      </c>
      <c r="V886" s="39">
        <v>10</v>
      </c>
      <c r="W886" s="39" t="s">
        <v>67</v>
      </c>
      <c r="X886" s="43" t="str">
        <f>VLOOKUP($W886,'Lista especies'!$A$2:$D$31,2,FALSE)</f>
        <v>Crassedoma</v>
      </c>
      <c r="Y886" s="43" t="str">
        <f>VLOOKUP($W886,'Lista especies'!$A$2:$D$31,3,FALSE)</f>
        <v>gigantea</v>
      </c>
      <c r="Z886" s="43" t="str">
        <f>VLOOKUP($W886,'Lista especies'!$A$2:$D$31,4,FALSE)</f>
        <v>Crassedoma gigantea</v>
      </c>
      <c r="AA886" s="34">
        <v>1</v>
      </c>
      <c r="AB886" s="34">
        <v>30</v>
      </c>
    </row>
    <row r="887" spans="1:28" x14ac:dyDescent="0.2">
      <c r="A887" s="39" t="str">
        <f t="shared" si="14"/>
        <v>1382024Punta Patos10</v>
      </c>
      <c r="B887" s="35">
        <v>13</v>
      </c>
      <c r="C887" s="36">
        <v>8</v>
      </c>
      <c r="D887" s="36">
        <v>2024</v>
      </c>
      <c r="E887" s="50" t="s">
        <v>191</v>
      </c>
      <c r="F887" s="50" t="s">
        <v>192</v>
      </c>
      <c r="G887" s="39" t="s">
        <v>203</v>
      </c>
      <c r="H887" s="36">
        <v>29.478950000000001</v>
      </c>
      <c r="I887" s="36">
        <v>-115.47404</v>
      </c>
      <c r="J887" s="50" t="str">
        <f>VLOOKUP($G887,Formulas!$A$2:$G$10,4,FALSE)</f>
        <v>Bosque de kelp</v>
      </c>
      <c r="K887" s="50" t="s">
        <v>163</v>
      </c>
      <c r="L887" s="50" t="s">
        <v>62</v>
      </c>
      <c r="M887" s="50" t="str">
        <f>VLOOKUP($G887,Formulas!$A$2:$G$10,7,FALSE)</f>
        <v xml:space="preserve">Reserva de la Biosfera Islas del Pacifico de la Peninsula de Baja California </v>
      </c>
      <c r="N887" s="37" t="s">
        <v>208</v>
      </c>
      <c r="O887" s="37">
        <v>0.37222222222222223</v>
      </c>
      <c r="P887" s="37">
        <v>0.37638888888888888</v>
      </c>
      <c r="Q887" s="8">
        <v>9</v>
      </c>
      <c r="R887" s="8">
        <v>8</v>
      </c>
      <c r="S887" s="36">
        <v>14</v>
      </c>
      <c r="T887" s="9">
        <v>6</v>
      </c>
      <c r="V887" s="39">
        <v>10</v>
      </c>
      <c r="W887" s="39" t="s">
        <v>79</v>
      </c>
      <c r="X887" s="43" t="str">
        <f>VLOOKUP($W887,'Lista especies'!$A$2:$D$31,2,FALSE)</f>
        <v>Mesocentrotus</v>
      </c>
      <c r="Y887" s="43" t="str">
        <f>VLOOKUP($W887,'Lista especies'!$A$2:$D$31,3,FALSE)</f>
        <v>franciscanus</v>
      </c>
      <c r="Z887" s="43" t="str">
        <f>VLOOKUP($W887,'Lista especies'!$A$2:$D$31,4,FALSE)</f>
        <v>Mesocentrotus franciscanus</v>
      </c>
      <c r="AA887" s="34">
        <v>4</v>
      </c>
      <c r="AB887" s="34">
        <v>30</v>
      </c>
    </row>
    <row r="888" spans="1:28" x14ac:dyDescent="0.2">
      <c r="A888" s="39" t="str">
        <f t="shared" si="14"/>
        <v>1382024Punta Patos10</v>
      </c>
      <c r="B888" s="35">
        <v>13</v>
      </c>
      <c r="C888" s="36">
        <v>8</v>
      </c>
      <c r="D888" s="36">
        <v>2024</v>
      </c>
      <c r="E888" s="50" t="s">
        <v>191</v>
      </c>
      <c r="F888" s="50" t="s">
        <v>192</v>
      </c>
      <c r="G888" s="39" t="s">
        <v>203</v>
      </c>
      <c r="H888" s="36">
        <v>29.478950000000001</v>
      </c>
      <c r="I888" s="36">
        <v>-115.47404</v>
      </c>
      <c r="J888" s="50" t="str">
        <f>VLOOKUP($G888,Formulas!$A$2:$G$10,4,FALSE)</f>
        <v>Bosque de kelp</v>
      </c>
      <c r="K888" s="50" t="s">
        <v>163</v>
      </c>
      <c r="L888" s="50" t="s">
        <v>62</v>
      </c>
      <c r="M888" s="50" t="str">
        <f>VLOOKUP($G888,Formulas!$A$2:$G$10,7,FALSE)</f>
        <v xml:space="preserve">Reserva de la Biosfera Islas del Pacifico de la Peninsula de Baja California </v>
      </c>
      <c r="N888" s="37" t="s">
        <v>208</v>
      </c>
      <c r="O888" s="37">
        <v>0.37222222222222223</v>
      </c>
      <c r="P888" s="37">
        <v>0.37638888888888888</v>
      </c>
      <c r="Q888" s="8">
        <v>9</v>
      </c>
      <c r="R888" s="8">
        <v>8</v>
      </c>
      <c r="S888" s="36">
        <v>14</v>
      </c>
      <c r="T888" s="9">
        <v>6</v>
      </c>
      <c r="V888" s="39">
        <v>10</v>
      </c>
      <c r="W888" s="39" t="s">
        <v>85</v>
      </c>
      <c r="X888" s="43" t="str">
        <f>VLOOKUP($W888,'Lista especies'!$A$2:$D$31,2,FALSE)</f>
        <v>Strongylocentrotus</v>
      </c>
      <c r="Y888" s="43" t="str">
        <f>VLOOKUP($W888,'Lista especies'!$A$2:$D$31,3,FALSE)</f>
        <v>purpuratus</v>
      </c>
      <c r="Z888" s="43" t="str">
        <f>VLOOKUP($W888,'Lista especies'!$A$2:$D$31,4,FALSE)</f>
        <v>Strongylocentrotus purpuratus</v>
      </c>
      <c r="AA888" s="34">
        <v>11</v>
      </c>
      <c r="AB888" s="34">
        <v>30</v>
      </c>
    </row>
    <row r="889" spans="1:28" x14ac:dyDescent="0.2">
      <c r="A889" s="39" t="str">
        <f t="shared" si="14"/>
        <v>1382024Punta Patos11</v>
      </c>
      <c r="B889" s="35">
        <v>13</v>
      </c>
      <c r="C889" s="36">
        <v>8</v>
      </c>
      <c r="D889" s="36">
        <v>2024</v>
      </c>
      <c r="E889" s="50" t="s">
        <v>191</v>
      </c>
      <c r="F889" s="50" t="s">
        <v>192</v>
      </c>
      <c r="G889" s="39" t="s">
        <v>203</v>
      </c>
      <c r="H889" s="36">
        <v>29.470020000000002</v>
      </c>
      <c r="I889" s="36">
        <v>-115.42429</v>
      </c>
      <c r="J889" s="50" t="str">
        <f>VLOOKUP($G889,Formulas!$A$2:$G$10,4,FALSE)</f>
        <v>Bosque de kelp</v>
      </c>
      <c r="K889" s="50" t="s">
        <v>163</v>
      </c>
      <c r="L889" s="50" t="s">
        <v>62</v>
      </c>
      <c r="M889" s="50" t="str">
        <f>VLOOKUP($G889,Formulas!$A$2:$G$10,7,FALSE)</f>
        <v xml:space="preserve">Reserva de la Biosfera Islas del Pacifico de la Peninsula de Baja California </v>
      </c>
      <c r="N889" s="37" t="s">
        <v>197</v>
      </c>
      <c r="O889" s="37">
        <v>0.3444444444444445</v>
      </c>
      <c r="P889" s="37">
        <v>0.34791666666666665</v>
      </c>
      <c r="Q889" s="8">
        <v>17</v>
      </c>
      <c r="R889" s="8">
        <v>16</v>
      </c>
      <c r="S889" s="36">
        <v>12</v>
      </c>
      <c r="T889" s="9">
        <v>7</v>
      </c>
      <c r="V889" s="39">
        <v>11</v>
      </c>
      <c r="W889" s="39" t="s">
        <v>81</v>
      </c>
      <c r="X889" s="43" t="str">
        <f>VLOOKUP($W889,'Lista especies'!$A$2:$D$31,2,FALSE)</f>
        <v>Parastichopus</v>
      </c>
      <c r="Y889" s="43" t="str">
        <f>VLOOKUP($W889,'Lista especies'!$A$2:$D$31,3,FALSE)</f>
        <v>parvimensis</v>
      </c>
      <c r="Z889" s="43" t="str">
        <f>VLOOKUP($W889,'Lista especies'!$A$2:$D$31,4,FALSE)</f>
        <v>Parastichopus parvimensis</v>
      </c>
      <c r="AA889" s="34">
        <v>1</v>
      </c>
      <c r="AB889" s="34">
        <v>30</v>
      </c>
    </row>
    <row r="890" spans="1:28" x14ac:dyDescent="0.2">
      <c r="A890" s="39" t="str">
        <f t="shared" si="14"/>
        <v>1382024Punta Patos11</v>
      </c>
      <c r="B890" s="35">
        <v>13</v>
      </c>
      <c r="C890" s="36">
        <v>8</v>
      </c>
      <c r="D890" s="36">
        <v>2024</v>
      </c>
      <c r="E890" s="50" t="s">
        <v>191</v>
      </c>
      <c r="F890" s="50" t="s">
        <v>192</v>
      </c>
      <c r="G890" s="39" t="s">
        <v>203</v>
      </c>
      <c r="H890" s="36">
        <v>29.470020000000002</v>
      </c>
      <c r="I890" s="36">
        <v>-115.42429</v>
      </c>
      <c r="J890" s="50" t="str">
        <f>VLOOKUP($G890,Formulas!$A$2:$G$10,4,FALSE)</f>
        <v>Bosque de kelp</v>
      </c>
      <c r="K890" s="50" t="s">
        <v>163</v>
      </c>
      <c r="L890" s="50" t="s">
        <v>62</v>
      </c>
      <c r="M890" s="50" t="str">
        <f>VLOOKUP($G890,Formulas!$A$2:$G$10,7,FALSE)</f>
        <v xml:space="preserve">Reserva de la Biosfera Islas del Pacifico de la Peninsula de Baja California </v>
      </c>
      <c r="N890" s="37" t="s">
        <v>197</v>
      </c>
      <c r="O890" s="37">
        <v>0.3444444444444445</v>
      </c>
      <c r="P890" s="37">
        <v>0.34791666666666665</v>
      </c>
      <c r="Q890" s="8">
        <v>17</v>
      </c>
      <c r="R890" s="8">
        <v>16</v>
      </c>
      <c r="S890" s="36">
        <v>12</v>
      </c>
      <c r="T890" s="9">
        <v>7</v>
      </c>
      <c r="V890" s="39">
        <v>11</v>
      </c>
      <c r="W890" s="39" t="s">
        <v>82</v>
      </c>
      <c r="X890" s="43" t="str">
        <f>VLOOKUP($W890,'Lista especies'!$A$2:$D$31,2,FALSE)</f>
        <v>Patiria</v>
      </c>
      <c r="Y890" s="43" t="str">
        <f>VLOOKUP($W890,'Lista especies'!$A$2:$D$31,3,FALSE)</f>
        <v>miniata</v>
      </c>
      <c r="Z890" s="43" t="str">
        <f>VLOOKUP($W890,'Lista especies'!$A$2:$D$31,4,FALSE)</f>
        <v>Patiria miniata</v>
      </c>
      <c r="AA890" s="34">
        <v>2</v>
      </c>
      <c r="AB890" s="34">
        <v>30</v>
      </c>
    </row>
    <row r="891" spans="1:28" x14ac:dyDescent="0.2">
      <c r="A891" s="39" t="str">
        <f t="shared" si="14"/>
        <v>1382024Punta Patos11</v>
      </c>
      <c r="B891" s="35">
        <v>13</v>
      </c>
      <c r="C891" s="36">
        <v>8</v>
      </c>
      <c r="D891" s="36">
        <v>2024</v>
      </c>
      <c r="E891" s="50" t="s">
        <v>191</v>
      </c>
      <c r="F891" s="50" t="s">
        <v>192</v>
      </c>
      <c r="G891" s="39" t="s">
        <v>203</v>
      </c>
      <c r="H891" s="36">
        <v>29.470020000000002</v>
      </c>
      <c r="I891" s="36">
        <v>-115.42429</v>
      </c>
      <c r="J891" s="50" t="str">
        <f>VLOOKUP($G891,Formulas!$A$2:$G$10,4,FALSE)</f>
        <v>Bosque de kelp</v>
      </c>
      <c r="K891" s="50" t="s">
        <v>163</v>
      </c>
      <c r="L891" s="50" t="s">
        <v>62</v>
      </c>
      <c r="M891" s="50" t="str">
        <f>VLOOKUP($G891,Formulas!$A$2:$G$10,7,FALSE)</f>
        <v xml:space="preserve">Reserva de la Biosfera Islas del Pacifico de la Peninsula de Baja California </v>
      </c>
      <c r="N891" s="37" t="s">
        <v>197</v>
      </c>
      <c r="O891" s="37">
        <v>0.3444444444444445</v>
      </c>
      <c r="P891" s="37">
        <v>0.34791666666666665</v>
      </c>
      <c r="Q891" s="8">
        <v>17</v>
      </c>
      <c r="R891" s="8">
        <v>16</v>
      </c>
      <c r="S891" s="36">
        <v>12</v>
      </c>
      <c r="T891" s="9">
        <v>7</v>
      </c>
      <c r="V891" s="39">
        <v>11</v>
      </c>
      <c r="W891" s="39" t="s">
        <v>176</v>
      </c>
      <c r="X891" s="43" t="str">
        <f>VLOOKUP($W891,'Lista especies'!$A$2:$D$31,2,FALSE)</f>
        <v>Megastraea</v>
      </c>
      <c r="Y891" s="43" t="str">
        <f>VLOOKUP($W891,'Lista especies'!$A$2:$D$31,3,FALSE)</f>
        <v>turbanica</v>
      </c>
      <c r="Z891" s="43" t="str">
        <f>VLOOKUP($W891,'Lista especies'!$A$2:$D$31,4,FALSE)</f>
        <v>Megastraea turbanica</v>
      </c>
      <c r="AA891" s="34">
        <v>16</v>
      </c>
      <c r="AB891" s="34">
        <v>30</v>
      </c>
    </row>
    <row r="892" spans="1:28" x14ac:dyDescent="0.2">
      <c r="A892" s="39" t="str">
        <f t="shared" si="14"/>
        <v>1382024Punta Patos11</v>
      </c>
      <c r="B892" s="35">
        <v>13</v>
      </c>
      <c r="C892" s="36">
        <v>8</v>
      </c>
      <c r="D892" s="36">
        <v>2024</v>
      </c>
      <c r="E892" s="50" t="s">
        <v>191</v>
      </c>
      <c r="F892" s="50" t="s">
        <v>192</v>
      </c>
      <c r="G892" s="39" t="s">
        <v>203</v>
      </c>
      <c r="H892" s="36">
        <v>29.470020000000002</v>
      </c>
      <c r="I892" s="36">
        <v>-115.42429</v>
      </c>
      <c r="J892" s="50" t="str">
        <f>VLOOKUP($G892,Formulas!$A$2:$G$10,4,FALSE)</f>
        <v>Bosque de kelp</v>
      </c>
      <c r="K892" s="50" t="s">
        <v>163</v>
      </c>
      <c r="L892" s="50" t="s">
        <v>62</v>
      </c>
      <c r="M892" s="50" t="str">
        <f>VLOOKUP($G892,Formulas!$A$2:$G$10,7,FALSE)</f>
        <v xml:space="preserve">Reserva de la Biosfera Islas del Pacifico de la Peninsula de Baja California </v>
      </c>
      <c r="N892" s="37" t="s">
        <v>197</v>
      </c>
      <c r="O892" s="37">
        <v>0.3444444444444445</v>
      </c>
      <c r="P892" s="37">
        <v>0.34791666666666665</v>
      </c>
      <c r="Q892" s="8">
        <v>17</v>
      </c>
      <c r="R892" s="8">
        <v>16</v>
      </c>
      <c r="S892" s="36">
        <v>12</v>
      </c>
      <c r="T892" s="9">
        <v>7</v>
      </c>
      <c r="V892" s="39">
        <v>11</v>
      </c>
      <c r="W892" s="39" t="s">
        <v>75</v>
      </c>
      <c r="X892" s="43" t="str">
        <f>VLOOKUP($W892,'Lista especies'!$A$2:$D$31,2,FALSE)</f>
        <v>Kelletia</v>
      </c>
      <c r="Y892" s="43" t="str">
        <f>VLOOKUP($W892,'Lista especies'!$A$2:$D$31,3,FALSE)</f>
        <v>kelletii</v>
      </c>
      <c r="Z892" s="43" t="str">
        <f>VLOOKUP($W892,'Lista especies'!$A$2:$D$31,4,FALSE)</f>
        <v>Kelletia kelletii</v>
      </c>
      <c r="AA892" s="34">
        <v>3</v>
      </c>
      <c r="AB892" s="34">
        <v>30</v>
      </c>
    </row>
    <row r="893" spans="1:28" x14ac:dyDescent="0.2">
      <c r="A893" s="39" t="str">
        <f t="shared" si="14"/>
        <v>1382024Punta Patos11</v>
      </c>
      <c r="B893" s="35">
        <v>13</v>
      </c>
      <c r="C893" s="36">
        <v>8</v>
      </c>
      <c r="D893" s="36">
        <v>2024</v>
      </c>
      <c r="E893" s="50" t="s">
        <v>191</v>
      </c>
      <c r="F893" s="50" t="s">
        <v>192</v>
      </c>
      <c r="G893" s="39" t="s">
        <v>203</v>
      </c>
      <c r="H893" s="36">
        <v>29.470020000000002</v>
      </c>
      <c r="I893" s="36">
        <v>-115.42429</v>
      </c>
      <c r="J893" s="50" t="str">
        <f>VLOOKUP($G893,Formulas!$A$2:$G$10,4,FALSE)</f>
        <v>Bosque de kelp</v>
      </c>
      <c r="K893" s="50" t="s">
        <v>163</v>
      </c>
      <c r="L893" s="50" t="s">
        <v>62</v>
      </c>
      <c r="M893" s="50" t="str">
        <f>VLOOKUP($G893,Formulas!$A$2:$G$10,7,FALSE)</f>
        <v xml:space="preserve">Reserva de la Biosfera Islas del Pacifico de la Peninsula de Baja California </v>
      </c>
      <c r="N893" s="37" t="s">
        <v>197</v>
      </c>
      <c r="O893" s="37">
        <v>0.3444444444444445</v>
      </c>
      <c r="P893" s="37">
        <v>0.34791666666666665</v>
      </c>
      <c r="Q893" s="8">
        <v>17</v>
      </c>
      <c r="R893" s="8">
        <v>16</v>
      </c>
      <c r="S893" s="36">
        <v>12</v>
      </c>
      <c r="T893" s="9">
        <v>7</v>
      </c>
      <c r="V893" s="39">
        <v>11</v>
      </c>
      <c r="W893" s="39" t="s">
        <v>78</v>
      </c>
      <c r="X893" s="43" t="str">
        <f>VLOOKUP($W893,'Lista especies'!$A$2:$D$31,2,FALSE)</f>
        <v>Megathura</v>
      </c>
      <c r="Y893" s="43" t="str">
        <f>VLOOKUP($W893,'Lista especies'!$A$2:$D$31,3,FALSE)</f>
        <v>crenulata</v>
      </c>
      <c r="Z893" s="43" t="str">
        <f>VLOOKUP($W893,'Lista especies'!$A$2:$D$31,4,FALSE)</f>
        <v>Megathura crenulata</v>
      </c>
      <c r="AA893" s="34">
        <v>1</v>
      </c>
      <c r="AB893" s="34">
        <v>30</v>
      </c>
    </row>
    <row r="894" spans="1:28" x14ac:dyDescent="0.2">
      <c r="A894" s="39" t="str">
        <f t="shared" si="14"/>
        <v>1382024Punta Patos11</v>
      </c>
      <c r="B894" s="35">
        <v>13</v>
      </c>
      <c r="C894" s="36">
        <v>8</v>
      </c>
      <c r="D894" s="36">
        <v>2024</v>
      </c>
      <c r="E894" s="50" t="s">
        <v>191</v>
      </c>
      <c r="F894" s="50" t="s">
        <v>192</v>
      </c>
      <c r="G894" s="39" t="s">
        <v>203</v>
      </c>
      <c r="H894" s="36">
        <v>29.470020000000002</v>
      </c>
      <c r="I894" s="36">
        <v>-115.42429</v>
      </c>
      <c r="J894" s="50" t="str">
        <f>VLOOKUP($G894,Formulas!$A$2:$G$10,4,FALSE)</f>
        <v>Bosque de kelp</v>
      </c>
      <c r="K894" s="50" t="s">
        <v>163</v>
      </c>
      <c r="L894" s="50" t="s">
        <v>62</v>
      </c>
      <c r="M894" s="50" t="str">
        <f>VLOOKUP($G894,Formulas!$A$2:$G$10,7,FALSE)</f>
        <v xml:space="preserve">Reserva de la Biosfera Islas del Pacifico de la Peninsula de Baja California </v>
      </c>
      <c r="N894" s="37" t="s">
        <v>197</v>
      </c>
      <c r="O894" s="37">
        <v>0.3444444444444445</v>
      </c>
      <c r="P894" s="37">
        <v>0.34791666666666665</v>
      </c>
      <c r="Q894" s="8">
        <v>17</v>
      </c>
      <c r="R894" s="8">
        <v>16</v>
      </c>
      <c r="S894" s="36">
        <v>12</v>
      </c>
      <c r="T894" s="9">
        <v>7</v>
      </c>
      <c r="V894" s="39">
        <v>11</v>
      </c>
      <c r="W894" s="39" t="s">
        <v>79</v>
      </c>
      <c r="X894" s="43" t="str">
        <f>VLOOKUP($W894,'Lista especies'!$A$2:$D$31,2,FALSE)</f>
        <v>Mesocentrotus</v>
      </c>
      <c r="Y894" s="43" t="str">
        <f>VLOOKUP($W894,'Lista especies'!$A$2:$D$31,3,FALSE)</f>
        <v>franciscanus</v>
      </c>
      <c r="Z894" s="43" t="str">
        <f>VLOOKUP($W894,'Lista especies'!$A$2:$D$31,4,FALSE)</f>
        <v>Mesocentrotus franciscanus</v>
      </c>
      <c r="AA894" s="34">
        <v>5</v>
      </c>
      <c r="AB894" s="34">
        <v>30</v>
      </c>
    </row>
    <row r="895" spans="1:28" x14ac:dyDescent="0.2">
      <c r="A895" s="39" t="str">
        <f t="shared" si="14"/>
        <v>1382024Punta Patos12</v>
      </c>
      <c r="B895" s="35">
        <v>13</v>
      </c>
      <c r="C895" s="36">
        <v>8</v>
      </c>
      <c r="D895" s="36">
        <v>2024</v>
      </c>
      <c r="E895" s="50" t="s">
        <v>191</v>
      </c>
      <c r="F895" s="50" t="s">
        <v>192</v>
      </c>
      <c r="G895" s="39" t="s">
        <v>203</v>
      </c>
      <c r="H895" s="36">
        <v>29.47869</v>
      </c>
      <c r="I895" s="36">
        <v>-115.47345</v>
      </c>
      <c r="J895" s="50" t="str">
        <f>VLOOKUP($G895,Formulas!$A$2:$G$10,4,FALSE)</f>
        <v>Bosque de kelp</v>
      </c>
      <c r="K895" s="50" t="s">
        <v>163</v>
      </c>
      <c r="L895" s="50" t="s">
        <v>62</v>
      </c>
      <c r="M895" s="50" t="str">
        <f>VLOOKUP($G895,Formulas!$A$2:$G$10,7,FALSE)</f>
        <v xml:space="preserve">Reserva de la Biosfera Islas del Pacifico de la Peninsula de Baja California </v>
      </c>
      <c r="N895" s="37" t="s">
        <v>197</v>
      </c>
      <c r="O895" s="37">
        <v>0.37638888888888888</v>
      </c>
      <c r="P895" s="37">
        <v>0.38055555555555554</v>
      </c>
      <c r="Q895" s="8">
        <v>9</v>
      </c>
      <c r="R895" s="8">
        <v>9</v>
      </c>
      <c r="S895" s="36">
        <v>13</v>
      </c>
      <c r="T895" s="9">
        <v>7</v>
      </c>
      <c r="V895" s="39">
        <v>12</v>
      </c>
      <c r="W895" s="39" t="s">
        <v>82</v>
      </c>
      <c r="X895" s="43" t="str">
        <f>VLOOKUP($W895,'Lista especies'!$A$2:$D$31,2,FALSE)</f>
        <v>Patiria</v>
      </c>
      <c r="Y895" s="43" t="str">
        <f>VLOOKUP($W895,'Lista especies'!$A$2:$D$31,3,FALSE)</f>
        <v>miniata</v>
      </c>
      <c r="Z895" s="43" t="str">
        <f>VLOOKUP($W895,'Lista especies'!$A$2:$D$31,4,FALSE)</f>
        <v>Patiria miniata</v>
      </c>
      <c r="AA895" s="34">
        <v>2</v>
      </c>
      <c r="AB895" s="34">
        <v>30</v>
      </c>
    </row>
    <row r="896" spans="1:28" x14ac:dyDescent="0.2">
      <c r="A896" s="39" t="str">
        <f t="shared" si="14"/>
        <v>1382024Punta Patos12</v>
      </c>
      <c r="B896" s="35">
        <v>13</v>
      </c>
      <c r="C896" s="36">
        <v>8</v>
      </c>
      <c r="D896" s="36">
        <v>2024</v>
      </c>
      <c r="E896" s="50" t="s">
        <v>191</v>
      </c>
      <c r="F896" s="50" t="s">
        <v>192</v>
      </c>
      <c r="G896" s="39" t="s">
        <v>203</v>
      </c>
      <c r="H896" s="36">
        <v>29.47869</v>
      </c>
      <c r="I896" s="36">
        <v>-115.47345</v>
      </c>
      <c r="J896" s="50" t="str">
        <f>VLOOKUP($G896,Formulas!$A$2:$G$10,4,FALSE)</f>
        <v>Bosque de kelp</v>
      </c>
      <c r="K896" s="50" t="s">
        <v>163</v>
      </c>
      <c r="L896" s="50" t="s">
        <v>62</v>
      </c>
      <c r="M896" s="50" t="str">
        <f>VLOOKUP($G896,Formulas!$A$2:$G$10,7,FALSE)</f>
        <v xml:space="preserve">Reserva de la Biosfera Islas del Pacifico de la Peninsula de Baja California </v>
      </c>
      <c r="N896" s="37" t="s">
        <v>197</v>
      </c>
      <c r="O896" s="37">
        <v>0.37638888888888888</v>
      </c>
      <c r="P896" s="37">
        <v>0.38055555555555554</v>
      </c>
      <c r="Q896" s="8">
        <v>9</v>
      </c>
      <c r="R896" s="8">
        <v>9</v>
      </c>
      <c r="S896" s="36">
        <v>13</v>
      </c>
      <c r="T896" s="9">
        <v>7</v>
      </c>
      <c r="V896" s="39">
        <v>12</v>
      </c>
      <c r="W896" s="39" t="s">
        <v>176</v>
      </c>
      <c r="X896" s="43" t="str">
        <f>VLOOKUP($W896,'Lista especies'!$A$2:$D$31,2,FALSE)</f>
        <v>Megastraea</v>
      </c>
      <c r="Y896" s="43" t="str">
        <f>VLOOKUP($W896,'Lista especies'!$A$2:$D$31,3,FALSE)</f>
        <v>turbanica</v>
      </c>
      <c r="Z896" s="43" t="str">
        <f>VLOOKUP($W896,'Lista especies'!$A$2:$D$31,4,FALSE)</f>
        <v>Megastraea turbanica</v>
      </c>
      <c r="AA896" s="34">
        <v>14</v>
      </c>
      <c r="AB896" s="34">
        <v>30</v>
      </c>
    </row>
    <row r="897" spans="1:28" x14ac:dyDescent="0.2">
      <c r="A897" s="39" t="str">
        <f t="shared" si="14"/>
        <v>1382024Punta Patos12</v>
      </c>
      <c r="B897" s="35">
        <v>13</v>
      </c>
      <c r="C897" s="36">
        <v>8</v>
      </c>
      <c r="D897" s="36">
        <v>2024</v>
      </c>
      <c r="E897" s="50" t="s">
        <v>191</v>
      </c>
      <c r="F897" s="50" t="s">
        <v>192</v>
      </c>
      <c r="G897" s="39" t="s">
        <v>203</v>
      </c>
      <c r="H897" s="36">
        <v>29.47869</v>
      </c>
      <c r="I897" s="36">
        <v>-115.47345</v>
      </c>
      <c r="J897" s="50" t="str">
        <f>VLOOKUP($G897,Formulas!$A$2:$G$10,4,FALSE)</f>
        <v>Bosque de kelp</v>
      </c>
      <c r="K897" s="50" t="s">
        <v>163</v>
      </c>
      <c r="L897" s="50" t="s">
        <v>62</v>
      </c>
      <c r="M897" s="50" t="str">
        <f>VLOOKUP($G897,Formulas!$A$2:$G$10,7,FALSE)</f>
        <v xml:space="preserve">Reserva de la Biosfera Islas del Pacifico de la Peninsula de Baja California </v>
      </c>
      <c r="N897" s="37" t="s">
        <v>197</v>
      </c>
      <c r="O897" s="37">
        <v>0.37638888888888888</v>
      </c>
      <c r="P897" s="37">
        <v>0.38055555555555554</v>
      </c>
      <c r="Q897" s="8">
        <v>9</v>
      </c>
      <c r="R897" s="8">
        <v>9</v>
      </c>
      <c r="S897" s="36">
        <v>13</v>
      </c>
      <c r="T897" s="9">
        <v>7</v>
      </c>
      <c r="V897" s="39">
        <v>12</v>
      </c>
      <c r="W897" s="39" t="s">
        <v>75</v>
      </c>
      <c r="X897" s="43" t="str">
        <f>VLOOKUP($W897,'Lista especies'!$A$2:$D$31,2,FALSE)</f>
        <v>Kelletia</v>
      </c>
      <c r="Y897" s="43" t="str">
        <f>VLOOKUP($W897,'Lista especies'!$A$2:$D$31,3,FALSE)</f>
        <v>kelletii</v>
      </c>
      <c r="Z897" s="43" t="str">
        <f>VLOOKUP($W897,'Lista especies'!$A$2:$D$31,4,FALSE)</f>
        <v>Kelletia kelletii</v>
      </c>
      <c r="AA897" s="34">
        <v>5</v>
      </c>
      <c r="AB897" s="34">
        <v>30</v>
      </c>
    </row>
    <row r="898" spans="1:28" x14ac:dyDescent="0.2">
      <c r="A898" s="39" t="str">
        <f t="shared" si="14"/>
        <v>1382024Punta Patos12</v>
      </c>
      <c r="B898" s="35">
        <v>13</v>
      </c>
      <c r="C898" s="36">
        <v>8</v>
      </c>
      <c r="D898" s="36">
        <v>2024</v>
      </c>
      <c r="E898" s="50" t="s">
        <v>191</v>
      </c>
      <c r="F898" s="50" t="s">
        <v>192</v>
      </c>
      <c r="G898" s="39" t="s">
        <v>203</v>
      </c>
      <c r="H898" s="36">
        <v>29.47869</v>
      </c>
      <c r="I898" s="36">
        <v>-115.47345</v>
      </c>
      <c r="J898" s="50" t="str">
        <f>VLOOKUP($G898,Formulas!$A$2:$G$10,4,FALSE)</f>
        <v>Bosque de kelp</v>
      </c>
      <c r="K898" s="50" t="s">
        <v>163</v>
      </c>
      <c r="L898" s="50" t="s">
        <v>62</v>
      </c>
      <c r="M898" s="50" t="str">
        <f>VLOOKUP($G898,Formulas!$A$2:$G$10,7,FALSE)</f>
        <v xml:space="preserve">Reserva de la Biosfera Islas del Pacifico de la Peninsula de Baja California </v>
      </c>
      <c r="N898" s="37" t="s">
        <v>197</v>
      </c>
      <c r="O898" s="37">
        <v>0.37638888888888888</v>
      </c>
      <c r="P898" s="37">
        <v>0.38055555555555554</v>
      </c>
      <c r="Q898" s="8">
        <v>9</v>
      </c>
      <c r="R898" s="8">
        <v>9</v>
      </c>
      <c r="S898" s="36">
        <v>13</v>
      </c>
      <c r="T898" s="9">
        <v>7</v>
      </c>
      <c r="V898" s="39">
        <v>12</v>
      </c>
      <c r="W898" s="39" t="s">
        <v>78</v>
      </c>
      <c r="X898" s="43" t="str">
        <f>VLOOKUP($W898,'Lista especies'!$A$2:$D$31,2,FALSE)</f>
        <v>Megathura</v>
      </c>
      <c r="Y898" s="43" t="str">
        <f>VLOOKUP($W898,'Lista especies'!$A$2:$D$31,3,FALSE)</f>
        <v>crenulata</v>
      </c>
      <c r="Z898" s="43" t="str">
        <f>VLOOKUP($W898,'Lista especies'!$A$2:$D$31,4,FALSE)</f>
        <v>Megathura crenulata</v>
      </c>
      <c r="AA898" s="34">
        <v>2</v>
      </c>
      <c r="AB898" s="34">
        <v>30</v>
      </c>
    </row>
    <row r="899" spans="1:28" x14ac:dyDescent="0.2">
      <c r="A899" s="39" t="str">
        <f t="shared" ref="A899:A962" si="15">CONCATENATE(B899&amp;C899&amp;D899&amp;G899&amp;V899)</f>
        <v>1382024Punta Patos12</v>
      </c>
      <c r="B899" s="35">
        <v>13</v>
      </c>
      <c r="C899" s="36">
        <v>8</v>
      </c>
      <c r="D899" s="36">
        <v>2024</v>
      </c>
      <c r="E899" s="50" t="s">
        <v>191</v>
      </c>
      <c r="F899" s="50" t="s">
        <v>192</v>
      </c>
      <c r="G899" s="39" t="s">
        <v>203</v>
      </c>
      <c r="H899" s="36">
        <v>29.47869</v>
      </c>
      <c r="I899" s="36">
        <v>-115.47345</v>
      </c>
      <c r="J899" s="50" t="str">
        <f>VLOOKUP($G899,Formulas!$A$2:$G$10,4,FALSE)</f>
        <v>Bosque de kelp</v>
      </c>
      <c r="K899" s="50" t="s">
        <v>163</v>
      </c>
      <c r="L899" s="50" t="s">
        <v>62</v>
      </c>
      <c r="M899" s="50" t="str">
        <f>VLOOKUP($G899,Formulas!$A$2:$G$10,7,FALSE)</f>
        <v xml:space="preserve">Reserva de la Biosfera Islas del Pacifico de la Peninsula de Baja California </v>
      </c>
      <c r="N899" s="37" t="s">
        <v>197</v>
      </c>
      <c r="O899" s="37">
        <v>0.37638888888888888</v>
      </c>
      <c r="P899" s="37">
        <v>0.38055555555555554</v>
      </c>
      <c r="Q899" s="8">
        <v>9</v>
      </c>
      <c r="R899" s="8">
        <v>9</v>
      </c>
      <c r="S899" s="36">
        <v>13</v>
      </c>
      <c r="T899" s="9">
        <v>7</v>
      </c>
      <c r="V899" s="39">
        <v>12</v>
      </c>
      <c r="W899" s="39" t="s">
        <v>67</v>
      </c>
      <c r="X899" s="43" t="str">
        <f>VLOOKUP($W899,'Lista especies'!$A$2:$D$31,2,FALSE)</f>
        <v>Crassedoma</v>
      </c>
      <c r="Y899" s="43" t="str">
        <f>VLOOKUP($W899,'Lista especies'!$A$2:$D$31,3,FALSE)</f>
        <v>gigantea</v>
      </c>
      <c r="Z899" s="43" t="str">
        <f>VLOOKUP($W899,'Lista especies'!$A$2:$D$31,4,FALSE)</f>
        <v>Crassedoma gigantea</v>
      </c>
      <c r="AA899" s="34">
        <v>3</v>
      </c>
      <c r="AB899" s="34">
        <v>30</v>
      </c>
    </row>
    <row r="900" spans="1:28" x14ac:dyDescent="0.2">
      <c r="A900" s="39" t="str">
        <f t="shared" si="15"/>
        <v>1382024Punta Patos12</v>
      </c>
      <c r="B900" s="35">
        <v>13</v>
      </c>
      <c r="C900" s="36">
        <v>8</v>
      </c>
      <c r="D900" s="36">
        <v>2024</v>
      </c>
      <c r="E900" s="50" t="s">
        <v>191</v>
      </c>
      <c r="F900" s="50" t="s">
        <v>192</v>
      </c>
      <c r="G900" s="39" t="s">
        <v>203</v>
      </c>
      <c r="H900" s="36">
        <v>29.47869</v>
      </c>
      <c r="I900" s="36">
        <v>-115.47345</v>
      </c>
      <c r="J900" s="50" t="str">
        <f>VLOOKUP($G900,Formulas!$A$2:$G$10,4,FALSE)</f>
        <v>Bosque de kelp</v>
      </c>
      <c r="K900" s="50" t="s">
        <v>163</v>
      </c>
      <c r="L900" s="50" t="s">
        <v>62</v>
      </c>
      <c r="M900" s="50" t="str">
        <f>VLOOKUP($G900,Formulas!$A$2:$G$10,7,FALSE)</f>
        <v xml:space="preserve">Reserva de la Biosfera Islas del Pacifico de la Peninsula de Baja California </v>
      </c>
      <c r="N900" s="37" t="s">
        <v>197</v>
      </c>
      <c r="O900" s="37">
        <v>0.37638888888888888</v>
      </c>
      <c r="P900" s="37">
        <v>0.38055555555555554</v>
      </c>
      <c r="Q900" s="8">
        <v>9</v>
      </c>
      <c r="R900" s="8">
        <v>9</v>
      </c>
      <c r="S900" s="36">
        <v>13</v>
      </c>
      <c r="T900" s="9">
        <v>7</v>
      </c>
      <c r="V900" s="39">
        <v>12</v>
      </c>
      <c r="W900" s="39" t="s">
        <v>79</v>
      </c>
      <c r="X900" s="43" t="str">
        <f>VLOOKUP($W900,'Lista especies'!$A$2:$D$31,2,FALSE)</f>
        <v>Mesocentrotus</v>
      </c>
      <c r="Y900" s="43" t="str">
        <f>VLOOKUP($W900,'Lista especies'!$A$2:$D$31,3,FALSE)</f>
        <v>franciscanus</v>
      </c>
      <c r="Z900" s="43" t="str">
        <f>VLOOKUP($W900,'Lista especies'!$A$2:$D$31,4,FALSE)</f>
        <v>Mesocentrotus franciscanus</v>
      </c>
      <c r="AA900" s="34">
        <v>7</v>
      </c>
      <c r="AB900" s="34">
        <v>30</v>
      </c>
    </row>
    <row r="901" spans="1:28" x14ac:dyDescent="0.2">
      <c r="A901" s="39" t="str">
        <f t="shared" si="15"/>
        <v>1382024Punta Patos13</v>
      </c>
      <c r="B901" s="35">
        <v>13</v>
      </c>
      <c r="C901" s="36">
        <v>8</v>
      </c>
      <c r="D901" s="36">
        <v>2024</v>
      </c>
      <c r="E901" s="50" t="s">
        <v>191</v>
      </c>
      <c r="F901" s="50" t="s">
        <v>192</v>
      </c>
      <c r="G901" s="39" t="s">
        <v>203</v>
      </c>
      <c r="H901" s="36">
        <v>29.48002</v>
      </c>
      <c r="I901" s="36">
        <v>-115.47429</v>
      </c>
      <c r="J901" s="50" t="str">
        <f>VLOOKUP($G901,Formulas!$A$2:$G$10,4,FALSE)</f>
        <v>Bosque de kelp</v>
      </c>
      <c r="K901" s="50" t="s">
        <v>163</v>
      </c>
      <c r="L901" s="50" t="s">
        <v>62</v>
      </c>
      <c r="M901" s="50" t="str">
        <f>VLOOKUP($G901,Formulas!$A$2:$G$10,7,FALSE)</f>
        <v xml:space="preserve">Reserva de la Biosfera Islas del Pacifico de la Peninsula de Baja California </v>
      </c>
      <c r="N901" s="36" t="s">
        <v>207</v>
      </c>
      <c r="O901" s="37">
        <v>0.3430555555555555</v>
      </c>
      <c r="P901" s="37">
        <v>0.34722222222222227</v>
      </c>
      <c r="Q901" s="8">
        <v>16</v>
      </c>
      <c r="R901" s="36">
        <v>16</v>
      </c>
      <c r="S901" s="36">
        <v>12</v>
      </c>
      <c r="T901" s="36">
        <v>7</v>
      </c>
      <c r="V901" s="39">
        <v>13</v>
      </c>
      <c r="W901" s="39" t="s">
        <v>82</v>
      </c>
      <c r="X901" s="43" t="str">
        <f>VLOOKUP($W901,'Lista especies'!$A$2:$D$31,2,FALSE)</f>
        <v>Patiria</v>
      </c>
      <c r="Y901" s="43" t="str">
        <f>VLOOKUP($W901,'Lista especies'!$A$2:$D$31,3,FALSE)</f>
        <v>miniata</v>
      </c>
      <c r="Z901" s="43" t="str">
        <f>VLOOKUP($W901,'Lista especies'!$A$2:$D$31,4,FALSE)</f>
        <v>Patiria miniata</v>
      </c>
      <c r="AA901" s="34">
        <v>2</v>
      </c>
      <c r="AB901" s="34">
        <v>30</v>
      </c>
    </row>
    <row r="902" spans="1:28" x14ac:dyDescent="0.2">
      <c r="A902" s="39" t="str">
        <f t="shared" si="15"/>
        <v>1382024Punta Patos13</v>
      </c>
      <c r="B902" s="35">
        <v>13</v>
      </c>
      <c r="C902" s="36">
        <v>8</v>
      </c>
      <c r="D902" s="36">
        <v>2024</v>
      </c>
      <c r="E902" s="50" t="s">
        <v>191</v>
      </c>
      <c r="F902" s="50" t="s">
        <v>192</v>
      </c>
      <c r="G902" s="39" t="s">
        <v>203</v>
      </c>
      <c r="H902" s="36">
        <v>29.48002</v>
      </c>
      <c r="I902" s="36">
        <v>-115.47429</v>
      </c>
      <c r="J902" s="50" t="str">
        <f>VLOOKUP($G902,Formulas!$A$2:$G$10,4,FALSE)</f>
        <v>Bosque de kelp</v>
      </c>
      <c r="K902" s="50" t="s">
        <v>163</v>
      </c>
      <c r="L902" s="50" t="s">
        <v>62</v>
      </c>
      <c r="M902" s="50" t="str">
        <f>VLOOKUP($G902,Formulas!$A$2:$G$10,7,FALSE)</f>
        <v xml:space="preserve">Reserva de la Biosfera Islas del Pacifico de la Peninsula de Baja California </v>
      </c>
      <c r="N902" s="36" t="s">
        <v>207</v>
      </c>
      <c r="O902" s="37">
        <v>0.3430555555555555</v>
      </c>
      <c r="P902" s="37">
        <v>0.34722222222222227</v>
      </c>
      <c r="Q902" s="8">
        <v>16</v>
      </c>
      <c r="R902" s="36">
        <v>16</v>
      </c>
      <c r="S902" s="36">
        <v>12</v>
      </c>
      <c r="T902" s="36">
        <v>7</v>
      </c>
      <c r="V902" s="39">
        <v>13</v>
      </c>
      <c r="W902" s="39" t="s">
        <v>76</v>
      </c>
      <c r="X902" s="43" t="str">
        <f>VLOOKUP($W902,'Lista especies'!$A$2:$D$31,2,FALSE)</f>
        <v>Megastraea</v>
      </c>
      <c r="Y902" s="43" t="str">
        <f>VLOOKUP($W902,'Lista especies'!$A$2:$D$31,3,FALSE)</f>
        <v>undosa</v>
      </c>
      <c r="Z902" s="43" t="str">
        <f>VLOOKUP($W902,'Lista especies'!$A$2:$D$31,4,FALSE)</f>
        <v>Megastraea undosa</v>
      </c>
      <c r="AA902" s="34">
        <v>15</v>
      </c>
      <c r="AB902" s="34">
        <v>30</v>
      </c>
    </row>
    <row r="903" spans="1:28" x14ac:dyDescent="0.2">
      <c r="A903" s="39" t="str">
        <f t="shared" si="15"/>
        <v>1382024Punta Patos13</v>
      </c>
      <c r="B903" s="35">
        <v>13</v>
      </c>
      <c r="C903" s="36">
        <v>8</v>
      </c>
      <c r="D903" s="36">
        <v>2024</v>
      </c>
      <c r="E903" s="50" t="s">
        <v>191</v>
      </c>
      <c r="F903" s="50" t="s">
        <v>192</v>
      </c>
      <c r="G903" s="39" t="s">
        <v>203</v>
      </c>
      <c r="H903" s="36">
        <v>29.48002</v>
      </c>
      <c r="I903" s="36">
        <v>-115.47429</v>
      </c>
      <c r="J903" s="50" t="str">
        <f>VLOOKUP($G903,Formulas!$A$2:$G$10,4,FALSE)</f>
        <v>Bosque de kelp</v>
      </c>
      <c r="K903" s="50" t="s">
        <v>163</v>
      </c>
      <c r="L903" s="50" t="s">
        <v>62</v>
      </c>
      <c r="M903" s="50" t="str">
        <f>VLOOKUP($G903,Formulas!$A$2:$G$10,7,FALSE)</f>
        <v xml:space="preserve">Reserva de la Biosfera Islas del Pacifico de la Peninsula de Baja California </v>
      </c>
      <c r="N903" s="36" t="s">
        <v>207</v>
      </c>
      <c r="O903" s="37">
        <v>0.3430555555555555</v>
      </c>
      <c r="P903" s="37">
        <v>0.34722222222222227</v>
      </c>
      <c r="Q903" s="8">
        <v>16</v>
      </c>
      <c r="R903" s="36">
        <v>16</v>
      </c>
      <c r="S903" s="36">
        <v>12</v>
      </c>
      <c r="T903" s="36">
        <v>7</v>
      </c>
      <c r="V903" s="39">
        <v>13</v>
      </c>
      <c r="W903" s="39" t="s">
        <v>176</v>
      </c>
      <c r="X903" s="43" t="str">
        <f>VLOOKUP($W903,'Lista especies'!$A$2:$D$31,2,FALSE)</f>
        <v>Megastraea</v>
      </c>
      <c r="Y903" s="43" t="str">
        <f>VLOOKUP($W903,'Lista especies'!$A$2:$D$31,3,FALSE)</f>
        <v>turbanica</v>
      </c>
      <c r="Z903" s="43" t="str">
        <f>VLOOKUP($W903,'Lista especies'!$A$2:$D$31,4,FALSE)</f>
        <v>Megastraea turbanica</v>
      </c>
      <c r="AA903" s="34">
        <v>2</v>
      </c>
      <c r="AB903" s="34">
        <v>30</v>
      </c>
    </row>
    <row r="904" spans="1:28" x14ac:dyDescent="0.2">
      <c r="A904" s="39" t="str">
        <f t="shared" si="15"/>
        <v>1382024Punta Patos13</v>
      </c>
      <c r="B904" s="35">
        <v>13</v>
      </c>
      <c r="C904" s="36">
        <v>8</v>
      </c>
      <c r="D904" s="36">
        <v>2024</v>
      </c>
      <c r="E904" s="50" t="s">
        <v>191</v>
      </c>
      <c r="F904" s="50" t="s">
        <v>192</v>
      </c>
      <c r="G904" s="39" t="s">
        <v>203</v>
      </c>
      <c r="H904" s="36">
        <v>29.48002</v>
      </c>
      <c r="I904" s="36">
        <v>-115.47429</v>
      </c>
      <c r="J904" s="50" t="str">
        <f>VLOOKUP($G904,Formulas!$A$2:$G$10,4,FALSE)</f>
        <v>Bosque de kelp</v>
      </c>
      <c r="K904" s="50" t="s">
        <v>163</v>
      </c>
      <c r="L904" s="50" t="s">
        <v>62</v>
      </c>
      <c r="M904" s="50" t="str">
        <f>VLOOKUP($G904,Formulas!$A$2:$G$10,7,FALSE)</f>
        <v xml:space="preserve">Reserva de la Biosfera Islas del Pacifico de la Peninsula de Baja California </v>
      </c>
      <c r="N904" s="36" t="s">
        <v>207</v>
      </c>
      <c r="O904" s="37">
        <v>0.3430555555555555</v>
      </c>
      <c r="P904" s="37">
        <v>0.34722222222222227</v>
      </c>
      <c r="Q904" s="8">
        <v>16</v>
      </c>
      <c r="R904" s="36">
        <v>16</v>
      </c>
      <c r="S904" s="36">
        <v>12</v>
      </c>
      <c r="T904" s="36">
        <v>7</v>
      </c>
      <c r="V904" s="39">
        <v>13</v>
      </c>
      <c r="W904" s="39" t="s">
        <v>67</v>
      </c>
      <c r="X904" s="43" t="str">
        <f>VLOOKUP($W904,'Lista especies'!$A$2:$D$31,2,FALSE)</f>
        <v>Crassedoma</v>
      </c>
      <c r="Y904" s="43" t="str">
        <f>VLOOKUP($W904,'Lista especies'!$A$2:$D$31,3,FALSE)</f>
        <v>gigantea</v>
      </c>
      <c r="Z904" s="43" t="str">
        <f>VLOOKUP($W904,'Lista especies'!$A$2:$D$31,4,FALSE)</f>
        <v>Crassedoma gigantea</v>
      </c>
      <c r="AA904" s="34">
        <v>4</v>
      </c>
      <c r="AB904" s="34">
        <v>30</v>
      </c>
    </row>
    <row r="905" spans="1:28" x14ac:dyDescent="0.2">
      <c r="A905" s="39" t="str">
        <f t="shared" si="15"/>
        <v>1382024Punta Patos13</v>
      </c>
      <c r="B905" s="35">
        <v>13</v>
      </c>
      <c r="C905" s="36">
        <v>8</v>
      </c>
      <c r="D905" s="36">
        <v>2024</v>
      </c>
      <c r="E905" s="50" t="s">
        <v>191</v>
      </c>
      <c r="F905" s="50" t="s">
        <v>192</v>
      </c>
      <c r="G905" s="39" t="s">
        <v>203</v>
      </c>
      <c r="H905" s="36">
        <v>29.48002</v>
      </c>
      <c r="I905" s="36">
        <v>-115.47429</v>
      </c>
      <c r="J905" s="50" t="str">
        <f>VLOOKUP($G905,Formulas!$A$2:$G$10,4,FALSE)</f>
        <v>Bosque de kelp</v>
      </c>
      <c r="K905" s="50" t="s">
        <v>163</v>
      </c>
      <c r="L905" s="50" t="s">
        <v>62</v>
      </c>
      <c r="M905" s="50" t="str">
        <f>VLOOKUP($G905,Formulas!$A$2:$G$10,7,FALSE)</f>
        <v xml:space="preserve">Reserva de la Biosfera Islas del Pacifico de la Peninsula de Baja California </v>
      </c>
      <c r="N905" s="36" t="s">
        <v>207</v>
      </c>
      <c r="O905" s="37">
        <v>0.3430555555555555</v>
      </c>
      <c r="P905" s="37">
        <v>0.34722222222222227</v>
      </c>
      <c r="Q905" s="8">
        <v>16</v>
      </c>
      <c r="R905" s="36">
        <v>16</v>
      </c>
      <c r="S905" s="36">
        <v>12</v>
      </c>
      <c r="T905" s="36">
        <v>7</v>
      </c>
      <c r="V905" s="39">
        <v>13</v>
      </c>
      <c r="W905" s="39" t="s">
        <v>79</v>
      </c>
      <c r="X905" s="43" t="str">
        <f>VLOOKUP($W905,'Lista especies'!$A$2:$D$31,2,FALSE)</f>
        <v>Mesocentrotus</v>
      </c>
      <c r="Y905" s="43" t="str">
        <f>VLOOKUP($W905,'Lista especies'!$A$2:$D$31,3,FALSE)</f>
        <v>franciscanus</v>
      </c>
      <c r="Z905" s="43" t="str">
        <f>VLOOKUP($W905,'Lista especies'!$A$2:$D$31,4,FALSE)</f>
        <v>Mesocentrotus franciscanus</v>
      </c>
      <c r="AA905" s="34">
        <v>12</v>
      </c>
      <c r="AB905" s="34">
        <v>30</v>
      </c>
    </row>
    <row r="906" spans="1:28" x14ac:dyDescent="0.2">
      <c r="A906" s="39" t="str">
        <f t="shared" si="15"/>
        <v>1382024Punta Patos14</v>
      </c>
      <c r="B906" s="35">
        <v>13</v>
      </c>
      <c r="C906" s="36">
        <v>8</v>
      </c>
      <c r="D906" s="36">
        <v>2024</v>
      </c>
      <c r="E906" s="50" t="s">
        <v>191</v>
      </c>
      <c r="F906" s="50" t="s">
        <v>192</v>
      </c>
      <c r="G906" s="39" t="s">
        <v>203</v>
      </c>
      <c r="H906" s="36">
        <v>29.47869</v>
      </c>
      <c r="I906" s="36">
        <v>-115.47345</v>
      </c>
      <c r="J906" s="50" t="str">
        <f>VLOOKUP($G906,Formulas!$A$2:$G$10,4,FALSE)</f>
        <v>Bosque de kelp</v>
      </c>
      <c r="K906" s="50" t="s">
        <v>163</v>
      </c>
      <c r="L906" s="50" t="s">
        <v>62</v>
      </c>
      <c r="M906" s="50" t="str">
        <f>VLOOKUP($G906,Formulas!$A$2:$G$10,7,FALSE)</f>
        <v xml:space="preserve">Reserva de la Biosfera Islas del Pacifico de la Peninsula de Baja California </v>
      </c>
      <c r="N906" s="36" t="s">
        <v>207</v>
      </c>
      <c r="O906" s="37">
        <v>0.3756944444444445</v>
      </c>
      <c r="P906" s="37">
        <v>0.37916666666666665</v>
      </c>
      <c r="Q906" s="8">
        <v>8</v>
      </c>
      <c r="R906" s="36">
        <v>8</v>
      </c>
      <c r="S906" s="36">
        <v>13</v>
      </c>
      <c r="T906" s="36">
        <v>7</v>
      </c>
      <c r="V906" s="39">
        <v>14</v>
      </c>
      <c r="W906" s="39" t="s">
        <v>76</v>
      </c>
      <c r="X906" s="43" t="str">
        <f>VLOOKUP($W906,'Lista especies'!$A$2:$D$31,2,FALSE)</f>
        <v>Megastraea</v>
      </c>
      <c r="Y906" s="43" t="str">
        <f>VLOOKUP($W906,'Lista especies'!$A$2:$D$31,3,FALSE)</f>
        <v>undosa</v>
      </c>
      <c r="Z906" s="43" t="str">
        <f>VLOOKUP($W906,'Lista especies'!$A$2:$D$31,4,FALSE)</f>
        <v>Megastraea undosa</v>
      </c>
      <c r="AA906" s="34">
        <v>39</v>
      </c>
      <c r="AB906" s="34">
        <v>30</v>
      </c>
    </row>
    <row r="907" spans="1:28" x14ac:dyDescent="0.2">
      <c r="A907" s="39" t="str">
        <f t="shared" si="15"/>
        <v>1382024Punta Patos14</v>
      </c>
      <c r="B907" s="35">
        <v>13</v>
      </c>
      <c r="C907" s="36">
        <v>8</v>
      </c>
      <c r="D907" s="36">
        <v>2024</v>
      </c>
      <c r="E907" s="50" t="s">
        <v>191</v>
      </c>
      <c r="F907" s="50" t="s">
        <v>192</v>
      </c>
      <c r="G907" s="39" t="s">
        <v>203</v>
      </c>
      <c r="H907" s="36">
        <v>29.47869</v>
      </c>
      <c r="I907" s="36">
        <v>-115.47345</v>
      </c>
      <c r="J907" s="50" t="str">
        <f>VLOOKUP($G907,Formulas!$A$2:$G$10,4,FALSE)</f>
        <v>Bosque de kelp</v>
      </c>
      <c r="K907" s="50" t="s">
        <v>163</v>
      </c>
      <c r="L907" s="50" t="s">
        <v>62</v>
      </c>
      <c r="M907" s="50" t="str">
        <f>VLOOKUP($G907,Formulas!$A$2:$G$10,7,FALSE)</f>
        <v xml:space="preserve">Reserva de la Biosfera Islas del Pacifico de la Peninsula de Baja California </v>
      </c>
      <c r="N907" s="36" t="s">
        <v>207</v>
      </c>
      <c r="O907" s="37">
        <v>0.3756944444444445</v>
      </c>
      <c r="P907" s="37">
        <v>0.37916666666666665</v>
      </c>
      <c r="Q907" s="8">
        <v>8</v>
      </c>
      <c r="R907" s="36">
        <v>8</v>
      </c>
      <c r="S907" s="36">
        <v>13</v>
      </c>
      <c r="T907" s="36">
        <v>7</v>
      </c>
      <c r="V907" s="39">
        <v>14</v>
      </c>
      <c r="W907" s="39" t="s">
        <v>67</v>
      </c>
      <c r="X907" s="43" t="str">
        <f>VLOOKUP($W907,'Lista especies'!$A$2:$D$31,2,FALSE)</f>
        <v>Crassedoma</v>
      </c>
      <c r="Y907" s="43" t="str">
        <f>VLOOKUP($W907,'Lista especies'!$A$2:$D$31,3,FALSE)</f>
        <v>gigantea</v>
      </c>
      <c r="Z907" s="43" t="str">
        <f>VLOOKUP($W907,'Lista especies'!$A$2:$D$31,4,FALSE)</f>
        <v>Crassedoma gigantea</v>
      </c>
      <c r="AA907" s="34">
        <v>2</v>
      </c>
      <c r="AB907" s="34">
        <v>30</v>
      </c>
    </row>
    <row r="908" spans="1:28" x14ac:dyDescent="0.2">
      <c r="A908" s="39" t="str">
        <f t="shared" si="15"/>
        <v>1382024Punta Patos14</v>
      </c>
      <c r="B908" s="35">
        <v>13</v>
      </c>
      <c r="C908" s="36">
        <v>8</v>
      </c>
      <c r="D908" s="36">
        <v>2024</v>
      </c>
      <c r="E908" s="50" t="s">
        <v>191</v>
      </c>
      <c r="F908" s="50" t="s">
        <v>192</v>
      </c>
      <c r="G908" s="39" t="s">
        <v>203</v>
      </c>
      <c r="H908" s="36">
        <v>29.47869</v>
      </c>
      <c r="I908" s="36">
        <v>-115.47345</v>
      </c>
      <c r="J908" s="50" t="str">
        <f>VLOOKUP($G908,Formulas!$A$2:$G$10,4,FALSE)</f>
        <v>Bosque de kelp</v>
      </c>
      <c r="K908" s="50" t="s">
        <v>163</v>
      </c>
      <c r="L908" s="50" t="s">
        <v>62</v>
      </c>
      <c r="M908" s="50" t="str">
        <f>VLOOKUP($G908,Formulas!$A$2:$G$10,7,FALSE)</f>
        <v xml:space="preserve">Reserva de la Biosfera Islas del Pacifico de la Peninsula de Baja California </v>
      </c>
      <c r="N908" s="36" t="s">
        <v>207</v>
      </c>
      <c r="O908" s="37">
        <v>0.3756944444444445</v>
      </c>
      <c r="P908" s="37">
        <v>0.37916666666666665</v>
      </c>
      <c r="Q908" s="8">
        <v>8</v>
      </c>
      <c r="R908" s="36">
        <v>8</v>
      </c>
      <c r="S908" s="36">
        <v>13</v>
      </c>
      <c r="T908" s="36">
        <v>7</v>
      </c>
      <c r="V908" s="39">
        <v>14</v>
      </c>
      <c r="W908" s="39" t="s">
        <v>79</v>
      </c>
      <c r="X908" s="43" t="str">
        <f>VLOOKUP($W908,'Lista especies'!$A$2:$D$31,2,FALSE)</f>
        <v>Mesocentrotus</v>
      </c>
      <c r="Y908" s="43" t="str">
        <f>VLOOKUP($W908,'Lista especies'!$A$2:$D$31,3,FALSE)</f>
        <v>franciscanus</v>
      </c>
      <c r="Z908" s="43" t="str">
        <f>VLOOKUP($W908,'Lista especies'!$A$2:$D$31,4,FALSE)</f>
        <v>Mesocentrotus franciscanus</v>
      </c>
      <c r="AA908" s="34">
        <v>10</v>
      </c>
      <c r="AB908" s="34">
        <v>30</v>
      </c>
    </row>
    <row r="909" spans="1:28" x14ac:dyDescent="0.2">
      <c r="A909" s="39" t="str">
        <f t="shared" si="15"/>
        <v>1382024Punta Patos14</v>
      </c>
      <c r="B909" s="35">
        <v>13</v>
      </c>
      <c r="C909" s="36">
        <v>8</v>
      </c>
      <c r="D909" s="36">
        <v>2024</v>
      </c>
      <c r="E909" s="50" t="s">
        <v>191</v>
      </c>
      <c r="F909" s="50" t="s">
        <v>192</v>
      </c>
      <c r="G909" s="39" t="s">
        <v>203</v>
      </c>
      <c r="H909" s="36">
        <v>29.47869</v>
      </c>
      <c r="I909" s="36">
        <v>-115.47345</v>
      </c>
      <c r="J909" s="50" t="str">
        <f>VLOOKUP($G909,Formulas!$A$2:$G$10,4,FALSE)</f>
        <v>Bosque de kelp</v>
      </c>
      <c r="K909" s="50" t="s">
        <v>163</v>
      </c>
      <c r="L909" s="50" t="s">
        <v>62</v>
      </c>
      <c r="M909" s="50" t="str">
        <f>VLOOKUP($G909,Formulas!$A$2:$G$10,7,FALSE)</f>
        <v xml:space="preserve">Reserva de la Biosfera Islas del Pacifico de la Peninsula de Baja California </v>
      </c>
      <c r="N909" s="36" t="s">
        <v>207</v>
      </c>
      <c r="O909" s="37">
        <v>0.3756944444444445</v>
      </c>
      <c r="P909" s="37">
        <v>0.37916666666666665</v>
      </c>
      <c r="Q909" s="8">
        <v>8</v>
      </c>
      <c r="R909" s="36">
        <v>8</v>
      </c>
      <c r="S909" s="36">
        <v>13</v>
      </c>
      <c r="T909" s="36">
        <v>7</v>
      </c>
      <c r="V909" s="39">
        <v>14</v>
      </c>
      <c r="W909" s="39" t="s">
        <v>180</v>
      </c>
      <c r="X909" s="43" t="str">
        <f>VLOOKUP($W909,'Lista especies'!$A$2:$D$31,2,FALSE)</f>
        <v xml:space="preserve">Centrostephanus </v>
      </c>
      <c r="Y909" s="43" t="str">
        <f>VLOOKUP($W909,'Lista especies'!$A$2:$D$31,3,FALSE)</f>
        <v>coronatus</v>
      </c>
      <c r="Z909" s="43" t="s">
        <v>149</v>
      </c>
      <c r="AA909" s="34">
        <v>2</v>
      </c>
      <c r="AB909" s="34">
        <v>30</v>
      </c>
    </row>
    <row r="910" spans="1:28" x14ac:dyDescent="0.2">
      <c r="A910" s="39" t="str">
        <f t="shared" si="15"/>
        <v>1382024Punta Patos15</v>
      </c>
      <c r="B910" s="35">
        <v>13</v>
      </c>
      <c r="C910" s="36">
        <v>8</v>
      </c>
      <c r="D910" s="36">
        <v>2024</v>
      </c>
      <c r="E910" s="50" t="str">
        <f>VLOOKUP($G910,Formulas!$A$2:$G$10,2,FALSE)</f>
        <v>Baja California</v>
      </c>
      <c r="F910" s="50" t="str">
        <f>VLOOKUP($G910,Formulas!$A$2:$G$10,3,FALSE)</f>
        <v>El Rosario</v>
      </c>
      <c r="G910" s="39" t="s">
        <v>203</v>
      </c>
      <c r="H910" s="36">
        <v>29.479559999999999</v>
      </c>
      <c r="I910" s="36">
        <v>-115.47453</v>
      </c>
      <c r="J910" s="50" t="str">
        <f>VLOOKUP($G910,Formulas!$A$2:$G$10,4,FALSE)</f>
        <v>Bosque de kelp</v>
      </c>
      <c r="K910" s="50" t="s">
        <v>163</v>
      </c>
      <c r="L910" s="50" t="s">
        <v>62</v>
      </c>
      <c r="M910" s="50" t="str">
        <f>VLOOKUP($G910,Formulas!$A$2:$G$10,7,FALSE)</f>
        <v xml:space="preserve">Reserva de la Biosfera Islas del Pacifico de la Peninsula de Baja California </v>
      </c>
      <c r="N910" s="36" t="s">
        <v>202</v>
      </c>
      <c r="O910" s="37">
        <v>0.33958333333333335</v>
      </c>
      <c r="P910" s="37">
        <v>0.3444444444444445</v>
      </c>
      <c r="Q910" s="8">
        <v>16</v>
      </c>
      <c r="R910" s="36">
        <v>11</v>
      </c>
      <c r="S910" s="36">
        <v>12</v>
      </c>
      <c r="T910" s="36">
        <v>6</v>
      </c>
      <c r="V910" s="39">
        <v>15</v>
      </c>
      <c r="W910" s="39" t="s">
        <v>82</v>
      </c>
      <c r="X910" s="43" t="str">
        <f>VLOOKUP($W910,'Lista especies'!$A$2:$D$31,2,FALSE)</f>
        <v>Patiria</v>
      </c>
      <c r="Y910" s="43" t="str">
        <f>VLOOKUP($W910,'Lista especies'!$A$2:$D$31,3,FALSE)</f>
        <v>miniata</v>
      </c>
      <c r="Z910" s="43" t="str">
        <f>VLOOKUP($W910,'Lista especies'!$A$2:$D$31,4,FALSE)</f>
        <v>Patiria miniata</v>
      </c>
      <c r="AA910" s="34">
        <v>1</v>
      </c>
      <c r="AB910" s="34">
        <v>30</v>
      </c>
    </row>
    <row r="911" spans="1:28" x14ac:dyDescent="0.2">
      <c r="A911" s="39" t="str">
        <f t="shared" si="15"/>
        <v>1382024Punta Patos15</v>
      </c>
      <c r="B911" s="35">
        <v>13</v>
      </c>
      <c r="C911" s="36">
        <v>8</v>
      </c>
      <c r="D911" s="36">
        <v>2024</v>
      </c>
      <c r="E911" s="50" t="str">
        <f>VLOOKUP($G911,Formulas!$A$2:$G$10,2,FALSE)</f>
        <v>Baja California</v>
      </c>
      <c r="F911" s="50" t="str">
        <f>VLOOKUP($G911,Formulas!$A$2:$G$10,3,FALSE)</f>
        <v>El Rosario</v>
      </c>
      <c r="G911" s="39" t="s">
        <v>203</v>
      </c>
      <c r="H911" s="36">
        <v>29.479559999999999</v>
      </c>
      <c r="I911" s="36">
        <v>-115.47453</v>
      </c>
      <c r="J911" s="50" t="str">
        <f>VLOOKUP($G911,Formulas!$A$2:$G$10,4,FALSE)</f>
        <v>Bosque de kelp</v>
      </c>
      <c r="K911" s="50" t="s">
        <v>163</v>
      </c>
      <c r="L911" s="50" t="s">
        <v>62</v>
      </c>
      <c r="M911" s="50" t="str">
        <f>VLOOKUP($G911,Formulas!$A$2:$G$10,7,FALSE)</f>
        <v xml:space="preserve">Reserva de la Biosfera Islas del Pacifico de la Peninsula de Baja California </v>
      </c>
      <c r="N911" s="36" t="s">
        <v>202</v>
      </c>
      <c r="O911" s="37">
        <v>0.33958333333333335</v>
      </c>
      <c r="P911" s="37">
        <v>0.3444444444444445</v>
      </c>
      <c r="Q911" s="8">
        <v>16</v>
      </c>
      <c r="R911" s="36">
        <v>11</v>
      </c>
      <c r="S911" s="36">
        <v>12</v>
      </c>
      <c r="T911" s="36">
        <v>6</v>
      </c>
      <c r="V911" s="39">
        <v>15</v>
      </c>
      <c r="W911" s="39" t="s">
        <v>76</v>
      </c>
      <c r="X911" s="43" t="str">
        <f>VLOOKUP($W911,'Lista especies'!$A$2:$D$31,2,FALSE)</f>
        <v>Megastraea</v>
      </c>
      <c r="Y911" s="43" t="str">
        <f>VLOOKUP($W911,'Lista especies'!$A$2:$D$31,3,FALSE)</f>
        <v>undosa</v>
      </c>
      <c r="Z911" s="43" t="str">
        <f>VLOOKUP($W911,'Lista especies'!$A$2:$D$31,4,FALSE)</f>
        <v>Megastraea undosa</v>
      </c>
      <c r="AA911" s="34">
        <v>13</v>
      </c>
      <c r="AB911" s="34">
        <v>30</v>
      </c>
    </row>
    <row r="912" spans="1:28" x14ac:dyDescent="0.2">
      <c r="A912" s="39" t="str">
        <f t="shared" si="15"/>
        <v>1382024Punta Patos15</v>
      </c>
      <c r="B912" s="35">
        <v>13</v>
      </c>
      <c r="C912" s="36">
        <v>8</v>
      </c>
      <c r="D912" s="36">
        <v>2024</v>
      </c>
      <c r="E912" s="50" t="str">
        <f>VLOOKUP($G912,Formulas!$A$2:$G$10,2,FALSE)</f>
        <v>Baja California</v>
      </c>
      <c r="F912" s="50" t="str">
        <f>VLOOKUP($G912,Formulas!$A$2:$G$10,3,FALSE)</f>
        <v>El Rosario</v>
      </c>
      <c r="G912" s="39" t="s">
        <v>203</v>
      </c>
      <c r="H912" s="36">
        <v>29.479559999999999</v>
      </c>
      <c r="I912" s="36">
        <v>-115.47453</v>
      </c>
      <c r="J912" s="50" t="str">
        <f>VLOOKUP($G912,Formulas!$A$2:$G$10,4,FALSE)</f>
        <v>Bosque de kelp</v>
      </c>
      <c r="K912" s="50" t="s">
        <v>163</v>
      </c>
      <c r="L912" s="50" t="s">
        <v>62</v>
      </c>
      <c r="M912" s="50" t="str">
        <f>VLOOKUP($G912,Formulas!$A$2:$G$10,7,FALSE)</f>
        <v xml:space="preserve">Reserva de la Biosfera Islas del Pacifico de la Peninsula de Baja California </v>
      </c>
      <c r="N912" s="36" t="s">
        <v>202</v>
      </c>
      <c r="O912" s="37">
        <v>0.33958333333333335</v>
      </c>
      <c r="P912" s="37">
        <v>0.3444444444444445</v>
      </c>
      <c r="Q912" s="8">
        <v>16</v>
      </c>
      <c r="R912" s="36">
        <v>11</v>
      </c>
      <c r="S912" s="36">
        <v>12</v>
      </c>
      <c r="T912" s="36">
        <v>6</v>
      </c>
      <c r="V912" s="39">
        <v>15</v>
      </c>
      <c r="W912" s="39" t="s">
        <v>75</v>
      </c>
      <c r="X912" s="43" t="str">
        <f>VLOOKUP($W912,'Lista especies'!$A$2:$D$31,2,FALSE)</f>
        <v>Kelletia</v>
      </c>
      <c r="Y912" s="43" t="str">
        <f>VLOOKUP($W912,'Lista especies'!$A$2:$D$31,3,FALSE)</f>
        <v>kelletii</v>
      </c>
      <c r="Z912" s="43" t="str">
        <f>VLOOKUP($W912,'Lista especies'!$A$2:$D$31,4,FALSE)</f>
        <v>Kelletia kelletii</v>
      </c>
      <c r="AA912" s="34">
        <v>3</v>
      </c>
      <c r="AB912" s="34">
        <v>30</v>
      </c>
    </row>
    <row r="913" spans="1:28" x14ac:dyDescent="0.2">
      <c r="A913" s="39" t="str">
        <f t="shared" si="15"/>
        <v>1382024Punta Patos15</v>
      </c>
      <c r="B913" s="35">
        <v>13</v>
      </c>
      <c r="C913" s="36">
        <v>8</v>
      </c>
      <c r="D913" s="36">
        <v>2024</v>
      </c>
      <c r="E913" s="50" t="str">
        <f>VLOOKUP($G913,Formulas!$A$2:$G$10,2,FALSE)</f>
        <v>Baja California</v>
      </c>
      <c r="F913" s="50" t="str">
        <f>VLOOKUP($G913,Formulas!$A$2:$G$10,3,FALSE)</f>
        <v>El Rosario</v>
      </c>
      <c r="G913" s="39" t="s">
        <v>203</v>
      </c>
      <c r="H913" s="36">
        <v>29.479559999999999</v>
      </c>
      <c r="I913" s="36">
        <v>-115.47453</v>
      </c>
      <c r="J913" s="50" t="str">
        <f>VLOOKUP($G913,Formulas!$A$2:$G$10,4,FALSE)</f>
        <v>Bosque de kelp</v>
      </c>
      <c r="K913" s="50" t="s">
        <v>163</v>
      </c>
      <c r="L913" s="50" t="s">
        <v>62</v>
      </c>
      <c r="M913" s="50" t="str">
        <f>VLOOKUP($G913,Formulas!$A$2:$G$10,7,FALSE)</f>
        <v xml:space="preserve">Reserva de la Biosfera Islas del Pacifico de la Peninsula de Baja California </v>
      </c>
      <c r="N913" s="36" t="s">
        <v>202</v>
      </c>
      <c r="O913" s="37">
        <v>0.33958333333333335</v>
      </c>
      <c r="P913" s="37">
        <v>0.3444444444444445</v>
      </c>
      <c r="Q913" s="8">
        <v>16</v>
      </c>
      <c r="R913" s="36">
        <v>11</v>
      </c>
      <c r="S913" s="36">
        <v>12</v>
      </c>
      <c r="T913" s="36">
        <v>6</v>
      </c>
      <c r="V913" s="39">
        <v>15</v>
      </c>
      <c r="W913" s="39" t="s">
        <v>67</v>
      </c>
      <c r="X913" s="43" t="str">
        <f>VLOOKUP($W913,'Lista especies'!$A$2:$D$31,2,FALSE)</f>
        <v>Crassedoma</v>
      </c>
      <c r="Y913" s="43" t="str">
        <f>VLOOKUP($W913,'Lista especies'!$A$2:$D$31,3,FALSE)</f>
        <v>gigantea</v>
      </c>
      <c r="Z913" s="43" t="str">
        <f>VLOOKUP($W913,'Lista especies'!$A$2:$D$31,4,FALSE)</f>
        <v>Crassedoma gigantea</v>
      </c>
      <c r="AA913" s="34">
        <v>1</v>
      </c>
      <c r="AB913" s="34">
        <v>30</v>
      </c>
    </row>
    <row r="914" spans="1:28" x14ac:dyDescent="0.2">
      <c r="A914" s="39" t="str">
        <f t="shared" si="15"/>
        <v>1382024Punta Patos15</v>
      </c>
      <c r="B914" s="35">
        <v>13</v>
      </c>
      <c r="C914" s="36">
        <v>8</v>
      </c>
      <c r="D914" s="36">
        <v>2024</v>
      </c>
      <c r="E914" s="50" t="str">
        <f>VLOOKUP($G914,Formulas!$A$2:$G$10,2,FALSE)</f>
        <v>Baja California</v>
      </c>
      <c r="F914" s="50" t="str">
        <f>VLOOKUP($G914,Formulas!$A$2:$G$10,3,FALSE)</f>
        <v>El Rosario</v>
      </c>
      <c r="G914" s="39" t="s">
        <v>203</v>
      </c>
      <c r="H914" s="36">
        <v>29.479559999999999</v>
      </c>
      <c r="I914" s="36">
        <v>-115.47453</v>
      </c>
      <c r="J914" s="50" t="str">
        <f>VLOOKUP($G914,Formulas!$A$2:$G$10,4,FALSE)</f>
        <v>Bosque de kelp</v>
      </c>
      <c r="K914" s="50" t="s">
        <v>163</v>
      </c>
      <c r="L914" s="50" t="s">
        <v>62</v>
      </c>
      <c r="M914" s="50" t="str">
        <f>VLOOKUP($G914,Formulas!$A$2:$G$10,7,FALSE)</f>
        <v xml:space="preserve">Reserva de la Biosfera Islas del Pacifico de la Peninsula de Baja California </v>
      </c>
      <c r="N914" s="36" t="s">
        <v>202</v>
      </c>
      <c r="O914" s="37">
        <v>0.33958333333333335</v>
      </c>
      <c r="P914" s="37">
        <v>0.3444444444444445</v>
      </c>
      <c r="Q914" s="8">
        <v>16</v>
      </c>
      <c r="R914" s="36">
        <v>11</v>
      </c>
      <c r="S914" s="36">
        <v>12</v>
      </c>
      <c r="T914" s="36">
        <v>6</v>
      </c>
      <c r="V914" s="39">
        <v>15</v>
      </c>
      <c r="W914" s="39" t="s">
        <v>79</v>
      </c>
      <c r="X914" s="43" t="str">
        <f>VLOOKUP($W914,'Lista especies'!$A$2:$D$31,2,FALSE)</f>
        <v>Mesocentrotus</v>
      </c>
      <c r="Y914" s="43" t="str">
        <f>VLOOKUP($W914,'Lista especies'!$A$2:$D$31,3,FALSE)</f>
        <v>franciscanus</v>
      </c>
      <c r="Z914" s="43" t="str">
        <f>VLOOKUP($W914,'Lista especies'!$A$2:$D$31,4,FALSE)</f>
        <v>Mesocentrotus franciscanus</v>
      </c>
      <c r="AA914" s="34">
        <v>10</v>
      </c>
      <c r="AB914" s="34">
        <v>30</v>
      </c>
    </row>
    <row r="915" spans="1:28" x14ac:dyDescent="0.2">
      <c r="A915" s="39" t="str">
        <f t="shared" si="15"/>
        <v>1382024Punta Patos15</v>
      </c>
      <c r="B915" s="35">
        <v>13</v>
      </c>
      <c r="C915" s="36">
        <v>8</v>
      </c>
      <c r="D915" s="36">
        <v>2024</v>
      </c>
      <c r="E915" s="50" t="str">
        <f>VLOOKUP($G915,Formulas!$A$2:$G$10,2,FALSE)</f>
        <v>Baja California</v>
      </c>
      <c r="F915" s="50" t="str">
        <f>VLOOKUP($G915,Formulas!$A$2:$G$10,3,FALSE)</f>
        <v>El Rosario</v>
      </c>
      <c r="G915" s="39" t="s">
        <v>203</v>
      </c>
      <c r="H915" s="36">
        <v>29.479559999999999</v>
      </c>
      <c r="I915" s="36">
        <v>-115.47453</v>
      </c>
      <c r="J915" s="50" t="str">
        <f>VLOOKUP($G915,Formulas!$A$2:$G$10,4,FALSE)</f>
        <v>Bosque de kelp</v>
      </c>
      <c r="K915" s="50" t="s">
        <v>163</v>
      </c>
      <c r="L915" s="50" t="s">
        <v>62</v>
      </c>
      <c r="M915" s="50" t="str">
        <f>VLOOKUP($G915,Formulas!$A$2:$G$10,7,FALSE)</f>
        <v xml:space="preserve">Reserva de la Biosfera Islas del Pacifico de la Peninsula de Baja California </v>
      </c>
      <c r="N915" s="36" t="s">
        <v>202</v>
      </c>
      <c r="O915" s="37">
        <v>0.33958333333333335</v>
      </c>
      <c r="P915" s="37">
        <v>0.3444444444444445</v>
      </c>
      <c r="Q915" s="8">
        <v>16</v>
      </c>
      <c r="R915" s="36">
        <v>11</v>
      </c>
      <c r="S915" s="36">
        <v>12</v>
      </c>
      <c r="T915" s="36">
        <v>6</v>
      </c>
      <c r="V915" s="39">
        <v>15</v>
      </c>
      <c r="W915" s="39" t="s">
        <v>85</v>
      </c>
      <c r="X915" s="43" t="str">
        <f>VLOOKUP($W915,'Lista especies'!$A$2:$D$31,2,FALSE)</f>
        <v>Strongylocentrotus</v>
      </c>
      <c r="Y915" s="43" t="str">
        <f>VLOOKUP($W915,'Lista especies'!$A$2:$D$31,3,FALSE)</f>
        <v>purpuratus</v>
      </c>
      <c r="Z915" s="43" t="str">
        <f>VLOOKUP($W915,'Lista especies'!$A$2:$D$31,4,FALSE)</f>
        <v>Strongylocentrotus purpuratus</v>
      </c>
      <c r="AA915" s="34">
        <v>13</v>
      </c>
      <c r="AB915" s="34">
        <v>30</v>
      </c>
    </row>
    <row r="916" spans="1:28" x14ac:dyDescent="0.2">
      <c r="A916" s="39" t="str">
        <f t="shared" si="15"/>
        <v>1382024Punta Patos15</v>
      </c>
      <c r="B916" s="35">
        <v>13</v>
      </c>
      <c r="C916" s="36">
        <v>8</v>
      </c>
      <c r="D916" s="36">
        <v>2024</v>
      </c>
      <c r="E916" s="50" t="str">
        <f>VLOOKUP($G916,Formulas!$A$2:$G$10,2,FALSE)</f>
        <v>Baja California</v>
      </c>
      <c r="F916" s="50" t="str">
        <f>VLOOKUP($G916,Formulas!$A$2:$G$10,3,FALSE)</f>
        <v>El Rosario</v>
      </c>
      <c r="G916" s="39" t="s">
        <v>203</v>
      </c>
      <c r="H916" s="36">
        <v>29.479559999999999</v>
      </c>
      <c r="I916" s="36">
        <v>-115.47453</v>
      </c>
      <c r="J916" s="50" t="str">
        <f>VLOOKUP($G916,Formulas!$A$2:$G$10,4,FALSE)</f>
        <v>Bosque de kelp</v>
      </c>
      <c r="K916" s="50" t="s">
        <v>163</v>
      </c>
      <c r="L916" s="50" t="s">
        <v>62</v>
      </c>
      <c r="M916" s="50" t="str">
        <f>VLOOKUP($G916,Formulas!$A$2:$G$10,7,FALSE)</f>
        <v xml:space="preserve">Reserva de la Biosfera Islas del Pacifico de la Peninsula de Baja California </v>
      </c>
      <c r="N916" s="36" t="s">
        <v>202</v>
      </c>
      <c r="O916" s="37">
        <v>0.33958333333333335</v>
      </c>
      <c r="P916" s="37">
        <v>0.3444444444444445</v>
      </c>
      <c r="Q916" s="8">
        <v>16</v>
      </c>
      <c r="R916" s="36">
        <v>11</v>
      </c>
      <c r="S916" s="36">
        <v>12</v>
      </c>
      <c r="T916" s="36">
        <v>6</v>
      </c>
      <c r="V916" s="39">
        <v>15</v>
      </c>
      <c r="W916" s="39" t="s">
        <v>180</v>
      </c>
      <c r="X916" s="43" t="str">
        <f>VLOOKUP($W916,'Lista especies'!$A$2:$D$31,2,FALSE)</f>
        <v xml:space="preserve">Centrostephanus </v>
      </c>
      <c r="Y916" s="43" t="str">
        <f>VLOOKUP($W916,'Lista especies'!$A$2:$D$31,3,FALSE)</f>
        <v>coronatus</v>
      </c>
      <c r="Z916" s="43" t="str">
        <f>VLOOKUP($W916,'Lista especies'!$A$2:$D$31,4,FALSE)</f>
        <v>Centrostephanus coronatus</v>
      </c>
      <c r="AA916" s="34">
        <v>3</v>
      </c>
      <c r="AB916" s="34">
        <v>30</v>
      </c>
    </row>
    <row r="917" spans="1:28" x14ac:dyDescent="0.2">
      <c r="A917" s="39" t="str">
        <f t="shared" si="15"/>
        <v>1382024Punta Patos16</v>
      </c>
      <c r="B917" s="35">
        <v>13</v>
      </c>
      <c r="C917" s="36">
        <v>8</v>
      </c>
      <c r="D917" s="36">
        <v>2024</v>
      </c>
      <c r="E917" s="50" t="str">
        <f>VLOOKUP($G917,Formulas!$A$2:$G$10,2,FALSE)</f>
        <v>Baja California</v>
      </c>
      <c r="F917" s="50" t="str">
        <f>VLOOKUP($G917,Formulas!$A$2:$G$10,3,FALSE)</f>
        <v>El Rosario</v>
      </c>
      <c r="G917" s="39" t="s">
        <v>203</v>
      </c>
      <c r="H917" s="36">
        <v>29.478950000000001</v>
      </c>
      <c r="I917" s="36">
        <v>-115.47404</v>
      </c>
      <c r="J917" s="50" t="str">
        <f>VLOOKUP($G917,Formulas!$A$2:$G$10,4,FALSE)</f>
        <v>Bosque de kelp</v>
      </c>
      <c r="K917" s="50" t="s">
        <v>163</v>
      </c>
      <c r="L917" s="50" t="s">
        <v>62</v>
      </c>
      <c r="M917" s="50" t="str">
        <f>VLOOKUP($G917,Formulas!$A$2:$G$10,7,FALSE)</f>
        <v xml:space="preserve">Reserva de la Biosfera Islas del Pacifico de la Peninsula de Baja California </v>
      </c>
      <c r="N917" s="36" t="s">
        <v>202</v>
      </c>
      <c r="O917" s="37">
        <v>0.37638888888888888</v>
      </c>
      <c r="P917" s="37">
        <v>0.38055555555555554</v>
      </c>
      <c r="Q917" s="36">
        <v>10</v>
      </c>
      <c r="R917" s="36">
        <v>9</v>
      </c>
      <c r="S917" s="36">
        <v>13</v>
      </c>
      <c r="T917" s="36">
        <v>6</v>
      </c>
      <c r="V917" s="39">
        <v>16</v>
      </c>
      <c r="W917" s="39" t="s">
        <v>76</v>
      </c>
      <c r="X917" s="43" t="str">
        <f>VLOOKUP($W917,'Lista especies'!$A$2:$D$31,2,FALSE)</f>
        <v>Megastraea</v>
      </c>
      <c r="Y917" s="43" t="str">
        <f>VLOOKUP($W917,'Lista especies'!$A$2:$D$31,3,FALSE)</f>
        <v>undosa</v>
      </c>
      <c r="Z917" s="43" t="str">
        <f>VLOOKUP($W917,'Lista especies'!$A$2:$D$31,4,FALSE)</f>
        <v>Megastraea undosa</v>
      </c>
      <c r="AA917" s="34">
        <v>18</v>
      </c>
      <c r="AB917" s="34">
        <v>30</v>
      </c>
    </row>
    <row r="918" spans="1:28" x14ac:dyDescent="0.2">
      <c r="A918" s="39" t="str">
        <f t="shared" si="15"/>
        <v>1382024Punta Patos16</v>
      </c>
      <c r="B918" s="35">
        <v>13</v>
      </c>
      <c r="C918" s="36">
        <v>8</v>
      </c>
      <c r="D918" s="36">
        <v>2024</v>
      </c>
      <c r="E918" s="50" t="str">
        <f>VLOOKUP($G918,Formulas!$A$2:$G$10,2,FALSE)</f>
        <v>Baja California</v>
      </c>
      <c r="F918" s="50" t="str">
        <f>VLOOKUP($G918,Formulas!$A$2:$G$10,3,FALSE)</f>
        <v>El Rosario</v>
      </c>
      <c r="G918" s="39" t="s">
        <v>203</v>
      </c>
      <c r="H918" s="36">
        <v>29.478950000000001</v>
      </c>
      <c r="I918" s="36">
        <v>-115.47404</v>
      </c>
      <c r="J918" s="50" t="str">
        <f>VLOOKUP($G918,Formulas!$A$2:$G$10,4,FALSE)</f>
        <v>Bosque de kelp</v>
      </c>
      <c r="K918" s="50" t="s">
        <v>163</v>
      </c>
      <c r="L918" s="50" t="s">
        <v>62</v>
      </c>
      <c r="M918" s="50" t="str">
        <f>VLOOKUP($G918,Formulas!$A$2:$G$10,7,FALSE)</f>
        <v xml:space="preserve">Reserva de la Biosfera Islas del Pacifico de la Peninsula de Baja California </v>
      </c>
      <c r="N918" s="36" t="s">
        <v>202</v>
      </c>
      <c r="O918" s="37">
        <v>0.37638888888888888</v>
      </c>
      <c r="P918" s="37">
        <v>0.38055555555555554</v>
      </c>
      <c r="Q918" s="36">
        <v>10</v>
      </c>
      <c r="R918" s="36">
        <v>9</v>
      </c>
      <c r="S918" s="36">
        <v>13</v>
      </c>
      <c r="T918" s="36">
        <v>6</v>
      </c>
      <c r="V918" s="39">
        <v>16</v>
      </c>
      <c r="W918" s="39" t="s">
        <v>176</v>
      </c>
      <c r="X918" s="43" t="str">
        <f>VLOOKUP($W918,'Lista especies'!$A$2:$D$31,2,FALSE)</f>
        <v>Megastraea</v>
      </c>
      <c r="Y918" s="43" t="str">
        <f>VLOOKUP($W918,'Lista especies'!$A$2:$D$31,3,FALSE)</f>
        <v>turbanica</v>
      </c>
      <c r="Z918" s="43" t="str">
        <f>VLOOKUP($W918,'Lista especies'!$A$2:$D$31,4,FALSE)</f>
        <v>Megastraea turbanica</v>
      </c>
      <c r="AA918" s="34">
        <v>1</v>
      </c>
      <c r="AB918" s="34">
        <v>30</v>
      </c>
    </row>
    <row r="919" spans="1:28" x14ac:dyDescent="0.2">
      <c r="A919" s="39" t="str">
        <f t="shared" si="15"/>
        <v>1382024Punta Patos16</v>
      </c>
      <c r="B919" s="35">
        <v>13</v>
      </c>
      <c r="C919" s="36">
        <v>8</v>
      </c>
      <c r="D919" s="36">
        <v>2024</v>
      </c>
      <c r="E919" s="50" t="str">
        <f>VLOOKUP($G919,Formulas!$A$2:$G$10,2,FALSE)</f>
        <v>Baja California</v>
      </c>
      <c r="F919" s="50" t="str">
        <f>VLOOKUP($G919,Formulas!$A$2:$G$10,3,FALSE)</f>
        <v>El Rosario</v>
      </c>
      <c r="G919" s="39" t="s">
        <v>203</v>
      </c>
      <c r="H919" s="36">
        <v>29.478950000000001</v>
      </c>
      <c r="I919" s="36">
        <v>-115.47404</v>
      </c>
      <c r="J919" s="50" t="str">
        <f>VLOOKUP($G919,Formulas!$A$2:$G$10,4,FALSE)</f>
        <v>Bosque de kelp</v>
      </c>
      <c r="K919" s="50" t="s">
        <v>163</v>
      </c>
      <c r="L919" s="50" t="s">
        <v>62</v>
      </c>
      <c r="M919" s="50" t="str">
        <f>VLOOKUP($G919,Formulas!$A$2:$G$10,7,FALSE)</f>
        <v xml:space="preserve">Reserva de la Biosfera Islas del Pacifico de la Peninsula de Baja California </v>
      </c>
      <c r="N919" s="36" t="s">
        <v>202</v>
      </c>
      <c r="O919" s="37">
        <v>0.37638888888888888</v>
      </c>
      <c r="P919" s="37">
        <v>0.38055555555555554</v>
      </c>
      <c r="Q919" s="36">
        <v>10</v>
      </c>
      <c r="R919" s="36">
        <v>9</v>
      </c>
      <c r="S919" s="36">
        <v>13</v>
      </c>
      <c r="T919" s="36">
        <v>6</v>
      </c>
      <c r="V919" s="39">
        <v>16</v>
      </c>
      <c r="W919" s="39" t="s">
        <v>75</v>
      </c>
      <c r="X919" s="43" t="str">
        <f>VLOOKUP($W919,'Lista especies'!$A$2:$D$31,2,FALSE)</f>
        <v>Kelletia</v>
      </c>
      <c r="Y919" s="43" t="str">
        <f>VLOOKUP($W919,'Lista especies'!$A$2:$D$31,3,FALSE)</f>
        <v>kelletii</v>
      </c>
      <c r="Z919" s="43" t="str">
        <f>VLOOKUP($W919,'Lista especies'!$A$2:$D$31,4,FALSE)</f>
        <v>Kelletia kelletii</v>
      </c>
      <c r="AA919" s="34">
        <v>9</v>
      </c>
      <c r="AB919" s="34">
        <v>30</v>
      </c>
    </row>
    <row r="920" spans="1:28" x14ac:dyDescent="0.2">
      <c r="A920" s="39" t="str">
        <f t="shared" si="15"/>
        <v/>
      </c>
      <c r="D920" s="40"/>
      <c r="E920" s="50" t="e">
        <f>VLOOKUP($G920,Formulas!$A$2:$G$10,2,FALSE)</f>
        <v>#N/A</v>
      </c>
      <c r="F920" s="50" t="e">
        <f>VLOOKUP($G920,Formulas!$A$2:$G$10,3,FALSE)</f>
        <v>#N/A</v>
      </c>
      <c r="J920" s="50" t="e">
        <f>VLOOKUP($G920,Formulas!$A$2:$G$10,4,FALSE)</f>
        <v>#N/A</v>
      </c>
      <c r="K920" s="50" t="e">
        <f>VLOOKUP($G920,Formulas!$A$2:$G$10,5,FALSE)</f>
        <v>#N/A</v>
      </c>
      <c r="L920" s="50" t="e">
        <f>VLOOKUP($G920,Formulas!$A$2:$G$10,6,FALSE)</f>
        <v>#N/A</v>
      </c>
      <c r="M920" s="50" t="e">
        <f>VLOOKUP($G920,Formulas!$A$2:$G$10,7,FALSE)</f>
        <v>#N/A</v>
      </c>
      <c r="W920" s="39"/>
      <c r="X920" s="43" t="e">
        <f>VLOOKUP($W920,'Lista especies'!$A$2:$D$31,2,FALSE)</f>
        <v>#N/A</v>
      </c>
      <c r="Y920" s="43" t="e">
        <f>VLOOKUP($W920,'Lista especies'!$A$2:$D$31,3,FALSE)</f>
        <v>#N/A</v>
      </c>
      <c r="Z920" s="43" t="e">
        <f>VLOOKUP($W920,'Lista especies'!$A$2:$D$31,4,FALSE)</f>
        <v>#N/A</v>
      </c>
    </row>
    <row r="921" spans="1:28" x14ac:dyDescent="0.2">
      <c r="A921" s="39" t="str">
        <f t="shared" si="15"/>
        <v/>
      </c>
      <c r="D921" s="40"/>
      <c r="E921" s="50" t="e">
        <f>VLOOKUP($G921,Formulas!$A$2:$G$10,2,FALSE)</f>
        <v>#N/A</v>
      </c>
      <c r="F921" s="50" t="e">
        <f>VLOOKUP($G921,Formulas!$A$2:$G$10,3,FALSE)</f>
        <v>#N/A</v>
      </c>
      <c r="J921" s="50" t="e">
        <f>VLOOKUP($G921,Formulas!$A$2:$G$10,4,FALSE)</f>
        <v>#N/A</v>
      </c>
      <c r="K921" s="50" t="e">
        <f>VLOOKUP($G921,Formulas!$A$2:$G$10,5,FALSE)</f>
        <v>#N/A</v>
      </c>
      <c r="L921" s="50" t="e">
        <f>VLOOKUP($G921,Formulas!$A$2:$G$10,6,FALSE)</f>
        <v>#N/A</v>
      </c>
      <c r="M921" s="50" t="e">
        <f>VLOOKUP($G921,Formulas!$A$2:$G$10,7,FALSE)</f>
        <v>#N/A</v>
      </c>
      <c r="W921" s="39"/>
      <c r="X921" s="43" t="e">
        <f>VLOOKUP($W921,'Lista especies'!$A$2:$D$31,2,FALSE)</f>
        <v>#N/A</v>
      </c>
      <c r="Y921" s="43" t="e">
        <f>VLOOKUP($W921,'Lista especies'!$A$2:$D$31,3,FALSE)</f>
        <v>#N/A</v>
      </c>
      <c r="Z921" s="43" t="e">
        <f>VLOOKUP($W921,'Lista especies'!$A$2:$D$31,4,FALSE)</f>
        <v>#N/A</v>
      </c>
    </row>
    <row r="922" spans="1:28" x14ac:dyDescent="0.2">
      <c r="A922" s="39" t="str">
        <f t="shared" si="15"/>
        <v/>
      </c>
      <c r="D922" s="40"/>
      <c r="E922" s="50" t="e">
        <f>VLOOKUP($G922,Formulas!$A$2:$G$10,2,FALSE)</f>
        <v>#N/A</v>
      </c>
      <c r="F922" s="50" t="e">
        <f>VLOOKUP($G922,Formulas!$A$2:$G$10,3,FALSE)</f>
        <v>#N/A</v>
      </c>
      <c r="J922" s="50" t="e">
        <f>VLOOKUP($G922,Formulas!$A$2:$G$10,4,FALSE)</f>
        <v>#N/A</v>
      </c>
      <c r="K922" s="50" t="e">
        <f>VLOOKUP($G922,Formulas!$A$2:$G$10,5,FALSE)</f>
        <v>#N/A</v>
      </c>
      <c r="L922" s="50" t="e">
        <f>VLOOKUP($G922,Formulas!$A$2:$G$10,6,FALSE)</f>
        <v>#N/A</v>
      </c>
      <c r="M922" s="50" t="e">
        <f>VLOOKUP($G922,Formulas!$A$2:$G$10,7,FALSE)</f>
        <v>#N/A</v>
      </c>
      <c r="W922" s="39"/>
      <c r="X922" s="43" t="e">
        <f>VLOOKUP($W922,'Lista especies'!$A$2:$D$31,2,FALSE)</f>
        <v>#N/A</v>
      </c>
      <c r="Y922" s="43" t="e">
        <f>VLOOKUP($W922,'Lista especies'!$A$2:$D$31,3,FALSE)</f>
        <v>#N/A</v>
      </c>
      <c r="Z922" s="43" t="e">
        <f>VLOOKUP($W922,'Lista especies'!$A$2:$D$31,4,FALSE)</f>
        <v>#N/A</v>
      </c>
    </row>
    <row r="923" spans="1:28" x14ac:dyDescent="0.2">
      <c r="A923" s="39" t="str">
        <f t="shared" si="15"/>
        <v/>
      </c>
      <c r="D923" s="40"/>
      <c r="E923" s="50" t="e">
        <f>VLOOKUP($G923,Formulas!$A$2:$G$10,2,FALSE)</f>
        <v>#N/A</v>
      </c>
      <c r="F923" s="50" t="e">
        <f>VLOOKUP($G923,Formulas!$A$2:$G$10,3,FALSE)</f>
        <v>#N/A</v>
      </c>
      <c r="J923" s="50" t="e">
        <f>VLOOKUP($G923,Formulas!$A$2:$G$10,4,FALSE)</f>
        <v>#N/A</v>
      </c>
      <c r="K923" s="50" t="e">
        <f>VLOOKUP($G923,Formulas!$A$2:$G$10,5,FALSE)</f>
        <v>#N/A</v>
      </c>
      <c r="L923" s="50" t="e">
        <f>VLOOKUP($G923,Formulas!$A$2:$G$10,6,FALSE)</f>
        <v>#N/A</v>
      </c>
      <c r="M923" s="50" t="e">
        <f>VLOOKUP($G923,Formulas!$A$2:$G$10,7,FALSE)</f>
        <v>#N/A</v>
      </c>
      <c r="W923" s="39"/>
      <c r="X923" s="43" t="e">
        <f>VLOOKUP($W923,'Lista especies'!$A$2:$D$31,2,FALSE)</f>
        <v>#N/A</v>
      </c>
      <c r="Y923" s="43" t="e">
        <f>VLOOKUP($W923,'Lista especies'!$A$2:$D$31,3,FALSE)</f>
        <v>#N/A</v>
      </c>
      <c r="Z923" s="43" t="e">
        <f>VLOOKUP($W923,'Lista especies'!$A$2:$D$31,4,FALSE)</f>
        <v>#N/A</v>
      </c>
    </row>
    <row r="924" spans="1:28" x14ac:dyDescent="0.2">
      <c r="A924" s="39" t="str">
        <f t="shared" si="15"/>
        <v/>
      </c>
      <c r="D924" s="40"/>
      <c r="E924" s="50" t="e">
        <f>VLOOKUP($G924,Formulas!$A$2:$G$10,2,FALSE)</f>
        <v>#N/A</v>
      </c>
      <c r="F924" s="50" t="e">
        <f>VLOOKUP($G924,Formulas!$A$2:$G$10,3,FALSE)</f>
        <v>#N/A</v>
      </c>
      <c r="J924" s="50" t="e">
        <f>VLOOKUP($G924,Formulas!$A$2:$G$10,4,FALSE)</f>
        <v>#N/A</v>
      </c>
      <c r="K924" s="50" t="e">
        <f>VLOOKUP($G924,Formulas!$A$2:$G$10,5,FALSE)</f>
        <v>#N/A</v>
      </c>
      <c r="L924" s="50" t="e">
        <f>VLOOKUP($G924,Formulas!$A$2:$G$10,6,FALSE)</f>
        <v>#N/A</v>
      </c>
      <c r="M924" s="50" t="e">
        <f>VLOOKUP($G924,Formulas!$A$2:$G$10,7,FALSE)</f>
        <v>#N/A</v>
      </c>
      <c r="W924" s="39"/>
      <c r="X924" s="43" t="e">
        <f>VLOOKUP($W924,'Lista especies'!$A$2:$D$31,2,FALSE)</f>
        <v>#N/A</v>
      </c>
      <c r="Y924" s="43" t="e">
        <f>VLOOKUP($W924,'Lista especies'!$A$2:$D$31,3,FALSE)</f>
        <v>#N/A</v>
      </c>
      <c r="Z924" s="43" t="e">
        <f>VLOOKUP($W924,'Lista especies'!$A$2:$D$31,4,FALSE)</f>
        <v>#N/A</v>
      </c>
    </row>
    <row r="925" spans="1:28" x14ac:dyDescent="0.2">
      <c r="A925" s="39" t="str">
        <f t="shared" si="15"/>
        <v/>
      </c>
      <c r="D925" s="40"/>
      <c r="E925" s="50" t="e">
        <f>VLOOKUP($G925,Formulas!$A$2:$G$10,2,FALSE)</f>
        <v>#N/A</v>
      </c>
      <c r="F925" s="50" t="e">
        <f>VLOOKUP($G925,Formulas!$A$2:$G$10,3,FALSE)</f>
        <v>#N/A</v>
      </c>
      <c r="J925" s="50" t="e">
        <f>VLOOKUP($G925,Formulas!$A$2:$G$10,4,FALSE)</f>
        <v>#N/A</v>
      </c>
      <c r="K925" s="50" t="e">
        <f>VLOOKUP($G925,Formulas!$A$2:$G$10,5,FALSE)</f>
        <v>#N/A</v>
      </c>
      <c r="L925" s="50" t="e">
        <f>VLOOKUP($G925,Formulas!$A$2:$G$10,6,FALSE)</f>
        <v>#N/A</v>
      </c>
      <c r="M925" s="50" t="e">
        <f>VLOOKUP($G925,Formulas!$A$2:$G$10,7,FALSE)</f>
        <v>#N/A</v>
      </c>
      <c r="W925" s="39"/>
      <c r="X925" s="43" t="e">
        <f>VLOOKUP($W925,'Lista especies'!$A$2:$D$31,2,FALSE)</f>
        <v>#N/A</v>
      </c>
      <c r="Y925" s="43" t="e">
        <f>VLOOKUP($W925,'Lista especies'!$A$2:$D$31,3,FALSE)</f>
        <v>#N/A</v>
      </c>
      <c r="Z925" s="43" t="e">
        <f>VLOOKUP($W925,'Lista especies'!$A$2:$D$31,4,FALSE)</f>
        <v>#N/A</v>
      </c>
    </row>
    <row r="926" spans="1:28" x14ac:dyDescent="0.2">
      <c r="A926" s="39" t="str">
        <f t="shared" si="15"/>
        <v/>
      </c>
      <c r="D926" s="40"/>
      <c r="E926" s="50" t="e">
        <f>VLOOKUP($G926,Formulas!$A$2:$G$10,2,FALSE)</f>
        <v>#N/A</v>
      </c>
      <c r="F926" s="50" t="e">
        <f>VLOOKUP($G926,Formulas!$A$2:$G$10,3,FALSE)</f>
        <v>#N/A</v>
      </c>
      <c r="J926" s="50" t="e">
        <f>VLOOKUP($G926,Formulas!$A$2:$G$10,4,FALSE)</f>
        <v>#N/A</v>
      </c>
      <c r="K926" s="50" t="e">
        <f>VLOOKUP($G926,Formulas!$A$2:$G$10,5,FALSE)</f>
        <v>#N/A</v>
      </c>
      <c r="L926" s="50" t="e">
        <f>VLOOKUP($G926,Formulas!$A$2:$G$10,6,FALSE)</f>
        <v>#N/A</v>
      </c>
      <c r="M926" s="50" t="e">
        <f>VLOOKUP($G926,Formulas!$A$2:$G$10,7,FALSE)</f>
        <v>#N/A</v>
      </c>
      <c r="W926" s="39"/>
      <c r="X926" s="43" t="e">
        <f>VLOOKUP($W926,'Lista especies'!$A$2:$D$31,2,FALSE)</f>
        <v>#N/A</v>
      </c>
      <c r="Y926" s="43" t="e">
        <f>VLOOKUP($W926,'Lista especies'!$A$2:$D$31,3,FALSE)</f>
        <v>#N/A</v>
      </c>
      <c r="Z926" s="43" t="e">
        <f>VLOOKUP($W926,'Lista especies'!$A$2:$D$31,4,FALSE)</f>
        <v>#N/A</v>
      </c>
    </row>
    <row r="927" spans="1:28" x14ac:dyDescent="0.2">
      <c r="A927" s="39" t="str">
        <f t="shared" si="15"/>
        <v/>
      </c>
      <c r="D927" s="40"/>
      <c r="E927" s="50" t="e">
        <f>VLOOKUP($G927,Formulas!$A$2:$G$10,2,FALSE)</f>
        <v>#N/A</v>
      </c>
      <c r="F927" s="50" t="e">
        <f>VLOOKUP($G927,Formulas!$A$2:$G$10,3,FALSE)</f>
        <v>#N/A</v>
      </c>
      <c r="J927" s="50" t="e">
        <f>VLOOKUP($G927,Formulas!$A$2:$G$10,4,FALSE)</f>
        <v>#N/A</v>
      </c>
      <c r="K927" s="50" t="e">
        <f>VLOOKUP($G927,Formulas!$A$2:$G$10,5,FALSE)</f>
        <v>#N/A</v>
      </c>
      <c r="L927" s="50" t="e">
        <f>VLOOKUP($G927,Formulas!$A$2:$G$10,6,FALSE)</f>
        <v>#N/A</v>
      </c>
      <c r="M927" s="50" t="e">
        <f>VLOOKUP($G927,Formulas!$A$2:$G$10,7,FALSE)</f>
        <v>#N/A</v>
      </c>
      <c r="W927" s="39"/>
      <c r="X927" s="43" t="e">
        <f>VLOOKUP($W927,'Lista especies'!$A$2:$D$31,2,FALSE)</f>
        <v>#N/A</v>
      </c>
      <c r="Y927" s="43" t="e">
        <f>VLOOKUP($W927,'Lista especies'!$A$2:$D$31,3,FALSE)</f>
        <v>#N/A</v>
      </c>
      <c r="Z927" s="43" t="e">
        <f>VLOOKUP($W927,'Lista especies'!$A$2:$D$31,4,FALSE)</f>
        <v>#N/A</v>
      </c>
    </row>
    <row r="928" spans="1:28" x14ac:dyDescent="0.2">
      <c r="A928" s="39" t="str">
        <f t="shared" si="15"/>
        <v/>
      </c>
      <c r="D928" s="40"/>
      <c r="E928" s="50" t="e">
        <f>VLOOKUP($G928,Formulas!$A$2:$G$10,2,FALSE)</f>
        <v>#N/A</v>
      </c>
      <c r="F928" s="50" t="e">
        <f>VLOOKUP($G928,Formulas!$A$2:$G$10,3,FALSE)</f>
        <v>#N/A</v>
      </c>
      <c r="J928" s="50" t="e">
        <f>VLOOKUP($G928,Formulas!$A$2:$G$10,4,FALSE)</f>
        <v>#N/A</v>
      </c>
      <c r="K928" s="50" t="e">
        <f>VLOOKUP($G928,Formulas!$A$2:$G$10,5,FALSE)</f>
        <v>#N/A</v>
      </c>
      <c r="L928" s="50" t="e">
        <f>VLOOKUP($G928,Formulas!$A$2:$G$10,6,FALSE)</f>
        <v>#N/A</v>
      </c>
      <c r="M928" s="50" t="e">
        <f>VLOOKUP($G928,Formulas!$A$2:$G$10,7,FALSE)</f>
        <v>#N/A</v>
      </c>
      <c r="W928" s="39"/>
      <c r="X928" s="43" t="e">
        <f>VLOOKUP($W928,'Lista especies'!$A$2:$D$31,2,FALSE)</f>
        <v>#N/A</v>
      </c>
      <c r="Y928" s="43" t="e">
        <f>VLOOKUP($W928,'Lista especies'!$A$2:$D$31,3,FALSE)</f>
        <v>#N/A</v>
      </c>
      <c r="Z928" s="43" t="e">
        <f>VLOOKUP($W928,'Lista especies'!$A$2:$D$31,4,FALSE)</f>
        <v>#N/A</v>
      </c>
    </row>
    <row r="929" spans="1:26" x14ac:dyDescent="0.2">
      <c r="A929" s="39" t="str">
        <f t="shared" si="15"/>
        <v/>
      </c>
      <c r="D929" s="40"/>
      <c r="E929" s="50" t="e">
        <f>VLOOKUP($G929,Formulas!$A$2:$G$10,2,FALSE)</f>
        <v>#N/A</v>
      </c>
      <c r="F929" s="50" t="e">
        <f>VLOOKUP($G929,Formulas!$A$2:$G$10,3,FALSE)</f>
        <v>#N/A</v>
      </c>
      <c r="J929" s="50" t="e">
        <f>VLOOKUP($G929,Formulas!$A$2:$G$10,4,FALSE)</f>
        <v>#N/A</v>
      </c>
      <c r="K929" s="50" t="e">
        <f>VLOOKUP($G929,Formulas!$A$2:$G$10,5,FALSE)</f>
        <v>#N/A</v>
      </c>
      <c r="L929" s="50" t="e">
        <f>VLOOKUP($G929,Formulas!$A$2:$G$10,6,FALSE)</f>
        <v>#N/A</v>
      </c>
      <c r="M929" s="50" t="e">
        <f>VLOOKUP($G929,Formulas!$A$2:$G$10,7,FALSE)</f>
        <v>#N/A</v>
      </c>
      <c r="W929" s="39"/>
      <c r="X929" s="43" t="e">
        <f>VLOOKUP($W929,'Lista especies'!$A$2:$D$31,2,FALSE)</f>
        <v>#N/A</v>
      </c>
      <c r="Y929" s="43" t="e">
        <f>VLOOKUP($W929,'Lista especies'!$A$2:$D$31,3,FALSE)</f>
        <v>#N/A</v>
      </c>
      <c r="Z929" s="43" t="e">
        <f>VLOOKUP($W929,'Lista especies'!$A$2:$D$31,4,FALSE)</f>
        <v>#N/A</v>
      </c>
    </row>
    <row r="930" spans="1:26" x14ac:dyDescent="0.2">
      <c r="A930" s="39" t="str">
        <f t="shared" si="15"/>
        <v/>
      </c>
      <c r="D930" s="40"/>
      <c r="E930" s="50" t="e">
        <f>VLOOKUP($G930,Formulas!$A$2:$G$10,2,FALSE)</f>
        <v>#N/A</v>
      </c>
      <c r="F930" s="50" t="e">
        <f>VLOOKUP($G930,Formulas!$A$2:$G$10,3,FALSE)</f>
        <v>#N/A</v>
      </c>
      <c r="J930" s="50" t="e">
        <f>VLOOKUP($G930,Formulas!$A$2:$G$10,4,FALSE)</f>
        <v>#N/A</v>
      </c>
      <c r="K930" s="50" t="e">
        <f>VLOOKUP($G930,Formulas!$A$2:$G$10,5,FALSE)</f>
        <v>#N/A</v>
      </c>
      <c r="L930" s="50" t="e">
        <f>VLOOKUP($G930,Formulas!$A$2:$G$10,6,FALSE)</f>
        <v>#N/A</v>
      </c>
      <c r="M930" s="50" t="e">
        <f>VLOOKUP($G930,Formulas!$A$2:$G$10,7,FALSE)</f>
        <v>#N/A</v>
      </c>
      <c r="W930" s="39"/>
      <c r="X930" s="43" t="e">
        <f>VLOOKUP($W930,'Lista especies'!$A$2:$D$31,2,FALSE)</f>
        <v>#N/A</v>
      </c>
      <c r="Y930" s="43" t="e">
        <f>VLOOKUP($W930,'Lista especies'!$A$2:$D$31,3,FALSE)</f>
        <v>#N/A</v>
      </c>
      <c r="Z930" s="43" t="e">
        <f>VLOOKUP($W930,'Lista especies'!$A$2:$D$31,4,FALSE)</f>
        <v>#N/A</v>
      </c>
    </row>
    <row r="931" spans="1:26" x14ac:dyDescent="0.2">
      <c r="A931" s="39" t="str">
        <f t="shared" si="15"/>
        <v/>
      </c>
      <c r="D931" s="40"/>
      <c r="E931" s="50" t="e">
        <f>VLOOKUP($G931,Formulas!$A$2:$G$10,2,FALSE)</f>
        <v>#N/A</v>
      </c>
      <c r="F931" s="50" t="e">
        <f>VLOOKUP($G931,Formulas!$A$2:$G$10,3,FALSE)</f>
        <v>#N/A</v>
      </c>
      <c r="J931" s="50" t="e">
        <f>VLOOKUP($G931,Formulas!$A$2:$G$10,4,FALSE)</f>
        <v>#N/A</v>
      </c>
      <c r="K931" s="50" t="e">
        <f>VLOOKUP($G931,Formulas!$A$2:$G$10,5,FALSE)</f>
        <v>#N/A</v>
      </c>
      <c r="L931" s="50" t="e">
        <f>VLOOKUP($G931,Formulas!$A$2:$G$10,6,FALSE)</f>
        <v>#N/A</v>
      </c>
      <c r="M931" s="50" t="e">
        <f>VLOOKUP($G931,Formulas!$A$2:$G$10,7,FALSE)</f>
        <v>#N/A</v>
      </c>
      <c r="W931" s="39"/>
      <c r="X931" s="43" t="e">
        <f>VLOOKUP($W931,'Lista especies'!$A$2:$D$31,2,FALSE)</f>
        <v>#N/A</v>
      </c>
      <c r="Y931" s="43" t="e">
        <f>VLOOKUP($W931,'Lista especies'!$A$2:$D$31,3,FALSE)</f>
        <v>#N/A</v>
      </c>
      <c r="Z931" s="43" t="e">
        <f>VLOOKUP($W931,'Lista especies'!$A$2:$D$31,4,FALSE)</f>
        <v>#N/A</v>
      </c>
    </row>
    <row r="932" spans="1:26" x14ac:dyDescent="0.2">
      <c r="A932" s="39" t="str">
        <f t="shared" si="15"/>
        <v/>
      </c>
      <c r="D932" s="40"/>
      <c r="E932" s="50" t="e">
        <f>VLOOKUP($G932,Formulas!$A$2:$G$10,2,FALSE)</f>
        <v>#N/A</v>
      </c>
      <c r="F932" s="50" t="e">
        <f>VLOOKUP($G932,Formulas!$A$2:$G$10,3,FALSE)</f>
        <v>#N/A</v>
      </c>
      <c r="J932" s="50" t="e">
        <f>VLOOKUP($G932,Formulas!$A$2:$G$10,4,FALSE)</f>
        <v>#N/A</v>
      </c>
      <c r="K932" s="50" t="e">
        <f>VLOOKUP($G932,Formulas!$A$2:$G$10,5,FALSE)</f>
        <v>#N/A</v>
      </c>
      <c r="L932" s="50" t="e">
        <f>VLOOKUP($G932,Formulas!$A$2:$G$10,6,FALSE)</f>
        <v>#N/A</v>
      </c>
      <c r="M932" s="50" t="e">
        <f>VLOOKUP($G932,Formulas!$A$2:$G$10,7,FALSE)</f>
        <v>#N/A</v>
      </c>
      <c r="W932" s="39"/>
      <c r="X932" s="43" t="e">
        <f>VLOOKUP($W932,'Lista especies'!$A$2:$D$31,2,FALSE)</f>
        <v>#N/A</v>
      </c>
      <c r="Y932" s="43" t="e">
        <f>VLOOKUP($W932,'Lista especies'!$A$2:$D$31,3,FALSE)</f>
        <v>#N/A</v>
      </c>
      <c r="Z932" s="43" t="e">
        <f>VLOOKUP($W932,'Lista especies'!$A$2:$D$31,4,FALSE)</f>
        <v>#N/A</v>
      </c>
    </row>
    <row r="933" spans="1:26" x14ac:dyDescent="0.2">
      <c r="A933" s="39" t="str">
        <f t="shared" si="15"/>
        <v/>
      </c>
      <c r="D933" s="40"/>
      <c r="E933" s="50" t="e">
        <f>VLOOKUP($G933,Formulas!$A$2:$G$10,2,FALSE)</f>
        <v>#N/A</v>
      </c>
      <c r="F933" s="50" t="e">
        <f>VLOOKUP($G933,Formulas!$A$2:$G$10,3,FALSE)</f>
        <v>#N/A</v>
      </c>
      <c r="J933" s="50" t="e">
        <f>VLOOKUP($G933,Formulas!$A$2:$G$10,4,FALSE)</f>
        <v>#N/A</v>
      </c>
      <c r="K933" s="50" t="e">
        <f>VLOOKUP($G933,Formulas!$A$2:$G$10,5,FALSE)</f>
        <v>#N/A</v>
      </c>
      <c r="L933" s="50" t="e">
        <f>VLOOKUP($G933,Formulas!$A$2:$G$10,6,FALSE)</f>
        <v>#N/A</v>
      </c>
      <c r="M933" s="50" t="e">
        <f>VLOOKUP($G933,Formulas!$A$2:$G$10,7,FALSE)</f>
        <v>#N/A</v>
      </c>
      <c r="W933" s="39"/>
      <c r="X933" s="43" t="e">
        <f>VLOOKUP($W933,'Lista especies'!$A$2:$D$31,2,FALSE)</f>
        <v>#N/A</v>
      </c>
      <c r="Y933" s="43" t="e">
        <f>VLOOKUP($W933,'Lista especies'!$A$2:$D$31,3,FALSE)</f>
        <v>#N/A</v>
      </c>
      <c r="Z933" s="43" t="e">
        <f>VLOOKUP($W933,'Lista especies'!$A$2:$D$31,4,FALSE)</f>
        <v>#N/A</v>
      </c>
    </row>
    <row r="934" spans="1:26" x14ac:dyDescent="0.2">
      <c r="A934" s="39" t="str">
        <f t="shared" si="15"/>
        <v/>
      </c>
      <c r="D934" s="40"/>
      <c r="E934" s="50" t="e">
        <f>VLOOKUP($G934,Formulas!$A$2:$G$10,2,FALSE)</f>
        <v>#N/A</v>
      </c>
      <c r="F934" s="50" t="e">
        <f>VLOOKUP($G934,Formulas!$A$2:$G$10,3,FALSE)</f>
        <v>#N/A</v>
      </c>
      <c r="J934" s="50" t="e">
        <f>VLOOKUP($G934,Formulas!$A$2:$G$10,4,FALSE)</f>
        <v>#N/A</v>
      </c>
      <c r="K934" s="50" t="e">
        <f>VLOOKUP($G934,Formulas!$A$2:$G$10,5,FALSE)</f>
        <v>#N/A</v>
      </c>
      <c r="L934" s="50" t="e">
        <f>VLOOKUP($G934,Formulas!$A$2:$G$10,6,FALSE)</f>
        <v>#N/A</v>
      </c>
      <c r="M934" s="50" t="e">
        <f>VLOOKUP($G934,Formulas!$A$2:$G$10,7,FALSE)</f>
        <v>#N/A</v>
      </c>
      <c r="W934" s="39"/>
      <c r="X934" s="43" t="e">
        <f>VLOOKUP($W934,'Lista especies'!$A$2:$D$31,2,FALSE)</f>
        <v>#N/A</v>
      </c>
      <c r="Y934" s="43" t="e">
        <f>VLOOKUP($W934,'Lista especies'!$A$2:$D$31,3,FALSE)</f>
        <v>#N/A</v>
      </c>
      <c r="Z934" s="43" t="e">
        <f>VLOOKUP($W934,'Lista especies'!$A$2:$D$31,4,FALSE)</f>
        <v>#N/A</v>
      </c>
    </row>
    <row r="935" spans="1:26" x14ac:dyDescent="0.2">
      <c r="A935" s="39" t="str">
        <f t="shared" si="15"/>
        <v/>
      </c>
      <c r="D935" s="40"/>
      <c r="E935" s="50" t="e">
        <f>VLOOKUP($G935,Formulas!$A$2:$G$10,2,FALSE)</f>
        <v>#N/A</v>
      </c>
      <c r="F935" s="50" t="e">
        <f>VLOOKUP($G935,Formulas!$A$2:$G$10,3,FALSE)</f>
        <v>#N/A</v>
      </c>
      <c r="J935" s="50" t="e">
        <f>VLOOKUP($G935,Formulas!$A$2:$G$10,4,FALSE)</f>
        <v>#N/A</v>
      </c>
      <c r="K935" s="50" t="e">
        <f>VLOOKUP($G935,Formulas!$A$2:$G$10,5,FALSE)</f>
        <v>#N/A</v>
      </c>
      <c r="L935" s="50" t="e">
        <f>VLOOKUP($G935,Formulas!$A$2:$G$10,6,FALSE)</f>
        <v>#N/A</v>
      </c>
      <c r="M935" s="50" t="e">
        <f>VLOOKUP($G935,Formulas!$A$2:$G$10,7,FALSE)</f>
        <v>#N/A</v>
      </c>
      <c r="W935" s="39"/>
      <c r="X935" s="43" t="e">
        <f>VLOOKUP($W935,'Lista especies'!$A$2:$D$31,2,FALSE)</f>
        <v>#N/A</v>
      </c>
      <c r="Y935" s="43" t="e">
        <f>VLOOKUP($W935,'Lista especies'!$A$2:$D$31,3,FALSE)</f>
        <v>#N/A</v>
      </c>
      <c r="Z935" s="43" t="e">
        <f>VLOOKUP($W935,'Lista especies'!$A$2:$D$31,4,FALSE)</f>
        <v>#N/A</v>
      </c>
    </row>
    <row r="936" spans="1:26" x14ac:dyDescent="0.2">
      <c r="A936" s="39" t="str">
        <f t="shared" si="15"/>
        <v/>
      </c>
      <c r="D936" s="40"/>
      <c r="E936" s="50" t="e">
        <f>VLOOKUP($G936,Formulas!$A$2:$G$10,2,FALSE)</f>
        <v>#N/A</v>
      </c>
      <c r="F936" s="50" t="e">
        <f>VLOOKUP($G936,Formulas!$A$2:$G$10,3,FALSE)</f>
        <v>#N/A</v>
      </c>
      <c r="J936" s="50" t="e">
        <f>VLOOKUP($G936,Formulas!$A$2:$G$10,4,FALSE)</f>
        <v>#N/A</v>
      </c>
      <c r="K936" s="50" t="e">
        <f>VLOOKUP($G936,Formulas!$A$2:$G$10,5,FALSE)</f>
        <v>#N/A</v>
      </c>
      <c r="L936" s="50" t="e">
        <f>VLOOKUP($G936,Formulas!$A$2:$G$10,6,FALSE)</f>
        <v>#N/A</v>
      </c>
      <c r="M936" s="50" t="e">
        <f>VLOOKUP($G936,Formulas!$A$2:$G$10,7,FALSE)</f>
        <v>#N/A</v>
      </c>
      <c r="W936" s="39"/>
      <c r="X936" s="43" t="e">
        <f>VLOOKUP($W936,'Lista especies'!$A$2:$D$31,2,FALSE)</f>
        <v>#N/A</v>
      </c>
      <c r="Y936" s="43" t="e">
        <f>VLOOKUP($W936,'Lista especies'!$A$2:$D$31,3,FALSE)</f>
        <v>#N/A</v>
      </c>
      <c r="Z936" s="43" t="e">
        <f>VLOOKUP($W936,'Lista especies'!$A$2:$D$31,4,FALSE)</f>
        <v>#N/A</v>
      </c>
    </row>
    <row r="937" spans="1:26" x14ac:dyDescent="0.2">
      <c r="A937" s="39" t="str">
        <f t="shared" si="15"/>
        <v/>
      </c>
      <c r="D937" s="40"/>
      <c r="E937" s="50" t="e">
        <f>VLOOKUP($G937,Formulas!$A$2:$G$10,2,FALSE)</f>
        <v>#N/A</v>
      </c>
      <c r="F937" s="50" t="e">
        <f>VLOOKUP($G937,Formulas!$A$2:$G$10,3,FALSE)</f>
        <v>#N/A</v>
      </c>
      <c r="J937" s="50" t="e">
        <f>VLOOKUP($G937,Formulas!$A$2:$G$10,4,FALSE)</f>
        <v>#N/A</v>
      </c>
      <c r="K937" s="50" t="e">
        <f>VLOOKUP($G937,Formulas!$A$2:$G$10,5,FALSE)</f>
        <v>#N/A</v>
      </c>
      <c r="L937" s="50" t="e">
        <f>VLOOKUP($G937,Formulas!$A$2:$G$10,6,FALSE)</f>
        <v>#N/A</v>
      </c>
      <c r="M937" s="50" t="e">
        <f>VLOOKUP($G937,Formulas!$A$2:$G$10,7,FALSE)</f>
        <v>#N/A</v>
      </c>
      <c r="W937" s="39"/>
      <c r="X937" s="43" t="e">
        <f>VLOOKUP($W937,'Lista especies'!$A$2:$D$31,2,FALSE)</f>
        <v>#N/A</v>
      </c>
      <c r="Y937" s="43" t="e">
        <f>VLOOKUP($W937,'Lista especies'!$A$2:$D$31,3,FALSE)</f>
        <v>#N/A</v>
      </c>
      <c r="Z937" s="43" t="e">
        <f>VLOOKUP($W937,'Lista especies'!$A$2:$D$31,4,FALSE)</f>
        <v>#N/A</v>
      </c>
    </row>
    <row r="938" spans="1:26" x14ac:dyDescent="0.2">
      <c r="A938" s="39" t="str">
        <f t="shared" si="15"/>
        <v/>
      </c>
      <c r="D938" s="40"/>
      <c r="E938" s="50" t="e">
        <f>VLOOKUP($G938,Formulas!$A$2:$G$10,2,FALSE)</f>
        <v>#N/A</v>
      </c>
      <c r="F938" s="50" t="e">
        <f>VLOOKUP($G938,Formulas!$A$2:$G$10,3,FALSE)</f>
        <v>#N/A</v>
      </c>
      <c r="J938" s="50" t="e">
        <f>VLOOKUP($G938,Formulas!$A$2:$G$10,4,FALSE)</f>
        <v>#N/A</v>
      </c>
      <c r="K938" s="50" t="e">
        <f>VLOOKUP($G938,Formulas!$A$2:$G$10,5,FALSE)</f>
        <v>#N/A</v>
      </c>
      <c r="L938" s="50" t="e">
        <f>VLOOKUP($G938,Formulas!$A$2:$G$10,6,FALSE)</f>
        <v>#N/A</v>
      </c>
      <c r="M938" s="50" t="e">
        <f>VLOOKUP($G938,Formulas!$A$2:$G$10,7,FALSE)</f>
        <v>#N/A</v>
      </c>
      <c r="W938" s="39"/>
      <c r="X938" s="43" t="e">
        <f>VLOOKUP($W938,'Lista especies'!$A$2:$D$31,2,FALSE)</f>
        <v>#N/A</v>
      </c>
      <c r="Y938" s="43" t="e">
        <f>VLOOKUP($W938,'Lista especies'!$A$2:$D$31,3,FALSE)</f>
        <v>#N/A</v>
      </c>
      <c r="Z938" s="43" t="e">
        <f>VLOOKUP($W938,'Lista especies'!$A$2:$D$31,4,FALSE)</f>
        <v>#N/A</v>
      </c>
    </row>
    <row r="939" spans="1:26" x14ac:dyDescent="0.2">
      <c r="A939" s="39" t="str">
        <f t="shared" si="15"/>
        <v/>
      </c>
      <c r="D939" s="40"/>
      <c r="E939" s="50" t="e">
        <f>VLOOKUP($G939,Formulas!$A$2:$G$10,2,FALSE)</f>
        <v>#N/A</v>
      </c>
      <c r="F939" s="50" t="e">
        <f>VLOOKUP($G939,Formulas!$A$2:$G$10,3,FALSE)</f>
        <v>#N/A</v>
      </c>
      <c r="J939" s="50" t="e">
        <f>VLOOKUP($G939,Formulas!$A$2:$G$10,4,FALSE)</f>
        <v>#N/A</v>
      </c>
      <c r="K939" s="50" t="e">
        <f>VLOOKUP($G939,Formulas!$A$2:$G$10,5,FALSE)</f>
        <v>#N/A</v>
      </c>
      <c r="L939" s="50" t="e">
        <f>VLOOKUP($G939,Formulas!$A$2:$G$10,6,FALSE)</f>
        <v>#N/A</v>
      </c>
      <c r="M939" s="50" t="e">
        <f>VLOOKUP($G939,Formulas!$A$2:$G$10,7,FALSE)</f>
        <v>#N/A</v>
      </c>
      <c r="W939" s="39"/>
      <c r="X939" s="43" t="e">
        <f>VLOOKUP($W939,'Lista especies'!$A$2:$D$31,2,FALSE)</f>
        <v>#N/A</v>
      </c>
      <c r="Y939" s="43" t="e">
        <f>VLOOKUP($W939,'Lista especies'!$A$2:$D$31,3,FALSE)</f>
        <v>#N/A</v>
      </c>
      <c r="Z939" s="43" t="e">
        <f>VLOOKUP($W939,'Lista especies'!$A$2:$D$31,4,FALSE)</f>
        <v>#N/A</v>
      </c>
    </row>
    <row r="940" spans="1:26" x14ac:dyDescent="0.2">
      <c r="A940" s="39" t="str">
        <f t="shared" si="15"/>
        <v/>
      </c>
      <c r="D940" s="40"/>
      <c r="E940" s="50" t="e">
        <f>VLOOKUP($G940,Formulas!$A$2:$G$10,2,FALSE)</f>
        <v>#N/A</v>
      </c>
      <c r="F940" s="50" t="e">
        <f>VLOOKUP($G940,Formulas!$A$2:$G$10,3,FALSE)</f>
        <v>#N/A</v>
      </c>
      <c r="J940" s="50" t="e">
        <f>VLOOKUP($G940,Formulas!$A$2:$G$10,4,FALSE)</f>
        <v>#N/A</v>
      </c>
      <c r="K940" s="50" t="e">
        <f>VLOOKUP($G940,Formulas!$A$2:$G$10,5,FALSE)</f>
        <v>#N/A</v>
      </c>
      <c r="L940" s="50" t="e">
        <f>VLOOKUP($G940,Formulas!$A$2:$G$10,6,FALSE)</f>
        <v>#N/A</v>
      </c>
      <c r="M940" s="50" t="e">
        <f>VLOOKUP($G940,Formulas!$A$2:$G$10,7,FALSE)</f>
        <v>#N/A</v>
      </c>
      <c r="W940" s="39"/>
      <c r="X940" s="43" t="e">
        <f>VLOOKUP($W940,'Lista especies'!$A$2:$D$31,2,FALSE)</f>
        <v>#N/A</v>
      </c>
      <c r="Y940" s="43" t="e">
        <f>VLOOKUP($W940,'Lista especies'!$A$2:$D$31,3,FALSE)</f>
        <v>#N/A</v>
      </c>
      <c r="Z940" s="43" t="e">
        <f>VLOOKUP($W940,'Lista especies'!$A$2:$D$31,4,FALSE)</f>
        <v>#N/A</v>
      </c>
    </row>
    <row r="941" spans="1:26" x14ac:dyDescent="0.2">
      <c r="A941" s="39" t="str">
        <f t="shared" si="15"/>
        <v/>
      </c>
      <c r="D941" s="40"/>
      <c r="E941" s="50" t="e">
        <f>VLOOKUP($G941,Formulas!$A$2:$G$10,2,FALSE)</f>
        <v>#N/A</v>
      </c>
      <c r="F941" s="50" t="e">
        <f>VLOOKUP($G941,Formulas!$A$2:$G$10,3,FALSE)</f>
        <v>#N/A</v>
      </c>
      <c r="J941" s="50" t="e">
        <f>VLOOKUP($G941,Formulas!$A$2:$G$10,4,FALSE)</f>
        <v>#N/A</v>
      </c>
      <c r="K941" s="50" t="e">
        <f>VLOOKUP($G941,Formulas!$A$2:$G$10,5,FALSE)</f>
        <v>#N/A</v>
      </c>
      <c r="L941" s="50" t="e">
        <f>VLOOKUP($G941,Formulas!$A$2:$G$10,6,FALSE)</f>
        <v>#N/A</v>
      </c>
      <c r="M941" s="50" t="e">
        <f>VLOOKUP($G941,Formulas!$A$2:$G$10,7,FALSE)</f>
        <v>#N/A</v>
      </c>
      <c r="W941" s="39"/>
      <c r="X941" s="43" t="e">
        <f>VLOOKUP($W941,'Lista especies'!$A$2:$D$31,2,FALSE)</f>
        <v>#N/A</v>
      </c>
      <c r="Y941" s="43" t="e">
        <f>VLOOKUP($W941,'Lista especies'!$A$2:$D$31,3,FALSE)</f>
        <v>#N/A</v>
      </c>
      <c r="Z941" s="43" t="e">
        <f>VLOOKUP($W941,'Lista especies'!$A$2:$D$31,4,FALSE)</f>
        <v>#N/A</v>
      </c>
    </row>
    <row r="942" spans="1:26" x14ac:dyDescent="0.2">
      <c r="A942" s="39" t="str">
        <f t="shared" si="15"/>
        <v/>
      </c>
      <c r="D942" s="40"/>
      <c r="E942" s="50" t="e">
        <f>VLOOKUP($G942,Formulas!$A$2:$G$10,2,FALSE)</f>
        <v>#N/A</v>
      </c>
      <c r="F942" s="50" t="e">
        <f>VLOOKUP($G942,Formulas!$A$2:$G$10,3,FALSE)</f>
        <v>#N/A</v>
      </c>
      <c r="J942" s="50" t="e">
        <f>VLOOKUP($G942,Formulas!$A$2:$G$10,4,FALSE)</f>
        <v>#N/A</v>
      </c>
      <c r="K942" s="50" t="e">
        <f>VLOOKUP($G942,Formulas!$A$2:$G$10,5,FALSE)</f>
        <v>#N/A</v>
      </c>
      <c r="L942" s="50" t="e">
        <f>VLOOKUP($G942,Formulas!$A$2:$G$10,6,FALSE)</f>
        <v>#N/A</v>
      </c>
      <c r="M942" s="50" t="e">
        <f>VLOOKUP($G942,Formulas!$A$2:$G$10,7,FALSE)</f>
        <v>#N/A</v>
      </c>
      <c r="W942" s="39"/>
      <c r="X942" s="43" t="e">
        <f>VLOOKUP($W942,'Lista especies'!$A$2:$D$31,2,FALSE)</f>
        <v>#N/A</v>
      </c>
      <c r="Y942" s="43" t="e">
        <f>VLOOKUP($W942,'Lista especies'!$A$2:$D$31,3,FALSE)</f>
        <v>#N/A</v>
      </c>
      <c r="Z942" s="43" t="e">
        <f>VLOOKUP($W942,'Lista especies'!$A$2:$D$31,4,FALSE)</f>
        <v>#N/A</v>
      </c>
    </row>
    <row r="943" spans="1:26" x14ac:dyDescent="0.2">
      <c r="A943" s="39" t="str">
        <f t="shared" si="15"/>
        <v/>
      </c>
      <c r="D943" s="40"/>
      <c r="E943" s="50" t="e">
        <f>VLOOKUP($G943,Formulas!$A$2:$G$10,2,FALSE)</f>
        <v>#N/A</v>
      </c>
      <c r="F943" s="50" t="e">
        <f>VLOOKUP($G943,Formulas!$A$2:$G$10,3,FALSE)</f>
        <v>#N/A</v>
      </c>
      <c r="J943" s="50" t="e">
        <f>VLOOKUP($G943,Formulas!$A$2:$G$10,4,FALSE)</f>
        <v>#N/A</v>
      </c>
      <c r="K943" s="50" t="e">
        <f>VLOOKUP($G943,Formulas!$A$2:$G$10,5,FALSE)</f>
        <v>#N/A</v>
      </c>
      <c r="L943" s="50" t="e">
        <f>VLOOKUP($G943,Formulas!$A$2:$G$10,6,FALSE)</f>
        <v>#N/A</v>
      </c>
      <c r="M943" s="50" t="e">
        <f>VLOOKUP($G943,Formulas!$A$2:$G$10,7,FALSE)</f>
        <v>#N/A</v>
      </c>
      <c r="W943" s="39"/>
      <c r="X943" s="43" t="e">
        <f>VLOOKUP($W943,'Lista especies'!$A$2:$D$31,2,FALSE)</f>
        <v>#N/A</v>
      </c>
      <c r="Y943" s="43" t="e">
        <f>VLOOKUP($W943,'Lista especies'!$A$2:$D$31,3,FALSE)</f>
        <v>#N/A</v>
      </c>
      <c r="Z943" s="43" t="e">
        <f>VLOOKUP($W943,'Lista especies'!$A$2:$D$31,4,FALSE)</f>
        <v>#N/A</v>
      </c>
    </row>
    <row r="944" spans="1:26" x14ac:dyDescent="0.2">
      <c r="A944" s="39" t="str">
        <f t="shared" si="15"/>
        <v/>
      </c>
      <c r="D944" s="40"/>
      <c r="E944" s="50" t="e">
        <f>VLOOKUP($G944,Formulas!$A$2:$G$10,2,FALSE)</f>
        <v>#N/A</v>
      </c>
      <c r="F944" s="50" t="e">
        <f>VLOOKUP($G944,Formulas!$A$2:$G$10,3,FALSE)</f>
        <v>#N/A</v>
      </c>
      <c r="J944" s="50" t="e">
        <f>VLOOKUP($G944,Formulas!$A$2:$G$10,4,FALSE)</f>
        <v>#N/A</v>
      </c>
      <c r="K944" s="50" t="e">
        <f>VLOOKUP($G944,Formulas!$A$2:$G$10,5,FALSE)</f>
        <v>#N/A</v>
      </c>
      <c r="L944" s="50" t="e">
        <f>VLOOKUP($G944,Formulas!$A$2:$G$10,6,FALSE)</f>
        <v>#N/A</v>
      </c>
      <c r="M944" s="50" t="e">
        <f>VLOOKUP($G944,Formulas!$A$2:$G$10,7,FALSE)</f>
        <v>#N/A</v>
      </c>
      <c r="W944" s="39"/>
      <c r="X944" s="43" t="e">
        <f>VLOOKUP($W944,'Lista especies'!$A$2:$D$31,2,FALSE)</f>
        <v>#N/A</v>
      </c>
      <c r="Y944" s="43" t="e">
        <f>VLOOKUP($W944,'Lista especies'!$A$2:$D$31,3,FALSE)</f>
        <v>#N/A</v>
      </c>
      <c r="Z944" s="43" t="e">
        <f>VLOOKUP($W944,'Lista especies'!$A$2:$D$31,4,FALSE)</f>
        <v>#N/A</v>
      </c>
    </row>
    <row r="945" spans="1:26" x14ac:dyDescent="0.2">
      <c r="A945" s="39" t="str">
        <f t="shared" si="15"/>
        <v/>
      </c>
      <c r="D945" s="40"/>
      <c r="E945" s="50" t="e">
        <f>VLOOKUP($G945,Formulas!$A$2:$G$10,2,FALSE)</f>
        <v>#N/A</v>
      </c>
      <c r="F945" s="50" t="e">
        <f>VLOOKUP($G945,Formulas!$A$2:$G$10,3,FALSE)</f>
        <v>#N/A</v>
      </c>
      <c r="J945" s="50" t="e">
        <f>VLOOKUP($G945,Formulas!$A$2:$G$10,4,FALSE)</f>
        <v>#N/A</v>
      </c>
      <c r="K945" s="50" t="e">
        <f>VLOOKUP($G945,Formulas!$A$2:$G$10,5,FALSE)</f>
        <v>#N/A</v>
      </c>
      <c r="L945" s="50" t="e">
        <f>VLOOKUP($G945,Formulas!$A$2:$G$10,6,FALSE)</f>
        <v>#N/A</v>
      </c>
      <c r="M945" s="50" t="e">
        <f>VLOOKUP($G945,Formulas!$A$2:$G$10,7,FALSE)</f>
        <v>#N/A</v>
      </c>
      <c r="W945" s="39"/>
      <c r="X945" s="43" t="e">
        <f>VLOOKUP($W945,'Lista especies'!$A$2:$D$31,2,FALSE)</f>
        <v>#N/A</v>
      </c>
      <c r="Y945" s="43" t="e">
        <f>VLOOKUP($W945,'Lista especies'!$A$2:$D$31,3,FALSE)</f>
        <v>#N/A</v>
      </c>
      <c r="Z945" s="43" t="e">
        <f>VLOOKUP($W945,'Lista especies'!$A$2:$D$31,4,FALSE)</f>
        <v>#N/A</v>
      </c>
    </row>
    <row r="946" spans="1:26" x14ac:dyDescent="0.2">
      <c r="A946" s="39" t="str">
        <f t="shared" si="15"/>
        <v/>
      </c>
      <c r="D946" s="40"/>
      <c r="E946" s="50" t="e">
        <f>VLOOKUP($G946,Formulas!$A$2:$G$10,2,FALSE)</f>
        <v>#N/A</v>
      </c>
      <c r="F946" s="50" t="e">
        <f>VLOOKUP($G946,Formulas!$A$2:$G$10,3,FALSE)</f>
        <v>#N/A</v>
      </c>
      <c r="J946" s="50" t="e">
        <f>VLOOKUP($G946,Formulas!$A$2:$G$10,4,FALSE)</f>
        <v>#N/A</v>
      </c>
      <c r="K946" s="50" t="e">
        <f>VLOOKUP($G946,Formulas!$A$2:$G$10,5,FALSE)</f>
        <v>#N/A</v>
      </c>
      <c r="L946" s="50" t="e">
        <f>VLOOKUP($G946,Formulas!$A$2:$G$10,6,FALSE)</f>
        <v>#N/A</v>
      </c>
      <c r="M946" s="50" t="e">
        <f>VLOOKUP($G946,Formulas!$A$2:$G$10,7,FALSE)</f>
        <v>#N/A</v>
      </c>
      <c r="W946" s="39"/>
      <c r="X946" s="43" t="e">
        <f>VLOOKUP($W946,'Lista especies'!$A$2:$D$31,2,FALSE)</f>
        <v>#N/A</v>
      </c>
      <c r="Y946" s="43" t="e">
        <f>VLOOKUP($W946,'Lista especies'!$A$2:$D$31,3,FALSE)</f>
        <v>#N/A</v>
      </c>
      <c r="Z946" s="43" t="e">
        <f>VLOOKUP($W946,'Lista especies'!$A$2:$D$31,4,FALSE)</f>
        <v>#N/A</v>
      </c>
    </row>
    <row r="947" spans="1:26" x14ac:dyDescent="0.2">
      <c r="A947" s="39" t="str">
        <f t="shared" si="15"/>
        <v/>
      </c>
      <c r="D947" s="40"/>
      <c r="E947" s="50" t="e">
        <f>VLOOKUP($G947,Formulas!$A$2:$G$10,2,FALSE)</f>
        <v>#N/A</v>
      </c>
      <c r="F947" s="50" t="e">
        <f>VLOOKUP($G947,Formulas!$A$2:$G$10,3,FALSE)</f>
        <v>#N/A</v>
      </c>
      <c r="J947" s="50" t="e">
        <f>VLOOKUP($G947,Formulas!$A$2:$G$10,4,FALSE)</f>
        <v>#N/A</v>
      </c>
      <c r="K947" s="50" t="e">
        <f>VLOOKUP($G947,Formulas!$A$2:$G$10,5,FALSE)</f>
        <v>#N/A</v>
      </c>
      <c r="L947" s="50" t="e">
        <f>VLOOKUP($G947,Formulas!$A$2:$G$10,6,FALSE)</f>
        <v>#N/A</v>
      </c>
      <c r="M947" s="50" t="e">
        <f>VLOOKUP($G947,Formulas!$A$2:$G$10,7,FALSE)</f>
        <v>#N/A</v>
      </c>
      <c r="W947" s="39"/>
      <c r="X947" s="43" t="e">
        <f>VLOOKUP($W947,'Lista especies'!$A$2:$D$31,2,FALSE)</f>
        <v>#N/A</v>
      </c>
      <c r="Y947" s="43" t="e">
        <f>VLOOKUP($W947,'Lista especies'!$A$2:$D$31,3,FALSE)</f>
        <v>#N/A</v>
      </c>
      <c r="Z947" s="43" t="e">
        <f>VLOOKUP($W947,'Lista especies'!$A$2:$D$31,4,FALSE)</f>
        <v>#N/A</v>
      </c>
    </row>
    <row r="948" spans="1:26" x14ac:dyDescent="0.2">
      <c r="A948" s="39" t="str">
        <f t="shared" si="15"/>
        <v/>
      </c>
      <c r="D948" s="40"/>
      <c r="E948" s="50" t="e">
        <f>VLOOKUP($G948,Formulas!$A$2:$G$10,2,FALSE)</f>
        <v>#N/A</v>
      </c>
      <c r="F948" s="50" t="e">
        <f>VLOOKUP($G948,Formulas!$A$2:$G$10,3,FALSE)</f>
        <v>#N/A</v>
      </c>
      <c r="J948" s="50" t="e">
        <f>VLOOKUP($G948,Formulas!$A$2:$G$10,4,FALSE)</f>
        <v>#N/A</v>
      </c>
      <c r="K948" s="50" t="e">
        <f>VLOOKUP($G948,Formulas!$A$2:$G$10,5,FALSE)</f>
        <v>#N/A</v>
      </c>
      <c r="L948" s="50" t="e">
        <f>VLOOKUP($G948,Formulas!$A$2:$G$10,6,FALSE)</f>
        <v>#N/A</v>
      </c>
      <c r="M948" s="50" t="e">
        <f>VLOOKUP($G948,Formulas!$A$2:$G$10,7,FALSE)</f>
        <v>#N/A</v>
      </c>
      <c r="W948" s="39"/>
      <c r="X948" s="43" t="e">
        <f>VLOOKUP($W948,'Lista especies'!$A$2:$D$31,2,FALSE)</f>
        <v>#N/A</v>
      </c>
      <c r="Y948" s="43" t="e">
        <f>VLOOKUP($W948,'Lista especies'!$A$2:$D$31,3,FALSE)</f>
        <v>#N/A</v>
      </c>
      <c r="Z948" s="43" t="e">
        <f>VLOOKUP($W948,'Lista especies'!$A$2:$D$31,4,FALSE)</f>
        <v>#N/A</v>
      </c>
    </row>
    <row r="949" spans="1:26" x14ac:dyDescent="0.2">
      <c r="A949" s="39" t="str">
        <f t="shared" si="15"/>
        <v/>
      </c>
      <c r="D949" s="40"/>
      <c r="E949" s="50" t="e">
        <f>VLOOKUP($G949,Formulas!$A$2:$G$10,2,FALSE)</f>
        <v>#N/A</v>
      </c>
      <c r="F949" s="50" t="e">
        <f>VLOOKUP($G949,Formulas!$A$2:$G$10,3,FALSE)</f>
        <v>#N/A</v>
      </c>
      <c r="J949" s="50" t="e">
        <f>VLOOKUP($G949,Formulas!$A$2:$G$10,4,FALSE)</f>
        <v>#N/A</v>
      </c>
      <c r="K949" s="50" t="e">
        <f>VLOOKUP($G949,Formulas!$A$2:$G$10,5,FALSE)</f>
        <v>#N/A</v>
      </c>
      <c r="L949" s="50" t="e">
        <f>VLOOKUP($G949,Formulas!$A$2:$G$10,6,FALSE)</f>
        <v>#N/A</v>
      </c>
      <c r="M949" s="50" t="e">
        <f>VLOOKUP($G949,Formulas!$A$2:$G$10,7,FALSE)</f>
        <v>#N/A</v>
      </c>
      <c r="W949" s="39"/>
      <c r="X949" s="43" t="e">
        <f>VLOOKUP($W949,'Lista especies'!$A$2:$D$31,2,FALSE)</f>
        <v>#N/A</v>
      </c>
      <c r="Y949" s="43" t="e">
        <f>VLOOKUP($W949,'Lista especies'!$A$2:$D$31,3,FALSE)</f>
        <v>#N/A</v>
      </c>
      <c r="Z949" s="43" t="e">
        <f>VLOOKUP($W949,'Lista especies'!$A$2:$D$31,4,FALSE)</f>
        <v>#N/A</v>
      </c>
    </row>
    <row r="950" spans="1:26" x14ac:dyDescent="0.2">
      <c r="A950" s="39" t="str">
        <f t="shared" si="15"/>
        <v/>
      </c>
      <c r="D950" s="40"/>
      <c r="E950" s="50" t="e">
        <f>VLOOKUP($G950,Formulas!$A$2:$G$10,2,FALSE)</f>
        <v>#N/A</v>
      </c>
      <c r="F950" s="50" t="e">
        <f>VLOOKUP($G950,Formulas!$A$2:$G$10,3,FALSE)</f>
        <v>#N/A</v>
      </c>
      <c r="J950" s="50" t="e">
        <f>VLOOKUP($G950,Formulas!$A$2:$G$10,4,FALSE)</f>
        <v>#N/A</v>
      </c>
      <c r="K950" s="50" t="e">
        <f>VLOOKUP($G950,Formulas!$A$2:$G$10,5,FALSE)</f>
        <v>#N/A</v>
      </c>
      <c r="L950" s="50" t="e">
        <f>VLOOKUP($G950,Formulas!$A$2:$G$10,6,FALSE)</f>
        <v>#N/A</v>
      </c>
      <c r="M950" s="50" t="e">
        <f>VLOOKUP($G950,Formulas!$A$2:$G$10,7,FALSE)</f>
        <v>#N/A</v>
      </c>
      <c r="W950" s="39"/>
      <c r="X950" s="43" t="e">
        <f>VLOOKUP($W950,'Lista especies'!$A$2:$D$31,2,FALSE)</f>
        <v>#N/A</v>
      </c>
      <c r="Y950" s="43" t="e">
        <f>VLOOKUP($W950,'Lista especies'!$A$2:$D$31,3,FALSE)</f>
        <v>#N/A</v>
      </c>
      <c r="Z950" s="43" t="e">
        <f>VLOOKUP($W950,'Lista especies'!$A$2:$D$31,4,FALSE)</f>
        <v>#N/A</v>
      </c>
    </row>
    <row r="951" spans="1:26" x14ac:dyDescent="0.2">
      <c r="A951" s="39" t="str">
        <f t="shared" si="15"/>
        <v/>
      </c>
      <c r="D951" s="40"/>
      <c r="E951" s="50" t="e">
        <f>VLOOKUP($G951,Formulas!$A$2:$G$10,2,FALSE)</f>
        <v>#N/A</v>
      </c>
      <c r="F951" s="50" t="e">
        <f>VLOOKUP($G951,Formulas!$A$2:$G$10,3,FALSE)</f>
        <v>#N/A</v>
      </c>
      <c r="J951" s="50" t="e">
        <f>VLOOKUP($G951,Formulas!$A$2:$G$10,4,FALSE)</f>
        <v>#N/A</v>
      </c>
      <c r="K951" s="50" t="e">
        <f>VLOOKUP($G951,Formulas!$A$2:$G$10,5,FALSE)</f>
        <v>#N/A</v>
      </c>
      <c r="L951" s="50" t="e">
        <f>VLOOKUP($G951,Formulas!$A$2:$G$10,6,FALSE)</f>
        <v>#N/A</v>
      </c>
      <c r="M951" s="50" t="e">
        <f>VLOOKUP($G951,Formulas!$A$2:$G$10,7,FALSE)</f>
        <v>#N/A</v>
      </c>
      <c r="W951" s="39"/>
      <c r="X951" s="43" t="e">
        <f>VLOOKUP($W951,'Lista especies'!$A$2:$D$31,2,FALSE)</f>
        <v>#N/A</v>
      </c>
      <c r="Y951" s="43" t="e">
        <f>VLOOKUP($W951,'Lista especies'!$A$2:$D$31,3,FALSE)</f>
        <v>#N/A</v>
      </c>
      <c r="Z951" s="43" t="e">
        <f>VLOOKUP($W951,'Lista especies'!$A$2:$D$31,4,FALSE)</f>
        <v>#N/A</v>
      </c>
    </row>
    <row r="952" spans="1:26" x14ac:dyDescent="0.2">
      <c r="A952" s="39" t="str">
        <f t="shared" si="15"/>
        <v/>
      </c>
      <c r="D952" s="40"/>
      <c r="E952" s="50" t="e">
        <f>VLOOKUP($G952,Formulas!$A$2:$G$10,2,FALSE)</f>
        <v>#N/A</v>
      </c>
      <c r="F952" s="50" t="e">
        <f>VLOOKUP($G952,Formulas!$A$2:$G$10,3,FALSE)</f>
        <v>#N/A</v>
      </c>
      <c r="J952" s="50" t="e">
        <f>VLOOKUP($G952,Formulas!$A$2:$G$10,4,FALSE)</f>
        <v>#N/A</v>
      </c>
      <c r="K952" s="50" t="e">
        <f>VLOOKUP($G952,Formulas!$A$2:$G$10,5,FALSE)</f>
        <v>#N/A</v>
      </c>
      <c r="L952" s="50" t="e">
        <f>VLOOKUP($G952,Formulas!$A$2:$G$10,6,FALSE)</f>
        <v>#N/A</v>
      </c>
      <c r="M952" s="50" t="e">
        <f>VLOOKUP($G952,Formulas!$A$2:$G$10,7,FALSE)</f>
        <v>#N/A</v>
      </c>
      <c r="W952" s="39"/>
      <c r="X952" s="43" t="e">
        <f>VLOOKUP($W952,'Lista especies'!$A$2:$D$31,2,FALSE)</f>
        <v>#N/A</v>
      </c>
      <c r="Y952" s="43" t="e">
        <f>VLOOKUP($W952,'Lista especies'!$A$2:$D$31,3,FALSE)</f>
        <v>#N/A</v>
      </c>
      <c r="Z952" s="43" t="e">
        <f>VLOOKUP($W952,'Lista especies'!$A$2:$D$31,4,FALSE)</f>
        <v>#N/A</v>
      </c>
    </row>
    <row r="953" spans="1:26" x14ac:dyDescent="0.2">
      <c r="A953" s="39" t="str">
        <f t="shared" si="15"/>
        <v/>
      </c>
      <c r="D953" s="40"/>
      <c r="E953" s="50" t="e">
        <f>VLOOKUP($G953,Formulas!$A$2:$G$10,2,FALSE)</f>
        <v>#N/A</v>
      </c>
      <c r="F953" s="50" t="e">
        <f>VLOOKUP($G953,Formulas!$A$2:$G$10,3,FALSE)</f>
        <v>#N/A</v>
      </c>
      <c r="J953" s="50" t="e">
        <f>VLOOKUP($G953,Formulas!$A$2:$G$10,4,FALSE)</f>
        <v>#N/A</v>
      </c>
      <c r="K953" s="50" t="e">
        <f>VLOOKUP($G953,Formulas!$A$2:$G$10,5,FALSE)</f>
        <v>#N/A</v>
      </c>
      <c r="L953" s="50" t="e">
        <f>VLOOKUP($G953,Formulas!$A$2:$G$10,6,FALSE)</f>
        <v>#N/A</v>
      </c>
      <c r="M953" s="50" t="e">
        <f>VLOOKUP($G953,Formulas!$A$2:$G$10,7,FALSE)</f>
        <v>#N/A</v>
      </c>
      <c r="W953" s="39"/>
      <c r="X953" s="43" t="e">
        <f>VLOOKUP($W953,'Lista especies'!$A$2:$D$31,2,FALSE)</f>
        <v>#N/A</v>
      </c>
      <c r="Y953" s="43" t="e">
        <f>VLOOKUP($W953,'Lista especies'!$A$2:$D$31,3,FALSE)</f>
        <v>#N/A</v>
      </c>
      <c r="Z953" s="43" t="e">
        <f>VLOOKUP($W953,'Lista especies'!$A$2:$D$31,4,FALSE)</f>
        <v>#N/A</v>
      </c>
    </row>
    <row r="954" spans="1:26" x14ac:dyDescent="0.2">
      <c r="A954" s="39" t="str">
        <f t="shared" si="15"/>
        <v/>
      </c>
      <c r="D954" s="40"/>
      <c r="E954" s="50" t="e">
        <f>VLOOKUP($G954,Formulas!$A$2:$G$10,2,FALSE)</f>
        <v>#N/A</v>
      </c>
      <c r="F954" s="50" t="e">
        <f>VLOOKUP($G954,Formulas!$A$2:$G$10,3,FALSE)</f>
        <v>#N/A</v>
      </c>
      <c r="J954" s="50" t="e">
        <f>VLOOKUP($G954,Formulas!$A$2:$G$10,4,FALSE)</f>
        <v>#N/A</v>
      </c>
      <c r="K954" s="50" t="e">
        <f>VLOOKUP($G954,Formulas!$A$2:$G$10,5,FALSE)</f>
        <v>#N/A</v>
      </c>
      <c r="L954" s="50" t="e">
        <f>VLOOKUP($G954,Formulas!$A$2:$G$10,6,FALSE)</f>
        <v>#N/A</v>
      </c>
      <c r="M954" s="50" t="e">
        <f>VLOOKUP($G954,Formulas!$A$2:$G$10,7,FALSE)</f>
        <v>#N/A</v>
      </c>
      <c r="W954" s="39"/>
      <c r="X954" s="43" t="e">
        <f>VLOOKUP($W954,'Lista especies'!$A$2:$D$31,2,FALSE)</f>
        <v>#N/A</v>
      </c>
      <c r="Y954" s="43" t="e">
        <f>VLOOKUP($W954,'Lista especies'!$A$2:$D$31,3,FALSE)</f>
        <v>#N/A</v>
      </c>
      <c r="Z954" s="43" t="e">
        <f>VLOOKUP($W954,'Lista especies'!$A$2:$D$31,4,FALSE)</f>
        <v>#N/A</v>
      </c>
    </row>
    <row r="955" spans="1:26" x14ac:dyDescent="0.2">
      <c r="A955" s="39" t="str">
        <f t="shared" si="15"/>
        <v/>
      </c>
      <c r="D955" s="40"/>
      <c r="E955" s="50" t="e">
        <f>VLOOKUP($G955,Formulas!$A$2:$G$10,2,FALSE)</f>
        <v>#N/A</v>
      </c>
      <c r="F955" s="50" t="e">
        <f>VLOOKUP($G955,Formulas!$A$2:$G$10,3,FALSE)</f>
        <v>#N/A</v>
      </c>
      <c r="J955" s="50" t="e">
        <f>VLOOKUP($G955,Formulas!$A$2:$G$10,4,FALSE)</f>
        <v>#N/A</v>
      </c>
      <c r="K955" s="50" t="e">
        <f>VLOOKUP($G955,Formulas!$A$2:$G$10,5,FALSE)</f>
        <v>#N/A</v>
      </c>
      <c r="L955" s="50" t="e">
        <f>VLOOKUP($G955,Formulas!$A$2:$G$10,6,FALSE)</f>
        <v>#N/A</v>
      </c>
      <c r="M955" s="50" t="e">
        <f>VLOOKUP($G955,Formulas!$A$2:$G$10,7,FALSE)</f>
        <v>#N/A</v>
      </c>
      <c r="W955" s="39"/>
      <c r="X955" s="43" t="e">
        <f>VLOOKUP($W955,'Lista especies'!$A$2:$D$31,2,FALSE)</f>
        <v>#N/A</v>
      </c>
      <c r="Y955" s="43" t="e">
        <f>VLOOKUP($W955,'Lista especies'!$A$2:$D$31,3,FALSE)</f>
        <v>#N/A</v>
      </c>
      <c r="Z955" s="43" t="e">
        <f>VLOOKUP($W955,'Lista especies'!$A$2:$D$31,4,FALSE)</f>
        <v>#N/A</v>
      </c>
    </row>
    <row r="956" spans="1:26" x14ac:dyDescent="0.2">
      <c r="A956" s="39" t="str">
        <f t="shared" si="15"/>
        <v/>
      </c>
      <c r="D956" s="40"/>
      <c r="E956" s="50" t="e">
        <f>VLOOKUP($G956,Formulas!$A$2:$G$10,2,FALSE)</f>
        <v>#N/A</v>
      </c>
      <c r="F956" s="50" t="e">
        <f>VLOOKUP($G956,Formulas!$A$2:$G$10,3,FALSE)</f>
        <v>#N/A</v>
      </c>
      <c r="J956" s="50" t="e">
        <f>VLOOKUP($G956,Formulas!$A$2:$G$10,4,FALSE)</f>
        <v>#N/A</v>
      </c>
      <c r="K956" s="50" t="e">
        <f>VLOOKUP($G956,Formulas!$A$2:$G$10,5,FALSE)</f>
        <v>#N/A</v>
      </c>
      <c r="L956" s="50" t="e">
        <f>VLOOKUP($G956,Formulas!$A$2:$G$10,6,FALSE)</f>
        <v>#N/A</v>
      </c>
      <c r="M956" s="50" t="e">
        <f>VLOOKUP($G956,Formulas!$A$2:$G$10,7,FALSE)</f>
        <v>#N/A</v>
      </c>
      <c r="W956" s="39"/>
      <c r="X956" s="43" t="e">
        <f>VLOOKUP($W956,'Lista especies'!$A$2:$D$31,2,FALSE)</f>
        <v>#N/A</v>
      </c>
      <c r="Y956" s="43" t="e">
        <f>VLOOKUP($W956,'Lista especies'!$A$2:$D$31,3,FALSE)</f>
        <v>#N/A</v>
      </c>
      <c r="Z956" s="43" t="e">
        <f>VLOOKUP($W956,'Lista especies'!$A$2:$D$31,4,FALSE)</f>
        <v>#N/A</v>
      </c>
    </row>
    <row r="957" spans="1:26" x14ac:dyDescent="0.2">
      <c r="A957" s="39" t="str">
        <f t="shared" si="15"/>
        <v/>
      </c>
      <c r="D957" s="40"/>
      <c r="E957" s="50" t="e">
        <f>VLOOKUP($G957,Formulas!$A$2:$G$10,2,FALSE)</f>
        <v>#N/A</v>
      </c>
      <c r="F957" s="50" t="e">
        <f>VLOOKUP($G957,Formulas!$A$2:$G$10,3,FALSE)</f>
        <v>#N/A</v>
      </c>
      <c r="J957" s="50" t="e">
        <f>VLOOKUP($G957,Formulas!$A$2:$G$10,4,FALSE)</f>
        <v>#N/A</v>
      </c>
      <c r="K957" s="50" t="e">
        <f>VLOOKUP($G957,Formulas!$A$2:$G$10,5,FALSE)</f>
        <v>#N/A</v>
      </c>
      <c r="L957" s="50" t="e">
        <f>VLOOKUP($G957,Formulas!$A$2:$G$10,6,FALSE)</f>
        <v>#N/A</v>
      </c>
      <c r="M957" s="50" t="e">
        <f>VLOOKUP($G957,Formulas!$A$2:$G$10,7,FALSE)</f>
        <v>#N/A</v>
      </c>
      <c r="W957" s="39"/>
      <c r="X957" s="43" t="e">
        <f>VLOOKUP($W957,'Lista especies'!$A$2:$D$31,2,FALSE)</f>
        <v>#N/A</v>
      </c>
      <c r="Y957" s="43" t="e">
        <f>VLOOKUP($W957,'Lista especies'!$A$2:$D$31,3,FALSE)</f>
        <v>#N/A</v>
      </c>
      <c r="Z957" s="43" t="e">
        <f>VLOOKUP($W957,'Lista especies'!$A$2:$D$31,4,FALSE)</f>
        <v>#N/A</v>
      </c>
    </row>
    <row r="958" spans="1:26" x14ac:dyDescent="0.2">
      <c r="A958" s="39" t="str">
        <f t="shared" si="15"/>
        <v/>
      </c>
      <c r="D958" s="40"/>
      <c r="E958" s="50" t="e">
        <f>VLOOKUP($G958,Formulas!$A$2:$G$10,2,FALSE)</f>
        <v>#N/A</v>
      </c>
      <c r="F958" s="50" t="e">
        <f>VLOOKUP($G958,Formulas!$A$2:$G$10,3,FALSE)</f>
        <v>#N/A</v>
      </c>
      <c r="J958" s="50" t="e">
        <f>VLOOKUP($G958,Formulas!$A$2:$G$10,4,FALSE)</f>
        <v>#N/A</v>
      </c>
      <c r="K958" s="50" t="e">
        <f>VLOOKUP($G958,Formulas!$A$2:$G$10,5,FALSE)</f>
        <v>#N/A</v>
      </c>
      <c r="L958" s="50" t="e">
        <f>VLOOKUP($G958,Formulas!$A$2:$G$10,6,FALSE)</f>
        <v>#N/A</v>
      </c>
      <c r="M958" s="50" t="e">
        <f>VLOOKUP($G958,Formulas!$A$2:$G$10,7,FALSE)</f>
        <v>#N/A</v>
      </c>
      <c r="W958" s="39"/>
      <c r="X958" s="43" t="e">
        <f>VLOOKUP($W958,'Lista especies'!$A$2:$D$31,2,FALSE)</f>
        <v>#N/A</v>
      </c>
      <c r="Y958" s="43" t="e">
        <f>VLOOKUP($W958,'Lista especies'!$A$2:$D$31,3,FALSE)</f>
        <v>#N/A</v>
      </c>
      <c r="Z958" s="43" t="e">
        <f>VLOOKUP($W958,'Lista especies'!$A$2:$D$31,4,FALSE)</f>
        <v>#N/A</v>
      </c>
    </row>
    <row r="959" spans="1:26" x14ac:dyDescent="0.2">
      <c r="A959" s="39" t="str">
        <f t="shared" si="15"/>
        <v/>
      </c>
      <c r="D959" s="40"/>
      <c r="E959" s="50" t="e">
        <f>VLOOKUP($G959,Formulas!$A$2:$G$10,2,FALSE)</f>
        <v>#N/A</v>
      </c>
      <c r="F959" s="50" t="e">
        <f>VLOOKUP($G959,Formulas!$A$2:$G$10,3,FALSE)</f>
        <v>#N/A</v>
      </c>
      <c r="J959" s="50" t="e">
        <f>VLOOKUP($G959,Formulas!$A$2:$G$10,4,FALSE)</f>
        <v>#N/A</v>
      </c>
      <c r="K959" s="50" t="e">
        <f>VLOOKUP($G959,Formulas!$A$2:$G$10,5,FALSE)</f>
        <v>#N/A</v>
      </c>
      <c r="L959" s="50" t="e">
        <f>VLOOKUP($G959,Formulas!$A$2:$G$10,6,FALSE)</f>
        <v>#N/A</v>
      </c>
      <c r="M959" s="50" t="e">
        <f>VLOOKUP($G959,Formulas!$A$2:$G$10,7,FALSE)</f>
        <v>#N/A</v>
      </c>
      <c r="W959" s="39"/>
      <c r="X959" s="43" t="e">
        <f>VLOOKUP($W959,'Lista especies'!$A$2:$D$31,2,FALSE)</f>
        <v>#N/A</v>
      </c>
      <c r="Y959" s="43" t="e">
        <f>VLOOKUP($W959,'Lista especies'!$A$2:$D$31,3,FALSE)</f>
        <v>#N/A</v>
      </c>
      <c r="Z959" s="43" t="e">
        <f>VLOOKUP($W959,'Lista especies'!$A$2:$D$31,4,FALSE)</f>
        <v>#N/A</v>
      </c>
    </row>
    <row r="960" spans="1:26" x14ac:dyDescent="0.2">
      <c r="A960" s="39" t="str">
        <f t="shared" si="15"/>
        <v/>
      </c>
      <c r="D960" s="40"/>
      <c r="E960" s="50" t="e">
        <f>VLOOKUP($G960,Formulas!$A$2:$G$10,2,FALSE)</f>
        <v>#N/A</v>
      </c>
      <c r="F960" s="50" t="e">
        <f>VLOOKUP($G960,Formulas!$A$2:$G$10,3,FALSE)</f>
        <v>#N/A</v>
      </c>
      <c r="J960" s="50" t="e">
        <f>VLOOKUP($G960,Formulas!$A$2:$G$10,4,FALSE)</f>
        <v>#N/A</v>
      </c>
      <c r="K960" s="50" t="e">
        <f>VLOOKUP($G960,Formulas!$A$2:$G$10,5,FALSE)</f>
        <v>#N/A</v>
      </c>
      <c r="L960" s="50" t="e">
        <f>VLOOKUP($G960,Formulas!$A$2:$G$10,6,FALSE)</f>
        <v>#N/A</v>
      </c>
      <c r="M960" s="50" t="e">
        <f>VLOOKUP($G960,Formulas!$A$2:$G$10,7,FALSE)</f>
        <v>#N/A</v>
      </c>
      <c r="W960" s="39"/>
      <c r="X960" s="43" t="e">
        <f>VLOOKUP($W960,'Lista especies'!$A$2:$D$31,2,FALSE)</f>
        <v>#N/A</v>
      </c>
      <c r="Y960" s="43" t="e">
        <f>VLOOKUP($W960,'Lista especies'!$A$2:$D$31,3,FALSE)</f>
        <v>#N/A</v>
      </c>
      <c r="Z960" s="43" t="e">
        <f>VLOOKUP($W960,'Lista especies'!$A$2:$D$31,4,FALSE)</f>
        <v>#N/A</v>
      </c>
    </row>
    <row r="961" spans="1:26" x14ac:dyDescent="0.2">
      <c r="A961" s="39" t="str">
        <f t="shared" si="15"/>
        <v/>
      </c>
      <c r="D961" s="40"/>
      <c r="E961" s="50" t="e">
        <f>VLOOKUP($G961,Formulas!$A$2:$G$10,2,FALSE)</f>
        <v>#N/A</v>
      </c>
      <c r="F961" s="50" t="e">
        <f>VLOOKUP($G961,Formulas!$A$2:$G$10,3,FALSE)</f>
        <v>#N/A</v>
      </c>
      <c r="J961" s="50" t="e">
        <f>VLOOKUP($G961,Formulas!$A$2:$G$10,4,FALSE)</f>
        <v>#N/A</v>
      </c>
      <c r="K961" s="50" t="e">
        <f>VLOOKUP($G961,Formulas!$A$2:$G$10,5,FALSE)</f>
        <v>#N/A</v>
      </c>
      <c r="L961" s="50" t="e">
        <f>VLOOKUP($G961,Formulas!$A$2:$G$10,6,FALSE)</f>
        <v>#N/A</v>
      </c>
      <c r="M961" s="50" t="e">
        <f>VLOOKUP($G961,Formulas!$A$2:$G$10,7,FALSE)</f>
        <v>#N/A</v>
      </c>
      <c r="W961" s="39"/>
      <c r="X961" s="43" t="e">
        <f>VLOOKUP($W961,'Lista especies'!$A$2:$D$31,2,FALSE)</f>
        <v>#N/A</v>
      </c>
      <c r="Y961" s="43" t="e">
        <f>VLOOKUP($W961,'Lista especies'!$A$2:$D$31,3,FALSE)</f>
        <v>#N/A</v>
      </c>
      <c r="Z961" s="43" t="e">
        <f>VLOOKUP($W961,'Lista especies'!$A$2:$D$31,4,FALSE)</f>
        <v>#N/A</v>
      </c>
    </row>
    <row r="962" spans="1:26" x14ac:dyDescent="0.2">
      <c r="A962" s="39" t="str">
        <f t="shared" si="15"/>
        <v/>
      </c>
      <c r="D962" s="40"/>
      <c r="E962" s="50" t="e">
        <f>VLOOKUP($G962,Formulas!$A$2:$G$10,2,FALSE)</f>
        <v>#N/A</v>
      </c>
      <c r="F962" s="50" t="e">
        <f>VLOOKUP($G962,Formulas!$A$2:$G$10,3,FALSE)</f>
        <v>#N/A</v>
      </c>
      <c r="J962" s="50" t="e">
        <f>VLOOKUP($G962,Formulas!$A$2:$G$10,4,FALSE)</f>
        <v>#N/A</v>
      </c>
      <c r="K962" s="50" t="e">
        <f>VLOOKUP($G962,Formulas!$A$2:$G$10,5,FALSE)</f>
        <v>#N/A</v>
      </c>
      <c r="L962" s="50" t="e">
        <f>VLOOKUP($G962,Formulas!$A$2:$G$10,6,FALSE)</f>
        <v>#N/A</v>
      </c>
      <c r="M962" s="50" t="e">
        <f>VLOOKUP($G962,Formulas!$A$2:$G$10,7,FALSE)</f>
        <v>#N/A</v>
      </c>
      <c r="W962" s="39"/>
      <c r="X962" s="43" t="e">
        <f>VLOOKUP($W962,'Lista especies'!$A$2:$D$31,2,FALSE)</f>
        <v>#N/A</v>
      </c>
      <c r="Y962" s="43" t="e">
        <f>VLOOKUP($W962,'Lista especies'!$A$2:$D$31,3,FALSE)</f>
        <v>#N/A</v>
      </c>
      <c r="Z962" s="43" t="e">
        <f>VLOOKUP($W962,'Lista especies'!$A$2:$D$31,4,FALSE)</f>
        <v>#N/A</v>
      </c>
    </row>
    <row r="963" spans="1:26" x14ac:dyDescent="0.2">
      <c r="A963" s="39" t="str">
        <f t="shared" ref="A963:A1026" si="16">CONCATENATE(B963&amp;C963&amp;D963&amp;G963&amp;V963)</f>
        <v/>
      </c>
      <c r="D963" s="40"/>
      <c r="E963" s="50" t="e">
        <f>VLOOKUP($G963,Formulas!$A$2:$G$10,2,FALSE)</f>
        <v>#N/A</v>
      </c>
      <c r="F963" s="50" t="e">
        <f>VLOOKUP($G963,Formulas!$A$2:$G$10,3,FALSE)</f>
        <v>#N/A</v>
      </c>
      <c r="J963" s="50" t="e">
        <f>VLOOKUP($G963,Formulas!$A$2:$G$10,4,FALSE)</f>
        <v>#N/A</v>
      </c>
      <c r="K963" s="50" t="e">
        <f>VLOOKUP($G963,Formulas!$A$2:$G$10,5,FALSE)</f>
        <v>#N/A</v>
      </c>
      <c r="L963" s="50" t="e">
        <f>VLOOKUP($G963,Formulas!$A$2:$G$10,6,FALSE)</f>
        <v>#N/A</v>
      </c>
      <c r="M963" s="50" t="e">
        <f>VLOOKUP($G963,Formulas!$A$2:$G$10,7,FALSE)</f>
        <v>#N/A</v>
      </c>
      <c r="W963" s="39"/>
      <c r="X963" s="43" t="e">
        <f>VLOOKUP($W963,'Lista especies'!$A$2:$D$31,2,FALSE)</f>
        <v>#N/A</v>
      </c>
      <c r="Y963" s="43" t="e">
        <f>VLOOKUP($W963,'Lista especies'!$A$2:$D$31,3,FALSE)</f>
        <v>#N/A</v>
      </c>
      <c r="Z963" s="43" t="e">
        <f>VLOOKUP($W963,'Lista especies'!$A$2:$D$31,4,FALSE)</f>
        <v>#N/A</v>
      </c>
    </row>
    <row r="964" spans="1:26" x14ac:dyDescent="0.2">
      <c r="A964" s="39" t="str">
        <f t="shared" si="16"/>
        <v/>
      </c>
      <c r="D964" s="40"/>
      <c r="E964" s="50" t="e">
        <f>VLOOKUP($G964,Formulas!$A$2:$G$10,2,FALSE)</f>
        <v>#N/A</v>
      </c>
      <c r="F964" s="50" t="e">
        <f>VLOOKUP($G964,Formulas!$A$2:$G$10,3,FALSE)</f>
        <v>#N/A</v>
      </c>
      <c r="J964" s="50" t="e">
        <f>VLOOKUP($G964,Formulas!$A$2:$G$10,4,FALSE)</f>
        <v>#N/A</v>
      </c>
      <c r="K964" s="50" t="e">
        <f>VLOOKUP($G964,Formulas!$A$2:$G$10,5,FALSE)</f>
        <v>#N/A</v>
      </c>
      <c r="L964" s="50" t="e">
        <f>VLOOKUP($G964,Formulas!$A$2:$G$10,6,FALSE)</f>
        <v>#N/A</v>
      </c>
      <c r="M964" s="50" t="e">
        <f>VLOOKUP($G964,Formulas!$A$2:$G$10,7,FALSE)</f>
        <v>#N/A</v>
      </c>
      <c r="W964" s="39"/>
      <c r="X964" s="43" t="e">
        <f>VLOOKUP($W964,'Lista especies'!$A$2:$D$31,2,FALSE)</f>
        <v>#N/A</v>
      </c>
      <c r="Y964" s="43" t="e">
        <f>VLOOKUP($W964,'Lista especies'!$A$2:$D$31,3,FALSE)</f>
        <v>#N/A</v>
      </c>
      <c r="Z964" s="43" t="e">
        <f>VLOOKUP($W964,'Lista especies'!$A$2:$D$31,4,FALSE)</f>
        <v>#N/A</v>
      </c>
    </row>
    <row r="965" spans="1:26" x14ac:dyDescent="0.2">
      <c r="A965" s="39" t="str">
        <f t="shared" si="16"/>
        <v/>
      </c>
      <c r="D965" s="40"/>
      <c r="E965" s="50" t="e">
        <f>VLOOKUP($G965,Formulas!$A$2:$G$10,2,FALSE)</f>
        <v>#N/A</v>
      </c>
      <c r="F965" s="50" t="e">
        <f>VLOOKUP($G965,Formulas!$A$2:$G$10,3,FALSE)</f>
        <v>#N/A</v>
      </c>
      <c r="J965" s="50" t="e">
        <f>VLOOKUP($G965,Formulas!$A$2:$G$10,4,FALSE)</f>
        <v>#N/A</v>
      </c>
      <c r="K965" s="50" t="e">
        <f>VLOOKUP($G965,Formulas!$A$2:$G$10,5,FALSE)</f>
        <v>#N/A</v>
      </c>
      <c r="L965" s="50" t="e">
        <f>VLOOKUP($G965,Formulas!$A$2:$G$10,6,FALSE)</f>
        <v>#N/A</v>
      </c>
      <c r="M965" s="50" t="e">
        <f>VLOOKUP($G965,Formulas!$A$2:$G$10,7,FALSE)</f>
        <v>#N/A</v>
      </c>
      <c r="W965" s="39"/>
      <c r="X965" s="43" t="e">
        <f>VLOOKUP($W965,'Lista especies'!$A$2:$D$31,2,FALSE)</f>
        <v>#N/A</v>
      </c>
      <c r="Y965" s="43" t="e">
        <f>VLOOKUP($W965,'Lista especies'!$A$2:$D$31,3,FALSE)</f>
        <v>#N/A</v>
      </c>
      <c r="Z965" s="43" t="e">
        <f>VLOOKUP($W965,'Lista especies'!$A$2:$D$31,4,FALSE)</f>
        <v>#N/A</v>
      </c>
    </row>
    <row r="966" spans="1:26" x14ac:dyDescent="0.2">
      <c r="A966" s="39" t="str">
        <f t="shared" si="16"/>
        <v/>
      </c>
      <c r="D966" s="40"/>
      <c r="E966" s="50" t="e">
        <f>VLOOKUP($G966,Formulas!$A$2:$G$10,2,FALSE)</f>
        <v>#N/A</v>
      </c>
      <c r="F966" s="50" t="e">
        <f>VLOOKUP($G966,Formulas!$A$2:$G$10,3,FALSE)</f>
        <v>#N/A</v>
      </c>
      <c r="J966" s="50" t="e">
        <f>VLOOKUP($G966,Formulas!$A$2:$G$10,4,FALSE)</f>
        <v>#N/A</v>
      </c>
      <c r="K966" s="50" t="e">
        <f>VLOOKUP($G966,Formulas!$A$2:$G$10,5,FALSE)</f>
        <v>#N/A</v>
      </c>
      <c r="L966" s="50" t="e">
        <f>VLOOKUP($G966,Formulas!$A$2:$G$10,6,FALSE)</f>
        <v>#N/A</v>
      </c>
      <c r="M966" s="50" t="e">
        <f>VLOOKUP($G966,Formulas!$A$2:$G$10,7,FALSE)</f>
        <v>#N/A</v>
      </c>
      <c r="W966" s="39"/>
      <c r="X966" s="43" t="e">
        <f>VLOOKUP($W966,'Lista especies'!$A$2:$D$31,2,FALSE)</f>
        <v>#N/A</v>
      </c>
      <c r="Y966" s="43" t="e">
        <f>VLOOKUP($W966,'Lista especies'!$A$2:$D$31,3,FALSE)</f>
        <v>#N/A</v>
      </c>
      <c r="Z966" s="43" t="e">
        <f>VLOOKUP($W966,'Lista especies'!$A$2:$D$31,4,FALSE)</f>
        <v>#N/A</v>
      </c>
    </row>
    <row r="967" spans="1:26" x14ac:dyDescent="0.2">
      <c r="A967" s="39" t="str">
        <f t="shared" si="16"/>
        <v/>
      </c>
      <c r="D967" s="40"/>
      <c r="E967" s="50" t="e">
        <f>VLOOKUP($G967,Formulas!$A$2:$G$10,2,FALSE)</f>
        <v>#N/A</v>
      </c>
      <c r="F967" s="50" t="e">
        <f>VLOOKUP($G967,Formulas!$A$2:$G$10,3,FALSE)</f>
        <v>#N/A</v>
      </c>
      <c r="J967" s="50" t="e">
        <f>VLOOKUP($G967,Formulas!$A$2:$G$10,4,FALSE)</f>
        <v>#N/A</v>
      </c>
      <c r="K967" s="50" t="e">
        <f>VLOOKUP($G967,Formulas!$A$2:$G$10,5,FALSE)</f>
        <v>#N/A</v>
      </c>
      <c r="L967" s="50" t="e">
        <f>VLOOKUP($G967,Formulas!$A$2:$G$10,6,FALSE)</f>
        <v>#N/A</v>
      </c>
      <c r="M967" s="50" t="e">
        <f>VLOOKUP($G967,Formulas!$A$2:$G$10,7,FALSE)</f>
        <v>#N/A</v>
      </c>
      <c r="W967" s="39"/>
      <c r="X967" s="43" t="e">
        <f>VLOOKUP($W967,'Lista especies'!$A$2:$D$31,2,FALSE)</f>
        <v>#N/A</v>
      </c>
      <c r="Y967" s="43" t="e">
        <f>VLOOKUP($W967,'Lista especies'!$A$2:$D$31,3,FALSE)</f>
        <v>#N/A</v>
      </c>
      <c r="Z967" s="43" t="e">
        <f>VLOOKUP($W967,'Lista especies'!$A$2:$D$31,4,FALSE)</f>
        <v>#N/A</v>
      </c>
    </row>
    <row r="968" spans="1:26" x14ac:dyDescent="0.2">
      <c r="A968" s="39" t="str">
        <f t="shared" si="16"/>
        <v/>
      </c>
      <c r="D968" s="40"/>
      <c r="E968" s="50" t="e">
        <f>VLOOKUP($G968,Formulas!$A$2:$G$10,2,FALSE)</f>
        <v>#N/A</v>
      </c>
      <c r="F968" s="50" t="e">
        <f>VLOOKUP($G968,Formulas!$A$2:$G$10,3,FALSE)</f>
        <v>#N/A</v>
      </c>
      <c r="J968" s="50" t="e">
        <f>VLOOKUP($G968,Formulas!$A$2:$G$10,4,FALSE)</f>
        <v>#N/A</v>
      </c>
      <c r="K968" s="50" t="e">
        <f>VLOOKUP($G968,Formulas!$A$2:$G$10,5,FALSE)</f>
        <v>#N/A</v>
      </c>
      <c r="L968" s="50" t="e">
        <f>VLOOKUP($G968,Formulas!$A$2:$G$10,6,FALSE)</f>
        <v>#N/A</v>
      </c>
      <c r="M968" s="50" t="e">
        <f>VLOOKUP($G968,Formulas!$A$2:$G$10,7,FALSE)</f>
        <v>#N/A</v>
      </c>
      <c r="W968" s="39"/>
      <c r="X968" s="43" t="e">
        <f>VLOOKUP($W968,'Lista especies'!$A$2:$D$31,2,FALSE)</f>
        <v>#N/A</v>
      </c>
      <c r="Y968" s="43" t="e">
        <f>VLOOKUP($W968,'Lista especies'!$A$2:$D$31,3,FALSE)</f>
        <v>#N/A</v>
      </c>
      <c r="Z968" s="43" t="e">
        <f>VLOOKUP($W968,'Lista especies'!$A$2:$D$31,4,FALSE)</f>
        <v>#N/A</v>
      </c>
    </row>
    <row r="969" spans="1:26" x14ac:dyDescent="0.2">
      <c r="A969" s="39" t="str">
        <f t="shared" si="16"/>
        <v/>
      </c>
      <c r="D969" s="40"/>
      <c r="E969" s="50" t="e">
        <f>VLOOKUP($G969,Formulas!$A$2:$G$10,2,FALSE)</f>
        <v>#N/A</v>
      </c>
      <c r="F969" s="50" t="e">
        <f>VLOOKUP($G969,Formulas!$A$2:$G$10,3,FALSE)</f>
        <v>#N/A</v>
      </c>
      <c r="J969" s="50" t="e">
        <f>VLOOKUP($G969,Formulas!$A$2:$G$10,4,FALSE)</f>
        <v>#N/A</v>
      </c>
      <c r="K969" s="50" t="e">
        <f>VLOOKUP($G969,Formulas!$A$2:$G$10,5,FALSE)</f>
        <v>#N/A</v>
      </c>
      <c r="L969" s="50" t="e">
        <f>VLOOKUP($G969,Formulas!$A$2:$G$10,6,FALSE)</f>
        <v>#N/A</v>
      </c>
      <c r="M969" s="50" t="e">
        <f>VLOOKUP($G969,Formulas!$A$2:$G$10,7,FALSE)</f>
        <v>#N/A</v>
      </c>
      <c r="W969" s="39"/>
      <c r="X969" s="43" t="e">
        <f>VLOOKUP($W969,'Lista especies'!$A$2:$D$31,2,FALSE)</f>
        <v>#N/A</v>
      </c>
      <c r="Y969" s="43" t="e">
        <f>VLOOKUP($W969,'Lista especies'!$A$2:$D$31,3,FALSE)</f>
        <v>#N/A</v>
      </c>
      <c r="Z969" s="43" t="e">
        <f>VLOOKUP($W969,'Lista especies'!$A$2:$D$31,4,FALSE)</f>
        <v>#N/A</v>
      </c>
    </row>
    <row r="970" spans="1:26" x14ac:dyDescent="0.2">
      <c r="A970" s="39" t="str">
        <f t="shared" si="16"/>
        <v/>
      </c>
      <c r="D970" s="40"/>
      <c r="E970" s="50" t="e">
        <f>VLOOKUP($G970,Formulas!$A$2:$G$10,2,FALSE)</f>
        <v>#N/A</v>
      </c>
      <c r="F970" s="50" t="e">
        <f>VLOOKUP($G970,Formulas!$A$2:$G$10,3,FALSE)</f>
        <v>#N/A</v>
      </c>
      <c r="J970" s="50" t="e">
        <f>VLOOKUP($G970,Formulas!$A$2:$G$10,4,FALSE)</f>
        <v>#N/A</v>
      </c>
      <c r="K970" s="50" t="e">
        <f>VLOOKUP($G970,Formulas!$A$2:$G$10,5,FALSE)</f>
        <v>#N/A</v>
      </c>
      <c r="L970" s="50" t="e">
        <f>VLOOKUP($G970,Formulas!$A$2:$G$10,6,FALSE)</f>
        <v>#N/A</v>
      </c>
      <c r="M970" s="50" t="e">
        <f>VLOOKUP($G970,Formulas!$A$2:$G$10,7,FALSE)</f>
        <v>#N/A</v>
      </c>
      <c r="W970" s="39"/>
      <c r="X970" s="43" t="e">
        <f>VLOOKUP($W970,'Lista especies'!$A$2:$D$31,2,FALSE)</f>
        <v>#N/A</v>
      </c>
      <c r="Y970" s="43" t="e">
        <f>VLOOKUP($W970,'Lista especies'!$A$2:$D$31,3,FALSE)</f>
        <v>#N/A</v>
      </c>
      <c r="Z970" s="43" t="e">
        <f>VLOOKUP($W970,'Lista especies'!$A$2:$D$31,4,FALSE)</f>
        <v>#N/A</v>
      </c>
    </row>
    <row r="971" spans="1:26" x14ac:dyDescent="0.2">
      <c r="A971" s="39" t="str">
        <f t="shared" si="16"/>
        <v/>
      </c>
      <c r="D971" s="40"/>
      <c r="E971" s="50" t="e">
        <f>VLOOKUP($G971,Formulas!$A$2:$G$10,2,FALSE)</f>
        <v>#N/A</v>
      </c>
      <c r="F971" s="50" t="e">
        <f>VLOOKUP($G971,Formulas!$A$2:$G$10,3,FALSE)</f>
        <v>#N/A</v>
      </c>
      <c r="J971" s="50" t="e">
        <f>VLOOKUP($G971,Formulas!$A$2:$G$10,4,FALSE)</f>
        <v>#N/A</v>
      </c>
      <c r="K971" s="50" t="e">
        <f>VLOOKUP($G971,Formulas!$A$2:$G$10,5,FALSE)</f>
        <v>#N/A</v>
      </c>
      <c r="L971" s="50" t="e">
        <f>VLOOKUP($G971,Formulas!$A$2:$G$10,6,FALSE)</f>
        <v>#N/A</v>
      </c>
      <c r="M971" s="50" t="e">
        <f>VLOOKUP($G971,Formulas!$A$2:$G$10,7,FALSE)</f>
        <v>#N/A</v>
      </c>
      <c r="W971" s="39"/>
      <c r="X971" s="43" t="e">
        <f>VLOOKUP($W971,'Lista especies'!$A$2:$D$31,2,FALSE)</f>
        <v>#N/A</v>
      </c>
      <c r="Y971" s="43" t="e">
        <f>VLOOKUP($W971,'Lista especies'!$A$2:$D$31,3,FALSE)</f>
        <v>#N/A</v>
      </c>
      <c r="Z971" s="43" t="e">
        <f>VLOOKUP($W971,'Lista especies'!$A$2:$D$31,4,FALSE)</f>
        <v>#N/A</v>
      </c>
    </row>
    <row r="972" spans="1:26" x14ac:dyDescent="0.2">
      <c r="A972" s="39" t="str">
        <f t="shared" si="16"/>
        <v/>
      </c>
      <c r="D972" s="40"/>
      <c r="E972" s="50" t="e">
        <f>VLOOKUP($G972,Formulas!$A$2:$G$10,2,FALSE)</f>
        <v>#N/A</v>
      </c>
      <c r="F972" s="50" t="e">
        <f>VLOOKUP($G972,Formulas!$A$2:$G$10,3,FALSE)</f>
        <v>#N/A</v>
      </c>
      <c r="J972" s="50" t="e">
        <f>VLOOKUP($G972,Formulas!$A$2:$G$10,4,FALSE)</f>
        <v>#N/A</v>
      </c>
      <c r="K972" s="50" t="e">
        <f>VLOOKUP($G972,Formulas!$A$2:$G$10,5,FALSE)</f>
        <v>#N/A</v>
      </c>
      <c r="L972" s="50" t="e">
        <f>VLOOKUP($G972,Formulas!$A$2:$G$10,6,FALSE)</f>
        <v>#N/A</v>
      </c>
      <c r="M972" s="50" t="e">
        <f>VLOOKUP($G972,Formulas!$A$2:$G$10,7,FALSE)</f>
        <v>#N/A</v>
      </c>
      <c r="W972" s="39"/>
      <c r="X972" s="43" t="e">
        <f>VLOOKUP($W972,'Lista especies'!$A$2:$D$31,2,FALSE)</f>
        <v>#N/A</v>
      </c>
      <c r="Y972" s="43" t="e">
        <f>VLOOKUP($W972,'Lista especies'!$A$2:$D$31,3,FALSE)</f>
        <v>#N/A</v>
      </c>
      <c r="Z972" s="43" t="e">
        <f>VLOOKUP($W972,'Lista especies'!$A$2:$D$31,4,FALSE)</f>
        <v>#N/A</v>
      </c>
    </row>
    <row r="973" spans="1:26" x14ac:dyDescent="0.2">
      <c r="A973" s="39" t="str">
        <f t="shared" si="16"/>
        <v/>
      </c>
      <c r="D973" s="40"/>
      <c r="E973" s="50" t="e">
        <f>VLOOKUP($G973,Formulas!$A$2:$G$10,2,FALSE)</f>
        <v>#N/A</v>
      </c>
      <c r="F973" s="50" t="e">
        <f>VLOOKUP($G973,Formulas!$A$2:$G$10,3,FALSE)</f>
        <v>#N/A</v>
      </c>
      <c r="J973" s="50" t="e">
        <f>VLOOKUP($G973,Formulas!$A$2:$G$10,4,FALSE)</f>
        <v>#N/A</v>
      </c>
      <c r="K973" s="50" t="e">
        <f>VLOOKUP($G973,Formulas!$A$2:$G$10,5,FALSE)</f>
        <v>#N/A</v>
      </c>
      <c r="L973" s="50" t="e">
        <f>VLOOKUP($G973,Formulas!$A$2:$G$10,6,FALSE)</f>
        <v>#N/A</v>
      </c>
      <c r="M973" s="50" t="e">
        <f>VLOOKUP($G973,Formulas!$A$2:$G$10,7,FALSE)</f>
        <v>#N/A</v>
      </c>
      <c r="W973" s="39"/>
      <c r="X973" s="43" t="e">
        <f>VLOOKUP($W973,'Lista especies'!$A$2:$D$31,2,FALSE)</f>
        <v>#N/A</v>
      </c>
      <c r="Y973" s="43" t="e">
        <f>VLOOKUP($W973,'Lista especies'!$A$2:$D$31,3,FALSE)</f>
        <v>#N/A</v>
      </c>
      <c r="Z973" s="43" t="e">
        <f>VLOOKUP($W973,'Lista especies'!$A$2:$D$31,4,FALSE)</f>
        <v>#N/A</v>
      </c>
    </row>
    <row r="974" spans="1:26" x14ac:dyDescent="0.2">
      <c r="A974" s="39" t="str">
        <f t="shared" si="16"/>
        <v/>
      </c>
      <c r="D974" s="40"/>
      <c r="E974" s="50" t="e">
        <f>VLOOKUP($G974,Formulas!$A$2:$G$10,2,FALSE)</f>
        <v>#N/A</v>
      </c>
      <c r="F974" s="50" t="e">
        <f>VLOOKUP($G974,Formulas!$A$2:$G$10,3,FALSE)</f>
        <v>#N/A</v>
      </c>
      <c r="J974" s="50" t="e">
        <f>VLOOKUP($G974,Formulas!$A$2:$G$10,4,FALSE)</f>
        <v>#N/A</v>
      </c>
      <c r="K974" s="50" t="e">
        <f>VLOOKUP($G974,Formulas!$A$2:$G$10,5,FALSE)</f>
        <v>#N/A</v>
      </c>
      <c r="L974" s="50" t="e">
        <f>VLOOKUP($G974,Formulas!$A$2:$G$10,6,FALSE)</f>
        <v>#N/A</v>
      </c>
      <c r="M974" s="50" t="e">
        <f>VLOOKUP($G974,Formulas!$A$2:$G$10,7,FALSE)</f>
        <v>#N/A</v>
      </c>
      <c r="W974" s="39"/>
      <c r="X974" s="43" t="e">
        <f>VLOOKUP($W974,'Lista especies'!$A$2:$D$31,2,FALSE)</f>
        <v>#N/A</v>
      </c>
      <c r="Y974" s="43" t="e">
        <f>VLOOKUP($W974,'Lista especies'!$A$2:$D$31,3,FALSE)</f>
        <v>#N/A</v>
      </c>
      <c r="Z974" s="43" t="e">
        <f>VLOOKUP($W974,'Lista especies'!$A$2:$D$31,4,FALSE)</f>
        <v>#N/A</v>
      </c>
    </row>
    <row r="975" spans="1:26" x14ac:dyDescent="0.2">
      <c r="A975" s="39" t="str">
        <f t="shared" si="16"/>
        <v/>
      </c>
      <c r="D975" s="40"/>
      <c r="E975" s="50" t="e">
        <f>VLOOKUP($G975,Formulas!$A$2:$G$10,2,FALSE)</f>
        <v>#N/A</v>
      </c>
      <c r="F975" s="50" t="e">
        <f>VLOOKUP($G975,Formulas!$A$2:$G$10,3,FALSE)</f>
        <v>#N/A</v>
      </c>
      <c r="J975" s="50" t="e">
        <f>VLOOKUP($G975,Formulas!$A$2:$G$10,4,FALSE)</f>
        <v>#N/A</v>
      </c>
      <c r="K975" s="50" t="e">
        <f>VLOOKUP($G975,Formulas!$A$2:$G$10,5,FALSE)</f>
        <v>#N/A</v>
      </c>
      <c r="L975" s="50" t="e">
        <f>VLOOKUP($G975,Formulas!$A$2:$G$10,6,FALSE)</f>
        <v>#N/A</v>
      </c>
      <c r="M975" s="50" t="e">
        <f>VLOOKUP($G975,Formulas!$A$2:$G$10,7,FALSE)</f>
        <v>#N/A</v>
      </c>
      <c r="W975" s="39"/>
      <c r="X975" s="43" t="e">
        <f>VLOOKUP($W975,'Lista especies'!$A$2:$D$31,2,FALSE)</f>
        <v>#N/A</v>
      </c>
      <c r="Y975" s="43" t="e">
        <f>VLOOKUP($W975,'Lista especies'!$A$2:$D$31,3,FALSE)</f>
        <v>#N/A</v>
      </c>
      <c r="Z975" s="43" t="e">
        <f>VLOOKUP($W975,'Lista especies'!$A$2:$D$31,4,FALSE)</f>
        <v>#N/A</v>
      </c>
    </row>
    <row r="976" spans="1:26" x14ac:dyDescent="0.2">
      <c r="A976" s="39" t="str">
        <f t="shared" si="16"/>
        <v/>
      </c>
      <c r="D976" s="40"/>
      <c r="E976" s="50" t="e">
        <f>VLOOKUP($G976,Formulas!$A$2:$G$10,2,FALSE)</f>
        <v>#N/A</v>
      </c>
      <c r="F976" s="50" t="e">
        <f>VLOOKUP($G976,Formulas!$A$2:$G$10,3,FALSE)</f>
        <v>#N/A</v>
      </c>
      <c r="J976" s="50" t="e">
        <f>VLOOKUP($G976,Formulas!$A$2:$G$10,4,FALSE)</f>
        <v>#N/A</v>
      </c>
      <c r="K976" s="50" t="e">
        <f>VLOOKUP($G976,Formulas!$A$2:$G$10,5,FALSE)</f>
        <v>#N/A</v>
      </c>
      <c r="L976" s="50" t="e">
        <f>VLOOKUP($G976,Formulas!$A$2:$G$10,6,FALSE)</f>
        <v>#N/A</v>
      </c>
      <c r="M976" s="50" t="e">
        <f>VLOOKUP($G976,Formulas!$A$2:$G$10,7,FALSE)</f>
        <v>#N/A</v>
      </c>
      <c r="W976" s="39"/>
      <c r="X976" s="43" t="e">
        <f>VLOOKUP($W976,'Lista especies'!$A$2:$D$31,2,FALSE)</f>
        <v>#N/A</v>
      </c>
      <c r="Y976" s="43" t="e">
        <f>VLOOKUP($W976,'Lista especies'!$A$2:$D$31,3,FALSE)</f>
        <v>#N/A</v>
      </c>
      <c r="Z976" s="43" t="e">
        <f>VLOOKUP($W976,'Lista especies'!$A$2:$D$31,4,FALSE)</f>
        <v>#N/A</v>
      </c>
    </row>
    <row r="977" spans="1:26" x14ac:dyDescent="0.2">
      <c r="A977" s="39" t="str">
        <f t="shared" si="16"/>
        <v/>
      </c>
      <c r="D977" s="40"/>
      <c r="E977" s="50" t="e">
        <f>VLOOKUP($G977,Formulas!$A$2:$G$10,2,FALSE)</f>
        <v>#N/A</v>
      </c>
      <c r="F977" s="50" t="e">
        <f>VLOOKUP($G977,Formulas!$A$2:$G$10,3,FALSE)</f>
        <v>#N/A</v>
      </c>
      <c r="J977" s="50" t="e">
        <f>VLOOKUP($G977,Formulas!$A$2:$G$10,4,FALSE)</f>
        <v>#N/A</v>
      </c>
      <c r="K977" s="50" t="e">
        <f>VLOOKUP($G977,Formulas!$A$2:$G$10,5,FALSE)</f>
        <v>#N/A</v>
      </c>
      <c r="L977" s="50" t="e">
        <f>VLOOKUP($G977,Formulas!$A$2:$G$10,6,FALSE)</f>
        <v>#N/A</v>
      </c>
      <c r="M977" s="50" t="e">
        <f>VLOOKUP($G977,Formulas!$A$2:$G$10,7,FALSE)</f>
        <v>#N/A</v>
      </c>
      <c r="W977" s="39"/>
      <c r="X977" s="43" t="e">
        <f>VLOOKUP($W977,'Lista especies'!$A$2:$D$31,2,FALSE)</f>
        <v>#N/A</v>
      </c>
      <c r="Y977" s="43" t="e">
        <f>VLOOKUP($W977,'Lista especies'!$A$2:$D$31,3,FALSE)</f>
        <v>#N/A</v>
      </c>
      <c r="Z977" s="43" t="e">
        <f>VLOOKUP($W977,'Lista especies'!$A$2:$D$31,4,FALSE)</f>
        <v>#N/A</v>
      </c>
    </row>
    <row r="978" spans="1:26" x14ac:dyDescent="0.2">
      <c r="A978" s="39" t="str">
        <f t="shared" si="16"/>
        <v/>
      </c>
      <c r="D978" s="40"/>
      <c r="E978" s="50" t="e">
        <f>VLOOKUP($G978,Formulas!$A$2:$G$10,2,FALSE)</f>
        <v>#N/A</v>
      </c>
      <c r="F978" s="50" t="e">
        <f>VLOOKUP($G978,Formulas!$A$2:$G$10,3,FALSE)</f>
        <v>#N/A</v>
      </c>
      <c r="J978" s="50" t="e">
        <f>VLOOKUP($G978,Formulas!$A$2:$G$10,4,FALSE)</f>
        <v>#N/A</v>
      </c>
      <c r="K978" s="50" t="e">
        <f>VLOOKUP($G978,Formulas!$A$2:$G$10,5,FALSE)</f>
        <v>#N/A</v>
      </c>
      <c r="L978" s="50" t="e">
        <f>VLOOKUP($G978,Formulas!$A$2:$G$10,6,FALSE)</f>
        <v>#N/A</v>
      </c>
      <c r="M978" s="50" t="e">
        <f>VLOOKUP($G978,Formulas!$A$2:$G$10,7,FALSE)</f>
        <v>#N/A</v>
      </c>
      <c r="W978" s="39"/>
      <c r="X978" s="43" t="e">
        <f>VLOOKUP($W978,'Lista especies'!$A$2:$D$31,2,FALSE)</f>
        <v>#N/A</v>
      </c>
      <c r="Y978" s="43" t="e">
        <f>VLOOKUP($W978,'Lista especies'!$A$2:$D$31,3,FALSE)</f>
        <v>#N/A</v>
      </c>
      <c r="Z978" s="43" t="e">
        <f>VLOOKUP($W978,'Lista especies'!$A$2:$D$31,4,FALSE)</f>
        <v>#N/A</v>
      </c>
    </row>
    <row r="979" spans="1:26" x14ac:dyDescent="0.2">
      <c r="A979" s="39" t="str">
        <f t="shared" si="16"/>
        <v/>
      </c>
      <c r="D979" s="40"/>
      <c r="E979" s="50" t="e">
        <f>VLOOKUP($G979,Formulas!$A$2:$G$10,2,FALSE)</f>
        <v>#N/A</v>
      </c>
      <c r="F979" s="50" t="e">
        <f>VLOOKUP($G979,Formulas!$A$2:$G$10,3,FALSE)</f>
        <v>#N/A</v>
      </c>
      <c r="J979" s="50" t="e">
        <f>VLOOKUP($G979,Formulas!$A$2:$G$10,4,FALSE)</f>
        <v>#N/A</v>
      </c>
      <c r="K979" s="50" t="e">
        <f>VLOOKUP($G979,Formulas!$A$2:$G$10,5,FALSE)</f>
        <v>#N/A</v>
      </c>
      <c r="L979" s="50" t="e">
        <f>VLOOKUP($G979,Formulas!$A$2:$G$10,6,FALSE)</f>
        <v>#N/A</v>
      </c>
      <c r="M979" s="50" t="e">
        <f>VLOOKUP($G979,Formulas!$A$2:$G$10,7,FALSE)</f>
        <v>#N/A</v>
      </c>
      <c r="W979" s="39"/>
      <c r="X979" s="43" t="e">
        <f>VLOOKUP($W979,'Lista especies'!$A$2:$D$31,2,FALSE)</f>
        <v>#N/A</v>
      </c>
      <c r="Y979" s="43" t="e">
        <f>VLOOKUP($W979,'Lista especies'!$A$2:$D$31,3,FALSE)</f>
        <v>#N/A</v>
      </c>
      <c r="Z979" s="43" t="e">
        <f>VLOOKUP($W979,'Lista especies'!$A$2:$D$31,4,FALSE)</f>
        <v>#N/A</v>
      </c>
    </row>
    <row r="980" spans="1:26" x14ac:dyDescent="0.2">
      <c r="A980" s="39" t="str">
        <f t="shared" si="16"/>
        <v/>
      </c>
      <c r="D980" s="40"/>
      <c r="E980" s="50" t="e">
        <f>VLOOKUP($G980,Formulas!$A$2:$G$10,2,FALSE)</f>
        <v>#N/A</v>
      </c>
      <c r="F980" s="50" t="e">
        <f>VLOOKUP($G980,Formulas!$A$2:$G$10,3,FALSE)</f>
        <v>#N/A</v>
      </c>
      <c r="J980" s="50" t="e">
        <f>VLOOKUP($G980,Formulas!$A$2:$G$10,4,FALSE)</f>
        <v>#N/A</v>
      </c>
      <c r="K980" s="50" t="e">
        <f>VLOOKUP($G980,Formulas!$A$2:$G$10,5,FALSE)</f>
        <v>#N/A</v>
      </c>
      <c r="L980" s="50" t="e">
        <f>VLOOKUP($G980,Formulas!$A$2:$G$10,6,FALSE)</f>
        <v>#N/A</v>
      </c>
      <c r="M980" s="50" t="e">
        <f>VLOOKUP($G980,Formulas!$A$2:$G$10,7,FALSE)</f>
        <v>#N/A</v>
      </c>
      <c r="W980" s="39"/>
      <c r="X980" s="43" t="e">
        <f>VLOOKUP($W980,'Lista especies'!$A$2:$D$31,2,FALSE)</f>
        <v>#N/A</v>
      </c>
      <c r="Y980" s="43" t="e">
        <f>VLOOKUP($W980,'Lista especies'!$A$2:$D$31,3,FALSE)</f>
        <v>#N/A</v>
      </c>
      <c r="Z980" s="43" t="e">
        <f>VLOOKUP($W980,'Lista especies'!$A$2:$D$31,4,FALSE)</f>
        <v>#N/A</v>
      </c>
    </row>
    <row r="981" spans="1:26" x14ac:dyDescent="0.2">
      <c r="A981" s="39" t="str">
        <f t="shared" si="16"/>
        <v/>
      </c>
      <c r="D981" s="40"/>
      <c r="E981" s="50" t="e">
        <f>VLOOKUP($G981,Formulas!$A$2:$G$10,2,FALSE)</f>
        <v>#N/A</v>
      </c>
      <c r="F981" s="50" t="e">
        <f>VLOOKUP($G981,Formulas!$A$2:$G$10,3,FALSE)</f>
        <v>#N/A</v>
      </c>
      <c r="J981" s="50" t="e">
        <f>VLOOKUP($G981,Formulas!$A$2:$G$10,4,FALSE)</f>
        <v>#N/A</v>
      </c>
      <c r="K981" s="50" t="e">
        <f>VLOOKUP($G981,Formulas!$A$2:$G$10,5,FALSE)</f>
        <v>#N/A</v>
      </c>
      <c r="L981" s="50" t="e">
        <f>VLOOKUP($G981,Formulas!$A$2:$G$10,6,FALSE)</f>
        <v>#N/A</v>
      </c>
      <c r="M981" s="50" t="e">
        <f>VLOOKUP($G981,Formulas!$A$2:$G$10,7,FALSE)</f>
        <v>#N/A</v>
      </c>
      <c r="W981" s="39"/>
      <c r="X981" s="43" t="e">
        <f>VLOOKUP($W981,'Lista especies'!$A$2:$D$31,2,FALSE)</f>
        <v>#N/A</v>
      </c>
      <c r="Y981" s="43" t="e">
        <f>VLOOKUP($W981,'Lista especies'!$A$2:$D$31,3,FALSE)</f>
        <v>#N/A</v>
      </c>
      <c r="Z981" s="43" t="e">
        <f>VLOOKUP($W981,'Lista especies'!$A$2:$D$31,4,FALSE)</f>
        <v>#N/A</v>
      </c>
    </row>
    <row r="982" spans="1:26" x14ac:dyDescent="0.2">
      <c r="A982" s="39" t="str">
        <f t="shared" si="16"/>
        <v/>
      </c>
      <c r="D982" s="40"/>
      <c r="E982" s="50" t="e">
        <f>VLOOKUP($G982,Formulas!$A$2:$G$10,2,FALSE)</f>
        <v>#N/A</v>
      </c>
      <c r="F982" s="50" t="e">
        <f>VLOOKUP($G982,Formulas!$A$2:$G$10,3,FALSE)</f>
        <v>#N/A</v>
      </c>
      <c r="J982" s="50" t="e">
        <f>VLOOKUP($G982,Formulas!$A$2:$G$10,4,FALSE)</f>
        <v>#N/A</v>
      </c>
      <c r="K982" s="50" t="e">
        <f>VLOOKUP($G982,Formulas!$A$2:$G$10,5,FALSE)</f>
        <v>#N/A</v>
      </c>
      <c r="L982" s="50" t="e">
        <f>VLOOKUP($G982,Formulas!$A$2:$G$10,6,FALSE)</f>
        <v>#N/A</v>
      </c>
      <c r="M982" s="50" t="e">
        <f>VLOOKUP($G982,Formulas!$A$2:$G$10,7,FALSE)</f>
        <v>#N/A</v>
      </c>
      <c r="W982" s="39"/>
      <c r="X982" s="43" t="e">
        <f>VLOOKUP($W982,'Lista especies'!$A$2:$D$31,2,FALSE)</f>
        <v>#N/A</v>
      </c>
      <c r="Y982" s="43" t="e">
        <f>VLOOKUP($W982,'Lista especies'!$A$2:$D$31,3,FALSE)</f>
        <v>#N/A</v>
      </c>
      <c r="Z982" s="43" t="e">
        <f>VLOOKUP($W982,'Lista especies'!$A$2:$D$31,4,FALSE)</f>
        <v>#N/A</v>
      </c>
    </row>
    <row r="983" spans="1:26" x14ac:dyDescent="0.2">
      <c r="A983" s="39" t="str">
        <f t="shared" si="16"/>
        <v/>
      </c>
      <c r="D983" s="40"/>
      <c r="E983" s="50" t="e">
        <f>VLOOKUP($G983,Formulas!$A$2:$G$10,2,FALSE)</f>
        <v>#N/A</v>
      </c>
      <c r="F983" s="50" t="e">
        <f>VLOOKUP($G983,Formulas!$A$2:$G$10,3,FALSE)</f>
        <v>#N/A</v>
      </c>
      <c r="J983" s="50" t="e">
        <f>VLOOKUP($G983,Formulas!$A$2:$G$10,4,FALSE)</f>
        <v>#N/A</v>
      </c>
      <c r="K983" s="50" t="e">
        <f>VLOOKUP($G983,Formulas!$A$2:$G$10,5,FALSE)</f>
        <v>#N/A</v>
      </c>
      <c r="L983" s="50" t="e">
        <f>VLOOKUP($G983,Formulas!$A$2:$G$10,6,FALSE)</f>
        <v>#N/A</v>
      </c>
      <c r="M983" s="50" t="e">
        <f>VLOOKUP($G983,Formulas!$A$2:$G$10,7,FALSE)</f>
        <v>#N/A</v>
      </c>
      <c r="W983" s="39"/>
      <c r="X983" s="43" t="e">
        <f>VLOOKUP($W983,'Lista especies'!$A$2:$D$31,2,FALSE)</f>
        <v>#N/A</v>
      </c>
      <c r="Y983" s="43" t="e">
        <f>VLOOKUP($W983,'Lista especies'!$A$2:$D$31,3,FALSE)</f>
        <v>#N/A</v>
      </c>
      <c r="Z983" s="43" t="e">
        <f>VLOOKUP($W983,'Lista especies'!$A$2:$D$31,4,FALSE)</f>
        <v>#N/A</v>
      </c>
    </row>
    <row r="984" spans="1:26" x14ac:dyDescent="0.2">
      <c r="A984" s="39" t="str">
        <f t="shared" si="16"/>
        <v/>
      </c>
      <c r="D984" s="40"/>
      <c r="E984" s="50" t="e">
        <f>VLOOKUP($G984,Formulas!$A$2:$G$10,2,FALSE)</f>
        <v>#N/A</v>
      </c>
      <c r="F984" s="50" t="e">
        <f>VLOOKUP($G984,Formulas!$A$2:$G$10,3,FALSE)</f>
        <v>#N/A</v>
      </c>
      <c r="J984" s="50" t="e">
        <f>VLOOKUP($G984,Formulas!$A$2:$G$10,4,FALSE)</f>
        <v>#N/A</v>
      </c>
      <c r="K984" s="50" t="e">
        <f>VLOOKUP($G984,Formulas!$A$2:$G$10,5,FALSE)</f>
        <v>#N/A</v>
      </c>
      <c r="L984" s="50" t="e">
        <f>VLOOKUP($G984,Formulas!$A$2:$G$10,6,FALSE)</f>
        <v>#N/A</v>
      </c>
      <c r="M984" s="50" t="e">
        <f>VLOOKUP($G984,Formulas!$A$2:$G$10,7,FALSE)</f>
        <v>#N/A</v>
      </c>
      <c r="W984" s="39"/>
      <c r="X984" s="43" t="e">
        <f>VLOOKUP($W984,'Lista especies'!$A$2:$D$31,2,FALSE)</f>
        <v>#N/A</v>
      </c>
      <c r="Y984" s="43" t="e">
        <f>VLOOKUP($W984,'Lista especies'!$A$2:$D$31,3,FALSE)</f>
        <v>#N/A</v>
      </c>
      <c r="Z984" s="43" t="e">
        <f>VLOOKUP($W984,'Lista especies'!$A$2:$D$31,4,FALSE)</f>
        <v>#N/A</v>
      </c>
    </row>
    <row r="985" spans="1:26" x14ac:dyDescent="0.2">
      <c r="A985" s="39" t="str">
        <f t="shared" si="16"/>
        <v/>
      </c>
      <c r="D985" s="40"/>
      <c r="E985" s="50" t="e">
        <f>VLOOKUP($G985,Formulas!$A$2:$G$10,2,FALSE)</f>
        <v>#N/A</v>
      </c>
      <c r="F985" s="50" t="e">
        <f>VLOOKUP($G985,Formulas!$A$2:$G$10,3,FALSE)</f>
        <v>#N/A</v>
      </c>
      <c r="J985" s="50" t="e">
        <f>VLOOKUP($G985,Formulas!$A$2:$G$10,4,FALSE)</f>
        <v>#N/A</v>
      </c>
      <c r="K985" s="50" t="e">
        <f>VLOOKUP($G985,Formulas!$A$2:$G$10,5,FALSE)</f>
        <v>#N/A</v>
      </c>
      <c r="L985" s="50" t="e">
        <f>VLOOKUP($G985,Formulas!$A$2:$G$10,6,FALSE)</f>
        <v>#N/A</v>
      </c>
      <c r="M985" s="50" t="e">
        <f>VLOOKUP($G985,Formulas!$A$2:$G$10,7,FALSE)</f>
        <v>#N/A</v>
      </c>
      <c r="W985" s="39"/>
      <c r="X985" s="43" t="e">
        <f>VLOOKUP($W985,'Lista especies'!$A$2:$D$31,2,FALSE)</f>
        <v>#N/A</v>
      </c>
      <c r="Y985" s="43" t="e">
        <f>VLOOKUP($W985,'Lista especies'!$A$2:$D$31,3,FALSE)</f>
        <v>#N/A</v>
      </c>
      <c r="Z985" s="43" t="e">
        <f>VLOOKUP($W985,'Lista especies'!$A$2:$D$31,4,FALSE)</f>
        <v>#N/A</v>
      </c>
    </row>
    <row r="986" spans="1:26" x14ac:dyDescent="0.2">
      <c r="A986" s="39" t="str">
        <f t="shared" si="16"/>
        <v/>
      </c>
      <c r="D986" s="40"/>
      <c r="E986" s="50" t="e">
        <f>VLOOKUP($G986,Formulas!$A$2:$G$10,2,FALSE)</f>
        <v>#N/A</v>
      </c>
      <c r="F986" s="50" t="e">
        <f>VLOOKUP($G986,Formulas!$A$2:$G$10,3,FALSE)</f>
        <v>#N/A</v>
      </c>
      <c r="J986" s="50" t="e">
        <f>VLOOKUP($G986,Formulas!$A$2:$G$10,4,FALSE)</f>
        <v>#N/A</v>
      </c>
      <c r="K986" s="50" t="e">
        <f>VLOOKUP($G986,Formulas!$A$2:$G$10,5,FALSE)</f>
        <v>#N/A</v>
      </c>
      <c r="L986" s="50" t="e">
        <f>VLOOKUP($G986,Formulas!$A$2:$G$10,6,FALSE)</f>
        <v>#N/A</v>
      </c>
      <c r="M986" s="50" t="e">
        <f>VLOOKUP($G986,Formulas!$A$2:$G$10,7,FALSE)</f>
        <v>#N/A</v>
      </c>
      <c r="W986" s="39"/>
      <c r="X986" s="43" t="e">
        <f>VLOOKUP($W986,'Lista especies'!$A$2:$D$31,2,FALSE)</f>
        <v>#N/A</v>
      </c>
      <c r="Y986" s="43" t="e">
        <f>VLOOKUP($W986,'Lista especies'!$A$2:$D$31,3,FALSE)</f>
        <v>#N/A</v>
      </c>
      <c r="Z986" s="43" t="e">
        <f>VLOOKUP($W986,'Lista especies'!$A$2:$D$31,4,FALSE)</f>
        <v>#N/A</v>
      </c>
    </row>
    <row r="987" spans="1:26" x14ac:dyDescent="0.2">
      <c r="A987" s="39" t="str">
        <f t="shared" si="16"/>
        <v/>
      </c>
      <c r="D987" s="40"/>
      <c r="E987" s="50" t="e">
        <f>VLOOKUP($G987,Formulas!$A$2:$G$10,2,FALSE)</f>
        <v>#N/A</v>
      </c>
      <c r="F987" s="50" t="e">
        <f>VLOOKUP($G987,Formulas!$A$2:$G$10,3,FALSE)</f>
        <v>#N/A</v>
      </c>
      <c r="J987" s="50" t="e">
        <f>VLOOKUP($G987,Formulas!$A$2:$G$10,4,FALSE)</f>
        <v>#N/A</v>
      </c>
      <c r="K987" s="50" t="e">
        <f>VLOOKUP($G987,Formulas!$A$2:$G$10,5,FALSE)</f>
        <v>#N/A</v>
      </c>
      <c r="L987" s="50" t="e">
        <f>VLOOKUP($G987,Formulas!$A$2:$G$10,6,FALSE)</f>
        <v>#N/A</v>
      </c>
      <c r="M987" s="50" t="e">
        <f>VLOOKUP($G987,Formulas!$A$2:$G$10,7,FALSE)</f>
        <v>#N/A</v>
      </c>
      <c r="W987" s="39"/>
      <c r="X987" s="43" t="e">
        <f>VLOOKUP($W987,'Lista especies'!$A$2:$D$31,2,FALSE)</f>
        <v>#N/A</v>
      </c>
      <c r="Y987" s="43" t="e">
        <f>VLOOKUP($W987,'Lista especies'!$A$2:$D$31,3,FALSE)</f>
        <v>#N/A</v>
      </c>
      <c r="Z987" s="43" t="e">
        <f>VLOOKUP($W987,'Lista especies'!$A$2:$D$31,4,FALSE)</f>
        <v>#N/A</v>
      </c>
    </row>
    <row r="988" spans="1:26" x14ac:dyDescent="0.2">
      <c r="A988" s="39" t="str">
        <f t="shared" si="16"/>
        <v/>
      </c>
      <c r="D988" s="40"/>
      <c r="E988" s="50" t="e">
        <f>VLOOKUP($G988,Formulas!$A$2:$G$10,2,FALSE)</f>
        <v>#N/A</v>
      </c>
      <c r="F988" s="50" t="e">
        <f>VLOOKUP($G988,Formulas!$A$2:$G$10,3,FALSE)</f>
        <v>#N/A</v>
      </c>
      <c r="J988" s="50" t="e">
        <f>VLOOKUP($G988,Formulas!$A$2:$G$10,4,FALSE)</f>
        <v>#N/A</v>
      </c>
      <c r="K988" s="50" t="e">
        <f>VLOOKUP($G988,Formulas!$A$2:$G$10,5,FALSE)</f>
        <v>#N/A</v>
      </c>
      <c r="L988" s="50" t="e">
        <f>VLOOKUP($G988,Formulas!$A$2:$G$10,6,FALSE)</f>
        <v>#N/A</v>
      </c>
      <c r="M988" s="50" t="e">
        <f>VLOOKUP($G988,Formulas!$A$2:$G$10,7,FALSE)</f>
        <v>#N/A</v>
      </c>
      <c r="W988" s="39"/>
      <c r="X988" s="43" t="e">
        <f>VLOOKUP($W988,'Lista especies'!$A$2:$D$31,2,FALSE)</f>
        <v>#N/A</v>
      </c>
      <c r="Y988" s="43" t="e">
        <f>VLOOKUP($W988,'Lista especies'!$A$2:$D$31,3,FALSE)</f>
        <v>#N/A</v>
      </c>
      <c r="Z988" s="43" t="e">
        <f>VLOOKUP($W988,'Lista especies'!$A$2:$D$31,4,FALSE)</f>
        <v>#N/A</v>
      </c>
    </row>
    <row r="989" spans="1:26" x14ac:dyDescent="0.2">
      <c r="A989" s="39" t="str">
        <f t="shared" si="16"/>
        <v/>
      </c>
      <c r="D989" s="40"/>
      <c r="E989" s="50" t="e">
        <f>VLOOKUP($G989,Formulas!$A$2:$G$10,2,FALSE)</f>
        <v>#N/A</v>
      </c>
      <c r="F989" s="50" t="e">
        <f>VLOOKUP($G989,Formulas!$A$2:$G$10,3,FALSE)</f>
        <v>#N/A</v>
      </c>
      <c r="J989" s="50" t="e">
        <f>VLOOKUP($G989,Formulas!$A$2:$G$10,4,FALSE)</f>
        <v>#N/A</v>
      </c>
      <c r="K989" s="50" t="e">
        <f>VLOOKUP($G989,Formulas!$A$2:$G$10,5,FALSE)</f>
        <v>#N/A</v>
      </c>
      <c r="L989" s="50" t="e">
        <f>VLOOKUP($G989,Formulas!$A$2:$G$10,6,FALSE)</f>
        <v>#N/A</v>
      </c>
      <c r="M989" s="50" t="e">
        <f>VLOOKUP($G989,Formulas!$A$2:$G$10,7,FALSE)</f>
        <v>#N/A</v>
      </c>
      <c r="W989" s="39"/>
      <c r="X989" s="43" t="e">
        <f>VLOOKUP($W989,'Lista especies'!$A$2:$D$31,2,FALSE)</f>
        <v>#N/A</v>
      </c>
      <c r="Y989" s="43" t="e">
        <f>VLOOKUP($W989,'Lista especies'!$A$2:$D$31,3,FALSE)</f>
        <v>#N/A</v>
      </c>
      <c r="Z989" s="43" t="e">
        <f>VLOOKUP($W989,'Lista especies'!$A$2:$D$31,4,FALSE)</f>
        <v>#N/A</v>
      </c>
    </row>
    <row r="990" spans="1:26" x14ac:dyDescent="0.2">
      <c r="A990" s="39" t="str">
        <f t="shared" si="16"/>
        <v/>
      </c>
      <c r="D990" s="40"/>
      <c r="E990" s="50" t="e">
        <f>VLOOKUP($G990,Formulas!$A$2:$G$10,2,FALSE)</f>
        <v>#N/A</v>
      </c>
      <c r="F990" s="50" t="e">
        <f>VLOOKUP($G990,Formulas!$A$2:$G$10,3,FALSE)</f>
        <v>#N/A</v>
      </c>
      <c r="J990" s="50" t="e">
        <f>VLOOKUP($G990,Formulas!$A$2:$G$10,4,FALSE)</f>
        <v>#N/A</v>
      </c>
      <c r="K990" s="50" t="e">
        <f>VLOOKUP($G990,Formulas!$A$2:$G$10,5,FALSE)</f>
        <v>#N/A</v>
      </c>
      <c r="L990" s="50" t="e">
        <f>VLOOKUP($G990,Formulas!$A$2:$G$10,6,FALSE)</f>
        <v>#N/A</v>
      </c>
      <c r="M990" s="50" t="e">
        <f>VLOOKUP($G990,Formulas!$A$2:$G$10,7,FALSE)</f>
        <v>#N/A</v>
      </c>
      <c r="W990" s="39"/>
      <c r="X990" s="43" t="e">
        <f>VLOOKUP($W990,'Lista especies'!$A$2:$D$31,2,FALSE)</f>
        <v>#N/A</v>
      </c>
      <c r="Y990" s="43" t="e">
        <f>VLOOKUP($W990,'Lista especies'!$A$2:$D$31,3,FALSE)</f>
        <v>#N/A</v>
      </c>
      <c r="Z990" s="43" t="e">
        <f>VLOOKUP($W990,'Lista especies'!$A$2:$D$31,4,FALSE)</f>
        <v>#N/A</v>
      </c>
    </row>
    <row r="991" spans="1:26" x14ac:dyDescent="0.2">
      <c r="A991" s="39" t="str">
        <f t="shared" si="16"/>
        <v/>
      </c>
      <c r="D991" s="40"/>
      <c r="E991" s="50" t="e">
        <f>VLOOKUP($G991,Formulas!$A$2:$G$10,2,FALSE)</f>
        <v>#N/A</v>
      </c>
      <c r="F991" s="50" t="e">
        <f>VLOOKUP($G991,Formulas!$A$2:$G$10,3,FALSE)</f>
        <v>#N/A</v>
      </c>
      <c r="J991" s="50" t="e">
        <f>VLOOKUP($G991,Formulas!$A$2:$G$10,4,FALSE)</f>
        <v>#N/A</v>
      </c>
      <c r="K991" s="50" t="e">
        <f>VLOOKUP($G991,Formulas!$A$2:$G$10,5,FALSE)</f>
        <v>#N/A</v>
      </c>
      <c r="L991" s="50" t="e">
        <f>VLOOKUP($G991,Formulas!$A$2:$G$10,6,FALSE)</f>
        <v>#N/A</v>
      </c>
      <c r="M991" s="50" t="e">
        <f>VLOOKUP($G991,Formulas!$A$2:$G$10,7,FALSE)</f>
        <v>#N/A</v>
      </c>
      <c r="W991" s="39"/>
      <c r="X991" s="43" t="e">
        <f>VLOOKUP($W991,'Lista especies'!$A$2:$D$31,2,FALSE)</f>
        <v>#N/A</v>
      </c>
      <c r="Y991" s="43" t="e">
        <f>VLOOKUP($W991,'Lista especies'!$A$2:$D$31,3,FALSE)</f>
        <v>#N/A</v>
      </c>
      <c r="Z991" s="43" t="e">
        <f>VLOOKUP($W991,'Lista especies'!$A$2:$D$31,4,FALSE)</f>
        <v>#N/A</v>
      </c>
    </row>
    <row r="992" spans="1:26" x14ac:dyDescent="0.2">
      <c r="A992" s="39" t="str">
        <f t="shared" si="16"/>
        <v/>
      </c>
      <c r="D992" s="40"/>
      <c r="E992" s="50" t="e">
        <f>VLOOKUP($G992,Formulas!$A$2:$G$10,2,FALSE)</f>
        <v>#N/A</v>
      </c>
      <c r="F992" s="50" t="e">
        <f>VLOOKUP($G992,Formulas!$A$2:$G$10,3,FALSE)</f>
        <v>#N/A</v>
      </c>
      <c r="J992" s="50" t="e">
        <f>VLOOKUP($G992,Formulas!$A$2:$G$10,4,FALSE)</f>
        <v>#N/A</v>
      </c>
      <c r="K992" s="50" t="e">
        <f>VLOOKUP($G992,Formulas!$A$2:$G$10,5,FALSE)</f>
        <v>#N/A</v>
      </c>
      <c r="L992" s="50" t="e">
        <f>VLOOKUP($G992,Formulas!$A$2:$G$10,6,FALSE)</f>
        <v>#N/A</v>
      </c>
      <c r="M992" s="50" t="e">
        <f>VLOOKUP($G992,Formulas!$A$2:$G$10,7,FALSE)</f>
        <v>#N/A</v>
      </c>
      <c r="W992" s="39"/>
      <c r="X992" s="43" t="e">
        <f>VLOOKUP($W992,'Lista especies'!$A$2:$D$31,2,FALSE)</f>
        <v>#N/A</v>
      </c>
      <c r="Y992" s="43" t="e">
        <f>VLOOKUP($W992,'Lista especies'!$A$2:$D$31,3,FALSE)</f>
        <v>#N/A</v>
      </c>
      <c r="Z992" s="43" t="e">
        <f>VLOOKUP($W992,'Lista especies'!$A$2:$D$31,4,FALSE)</f>
        <v>#N/A</v>
      </c>
    </row>
    <row r="993" spans="1:26" x14ac:dyDescent="0.2">
      <c r="A993" s="39" t="str">
        <f t="shared" si="16"/>
        <v/>
      </c>
      <c r="D993" s="40"/>
      <c r="E993" s="50" t="e">
        <f>VLOOKUP($G993,Formulas!$A$2:$G$10,2,FALSE)</f>
        <v>#N/A</v>
      </c>
      <c r="F993" s="50" t="e">
        <f>VLOOKUP($G993,Formulas!$A$2:$G$10,3,FALSE)</f>
        <v>#N/A</v>
      </c>
      <c r="J993" s="50" t="e">
        <f>VLOOKUP($G993,Formulas!$A$2:$G$10,4,FALSE)</f>
        <v>#N/A</v>
      </c>
      <c r="K993" s="50" t="e">
        <f>VLOOKUP($G993,Formulas!$A$2:$G$10,5,FALSE)</f>
        <v>#N/A</v>
      </c>
      <c r="L993" s="50" t="e">
        <f>VLOOKUP($G993,Formulas!$A$2:$G$10,6,FALSE)</f>
        <v>#N/A</v>
      </c>
      <c r="M993" s="50" t="e">
        <f>VLOOKUP($G993,Formulas!$A$2:$G$10,7,FALSE)</f>
        <v>#N/A</v>
      </c>
      <c r="W993" s="39"/>
      <c r="X993" s="43" t="e">
        <f>VLOOKUP($W993,'Lista especies'!$A$2:$D$31,2,FALSE)</f>
        <v>#N/A</v>
      </c>
      <c r="Y993" s="43" t="e">
        <f>VLOOKUP($W993,'Lista especies'!$A$2:$D$31,3,FALSE)</f>
        <v>#N/A</v>
      </c>
      <c r="Z993" s="43" t="e">
        <f>VLOOKUP($W993,'Lista especies'!$A$2:$D$31,4,FALSE)</f>
        <v>#N/A</v>
      </c>
    </row>
    <row r="994" spans="1:26" x14ac:dyDescent="0.2">
      <c r="A994" s="39" t="str">
        <f t="shared" si="16"/>
        <v/>
      </c>
      <c r="D994" s="40"/>
      <c r="E994" s="50" t="e">
        <f>VLOOKUP($G994,Formulas!$A$2:$G$10,2,FALSE)</f>
        <v>#N/A</v>
      </c>
      <c r="F994" s="50" t="e">
        <f>VLOOKUP($G994,Formulas!$A$2:$G$10,3,FALSE)</f>
        <v>#N/A</v>
      </c>
      <c r="J994" s="50" t="e">
        <f>VLOOKUP($G994,Formulas!$A$2:$G$10,4,FALSE)</f>
        <v>#N/A</v>
      </c>
      <c r="K994" s="50" t="e">
        <f>VLOOKUP($G994,Formulas!$A$2:$G$10,5,FALSE)</f>
        <v>#N/A</v>
      </c>
      <c r="L994" s="50" t="e">
        <f>VLOOKUP($G994,Formulas!$A$2:$G$10,6,FALSE)</f>
        <v>#N/A</v>
      </c>
      <c r="M994" s="50" t="e">
        <f>VLOOKUP($G994,Formulas!$A$2:$G$10,7,FALSE)</f>
        <v>#N/A</v>
      </c>
      <c r="W994" s="39"/>
      <c r="X994" s="43" t="e">
        <f>VLOOKUP($W994,'Lista especies'!$A$2:$D$31,2,FALSE)</f>
        <v>#N/A</v>
      </c>
      <c r="Y994" s="43" t="e">
        <f>VLOOKUP($W994,'Lista especies'!$A$2:$D$31,3,FALSE)</f>
        <v>#N/A</v>
      </c>
      <c r="Z994" s="43" t="e">
        <f>VLOOKUP($W994,'Lista especies'!$A$2:$D$31,4,FALSE)</f>
        <v>#N/A</v>
      </c>
    </row>
    <row r="995" spans="1:26" x14ac:dyDescent="0.2">
      <c r="A995" s="39" t="str">
        <f t="shared" si="16"/>
        <v/>
      </c>
      <c r="D995" s="40"/>
      <c r="E995" s="50" t="e">
        <f>VLOOKUP($G995,Formulas!$A$2:$G$10,2,FALSE)</f>
        <v>#N/A</v>
      </c>
      <c r="F995" s="50" t="e">
        <f>VLOOKUP($G995,Formulas!$A$2:$G$10,3,FALSE)</f>
        <v>#N/A</v>
      </c>
      <c r="J995" s="50" t="e">
        <f>VLOOKUP($G995,Formulas!$A$2:$G$10,4,FALSE)</f>
        <v>#N/A</v>
      </c>
      <c r="K995" s="50" t="e">
        <f>VLOOKUP($G995,Formulas!$A$2:$G$10,5,FALSE)</f>
        <v>#N/A</v>
      </c>
      <c r="L995" s="50" t="e">
        <f>VLOOKUP($G995,Formulas!$A$2:$G$10,6,FALSE)</f>
        <v>#N/A</v>
      </c>
      <c r="M995" s="50" t="e">
        <f>VLOOKUP($G995,Formulas!$A$2:$G$10,7,FALSE)</f>
        <v>#N/A</v>
      </c>
      <c r="W995" s="39"/>
      <c r="X995" s="43" t="e">
        <f>VLOOKUP($W995,'Lista especies'!$A$2:$D$31,2,FALSE)</f>
        <v>#N/A</v>
      </c>
      <c r="Y995" s="43" t="e">
        <f>VLOOKUP($W995,'Lista especies'!$A$2:$D$31,3,FALSE)</f>
        <v>#N/A</v>
      </c>
      <c r="Z995" s="43" t="e">
        <f>VLOOKUP($W995,'Lista especies'!$A$2:$D$31,4,FALSE)</f>
        <v>#N/A</v>
      </c>
    </row>
    <row r="996" spans="1:26" x14ac:dyDescent="0.2">
      <c r="A996" s="39" t="str">
        <f t="shared" si="16"/>
        <v/>
      </c>
      <c r="D996" s="40"/>
      <c r="E996" s="50" t="e">
        <f>VLOOKUP($G996,Formulas!$A$2:$G$10,2,FALSE)</f>
        <v>#N/A</v>
      </c>
      <c r="F996" s="50" t="e">
        <f>VLOOKUP($G996,Formulas!$A$2:$G$10,3,FALSE)</f>
        <v>#N/A</v>
      </c>
      <c r="J996" s="50" t="e">
        <f>VLOOKUP($G996,Formulas!$A$2:$G$10,4,FALSE)</f>
        <v>#N/A</v>
      </c>
      <c r="K996" s="50" t="e">
        <f>VLOOKUP($G996,Formulas!$A$2:$G$10,5,FALSE)</f>
        <v>#N/A</v>
      </c>
      <c r="L996" s="50" t="e">
        <f>VLOOKUP($G996,Formulas!$A$2:$G$10,6,FALSE)</f>
        <v>#N/A</v>
      </c>
      <c r="M996" s="50" t="e">
        <f>VLOOKUP($G996,Formulas!$A$2:$G$10,7,FALSE)</f>
        <v>#N/A</v>
      </c>
      <c r="W996" s="39"/>
      <c r="X996" s="43" t="e">
        <f>VLOOKUP($W996,'Lista especies'!$A$2:$D$31,2,FALSE)</f>
        <v>#N/A</v>
      </c>
      <c r="Y996" s="43" t="e">
        <f>VLOOKUP($W996,'Lista especies'!$A$2:$D$31,3,FALSE)</f>
        <v>#N/A</v>
      </c>
      <c r="Z996" s="43" t="e">
        <f>VLOOKUP($W996,'Lista especies'!$A$2:$D$31,4,FALSE)</f>
        <v>#N/A</v>
      </c>
    </row>
    <row r="997" spans="1:26" x14ac:dyDescent="0.2">
      <c r="A997" s="39" t="str">
        <f t="shared" si="16"/>
        <v/>
      </c>
      <c r="D997" s="40"/>
      <c r="E997" s="50" t="e">
        <f>VLOOKUP($G997,Formulas!$A$2:$G$10,2,FALSE)</f>
        <v>#N/A</v>
      </c>
      <c r="F997" s="50" t="e">
        <f>VLOOKUP($G997,Formulas!$A$2:$G$10,3,FALSE)</f>
        <v>#N/A</v>
      </c>
      <c r="J997" s="50" t="e">
        <f>VLOOKUP($G997,Formulas!$A$2:$G$10,4,FALSE)</f>
        <v>#N/A</v>
      </c>
      <c r="K997" s="50" t="e">
        <f>VLOOKUP($G997,Formulas!$A$2:$G$10,5,FALSE)</f>
        <v>#N/A</v>
      </c>
      <c r="L997" s="50" t="e">
        <f>VLOOKUP($G997,Formulas!$A$2:$G$10,6,FALSE)</f>
        <v>#N/A</v>
      </c>
      <c r="M997" s="50" t="e">
        <f>VLOOKUP($G997,Formulas!$A$2:$G$10,7,FALSE)</f>
        <v>#N/A</v>
      </c>
      <c r="W997" s="39"/>
      <c r="X997" s="43" t="e">
        <f>VLOOKUP($W997,'Lista especies'!$A$2:$D$31,2,FALSE)</f>
        <v>#N/A</v>
      </c>
      <c r="Y997" s="43" t="e">
        <f>VLOOKUP($W997,'Lista especies'!$A$2:$D$31,3,FALSE)</f>
        <v>#N/A</v>
      </c>
      <c r="Z997" s="43" t="e">
        <f>VLOOKUP($W997,'Lista especies'!$A$2:$D$31,4,FALSE)</f>
        <v>#N/A</v>
      </c>
    </row>
    <row r="998" spans="1:26" x14ac:dyDescent="0.2">
      <c r="A998" s="39" t="str">
        <f t="shared" si="16"/>
        <v/>
      </c>
      <c r="D998" s="40"/>
      <c r="E998" s="50" t="e">
        <f>VLOOKUP($G998,Formulas!$A$2:$G$10,2,FALSE)</f>
        <v>#N/A</v>
      </c>
      <c r="F998" s="50" t="e">
        <f>VLOOKUP($G998,Formulas!$A$2:$G$10,3,FALSE)</f>
        <v>#N/A</v>
      </c>
      <c r="J998" s="50" t="e">
        <f>VLOOKUP($G998,Formulas!$A$2:$G$10,4,FALSE)</f>
        <v>#N/A</v>
      </c>
      <c r="K998" s="50" t="e">
        <f>VLOOKUP($G998,Formulas!$A$2:$G$10,5,FALSE)</f>
        <v>#N/A</v>
      </c>
      <c r="L998" s="50" t="e">
        <f>VLOOKUP($G998,Formulas!$A$2:$G$10,6,FALSE)</f>
        <v>#N/A</v>
      </c>
      <c r="M998" s="50" t="e">
        <f>VLOOKUP($G998,Formulas!$A$2:$G$10,7,FALSE)</f>
        <v>#N/A</v>
      </c>
      <c r="W998" s="39"/>
      <c r="X998" s="43" t="e">
        <f>VLOOKUP($W998,'Lista especies'!$A$2:$D$31,2,FALSE)</f>
        <v>#N/A</v>
      </c>
      <c r="Y998" s="43" t="e">
        <f>VLOOKUP($W998,'Lista especies'!$A$2:$D$31,3,FALSE)</f>
        <v>#N/A</v>
      </c>
      <c r="Z998" s="43" t="e">
        <f>VLOOKUP($W998,'Lista especies'!$A$2:$D$31,4,FALSE)</f>
        <v>#N/A</v>
      </c>
    </row>
    <row r="999" spans="1:26" x14ac:dyDescent="0.2">
      <c r="A999" s="39" t="str">
        <f t="shared" si="16"/>
        <v/>
      </c>
      <c r="D999" s="40"/>
      <c r="E999" s="50" t="e">
        <f>VLOOKUP($G999,Formulas!$A$2:$G$10,2,FALSE)</f>
        <v>#N/A</v>
      </c>
      <c r="F999" s="50" t="e">
        <f>VLOOKUP($G999,Formulas!$A$2:$G$10,3,FALSE)</f>
        <v>#N/A</v>
      </c>
      <c r="J999" s="50" t="e">
        <f>VLOOKUP($G999,Formulas!$A$2:$G$10,4,FALSE)</f>
        <v>#N/A</v>
      </c>
      <c r="K999" s="50" t="e">
        <f>VLOOKUP($G999,Formulas!$A$2:$G$10,5,FALSE)</f>
        <v>#N/A</v>
      </c>
      <c r="L999" s="50" t="e">
        <f>VLOOKUP($G999,Formulas!$A$2:$G$10,6,FALSE)</f>
        <v>#N/A</v>
      </c>
      <c r="M999" s="50" t="e">
        <f>VLOOKUP($G999,Formulas!$A$2:$G$10,7,FALSE)</f>
        <v>#N/A</v>
      </c>
      <c r="W999" s="39"/>
      <c r="X999" s="43" t="e">
        <f>VLOOKUP($W999,'Lista especies'!$A$2:$D$31,2,FALSE)</f>
        <v>#N/A</v>
      </c>
      <c r="Y999" s="43" t="e">
        <f>VLOOKUP($W999,'Lista especies'!$A$2:$D$31,3,FALSE)</f>
        <v>#N/A</v>
      </c>
      <c r="Z999" s="43" t="e">
        <f>VLOOKUP($W999,'Lista especies'!$A$2:$D$31,4,FALSE)</f>
        <v>#N/A</v>
      </c>
    </row>
    <row r="1000" spans="1:26" x14ac:dyDescent="0.2">
      <c r="A1000" s="39" t="str">
        <f t="shared" si="16"/>
        <v/>
      </c>
      <c r="D1000" s="40"/>
      <c r="E1000" s="50" t="e">
        <f>VLOOKUP($G1000,Formulas!$A$2:$G$10,2,FALSE)</f>
        <v>#N/A</v>
      </c>
      <c r="F1000" s="50" t="e">
        <f>VLOOKUP($G1000,Formulas!$A$2:$G$10,3,FALSE)</f>
        <v>#N/A</v>
      </c>
      <c r="J1000" s="50" t="e">
        <f>VLOOKUP($G1000,Formulas!$A$2:$G$10,4,FALSE)</f>
        <v>#N/A</v>
      </c>
      <c r="K1000" s="50" t="e">
        <f>VLOOKUP($G1000,Formulas!$A$2:$G$10,5,FALSE)</f>
        <v>#N/A</v>
      </c>
      <c r="L1000" s="50" t="e">
        <f>VLOOKUP($G1000,Formulas!$A$2:$G$10,6,FALSE)</f>
        <v>#N/A</v>
      </c>
      <c r="M1000" s="50" t="e">
        <f>VLOOKUP($G1000,Formulas!$A$2:$G$10,7,FALSE)</f>
        <v>#N/A</v>
      </c>
      <c r="W1000" s="39"/>
      <c r="X1000" s="43" t="e">
        <f>VLOOKUP($W1000,'Lista especies'!$A$2:$D$31,2,FALSE)</f>
        <v>#N/A</v>
      </c>
      <c r="Y1000" s="43" t="e">
        <f>VLOOKUP($W1000,'Lista especies'!$A$2:$D$31,3,FALSE)</f>
        <v>#N/A</v>
      </c>
      <c r="Z1000" s="43" t="e">
        <f>VLOOKUP($W1000,'Lista especies'!$A$2:$D$31,4,FALSE)</f>
        <v>#N/A</v>
      </c>
    </row>
    <row r="1001" spans="1:26" x14ac:dyDescent="0.2">
      <c r="A1001" s="39" t="str">
        <f t="shared" si="16"/>
        <v/>
      </c>
      <c r="D1001" s="40"/>
      <c r="E1001" s="50" t="e">
        <f>VLOOKUP($G1001,Formulas!$A$2:$G$10,2,FALSE)</f>
        <v>#N/A</v>
      </c>
      <c r="F1001" s="50" t="e">
        <f>VLOOKUP($G1001,Formulas!$A$2:$G$10,3,FALSE)</f>
        <v>#N/A</v>
      </c>
      <c r="J1001" s="50" t="e">
        <f>VLOOKUP($G1001,Formulas!$A$2:$G$10,4,FALSE)</f>
        <v>#N/A</v>
      </c>
      <c r="K1001" s="50" t="e">
        <f>VLOOKUP($G1001,Formulas!$A$2:$G$10,5,FALSE)</f>
        <v>#N/A</v>
      </c>
      <c r="L1001" s="50" t="e">
        <f>VLOOKUP($G1001,Formulas!$A$2:$G$10,6,FALSE)</f>
        <v>#N/A</v>
      </c>
      <c r="M1001" s="50" t="e">
        <f>VLOOKUP($G1001,Formulas!$A$2:$G$10,7,FALSE)</f>
        <v>#N/A</v>
      </c>
      <c r="W1001" s="39"/>
      <c r="X1001" s="43" t="e">
        <f>VLOOKUP($W1001,'Lista especies'!$A$2:$D$31,2,FALSE)</f>
        <v>#N/A</v>
      </c>
      <c r="Y1001" s="43" t="e">
        <f>VLOOKUP($W1001,'Lista especies'!$A$2:$D$31,3,FALSE)</f>
        <v>#N/A</v>
      </c>
      <c r="Z1001" s="43" t="e">
        <f>VLOOKUP($W1001,'Lista especies'!$A$2:$D$31,4,FALSE)</f>
        <v>#N/A</v>
      </c>
    </row>
    <row r="1002" spans="1:26" x14ac:dyDescent="0.2">
      <c r="A1002" s="39" t="str">
        <f t="shared" si="16"/>
        <v/>
      </c>
      <c r="D1002" s="40"/>
      <c r="E1002" s="50" t="e">
        <f>VLOOKUP($G1002,Formulas!$A$2:$G$10,2,FALSE)</f>
        <v>#N/A</v>
      </c>
      <c r="F1002" s="50" t="e">
        <f>VLOOKUP($G1002,Formulas!$A$2:$G$10,3,FALSE)</f>
        <v>#N/A</v>
      </c>
      <c r="J1002" s="50" t="e">
        <f>VLOOKUP($G1002,Formulas!$A$2:$G$10,4,FALSE)</f>
        <v>#N/A</v>
      </c>
      <c r="K1002" s="50" t="e">
        <f>VLOOKUP($G1002,Formulas!$A$2:$G$10,5,FALSE)</f>
        <v>#N/A</v>
      </c>
      <c r="L1002" s="50" t="e">
        <f>VLOOKUP($G1002,Formulas!$A$2:$G$10,6,FALSE)</f>
        <v>#N/A</v>
      </c>
      <c r="M1002" s="50" t="e">
        <f>VLOOKUP($G1002,Formulas!$A$2:$G$10,7,FALSE)</f>
        <v>#N/A</v>
      </c>
      <c r="W1002" s="39"/>
      <c r="X1002" s="43" t="e">
        <f>VLOOKUP($W1002,'Lista especies'!$A$2:$D$31,2,FALSE)</f>
        <v>#N/A</v>
      </c>
      <c r="Y1002" s="43" t="e">
        <f>VLOOKUP($W1002,'Lista especies'!$A$2:$D$31,3,FALSE)</f>
        <v>#N/A</v>
      </c>
      <c r="Z1002" s="43" t="e">
        <f>VLOOKUP($W1002,'Lista especies'!$A$2:$D$31,4,FALSE)</f>
        <v>#N/A</v>
      </c>
    </row>
    <row r="1003" spans="1:26" x14ac:dyDescent="0.2">
      <c r="A1003" s="39" t="str">
        <f t="shared" si="16"/>
        <v/>
      </c>
      <c r="D1003" s="40"/>
      <c r="E1003" s="50" t="e">
        <f>VLOOKUP($G1003,Formulas!$A$2:$G$10,2,FALSE)</f>
        <v>#N/A</v>
      </c>
      <c r="F1003" s="50" t="e">
        <f>VLOOKUP($G1003,Formulas!$A$2:$G$10,3,FALSE)</f>
        <v>#N/A</v>
      </c>
      <c r="J1003" s="50" t="e">
        <f>VLOOKUP($G1003,Formulas!$A$2:$G$10,4,FALSE)</f>
        <v>#N/A</v>
      </c>
      <c r="K1003" s="50" t="e">
        <f>VLOOKUP($G1003,Formulas!$A$2:$G$10,5,FALSE)</f>
        <v>#N/A</v>
      </c>
      <c r="L1003" s="50" t="e">
        <f>VLOOKUP($G1003,Formulas!$A$2:$G$10,6,FALSE)</f>
        <v>#N/A</v>
      </c>
      <c r="M1003" s="50" t="e">
        <f>VLOOKUP($G1003,Formulas!$A$2:$G$10,7,FALSE)</f>
        <v>#N/A</v>
      </c>
      <c r="W1003" s="39"/>
      <c r="X1003" s="43" t="e">
        <f>VLOOKUP($W1003,'Lista especies'!$A$2:$D$31,2,FALSE)</f>
        <v>#N/A</v>
      </c>
      <c r="Y1003" s="43" t="e">
        <f>VLOOKUP($W1003,'Lista especies'!$A$2:$D$31,3,FALSE)</f>
        <v>#N/A</v>
      </c>
      <c r="Z1003" s="43" t="e">
        <f>VLOOKUP($W1003,'Lista especies'!$A$2:$D$31,4,FALSE)</f>
        <v>#N/A</v>
      </c>
    </row>
    <row r="1004" spans="1:26" x14ac:dyDescent="0.2">
      <c r="A1004" s="39" t="str">
        <f t="shared" si="16"/>
        <v/>
      </c>
      <c r="D1004" s="40"/>
      <c r="E1004" s="50" t="e">
        <f>VLOOKUP($G1004,Formulas!$A$2:$G$10,2,FALSE)</f>
        <v>#N/A</v>
      </c>
      <c r="F1004" s="50" t="e">
        <f>VLOOKUP($G1004,Formulas!$A$2:$G$10,3,FALSE)</f>
        <v>#N/A</v>
      </c>
      <c r="J1004" s="50" t="e">
        <f>VLOOKUP($G1004,Formulas!$A$2:$G$10,4,FALSE)</f>
        <v>#N/A</v>
      </c>
      <c r="K1004" s="50" t="e">
        <f>VLOOKUP($G1004,Formulas!$A$2:$G$10,5,FALSE)</f>
        <v>#N/A</v>
      </c>
      <c r="L1004" s="50" t="e">
        <f>VLOOKUP($G1004,Formulas!$A$2:$G$10,6,FALSE)</f>
        <v>#N/A</v>
      </c>
      <c r="M1004" s="50" t="e">
        <f>VLOOKUP($G1004,Formulas!$A$2:$G$10,7,FALSE)</f>
        <v>#N/A</v>
      </c>
      <c r="W1004" s="39"/>
      <c r="X1004" s="43" t="e">
        <f>VLOOKUP($W1004,'Lista especies'!$A$2:$D$31,2,FALSE)</f>
        <v>#N/A</v>
      </c>
      <c r="Y1004" s="43" t="e">
        <f>VLOOKUP($W1004,'Lista especies'!$A$2:$D$31,3,FALSE)</f>
        <v>#N/A</v>
      </c>
      <c r="Z1004" s="43" t="e">
        <f>VLOOKUP($W1004,'Lista especies'!$A$2:$D$31,4,FALSE)</f>
        <v>#N/A</v>
      </c>
    </row>
    <row r="1005" spans="1:26" x14ac:dyDescent="0.2">
      <c r="A1005" s="39" t="str">
        <f t="shared" si="16"/>
        <v/>
      </c>
      <c r="D1005" s="40"/>
      <c r="E1005" s="50" t="e">
        <f>VLOOKUP($G1005,Formulas!$A$2:$G$10,2,FALSE)</f>
        <v>#N/A</v>
      </c>
      <c r="F1005" s="50" t="e">
        <f>VLOOKUP($G1005,Formulas!$A$2:$G$10,3,FALSE)</f>
        <v>#N/A</v>
      </c>
      <c r="J1005" s="50" t="e">
        <f>VLOOKUP($G1005,Formulas!$A$2:$G$10,4,FALSE)</f>
        <v>#N/A</v>
      </c>
      <c r="K1005" s="50" t="e">
        <f>VLOOKUP($G1005,Formulas!$A$2:$G$10,5,FALSE)</f>
        <v>#N/A</v>
      </c>
      <c r="L1005" s="50" t="e">
        <f>VLOOKUP($G1005,Formulas!$A$2:$G$10,6,FALSE)</f>
        <v>#N/A</v>
      </c>
      <c r="M1005" s="50" t="e">
        <f>VLOOKUP($G1005,Formulas!$A$2:$G$10,7,FALSE)</f>
        <v>#N/A</v>
      </c>
      <c r="W1005" s="39"/>
      <c r="X1005" s="43" t="e">
        <f>VLOOKUP($W1005,'Lista especies'!$A$2:$D$31,2,FALSE)</f>
        <v>#N/A</v>
      </c>
      <c r="Y1005" s="43" t="e">
        <f>VLOOKUP($W1005,'Lista especies'!$A$2:$D$31,3,FALSE)</f>
        <v>#N/A</v>
      </c>
      <c r="Z1005" s="43" t="e">
        <f>VLOOKUP($W1005,'Lista especies'!$A$2:$D$31,4,FALSE)</f>
        <v>#N/A</v>
      </c>
    </row>
    <row r="1006" spans="1:26" x14ac:dyDescent="0.2">
      <c r="A1006" s="39" t="str">
        <f t="shared" si="16"/>
        <v/>
      </c>
      <c r="D1006" s="40"/>
      <c r="E1006" s="50" t="e">
        <f>VLOOKUP($G1006,Formulas!$A$2:$G$10,2,FALSE)</f>
        <v>#N/A</v>
      </c>
      <c r="F1006" s="50" t="e">
        <f>VLOOKUP($G1006,Formulas!$A$2:$G$10,3,FALSE)</f>
        <v>#N/A</v>
      </c>
      <c r="J1006" s="50" t="e">
        <f>VLOOKUP($G1006,Formulas!$A$2:$G$10,4,FALSE)</f>
        <v>#N/A</v>
      </c>
      <c r="K1006" s="50" t="e">
        <f>VLOOKUP($G1006,Formulas!$A$2:$G$10,5,FALSE)</f>
        <v>#N/A</v>
      </c>
      <c r="L1006" s="50" t="e">
        <f>VLOOKUP($G1006,Formulas!$A$2:$G$10,6,FALSE)</f>
        <v>#N/A</v>
      </c>
      <c r="M1006" s="50" t="e">
        <f>VLOOKUP($G1006,Formulas!$A$2:$G$10,7,FALSE)</f>
        <v>#N/A</v>
      </c>
      <c r="W1006" s="39"/>
      <c r="X1006" s="43" t="e">
        <f>VLOOKUP($W1006,'Lista especies'!$A$2:$D$31,2,FALSE)</f>
        <v>#N/A</v>
      </c>
      <c r="Y1006" s="43" t="e">
        <f>VLOOKUP($W1006,'Lista especies'!$A$2:$D$31,3,FALSE)</f>
        <v>#N/A</v>
      </c>
      <c r="Z1006" s="43" t="e">
        <f>VLOOKUP($W1006,'Lista especies'!$A$2:$D$31,4,FALSE)</f>
        <v>#N/A</v>
      </c>
    </row>
    <row r="1007" spans="1:26" x14ac:dyDescent="0.2">
      <c r="A1007" s="39" t="str">
        <f t="shared" si="16"/>
        <v/>
      </c>
      <c r="D1007" s="40"/>
      <c r="E1007" s="50" t="e">
        <f>VLOOKUP($G1007,Formulas!$A$2:$G$10,2,FALSE)</f>
        <v>#N/A</v>
      </c>
      <c r="F1007" s="50" t="e">
        <f>VLOOKUP($G1007,Formulas!$A$2:$G$10,3,FALSE)</f>
        <v>#N/A</v>
      </c>
      <c r="J1007" s="50" t="e">
        <f>VLOOKUP($G1007,Formulas!$A$2:$G$10,4,FALSE)</f>
        <v>#N/A</v>
      </c>
      <c r="K1007" s="50" t="e">
        <f>VLOOKUP($G1007,Formulas!$A$2:$G$10,5,FALSE)</f>
        <v>#N/A</v>
      </c>
      <c r="L1007" s="50" t="e">
        <f>VLOOKUP($G1007,Formulas!$A$2:$G$10,6,FALSE)</f>
        <v>#N/A</v>
      </c>
      <c r="M1007" s="50" t="e">
        <f>VLOOKUP($G1007,Formulas!$A$2:$G$10,7,FALSE)</f>
        <v>#N/A</v>
      </c>
      <c r="W1007" s="39"/>
      <c r="X1007" s="43" t="e">
        <f>VLOOKUP($W1007,'Lista especies'!$A$2:$D$31,2,FALSE)</f>
        <v>#N/A</v>
      </c>
      <c r="Y1007" s="43" t="e">
        <f>VLOOKUP($W1007,'Lista especies'!$A$2:$D$31,3,FALSE)</f>
        <v>#N/A</v>
      </c>
      <c r="Z1007" s="43" t="e">
        <f>VLOOKUP($W1007,'Lista especies'!$A$2:$D$31,4,FALSE)</f>
        <v>#N/A</v>
      </c>
    </row>
    <row r="1008" spans="1:26" x14ac:dyDescent="0.2">
      <c r="A1008" s="39" t="str">
        <f t="shared" si="16"/>
        <v/>
      </c>
      <c r="D1008" s="40"/>
      <c r="E1008" s="50" t="e">
        <f>VLOOKUP($G1008,Formulas!$A$2:$G$10,2,FALSE)</f>
        <v>#N/A</v>
      </c>
      <c r="F1008" s="50" t="e">
        <f>VLOOKUP($G1008,Formulas!$A$2:$G$10,3,FALSE)</f>
        <v>#N/A</v>
      </c>
      <c r="J1008" s="50" t="e">
        <f>VLOOKUP($G1008,Formulas!$A$2:$G$10,4,FALSE)</f>
        <v>#N/A</v>
      </c>
      <c r="K1008" s="50" t="e">
        <f>VLOOKUP($G1008,Formulas!$A$2:$G$10,5,FALSE)</f>
        <v>#N/A</v>
      </c>
      <c r="L1008" s="50" t="e">
        <f>VLOOKUP($G1008,Formulas!$A$2:$G$10,6,FALSE)</f>
        <v>#N/A</v>
      </c>
      <c r="M1008" s="50" t="e">
        <f>VLOOKUP($G1008,Formulas!$A$2:$G$10,7,FALSE)</f>
        <v>#N/A</v>
      </c>
      <c r="W1008" s="39"/>
      <c r="X1008" s="43" t="e">
        <f>VLOOKUP($W1008,'Lista especies'!$A$2:$D$31,2,FALSE)</f>
        <v>#N/A</v>
      </c>
      <c r="Y1008" s="43" t="e">
        <f>VLOOKUP($W1008,'Lista especies'!$A$2:$D$31,3,FALSE)</f>
        <v>#N/A</v>
      </c>
      <c r="Z1008" s="43" t="e">
        <f>VLOOKUP($W1008,'Lista especies'!$A$2:$D$31,4,FALSE)</f>
        <v>#N/A</v>
      </c>
    </row>
    <row r="1009" spans="1:26" x14ac:dyDescent="0.2">
      <c r="A1009" s="39" t="str">
        <f t="shared" si="16"/>
        <v/>
      </c>
      <c r="D1009" s="40"/>
      <c r="E1009" s="50" t="e">
        <f>VLOOKUP($G1009,Formulas!$A$2:$G$10,2,FALSE)</f>
        <v>#N/A</v>
      </c>
      <c r="F1009" s="50" t="e">
        <f>VLOOKUP($G1009,Formulas!$A$2:$G$10,3,FALSE)</f>
        <v>#N/A</v>
      </c>
      <c r="J1009" s="50" t="e">
        <f>VLOOKUP($G1009,Formulas!$A$2:$G$10,4,FALSE)</f>
        <v>#N/A</v>
      </c>
      <c r="K1009" s="50" t="e">
        <f>VLOOKUP($G1009,Formulas!$A$2:$G$10,5,FALSE)</f>
        <v>#N/A</v>
      </c>
      <c r="L1009" s="50" t="e">
        <f>VLOOKUP($G1009,Formulas!$A$2:$G$10,6,FALSE)</f>
        <v>#N/A</v>
      </c>
      <c r="M1009" s="50" t="e">
        <f>VLOOKUP($G1009,Formulas!$A$2:$G$10,7,FALSE)</f>
        <v>#N/A</v>
      </c>
      <c r="W1009" s="39"/>
      <c r="X1009" s="43" t="e">
        <f>VLOOKUP($W1009,'Lista especies'!$A$2:$D$31,2,FALSE)</f>
        <v>#N/A</v>
      </c>
      <c r="Y1009" s="43" t="e">
        <f>VLOOKUP($W1009,'Lista especies'!$A$2:$D$31,3,FALSE)</f>
        <v>#N/A</v>
      </c>
      <c r="Z1009" s="43" t="e">
        <f>VLOOKUP($W1009,'Lista especies'!$A$2:$D$31,4,FALSE)</f>
        <v>#N/A</v>
      </c>
    </row>
    <row r="1010" spans="1:26" x14ac:dyDescent="0.2">
      <c r="A1010" s="39" t="str">
        <f t="shared" si="16"/>
        <v/>
      </c>
      <c r="D1010" s="40"/>
      <c r="E1010" s="50" t="e">
        <f>VLOOKUP($G1010,Formulas!$A$2:$G$10,2,FALSE)</f>
        <v>#N/A</v>
      </c>
      <c r="F1010" s="50" t="e">
        <f>VLOOKUP($G1010,Formulas!$A$2:$G$10,3,FALSE)</f>
        <v>#N/A</v>
      </c>
      <c r="J1010" s="50" t="e">
        <f>VLOOKUP($G1010,Formulas!$A$2:$G$10,4,FALSE)</f>
        <v>#N/A</v>
      </c>
      <c r="K1010" s="50" t="e">
        <f>VLOOKUP($G1010,Formulas!$A$2:$G$10,5,FALSE)</f>
        <v>#N/A</v>
      </c>
      <c r="L1010" s="50" t="e">
        <f>VLOOKUP($G1010,Formulas!$A$2:$G$10,6,FALSE)</f>
        <v>#N/A</v>
      </c>
      <c r="M1010" s="50" t="e">
        <f>VLOOKUP($G1010,Formulas!$A$2:$G$10,7,FALSE)</f>
        <v>#N/A</v>
      </c>
      <c r="W1010" s="39"/>
      <c r="X1010" s="43" t="e">
        <f>VLOOKUP($W1010,'Lista especies'!$A$2:$D$31,2,FALSE)</f>
        <v>#N/A</v>
      </c>
      <c r="Y1010" s="43" t="e">
        <f>VLOOKUP($W1010,'Lista especies'!$A$2:$D$31,3,FALSE)</f>
        <v>#N/A</v>
      </c>
      <c r="Z1010" s="43" t="e">
        <f>VLOOKUP($W1010,'Lista especies'!$A$2:$D$31,4,FALSE)</f>
        <v>#N/A</v>
      </c>
    </row>
    <row r="1011" spans="1:26" x14ac:dyDescent="0.2">
      <c r="A1011" s="39" t="str">
        <f t="shared" si="16"/>
        <v/>
      </c>
      <c r="D1011" s="40"/>
      <c r="E1011" s="50" t="e">
        <f>VLOOKUP($G1011,Formulas!$A$2:$G$10,2,FALSE)</f>
        <v>#N/A</v>
      </c>
      <c r="F1011" s="50" t="e">
        <f>VLOOKUP($G1011,Formulas!$A$2:$G$10,3,FALSE)</f>
        <v>#N/A</v>
      </c>
      <c r="J1011" s="50" t="e">
        <f>VLOOKUP($G1011,Formulas!$A$2:$G$10,4,FALSE)</f>
        <v>#N/A</v>
      </c>
      <c r="K1011" s="50" t="e">
        <f>VLOOKUP($G1011,Formulas!$A$2:$G$10,5,FALSE)</f>
        <v>#N/A</v>
      </c>
      <c r="L1011" s="50" t="e">
        <f>VLOOKUP($G1011,Formulas!$A$2:$G$10,6,FALSE)</f>
        <v>#N/A</v>
      </c>
      <c r="M1011" s="50" t="e">
        <f>VLOOKUP($G1011,Formulas!$A$2:$G$10,7,FALSE)</f>
        <v>#N/A</v>
      </c>
      <c r="N1011" s="37"/>
      <c r="W1011" s="39"/>
      <c r="X1011" s="43" t="e">
        <f>VLOOKUP($W1011,'Lista especies'!$A$2:$D$31,2,FALSE)</f>
        <v>#N/A</v>
      </c>
      <c r="Y1011" s="43" t="e">
        <f>VLOOKUP($W1011,'Lista especies'!$A$2:$D$31,3,FALSE)</f>
        <v>#N/A</v>
      </c>
      <c r="Z1011" s="43" t="e">
        <f>VLOOKUP($W1011,'Lista especies'!$A$2:$D$31,4,FALSE)</f>
        <v>#N/A</v>
      </c>
    </row>
    <row r="1012" spans="1:26" x14ac:dyDescent="0.2">
      <c r="A1012" s="39" t="str">
        <f t="shared" si="16"/>
        <v/>
      </c>
      <c r="D1012" s="40"/>
      <c r="E1012" s="50" t="e">
        <f>VLOOKUP($G1012,Formulas!$A$2:$G$10,2,FALSE)</f>
        <v>#N/A</v>
      </c>
      <c r="F1012" s="50" t="e">
        <f>VLOOKUP($G1012,Formulas!$A$2:$G$10,3,FALSE)</f>
        <v>#N/A</v>
      </c>
      <c r="J1012" s="50" t="e">
        <f>VLOOKUP($G1012,Formulas!$A$2:$G$10,4,FALSE)</f>
        <v>#N/A</v>
      </c>
      <c r="K1012" s="50" t="e">
        <f>VLOOKUP($G1012,Formulas!$A$2:$G$10,5,FALSE)</f>
        <v>#N/A</v>
      </c>
      <c r="L1012" s="50" t="e">
        <f>VLOOKUP($G1012,Formulas!$A$2:$G$10,6,FALSE)</f>
        <v>#N/A</v>
      </c>
      <c r="M1012" s="50" t="e">
        <f>VLOOKUP($G1012,Formulas!$A$2:$G$10,7,FALSE)</f>
        <v>#N/A</v>
      </c>
      <c r="N1012" s="37"/>
      <c r="W1012" s="39"/>
      <c r="X1012" s="43" t="e">
        <f>VLOOKUP($W1012,'Lista especies'!$A$2:$D$31,2,FALSE)</f>
        <v>#N/A</v>
      </c>
      <c r="Y1012" s="43" t="e">
        <f>VLOOKUP($W1012,'Lista especies'!$A$2:$D$31,3,FALSE)</f>
        <v>#N/A</v>
      </c>
      <c r="Z1012" s="43" t="e">
        <f>VLOOKUP($W1012,'Lista especies'!$A$2:$D$31,4,FALSE)</f>
        <v>#N/A</v>
      </c>
    </row>
    <row r="1013" spans="1:26" x14ac:dyDescent="0.2">
      <c r="A1013" s="39" t="str">
        <f t="shared" si="16"/>
        <v/>
      </c>
      <c r="D1013" s="40"/>
      <c r="E1013" s="50" t="e">
        <f>VLOOKUP($G1013,Formulas!$A$2:$G$10,2,FALSE)</f>
        <v>#N/A</v>
      </c>
      <c r="F1013" s="50" t="e">
        <f>VLOOKUP($G1013,Formulas!$A$2:$G$10,3,FALSE)</f>
        <v>#N/A</v>
      </c>
      <c r="J1013" s="50" t="e">
        <f>VLOOKUP($G1013,Formulas!$A$2:$G$10,4,FALSE)</f>
        <v>#N/A</v>
      </c>
      <c r="K1013" s="50" t="e">
        <f>VLOOKUP($G1013,Formulas!$A$2:$G$10,5,FALSE)</f>
        <v>#N/A</v>
      </c>
      <c r="L1013" s="50" t="e">
        <f>VLOOKUP($G1013,Formulas!$A$2:$G$10,6,FALSE)</f>
        <v>#N/A</v>
      </c>
      <c r="M1013" s="50" t="e">
        <f>VLOOKUP($G1013,Formulas!$A$2:$G$10,7,FALSE)</f>
        <v>#N/A</v>
      </c>
      <c r="N1013" s="37"/>
      <c r="W1013" s="39"/>
      <c r="X1013" s="43" t="e">
        <f>VLOOKUP($W1013,'Lista especies'!$A$2:$D$31,2,FALSE)</f>
        <v>#N/A</v>
      </c>
      <c r="Y1013" s="43" t="e">
        <f>VLOOKUP($W1013,'Lista especies'!$A$2:$D$31,3,FALSE)</f>
        <v>#N/A</v>
      </c>
      <c r="Z1013" s="43" t="e">
        <f>VLOOKUP($W1013,'Lista especies'!$A$2:$D$31,4,FALSE)</f>
        <v>#N/A</v>
      </c>
    </row>
    <row r="1014" spans="1:26" x14ac:dyDescent="0.2">
      <c r="A1014" s="39" t="str">
        <f t="shared" si="16"/>
        <v/>
      </c>
      <c r="D1014" s="40"/>
      <c r="E1014" s="50" t="e">
        <f>VLOOKUP($G1014,Formulas!$A$2:$G$10,2,FALSE)</f>
        <v>#N/A</v>
      </c>
      <c r="F1014" s="50" t="e">
        <f>VLOOKUP($G1014,Formulas!$A$2:$G$10,3,FALSE)</f>
        <v>#N/A</v>
      </c>
      <c r="J1014" s="50" t="e">
        <f>VLOOKUP($G1014,Formulas!$A$2:$G$10,4,FALSE)</f>
        <v>#N/A</v>
      </c>
      <c r="K1014" s="50" t="e">
        <f>VLOOKUP($G1014,Formulas!$A$2:$G$10,5,FALSE)</f>
        <v>#N/A</v>
      </c>
      <c r="L1014" s="50" t="e">
        <f>VLOOKUP($G1014,Formulas!$A$2:$G$10,6,FALSE)</f>
        <v>#N/A</v>
      </c>
      <c r="M1014" s="50" t="e">
        <f>VLOOKUP($G1014,Formulas!$A$2:$G$10,7,FALSE)</f>
        <v>#N/A</v>
      </c>
      <c r="N1014" s="37"/>
      <c r="W1014" s="39"/>
      <c r="X1014" s="43" t="e">
        <f>VLOOKUP($W1014,'Lista especies'!$A$2:$D$31,2,FALSE)</f>
        <v>#N/A</v>
      </c>
      <c r="Y1014" s="43" t="e">
        <f>VLOOKUP($W1014,'Lista especies'!$A$2:$D$31,3,FALSE)</f>
        <v>#N/A</v>
      </c>
      <c r="Z1014" s="43" t="e">
        <f>VLOOKUP($W1014,'Lista especies'!$A$2:$D$31,4,FALSE)</f>
        <v>#N/A</v>
      </c>
    </row>
    <row r="1015" spans="1:26" x14ac:dyDescent="0.2">
      <c r="A1015" s="39" t="str">
        <f t="shared" si="16"/>
        <v/>
      </c>
      <c r="D1015" s="40"/>
      <c r="E1015" s="50" t="e">
        <f>VLOOKUP($G1015,Formulas!$A$2:$G$10,2,FALSE)</f>
        <v>#N/A</v>
      </c>
      <c r="F1015" s="50" t="e">
        <f>VLOOKUP($G1015,Formulas!$A$2:$G$10,3,FALSE)</f>
        <v>#N/A</v>
      </c>
      <c r="J1015" s="50" t="e">
        <f>VLOOKUP($G1015,Formulas!$A$2:$G$10,4,FALSE)</f>
        <v>#N/A</v>
      </c>
      <c r="K1015" s="50" t="e">
        <f>VLOOKUP($G1015,Formulas!$A$2:$G$10,5,FALSE)</f>
        <v>#N/A</v>
      </c>
      <c r="L1015" s="50" t="e">
        <f>VLOOKUP($G1015,Formulas!$A$2:$G$10,6,FALSE)</f>
        <v>#N/A</v>
      </c>
      <c r="M1015" s="50" t="e">
        <f>VLOOKUP($G1015,Formulas!$A$2:$G$10,7,FALSE)</f>
        <v>#N/A</v>
      </c>
      <c r="N1015" s="37"/>
      <c r="W1015" s="39"/>
      <c r="X1015" s="43" t="e">
        <f>VLOOKUP($W1015,'Lista especies'!$A$2:$D$31,2,FALSE)</f>
        <v>#N/A</v>
      </c>
      <c r="Y1015" s="43" t="e">
        <f>VLOOKUP($W1015,'Lista especies'!$A$2:$D$31,3,FALSE)</f>
        <v>#N/A</v>
      </c>
      <c r="Z1015" s="43" t="e">
        <f>VLOOKUP($W1015,'Lista especies'!$A$2:$D$31,4,FALSE)</f>
        <v>#N/A</v>
      </c>
    </row>
    <row r="1016" spans="1:26" x14ac:dyDescent="0.2">
      <c r="A1016" s="39" t="str">
        <f t="shared" si="16"/>
        <v/>
      </c>
      <c r="D1016" s="40"/>
      <c r="E1016" s="50" t="e">
        <f>VLOOKUP($G1016,Formulas!$A$2:$G$10,2,FALSE)</f>
        <v>#N/A</v>
      </c>
      <c r="F1016" s="50" t="e">
        <f>VLOOKUP($G1016,Formulas!$A$2:$G$10,3,FALSE)</f>
        <v>#N/A</v>
      </c>
      <c r="J1016" s="50" t="e">
        <f>VLOOKUP($G1016,Formulas!$A$2:$G$10,4,FALSE)</f>
        <v>#N/A</v>
      </c>
      <c r="K1016" s="50" t="e">
        <f>VLOOKUP($G1016,Formulas!$A$2:$G$10,5,FALSE)</f>
        <v>#N/A</v>
      </c>
      <c r="L1016" s="50" t="e">
        <f>VLOOKUP($G1016,Formulas!$A$2:$G$10,6,FALSE)</f>
        <v>#N/A</v>
      </c>
      <c r="M1016" s="50" t="e">
        <f>VLOOKUP($G1016,Formulas!$A$2:$G$10,7,FALSE)</f>
        <v>#N/A</v>
      </c>
      <c r="N1016" s="37"/>
      <c r="W1016" s="39"/>
      <c r="X1016" s="43" t="e">
        <f>VLOOKUP($W1016,'Lista especies'!$A$2:$D$31,2,FALSE)</f>
        <v>#N/A</v>
      </c>
      <c r="Y1016" s="43" t="e">
        <f>VLOOKUP($W1016,'Lista especies'!$A$2:$D$31,3,FALSE)</f>
        <v>#N/A</v>
      </c>
      <c r="Z1016" s="43" t="e">
        <f>VLOOKUP($W1016,'Lista especies'!$A$2:$D$31,4,FALSE)</f>
        <v>#N/A</v>
      </c>
    </row>
    <row r="1017" spans="1:26" x14ac:dyDescent="0.2">
      <c r="A1017" s="39" t="str">
        <f t="shared" si="16"/>
        <v/>
      </c>
      <c r="D1017" s="40"/>
      <c r="E1017" s="50" t="e">
        <f>VLOOKUP($G1017,Formulas!$A$2:$G$10,2,FALSE)</f>
        <v>#N/A</v>
      </c>
      <c r="F1017" s="50" t="e">
        <f>VLOOKUP($G1017,Formulas!$A$2:$G$10,3,FALSE)</f>
        <v>#N/A</v>
      </c>
      <c r="J1017" s="50" t="e">
        <f>VLOOKUP($G1017,Formulas!$A$2:$G$10,4,FALSE)</f>
        <v>#N/A</v>
      </c>
      <c r="K1017" s="50" t="e">
        <f>VLOOKUP($G1017,Formulas!$A$2:$G$10,5,FALSE)</f>
        <v>#N/A</v>
      </c>
      <c r="L1017" s="50" t="e">
        <f>VLOOKUP($G1017,Formulas!$A$2:$G$10,6,FALSE)</f>
        <v>#N/A</v>
      </c>
      <c r="M1017" s="50" t="e">
        <f>VLOOKUP($G1017,Formulas!$A$2:$G$10,7,FALSE)</f>
        <v>#N/A</v>
      </c>
      <c r="N1017" s="37"/>
      <c r="W1017" s="39"/>
      <c r="X1017" s="43" t="e">
        <f>VLOOKUP($W1017,'Lista especies'!$A$2:$D$31,2,FALSE)</f>
        <v>#N/A</v>
      </c>
      <c r="Y1017" s="43" t="e">
        <f>VLOOKUP($W1017,'Lista especies'!$A$2:$D$31,3,FALSE)</f>
        <v>#N/A</v>
      </c>
      <c r="Z1017" s="43" t="e">
        <f>VLOOKUP($W1017,'Lista especies'!$A$2:$D$31,4,FALSE)</f>
        <v>#N/A</v>
      </c>
    </row>
    <row r="1018" spans="1:26" x14ac:dyDescent="0.2">
      <c r="A1018" s="39" t="str">
        <f t="shared" si="16"/>
        <v/>
      </c>
      <c r="D1018" s="40"/>
      <c r="E1018" s="50" t="e">
        <f>VLOOKUP($G1018,Formulas!$A$2:$G$10,2,FALSE)</f>
        <v>#N/A</v>
      </c>
      <c r="F1018" s="50" t="e">
        <f>VLOOKUP($G1018,Formulas!$A$2:$G$10,3,FALSE)</f>
        <v>#N/A</v>
      </c>
      <c r="J1018" s="50" t="e">
        <f>VLOOKUP($G1018,Formulas!$A$2:$G$10,4,FALSE)</f>
        <v>#N/A</v>
      </c>
      <c r="K1018" s="50" t="e">
        <f>VLOOKUP($G1018,Formulas!$A$2:$G$10,5,FALSE)</f>
        <v>#N/A</v>
      </c>
      <c r="L1018" s="50" t="e">
        <f>VLOOKUP($G1018,Formulas!$A$2:$G$10,6,FALSE)</f>
        <v>#N/A</v>
      </c>
      <c r="M1018" s="50" t="e">
        <f>VLOOKUP($G1018,Formulas!$A$2:$G$10,7,FALSE)</f>
        <v>#N/A</v>
      </c>
      <c r="N1018" s="37"/>
      <c r="W1018" s="39"/>
      <c r="X1018" s="43" t="e">
        <f>VLOOKUP($W1018,'Lista especies'!$A$2:$D$31,2,FALSE)</f>
        <v>#N/A</v>
      </c>
      <c r="Y1018" s="43" t="e">
        <f>VLOOKUP($W1018,'Lista especies'!$A$2:$D$31,3,FALSE)</f>
        <v>#N/A</v>
      </c>
      <c r="Z1018" s="43" t="e">
        <f>VLOOKUP($W1018,'Lista especies'!$A$2:$D$31,4,FALSE)</f>
        <v>#N/A</v>
      </c>
    </row>
    <row r="1019" spans="1:26" x14ac:dyDescent="0.2">
      <c r="A1019" s="39" t="str">
        <f t="shared" si="16"/>
        <v/>
      </c>
      <c r="D1019" s="40"/>
      <c r="E1019" s="50" t="e">
        <f>VLOOKUP($G1019,Formulas!$A$2:$G$10,2,FALSE)</f>
        <v>#N/A</v>
      </c>
      <c r="F1019" s="50" t="e">
        <f>VLOOKUP($G1019,Formulas!$A$2:$G$10,3,FALSE)</f>
        <v>#N/A</v>
      </c>
      <c r="J1019" s="50" t="e">
        <f>VLOOKUP($G1019,Formulas!$A$2:$G$10,4,FALSE)</f>
        <v>#N/A</v>
      </c>
      <c r="K1019" s="50" t="e">
        <f>VLOOKUP($G1019,Formulas!$A$2:$G$10,5,FALSE)</f>
        <v>#N/A</v>
      </c>
      <c r="L1019" s="50" t="e">
        <f>VLOOKUP($G1019,Formulas!$A$2:$G$10,6,FALSE)</f>
        <v>#N/A</v>
      </c>
      <c r="M1019" s="50" t="e">
        <f>VLOOKUP($G1019,Formulas!$A$2:$G$10,7,FALSE)</f>
        <v>#N/A</v>
      </c>
      <c r="N1019" s="37"/>
      <c r="W1019" s="39"/>
      <c r="X1019" s="43" t="e">
        <f>VLOOKUP($W1019,'Lista especies'!$A$2:$D$31,2,FALSE)</f>
        <v>#N/A</v>
      </c>
      <c r="Y1019" s="43" t="e">
        <f>VLOOKUP($W1019,'Lista especies'!$A$2:$D$31,3,FALSE)</f>
        <v>#N/A</v>
      </c>
      <c r="Z1019" s="43" t="e">
        <f>VLOOKUP($W1019,'Lista especies'!$A$2:$D$31,4,FALSE)</f>
        <v>#N/A</v>
      </c>
    </row>
    <row r="1020" spans="1:26" x14ac:dyDescent="0.2">
      <c r="A1020" s="39" t="str">
        <f t="shared" si="16"/>
        <v/>
      </c>
      <c r="D1020" s="40"/>
      <c r="E1020" s="50" t="e">
        <f>VLOOKUP($G1020,Formulas!$A$2:$G$10,2,FALSE)</f>
        <v>#N/A</v>
      </c>
      <c r="F1020" s="50" t="e">
        <f>VLOOKUP($G1020,Formulas!$A$2:$G$10,3,FALSE)</f>
        <v>#N/A</v>
      </c>
      <c r="J1020" s="50" t="e">
        <f>VLOOKUP($G1020,Formulas!$A$2:$G$10,4,FALSE)</f>
        <v>#N/A</v>
      </c>
      <c r="K1020" s="50" t="e">
        <f>VLOOKUP($G1020,Formulas!$A$2:$G$10,5,FALSE)</f>
        <v>#N/A</v>
      </c>
      <c r="L1020" s="50" t="e">
        <f>VLOOKUP($G1020,Formulas!$A$2:$G$10,6,FALSE)</f>
        <v>#N/A</v>
      </c>
      <c r="M1020" s="50" t="e">
        <f>VLOOKUP($G1020,Formulas!$A$2:$G$10,7,FALSE)</f>
        <v>#N/A</v>
      </c>
      <c r="N1020" s="37"/>
      <c r="W1020" s="39"/>
      <c r="X1020" s="43" t="e">
        <f>VLOOKUP($W1020,'Lista especies'!$A$2:$D$31,2,FALSE)</f>
        <v>#N/A</v>
      </c>
      <c r="Y1020" s="43" t="e">
        <f>VLOOKUP($W1020,'Lista especies'!$A$2:$D$31,3,FALSE)</f>
        <v>#N/A</v>
      </c>
      <c r="Z1020" s="43" t="e">
        <f>VLOOKUP($W1020,'Lista especies'!$A$2:$D$31,4,FALSE)</f>
        <v>#N/A</v>
      </c>
    </row>
    <row r="1021" spans="1:26" x14ac:dyDescent="0.2">
      <c r="A1021" s="39" t="str">
        <f t="shared" si="16"/>
        <v/>
      </c>
      <c r="D1021" s="40"/>
      <c r="E1021" s="50" t="e">
        <f>VLOOKUP($G1021,Formulas!$A$2:$G$10,2,FALSE)</f>
        <v>#N/A</v>
      </c>
      <c r="F1021" s="50" t="e">
        <f>VLOOKUP($G1021,Formulas!$A$2:$G$10,3,FALSE)</f>
        <v>#N/A</v>
      </c>
      <c r="J1021" s="50" t="e">
        <f>VLOOKUP($G1021,Formulas!$A$2:$G$10,4,FALSE)</f>
        <v>#N/A</v>
      </c>
      <c r="K1021" s="50" t="e">
        <f>VLOOKUP($G1021,Formulas!$A$2:$G$10,5,FALSE)</f>
        <v>#N/A</v>
      </c>
      <c r="L1021" s="50" t="e">
        <f>VLOOKUP($G1021,Formulas!$A$2:$G$10,6,FALSE)</f>
        <v>#N/A</v>
      </c>
      <c r="M1021" s="50" t="e">
        <f>VLOOKUP($G1021,Formulas!$A$2:$G$10,7,FALSE)</f>
        <v>#N/A</v>
      </c>
      <c r="N1021" s="37"/>
      <c r="W1021" s="39"/>
      <c r="X1021" s="43" t="e">
        <f>VLOOKUP($W1021,'Lista especies'!$A$2:$D$31,2,FALSE)</f>
        <v>#N/A</v>
      </c>
      <c r="Y1021" s="43" t="e">
        <f>VLOOKUP($W1021,'Lista especies'!$A$2:$D$31,3,FALSE)</f>
        <v>#N/A</v>
      </c>
      <c r="Z1021" s="43" t="e">
        <f>VLOOKUP($W1021,'Lista especies'!$A$2:$D$31,4,FALSE)</f>
        <v>#N/A</v>
      </c>
    </row>
    <row r="1022" spans="1:26" x14ac:dyDescent="0.2">
      <c r="A1022" s="39" t="str">
        <f t="shared" si="16"/>
        <v/>
      </c>
      <c r="D1022" s="40"/>
      <c r="E1022" s="50" t="e">
        <f>VLOOKUP($G1022,Formulas!$A$2:$G$10,2,FALSE)</f>
        <v>#N/A</v>
      </c>
      <c r="F1022" s="50" t="e">
        <f>VLOOKUP($G1022,Formulas!$A$2:$G$10,3,FALSE)</f>
        <v>#N/A</v>
      </c>
      <c r="J1022" s="50" t="e">
        <f>VLOOKUP($G1022,Formulas!$A$2:$G$10,4,FALSE)</f>
        <v>#N/A</v>
      </c>
      <c r="K1022" s="50" t="e">
        <f>VLOOKUP($G1022,Formulas!$A$2:$G$10,5,FALSE)</f>
        <v>#N/A</v>
      </c>
      <c r="L1022" s="50" t="e">
        <f>VLOOKUP($G1022,Formulas!$A$2:$G$10,6,FALSE)</f>
        <v>#N/A</v>
      </c>
      <c r="M1022" s="50" t="e">
        <f>VLOOKUP($G1022,Formulas!$A$2:$G$10,7,FALSE)</f>
        <v>#N/A</v>
      </c>
      <c r="N1022" s="37"/>
      <c r="W1022" s="39"/>
      <c r="X1022" s="43" t="e">
        <f>VLOOKUP($W1022,'Lista especies'!$A$2:$D$31,2,FALSE)</f>
        <v>#N/A</v>
      </c>
      <c r="Y1022" s="43" t="e">
        <f>VLOOKUP($W1022,'Lista especies'!$A$2:$D$31,3,FALSE)</f>
        <v>#N/A</v>
      </c>
      <c r="Z1022" s="43" t="e">
        <f>VLOOKUP($W1022,'Lista especies'!$A$2:$D$31,4,FALSE)</f>
        <v>#N/A</v>
      </c>
    </row>
    <row r="1023" spans="1:26" x14ac:dyDescent="0.2">
      <c r="A1023" s="39" t="str">
        <f t="shared" si="16"/>
        <v/>
      </c>
      <c r="D1023" s="40"/>
      <c r="E1023" s="50" t="e">
        <f>VLOOKUP($G1023,Formulas!$A$2:$G$10,2,FALSE)</f>
        <v>#N/A</v>
      </c>
      <c r="F1023" s="50" t="e">
        <f>VLOOKUP($G1023,Formulas!$A$2:$G$10,3,FALSE)</f>
        <v>#N/A</v>
      </c>
      <c r="J1023" s="50" t="e">
        <f>VLOOKUP($G1023,Formulas!$A$2:$G$10,4,FALSE)</f>
        <v>#N/A</v>
      </c>
      <c r="K1023" s="50" t="e">
        <f>VLOOKUP($G1023,Formulas!$A$2:$G$10,5,FALSE)</f>
        <v>#N/A</v>
      </c>
      <c r="L1023" s="50" t="e">
        <f>VLOOKUP($G1023,Formulas!$A$2:$G$10,6,FALSE)</f>
        <v>#N/A</v>
      </c>
      <c r="M1023" s="50" t="e">
        <f>VLOOKUP($G1023,Formulas!$A$2:$G$10,7,FALSE)</f>
        <v>#N/A</v>
      </c>
      <c r="N1023" s="37"/>
      <c r="W1023" s="39"/>
      <c r="X1023" s="43" t="e">
        <f>VLOOKUP($W1023,'Lista especies'!$A$2:$D$31,2,FALSE)</f>
        <v>#N/A</v>
      </c>
      <c r="Y1023" s="43" t="e">
        <f>VLOOKUP($W1023,'Lista especies'!$A$2:$D$31,3,FALSE)</f>
        <v>#N/A</v>
      </c>
      <c r="Z1023" s="43" t="e">
        <f>VLOOKUP($W1023,'Lista especies'!$A$2:$D$31,4,FALSE)</f>
        <v>#N/A</v>
      </c>
    </row>
    <row r="1024" spans="1:26" x14ac:dyDescent="0.2">
      <c r="A1024" s="39" t="str">
        <f t="shared" si="16"/>
        <v/>
      </c>
      <c r="D1024" s="40"/>
      <c r="E1024" s="50" t="e">
        <f>VLOOKUP($G1024,Formulas!$A$2:$G$10,2,FALSE)</f>
        <v>#N/A</v>
      </c>
      <c r="F1024" s="50" t="e">
        <f>VLOOKUP($G1024,Formulas!$A$2:$G$10,3,FALSE)</f>
        <v>#N/A</v>
      </c>
      <c r="J1024" s="50" t="e">
        <f>VLOOKUP($G1024,Formulas!$A$2:$G$10,4,FALSE)</f>
        <v>#N/A</v>
      </c>
      <c r="K1024" s="50" t="e">
        <f>VLOOKUP($G1024,Formulas!$A$2:$G$10,5,FALSE)</f>
        <v>#N/A</v>
      </c>
      <c r="L1024" s="50" t="e">
        <f>VLOOKUP($G1024,Formulas!$A$2:$G$10,6,FALSE)</f>
        <v>#N/A</v>
      </c>
      <c r="M1024" s="50" t="e">
        <f>VLOOKUP($G1024,Formulas!$A$2:$G$10,7,FALSE)</f>
        <v>#N/A</v>
      </c>
      <c r="N1024" s="37"/>
      <c r="W1024" s="39"/>
      <c r="X1024" s="43" t="e">
        <f>VLOOKUP($W1024,'Lista especies'!$A$2:$D$31,2,FALSE)</f>
        <v>#N/A</v>
      </c>
      <c r="Y1024" s="43" t="e">
        <f>VLOOKUP($W1024,'Lista especies'!$A$2:$D$31,3,FALSE)</f>
        <v>#N/A</v>
      </c>
      <c r="Z1024" s="43" t="e">
        <f>VLOOKUP($W1024,'Lista especies'!$A$2:$D$31,4,FALSE)</f>
        <v>#N/A</v>
      </c>
    </row>
    <row r="1025" spans="1:26" x14ac:dyDescent="0.2">
      <c r="A1025" s="39" t="str">
        <f t="shared" si="16"/>
        <v/>
      </c>
      <c r="D1025" s="40"/>
      <c r="E1025" s="50" t="e">
        <f>VLOOKUP($G1025,Formulas!$A$2:$G$10,2,FALSE)</f>
        <v>#N/A</v>
      </c>
      <c r="F1025" s="50" t="e">
        <f>VLOOKUP($G1025,Formulas!$A$2:$G$10,3,FALSE)</f>
        <v>#N/A</v>
      </c>
      <c r="J1025" s="50" t="e">
        <f>VLOOKUP($G1025,Formulas!$A$2:$G$10,4,FALSE)</f>
        <v>#N/A</v>
      </c>
      <c r="K1025" s="50" t="e">
        <f>VLOOKUP($G1025,Formulas!$A$2:$G$10,5,FALSE)</f>
        <v>#N/A</v>
      </c>
      <c r="L1025" s="50" t="e">
        <f>VLOOKUP($G1025,Formulas!$A$2:$G$10,6,FALSE)</f>
        <v>#N/A</v>
      </c>
      <c r="M1025" s="50" t="e">
        <f>VLOOKUP($G1025,Formulas!$A$2:$G$10,7,FALSE)</f>
        <v>#N/A</v>
      </c>
      <c r="N1025" s="37"/>
      <c r="W1025" s="39"/>
      <c r="X1025" s="43" t="e">
        <f>VLOOKUP($W1025,'Lista especies'!$A$2:$D$31,2,FALSE)</f>
        <v>#N/A</v>
      </c>
      <c r="Y1025" s="43" t="e">
        <f>VLOOKUP($W1025,'Lista especies'!$A$2:$D$31,3,FALSE)</f>
        <v>#N/A</v>
      </c>
      <c r="Z1025" s="43" t="e">
        <f>VLOOKUP($W1025,'Lista especies'!$A$2:$D$31,4,FALSE)</f>
        <v>#N/A</v>
      </c>
    </row>
    <row r="1026" spans="1:26" x14ac:dyDescent="0.2">
      <c r="A1026" s="39" t="str">
        <f t="shared" si="16"/>
        <v/>
      </c>
      <c r="D1026" s="40"/>
      <c r="E1026" s="50" t="e">
        <f>VLOOKUP($G1026,Formulas!$A$2:$G$10,2,FALSE)</f>
        <v>#N/A</v>
      </c>
      <c r="F1026" s="50" t="e">
        <f>VLOOKUP($G1026,Formulas!$A$2:$G$10,3,FALSE)</f>
        <v>#N/A</v>
      </c>
      <c r="J1026" s="50" t="e">
        <f>VLOOKUP($G1026,Formulas!$A$2:$G$10,4,FALSE)</f>
        <v>#N/A</v>
      </c>
      <c r="K1026" s="50" t="e">
        <f>VLOOKUP($G1026,Formulas!$A$2:$G$10,5,FALSE)</f>
        <v>#N/A</v>
      </c>
      <c r="L1026" s="50" t="e">
        <f>VLOOKUP($G1026,Formulas!$A$2:$G$10,6,FALSE)</f>
        <v>#N/A</v>
      </c>
      <c r="M1026" s="50" t="e">
        <f>VLOOKUP($G1026,Formulas!$A$2:$G$10,7,FALSE)</f>
        <v>#N/A</v>
      </c>
      <c r="N1026" s="37"/>
      <c r="W1026" s="39"/>
      <c r="X1026" s="43" t="e">
        <f>VLOOKUP($W1026,'Lista especies'!$A$2:$D$31,2,FALSE)</f>
        <v>#N/A</v>
      </c>
      <c r="Y1026" s="43" t="e">
        <f>VLOOKUP($W1026,'Lista especies'!$A$2:$D$31,3,FALSE)</f>
        <v>#N/A</v>
      </c>
      <c r="Z1026" s="43" t="e">
        <f>VLOOKUP($W1026,'Lista especies'!$A$2:$D$31,4,FALSE)</f>
        <v>#N/A</v>
      </c>
    </row>
    <row r="1027" spans="1:26" x14ac:dyDescent="0.2">
      <c r="A1027" s="39" t="str">
        <f t="shared" ref="A1027:A1090" si="17">CONCATENATE(B1027&amp;C1027&amp;D1027&amp;G1027&amp;V1027)</f>
        <v/>
      </c>
      <c r="D1027" s="40"/>
      <c r="E1027" s="50" t="e">
        <f>VLOOKUP($G1027,Formulas!$A$2:$G$10,2,FALSE)</f>
        <v>#N/A</v>
      </c>
      <c r="F1027" s="50" t="e">
        <f>VLOOKUP($G1027,Formulas!$A$2:$G$10,3,FALSE)</f>
        <v>#N/A</v>
      </c>
      <c r="J1027" s="50" t="e">
        <f>VLOOKUP($G1027,Formulas!$A$2:$G$10,4,FALSE)</f>
        <v>#N/A</v>
      </c>
      <c r="K1027" s="50" t="e">
        <f>VLOOKUP($G1027,Formulas!$A$2:$G$10,5,FALSE)</f>
        <v>#N/A</v>
      </c>
      <c r="L1027" s="50" t="e">
        <f>VLOOKUP($G1027,Formulas!$A$2:$G$10,6,FALSE)</f>
        <v>#N/A</v>
      </c>
      <c r="M1027" s="50" t="e">
        <f>VLOOKUP($G1027,Formulas!$A$2:$G$10,7,FALSE)</f>
        <v>#N/A</v>
      </c>
      <c r="N1027" s="37"/>
      <c r="W1027" s="39"/>
      <c r="X1027" s="43" t="e">
        <f>VLOOKUP($W1027,'Lista especies'!$A$2:$D$31,2,FALSE)</f>
        <v>#N/A</v>
      </c>
      <c r="Y1027" s="43" t="e">
        <f>VLOOKUP($W1027,'Lista especies'!$A$2:$D$31,3,FALSE)</f>
        <v>#N/A</v>
      </c>
      <c r="Z1027" s="43" t="e">
        <f>VLOOKUP($W1027,'Lista especies'!$A$2:$D$31,4,FALSE)</f>
        <v>#N/A</v>
      </c>
    </row>
    <row r="1028" spans="1:26" x14ac:dyDescent="0.2">
      <c r="A1028" s="39" t="str">
        <f t="shared" si="17"/>
        <v/>
      </c>
      <c r="D1028" s="40"/>
      <c r="E1028" s="50" t="e">
        <f>VLOOKUP($G1028,Formulas!$A$2:$G$10,2,FALSE)</f>
        <v>#N/A</v>
      </c>
      <c r="F1028" s="50" t="e">
        <f>VLOOKUP($G1028,Formulas!$A$2:$G$10,3,FALSE)</f>
        <v>#N/A</v>
      </c>
      <c r="J1028" s="50" t="e">
        <f>VLOOKUP($G1028,Formulas!$A$2:$G$10,4,FALSE)</f>
        <v>#N/A</v>
      </c>
      <c r="K1028" s="50" t="e">
        <f>VLOOKUP($G1028,Formulas!$A$2:$G$10,5,FALSE)</f>
        <v>#N/A</v>
      </c>
      <c r="L1028" s="50" t="e">
        <f>VLOOKUP($G1028,Formulas!$A$2:$G$10,6,FALSE)</f>
        <v>#N/A</v>
      </c>
      <c r="M1028" s="50" t="e">
        <f>VLOOKUP($G1028,Formulas!$A$2:$G$10,7,FALSE)</f>
        <v>#N/A</v>
      </c>
      <c r="N1028" s="37"/>
      <c r="W1028" s="39"/>
      <c r="X1028" s="43" t="e">
        <f>VLOOKUP($W1028,'Lista especies'!$A$2:$D$31,2,FALSE)</f>
        <v>#N/A</v>
      </c>
      <c r="Y1028" s="43" t="e">
        <f>VLOOKUP($W1028,'Lista especies'!$A$2:$D$31,3,FALSE)</f>
        <v>#N/A</v>
      </c>
      <c r="Z1028" s="43" t="e">
        <f>VLOOKUP($W1028,'Lista especies'!$A$2:$D$31,4,FALSE)</f>
        <v>#N/A</v>
      </c>
    </row>
    <row r="1029" spans="1:26" x14ac:dyDescent="0.2">
      <c r="A1029" s="39" t="str">
        <f t="shared" si="17"/>
        <v/>
      </c>
      <c r="D1029" s="40"/>
      <c r="E1029" s="50" t="e">
        <f>VLOOKUP($G1029,Formulas!$A$2:$G$10,2,FALSE)</f>
        <v>#N/A</v>
      </c>
      <c r="F1029" s="50" t="e">
        <f>VLOOKUP($G1029,Formulas!$A$2:$G$10,3,FALSE)</f>
        <v>#N/A</v>
      </c>
      <c r="J1029" s="50" t="e">
        <f>VLOOKUP($G1029,Formulas!$A$2:$G$10,4,FALSE)</f>
        <v>#N/A</v>
      </c>
      <c r="K1029" s="50" t="e">
        <f>VLOOKUP($G1029,Formulas!$A$2:$G$10,5,FALSE)</f>
        <v>#N/A</v>
      </c>
      <c r="L1029" s="50" t="e">
        <f>VLOOKUP($G1029,Formulas!$A$2:$G$10,6,FALSE)</f>
        <v>#N/A</v>
      </c>
      <c r="M1029" s="50" t="e">
        <f>VLOOKUP($G1029,Formulas!$A$2:$G$10,7,FALSE)</f>
        <v>#N/A</v>
      </c>
      <c r="N1029" s="37"/>
      <c r="W1029" s="39"/>
      <c r="X1029" s="43" t="e">
        <f>VLOOKUP($W1029,'Lista especies'!$A$2:$D$31,2,FALSE)</f>
        <v>#N/A</v>
      </c>
      <c r="Y1029" s="43" t="e">
        <f>VLOOKUP($W1029,'Lista especies'!$A$2:$D$31,3,FALSE)</f>
        <v>#N/A</v>
      </c>
      <c r="Z1029" s="43" t="e">
        <f>VLOOKUP($W1029,'Lista especies'!$A$2:$D$31,4,FALSE)</f>
        <v>#N/A</v>
      </c>
    </row>
    <row r="1030" spans="1:26" x14ac:dyDescent="0.2">
      <c r="A1030" s="39" t="str">
        <f t="shared" si="17"/>
        <v/>
      </c>
      <c r="D1030" s="40"/>
      <c r="E1030" s="50" t="e">
        <f>VLOOKUP($G1030,Formulas!$A$2:$G$10,2,FALSE)</f>
        <v>#N/A</v>
      </c>
      <c r="F1030" s="50" t="e">
        <f>VLOOKUP($G1030,Formulas!$A$2:$G$10,3,FALSE)</f>
        <v>#N/A</v>
      </c>
      <c r="J1030" s="50" t="e">
        <f>VLOOKUP($G1030,Formulas!$A$2:$G$10,4,FALSE)</f>
        <v>#N/A</v>
      </c>
      <c r="K1030" s="50" t="e">
        <f>VLOOKUP($G1030,Formulas!$A$2:$G$10,5,FALSE)</f>
        <v>#N/A</v>
      </c>
      <c r="L1030" s="50" t="e">
        <f>VLOOKUP($G1030,Formulas!$A$2:$G$10,6,FALSE)</f>
        <v>#N/A</v>
      </c>
      <c r="M1030" s="50" t="e">
        <f>VLOOKUP($G1030,Formulas!$A$2:$G$10,7,FALSE)</f>
        <v>#N/A</v>
      </c>
      <c r="N1030" s="37"/>
      <c r="W1030" s="39"/>
      <c r="X1030" s="43" t="e">
        <f>VLOOKUP($W1030,'Lista especies'!$A$2:$D$31,2,FALSE)</f>
        <v>#N/A</v>
      </c>
      <c r="Y1030" s="43" t="e">
        <f>VLOOKUP($W1030,'Lista especies'!$A$2:$D$31,3,FALSE)</f>
        <v>#N/A</v>
      </c>
      <c r="Z1030" s="43" t="e">
        <f>VLOOKUP($W1030,'Lista especies'!$A$2:$D$31,4,FALSE)</f>
        <v>#N/A</v>
      </c>
    </row>
    <row r="1031" spans="1:26" x14ac:dyDescent="0.2">
      <c r="A1031" s="39" t="str">
        <f t="shared" si="17"/>
        <v/>
      </c>
      <c r="D1031" s="40"/>
      <c r="E1031" s="50" t="e">
        <f>VLOOKUP($G1031,Formulas!$A$2:$G$10,2,FALSE)</f>
        <v>#N/A</v>
      </c>
      <c r="F1031" s="50" t="e">
        <f>VLOOKUP($G1031,Formulas!$A$2:$G$10,3,FALSE)</f>
        <v>#N/A</v>
      </c>
      <c r="J1031" s="50" t="e">
        <f>VLOOKUP($G1031,Formulas!$A$2:$G$10,4,FALSE)</f>
        <v>#N/A</v>
      </c>
      <c r="K1031" s="50" t="e">
        <f>VLOOKUP($G1031,Formulas!$A$2:$G$10,5,FALSE)</f>
        <v>#N/A</v>
      </c>
      <c r="L1031" s="50" t="e">
        <f>VLOOKUP($G1031,Formulas!$A$2:$G$10,6,FALSE)</f>
        <v>#N/A</v>
      </c>
      <c r="M1031" s="50" t="e">
        <f>VLOOKUP($G1031,Formulas!$A$2:$G$10,7,FALSE)</f>
        <v>#N/A</v>
      </c>
      <c r="N1031" s="37"/>
      <c r="W1031" s="39"/>
      <c r="X1031" s="43" t="e">
        <f>VLOOKUP($W1031,'Lista especies'!$A$2:$D$31,2,FALSE)</f>
        <v>#N/A</v>
      </c>
      <c r="Y1031" s="43" t="e">
        <f>VLOOKUP($W1031,'Lista especies'!$A$2:$D$31,3,FALSE)</f>
        <v>#N/A</v>
      </c>
      <c r="Z1031" s="43" t="e">
        <f>VLOOKUP($W1031,'Lista especies'!$A$2:$D$31,4,FALSE)</f>
        <v>#N/A</v>
      </c>
    </row>
    <row r="1032" spans="1:26" x14ac:dyDescent="0.2">
      <c r="A1032" s="39" t="str">
        <f t="shared" si="17"/>
        <v/>
      </c>
      <c r="D1032" s="40"/>
      <c r="E1032" s="50" t="e">
        <f>VLOOKUP($G1032,Formulas!$A$2:$G$10,2,FALSE)</f>
        <v>#N/A</v>
      </c>
      <c r="F1032" s="50" t="e">
        <f>VLOOKUP($G1032,Formulas!$A$2:$G$10,3,FALSE)</f>
        <v>#N/A</v>
      </c>
      <c r="J1032" s="50" t="e">
        <f>VLOOKUP($G1032,Formulas!$A$2:$G$10,4,FALSE)</f>
        <v>#N/A</v>
      </c>
      <c r="K1032" s="50" t="e">
        <f>VLOOKUP($G1032,Formulas!$A$2:$G$10,5,FALSE)</f>
        <v>#N/A</v>
      </c>
      <c r="L1032" s="50" t="e">
        <f>VLOOKUP($G1032,Formulas!$A$2:$G$10,6,FALSE)</f>
        <v>#N/A</v>
      </c>
      <c r="M1032" s="50" t="e">
        <f>VLOOKUP($G1032,Formulas!$A$2:$G$10,7,FALSE)</f>
        <v>#N/A</v>
      </c>
      <c r="N1032" s="37"/>
      <c r="W1032" s="39"/>
      <c r="X1032" s="43" t="e">
        <f>VLOOKUP($W1032,'Lista especies'!$A$2:$D$31,2,FALSE)</f>
        <v>#N/A</v>
      </c>
      <c r="Y1032" s="43" t="e">
        <f>VLOOKUP($W1032,'Lista especies'!$A$2:$D$31,3,FALSE)</f>
        <v>#N/A</v>
      </c>
      <c r="Z1032" s="43" t="e">
        <f>VLOOKUP($W1032,'Lista especies'!$A$2:$D$31,4,FALSE)</f>
        <v>#N/A</v>
      </c>
    </row>
    <row r="1033" spans="1:26" x14ac:dyDescent="0.2">
      <c r="A1033" s="39" t="str">
        <f t="shared" si="17"/>
        <v/>
      </c>
      <c r="D1033" s="40"/>
      <c r="E1033" s="50" t="e">
        <f>VLOOKUP($G1033,Formulas!$A$2:$G$10,2,FALSE)</f>
        <v>#N/A</v>
      </c>
      <c r="F1033" s="50" t="e">
        <f>VLOOKUP($G1033,Formulas!$A$2:$G$10,3,FALSE)</f>
        <v>#N/A</v>
      </c>
      <c r="J1033" s="50" t="e">
        <f>VLOOKUP($G1033,Formulas!$A$2:$G$10,4,FALSE)</f>
        <v>#N/A</v>
      </c>
      <c r="K1033" s="50" t="e">
        <f>VLOOKUP($G1033,Formulas!$A$2:$G$10,5,FALSE)</f>
        <v>#N/A</v>
      </c>
      <c r="L1033" s="50" t="e">
        <f>VLOOKUP($G1033,Formulas!$A$2:$G$10,6,FALSE)</f>
        <v>#N/A</v>
      </c>
      <c r="M1033" s="50" t="e">
        <f>VLOOKUP($G1033,Formulas!$A$2:$G$10,7,FALSE)</f>
        <v>#N/A</v>
      </c>
      <c r="N1033" s="37"/>
      <c r="W1033" s="39"/>
      <c r="X1033" s="43" t="e">
        <f>VLOOKUP($W1033,'Lista especies'!$A$2:$D$31,2,FALSE)</f>
        <v>#N/A</v>
      </c>
      <c r="Y1033" s="43" t="e">
        <f>VLOOKUP($W1033,'Lista especies'!$A$2:$D$31,3,FALSE)</f>
        <v>#N/A</v>
      </c>
      <c r="Z1033" s="43" t="e">
        <f>VLOOKUP($W1033,'Lista especies'!$A$2:$D$31,4,FALSE)</f>
        <v>#N/A</v>
      </c>
    </row>
    <row r="1034" spans="1:26" x14ac:dyDescent="0.2">
      <c r="A1034" s="39" t="str">
        <f t="shared" si="17"/>
        <v/>
      </c>
      <c r="D1034" s="40"/>
      <c r="E1034" s="50" t="e">
        <f>VLOOKUP($G1034,Formulas!$A$2:$G$10,2,FALSE)</f>
        <v>#N/A</v>
      </c>
      <c r="F1034" s="50" t="e">
        <f>VLOOKUP($G1034,Formulas!$A$2:$G$10,3,FALSE)</f>
        <v>#N/A</v>
      </c>
      <c r="J1034" s="50" t="e">
        <f>VLOOKUP($G1034,Formulas!$A$2:$G$10,4,FALSE)</f>
        <v>#N/A</v>
      </c>
      <c r="K1034" s="50" t="e">
        <f>VLOOKUP($G1034,Formulas!$A$2:$G$10,5,FALSE)</f>
        <v>#N/A</v>
      </c>
      <c r="L1034" s="50" t="e">
        <f>VLOOKUP($G1034,Formulas!$A$2:$G$10,6,FALSE)</f>
        <v>#N/A</v>
      </c>
      <c r="M1034" s="50" t="e">
        <f>VLOOKUP($G1034,Formulas!$A$2:$G$10,7,FALSE)</f>
        <v>#N/A</v>
      </c>
      <c r="N1034" s="37"/>
      <c r="W1034" s="39"/>
      <c r="X1034" s="43" t="e">
        <f>VLOOKUP($W1034,'Lista especies'!$A$2:$D$31,2,FALSE)</f>
        <v>#N/A</v>
      </c>
      <c r="Y1034" s="43" t="e">
        <f>VLOOKUP($W1034,'Lista especies'!$A$2:$D$31,3,FALSE)</f>
        <v>#N/A</v>
      </c>
      <c r="Z1034" s="43" t="e">
        <f>VLOOKUP($W1034,'Lista especies'!$A$2:$D$31,4,FALSE)</f>
        <v>#N/A</v>
      </c>
    </row>
    <row r="1035" spans="1:26" x14ac:dyDescent="0.2">
      <c r="A1035" s="39" t="str">
        <f t="shared" si="17"/>
        <v/>
      </c>
      <c r="D1035" s="40"/>
      <c r="E1035" s="50" t="e">
        <f>VLOOKUP($G1035,Formulas!$A$2:$G$10,2,FALSE)</f>
        <v>#N/A</v>
      </c>
      <c r="F1035" s="50" t="e">
        <f>VLOOKUP($G1035,Formulas!$A$2:$G$10,3,FALSE)</f>
        <v>#N/A</v>
      </c>
      <c r="J1035" s="50" t="e">
        <f>VLOOKUP($G1035,Formulas!$A$2:$G$10,4,FALSE)</f>
        <v>#N/A</v>
      </c>
      <c r="K1035" s="50" t="e">
        <f>VLOOKUP($G1035,Formulas!$A$2:$G$10,5,FALSE)</f>
        <v>#N/A</v>
      </c>
      <c r="L1035" s="50" t="e">
        <f>VLOOKUP($G1035,Formulas!$A$2:$G$10,6,FALSE)</f>
        <v>#N/A</v>
      </c>
      <c r="M1035" s="50" t="e">
        <f>VLOOKUP($G1035,Formulas!$A$2:$G$10,7,FALSE)</f>
        <v>#N/A</v>
      </c>
      <c r="N1035" s="37"/>
      <c r="W1035" s="39"/>
      <c r="X1035" s="43" t="e">
        <f>VLOOKUP($W1035,'Lista especies'!$A$2:$D$31,2,FALSE)</f>
        <v>#N/A</v>
      </c>
      <c r="Y1035" s="43" t="e">
        <f>VLOOKUP($W1035,'Lista especies'!$A$2:$D$31,3,FALSE)</f>
        <v>#N/A</v>
      </c>
      <c r="Z1035" s="43" t="e">
        <f>VLOOKUP($W1035,'Lista especies'!$A$2:$D$31,4,FALSE)</f>
        <v>#N/A</v>
      </c>
    </row>
    <row r="1036" spans="1:26" x14ac:dyDescent="0.2">
      <c r="A1036" s="39" t="str">
        <f t="shared" si="17"/>
        <v/>
      </c>
      <c r="D1036" s="40"/>
      <c r="E1036" s="50" t="e">
        <f>VLOOKUP($G1036,Formulas!$A$2:$G$10,2,FALSE)</f>
        <v>#N/A</v>
      </c>
      <c r="F1036" s="50" t="e">
        <f>VLOOKUP($G1036,Formulas!$A$2:$G$10,3,FALSE)</f>
        <v>#N/A</v>
      </c>
      <c r="J1036" s="50" t="e">
        <f>VLOOKUP($G1036,Formulas!$A$2:$G$10,4,FALSE)</f>
        <v>#N/A</v>
      </c>
      <c r="K1036" s="50" t="e">
        <f>VLOOKUP($G1036,Formulas!$A$2:$G$10,5,FALSE)</f>
        <v>#N/A</v>
      </c>
      <c r="L1036" s="50" t="e">
        <f>VLOOKUP($G1036,Formulas!$A$2:$G$10,6,FALSE)</f>
        <v>#N/A</v>
      </c>
      <c r="M1036" s="50" t="e">
        <f>VLOOKUP($G1036,Formulas!$A$2:$G$10,7,FALSE)</f>
        <v>#N/A</v>
      </c>
      <c r="N1036" s="37"/>
      <c r="W1036" s="39"/>
      <c r="X1036" s="43" t="e">
        <f>VLOOKUP($W1036,'Lista especies'!$A$2:$D$31,2,FALSE)</f>
        <v>#N/A</v>
      </c>
      <c r="Y1036" s="43" t="e">
        <f>VLOOKUP($W1036,'Lista especies'!$A$2:$D$31,3,FALSE)</f>
        <v>#N/A</v>
      </c>
      <c r="Z1036" s="43" t="e">
        <f>VLOOKUP($W1036,'Lista especies'!$A$2:$D$31,4,FALSE)</f>
        <v>#N/A</v>
      </c>
    </row>
    <row r="1037" spans="1:26" x14ac:dyDescent="0.2">
      <c r="A1037" s="39" t="str">
        <f t="shared" si="17"/>
        <v/>
      </c>
      <c r="D1037" s="40"/>
      <c r="E1037" s="50" t="e">
        <f>VLOOKUP($G1037,Formulas!$A$2:$G$10,2,FALSE)</f>
        <v>#N/A</v>
      </c>
      <c r="F1037" s="50" t="e">
        <f>VLOOKUP($G1037,Formulas!$A$2:$G$10,3,FALSE)</f>
        <v>#N/A</v>
      </c>
      <c r="J1037" s="50" t="e">
        <f>VLOOKUP($G1037,Formulas!$A$2:$G$10,4,FALSE)</f>
        <v>#N/A</v>
      </c>
      <c r="K1037" s="50" t="e">
        <f>VLOOKUP($G1037,Formulas!$A$2:$G$10,5,FALSE)</f>
        <v>#N/A</v>
      </c>
      <c r="L1037" s="50" t="e">
        <f>VLOOKUP($G1037,Formulas!$A$2:$G$10,6,FALSE)</f>
        <v>#N/A</v>
      </c>
      <c r="M1037" s="50" t="e">
        <f>VLOOKUP($G1037,Formulas!$A$2:$G$10,7,FALSE)</f>
        <v>#N/A</v>
      </c>
      <c r="N1037" s="37"/>
      <c r="W1037" s="39"/>
      <c r="X1037" s="43" t="e">
        <f>VLOOKUP($W1037,'Lista especies'!$A$2:$D$31,2,FALSE)</f>
        <v>#N/A</v>
      </c>
      <c r="Y1037" s="43" t="e">
        <f>VLOOKUP($W1037,'Lista especies'!$A$2:$D$31,3,FALSE)</f>
        <v>#N/A</v>
      </c>
      <c r="Z1037" s="43" t="e">
        <f>VLOOKUP($W1037,'Lista especies'!$A$2:$D$31,4,FALSE)</f>
        <v>#N/A</v>
      </c>
    </row>
    <row r="1038" spans="1:26" x14ac:dyDescent="0.2">
      <c r="A1038" s="39" t="str">
        <f t="shared" si="17"/>
        <v/>
      </c>
      <c r="D1038" s="40"/>
      <c r="E1038" s="50" t="e">
        <f>VLOOKUP($G1038,Formulas!$A$2:$G$10,2,FALSE)</f>
        <v>#N/A</v>
      </c>
      <c r="F1038" s="50" t="e">
        <f>VLOOKUP($G1038,Formulas!$A$2:$G$10,3,FALSE)</f>
        <v>#N/A</v>
      </c>
      <c r="J1038" s="50" t="e">
        <f>VLOOKUP($G1038,Formulas!$A$2:$G$10,4,FALSE)</f>
        <v>#N/A</v>
      </c>
      <c r="K1038" s="50" t="e">
        <f>VLOOKUP($G1038,Formulas!$A$2:$G$10,5,FALSE)</f>
        <v>#N/A</v>
      </c>
      <c r="L1038" s="50" t="e">
        <f>VLOOKUP($G1038,Formulas!$A$2:$G$10,6,FALSE)</f>
        <v>#N/A</v>
      </c>
      <c r="M1038" s="50" t="e">
        <f>VLOOKUP($G1038,Formulas!$A$2:$G$10,7,FALSE)</f>
        <v>#N/A</v>
      </c>
      <c r="N1038" s="37"/>
      <c r="W1038" s="39"/>
      <c r="X1038" s="43" t="e">
        <f>VLOOKUP($W1038,'Lista especies'!$A$2:$D$31,2,FALSE)</f>
        <v>#N/A</v>
      </c>
      <c r="Y1038" s="43" t="e">
        <f>VLOOKUP($W1038,'Lista especies'!$A$2:$D$31,3,FALSE)</f>
        <v>#N/A</v>
      </c>
      <c r="Z1038" s="43" t="e">
        <f>VLOOKUP($W1038,'Lista especies'!$A$2:$D$31,4,FALSE)</f>
        <v>#N/A</v>
      </c>
    </row>
    <row r="1039" spans="1:26" x14ac:dyDescent="0.2">
      <c r="A1039" s="39" t="str">
        <f t="shared" si="17"/>
        <v/>
      </c>
      <c r="D1039" s="40"/>
      <c r="E1039" s="50" t="e">
        <f>VLOOKUP($G1039,Formulas!$A$2:$G$10,2,FALSE)</f>
        <v>#N/A</v>
      </c>
      <c r="F1039" s="50" t="e">
        <f>VLOOKUP($G1039,Formulas!$A$2:$G$10,3,FALSE)</f>
        <v>#N/A</v>
      </c>
      <c r="J1039" s="50" t="e">
        <f>VLOOKUP($G1039,Formulas!$A$2:$G$10,4,FALSE)</f>
        <v>#N/A</v>
      </c>
      <c r="K1039" s="50" t="e">
        <f>VLOOKUP($G1039,Formulas!$A$2:$G$10,5,FALSE)</f>
        <v>#N/A</v>
      </c>
      <c r="L1039" s="50" t="e">
        <f>VLOOKUP($G1039,Formulas!$A$2:$G$10,6,FALSE)</f>
        <v>#N/A</v>
      </c>
      <c r="M1039" s="50" t="e">
        <f>VLOOKUP($G1039,Formulas!$A$2:$G$10,7,FALSE)</f>
        <v>#N/A</v>
      </c>
      <c r="N1039" s="37"/>
      <c r="W1039" s="39"/>
      <c r="X1039" s="43" t="e">
        <f>VLOOKUP($W1039,'Lista especies'!$A$2:$D$31,2,FALSE)</f>
        <v>#N/A</v>
      </c>
      <c r="Y1039" s="43" t="e">
        <f>VLOOKUP($W1039,'Lista especies'!$A$2:$D$31,3,FALSE)</f>
        <v>#N/A</v>
      </c>
      <c r="Z1039" s="43" t="e">
        <f>VLOOKUP($W1039,'Lista especies'!$A$2:$D$31,4,FALSE)</f>
        <v>#N/A</v>
      </c>
    </row>
    <row r="1040" spans="1:26" x14ac:dyDescent="0.2">
      <c r="A1040" s="39" t="str">
        <f t="shared" si="17"/>
        <v/>
      </c>
      <c r="D1040" s="40"/>
      <c r="E1040" s="50" t="e">
        <f>VLOOKUP($G1040,Formulas!$A$2:$G$10,2,FALSE)</f>
        <v>#N/A</v>
      </c>
      <c r="F1040" s="50" t="e">
        <f>VLOOKUP($G1040,Formulas!$A$2:$G$10,3,FALSE)</f>
        <v>#N/A</v>
      </c>
      <c r="J1040" s="50" t="e">
        <f>VLOOKUP($G1040,Formulas!$A$2:$G$10,4,FALSE)</f>
        <v>#N/A</v>
      </c>
      <c r="K1040" s="50" t="e">
        <f>VLOOKUP($G1040,Formulas!$A$2:$G$10,5,FALSE)</f>
        <v>#N/A</v>
      </c>
      <c r="L1040" s="50" t="e">
        <f>VLOOKUP($G1040,Formulas!$A$2:$G$10,6,FALSE)</f>
        <v>#N/A</v>
      </c>
      <c r="M1040" s="50" t="e">
        <f>VLOOKUP($G1040,Formulas!$A$2:$G$10,7,FALSE)</f>
        <v>#N/A</v>
      </c>
      <c r="N1040" s="37"/>
      <c r="W1040" s="39"/>
      <c r="X1040" s="43" t="e">
        <f>VLOOKUP($W1040,'Lista especies'!$A$2:$D$31,2,FALSE)</f>
        <v>#N/A</v>
      </c>
      <c r="Y1040" s="43" t="e">
        <f>VLOOKUP($W1040,'Lista especies'!$A$2:$D$31,3,FALSE)</f>
        <v>#N/A</v>
      </c>
      <c r="Z1040" s="43" t="e">
        <f>VLOOKUP($W1040,'Lista especies'!$A$2:$D$31,4,FALSE)</f>
        <v>#N/A</v>
      </c>
    </row>
    <row r="1041" spans="1:26" x14ac:dyDescent="0.2">
      <c r="A1041" s="39" t="str">
        <f t="shared" si="17"/>
        <v/>
      </c>
      <c r="D1041" s="40"/>
      <c r="E1041" s="50" t="e">
        <f>VLOOKUP($G1041,Formulas!$A$2:$G$10,2,FALSE)</f>
        <v>#N/A</v>
      </c>
      <c r="F1041" s="50" t="e">
        <f>VLOOKUP($G1041,Formulas!$A$2:$G$10,3,FALSE)</f>
        <v>#N/A</v>
      </c>
      <c r="J1041" s="50" t="e">
        <f>VLOOKUP($G1041,Formulas!$A$2:$G$10,4,FALSE)</f>
        <v>#N/A</v>
      </c>
      <c r="K1041" s="50" t="e">
        <f>VLOOKUP($G1041,Formulas!$A$2:$G$10,5,FALSE)</f>
        <v>#N/A</v>
      </c>
      <c r="L1041" s="50" t="e">
        <f>VLOOKUP($G1041,Formulas!$A$2:$G$10,6,FALSE)</f>
        <v>#N/A</v>
      </c>
      <c r="M1041" s="50" t="e">
        <f>VLOOKUP($G1041,Formulas!$A$2:$G$10,7,FALSE)</f>
        <v>#N/A</v>
      </c>
      <c r="N1041" s="37"/>
      <c r="W1041" s="39"/>
      <c r="X1041" s="43" t="e">
        <f>VLOOKUP($W1041,'Lista especies'!$A$2:$D$31,2,FALSE)</f>
        <v>#N/A</v>
      </c>
      <c r="Y1041" s="43" t="e">
        <f>VLOOKUP($W1041,'Lista especies'!$A$2:$D$31,3,FALSE)</f>
        <v>#N/A</v>
      </c>
      <c r="Z1041" s="43" t="e">
        <f>VLOOKUP($W1041,'Lista especies'!$A$2:$D$31,4,FALSE)</f>
        <v>#N/A</v>
      </c>
    </row>
    <row r="1042" spans="1:26" x14ac:dyDescent="0.2">
      <c r="A1042" s="39" t="str">
        <f t="shared" si="17"/>
        <v/>
      </c>
      <c r="D1042" s="40"/>
      <c r="E1042" s="50" t="e">
        <f>VLOOKUP($G1042,Formulas!$A$2:$G$10,2,FALSE)</f>
        <v>#N/A</v>
      </c>
      <c r="F1042" s="50" t="e">
        <f>VLOOKUP($G1042,Formulas!$A$2:$G$10,3,FALSE)</f>
        <v>#N/A</v>
      </c>
      <c r="J1042" s="50" t="e">
        <f>VLOOKUP($G1042,Formulas!$A$2:$G$10,4,FALSE)</f>
        <v>#N/A</v>
      </c>
      <c r="K1042" s="50" t="e">
        <f>VLOOKUP($G1042,Formulas!$A$2:$G$10,5,FALSE)</f>
        <v>#N/A</v>
      </c>
      <c r="L1042" s="50" t="e">
        <f>VLOOKUP($G1042,Formulas!$A$2:$G$10,6,FALSE)</f>
        <v>#N/A</v>
      </c>
      <c r="M1042" s="50" t="e">
        <f>VLOOKUP($G1042,Formulas!$A$2:$G$10,7,FALSE)</f>
        <v>#N/A</v>
      </c>
      <c r="N1042" s="37"/>
      <c r="W1042" s="39"/>
      <c r="X1042" s="43" t="e">
        <f>VLOOKUP($W1042,'Lista especies'!$A$2:$D$31,2,FALSE)</f>
        <v>#N/A</v>
      </c>
      <c r="Y1042" s="43" t="e">
        <f>VLOOKUP($W1042,'Lista especies'!$A$2:$D$31,3,FALSE)</f>
        <v>#N/A</v>
      </c>
      <c r="Z1042" s="43" t="e">
        <f>VLOOKUP($W1042,'Lista especies'!$A$2:$D$31,4,FALSE)</f>
        <v>#N/A</v>
      </c>
    </row>
    <row r="1043" spans="1:26" x14ac:dyDescent="0.2">
      <c r="A1043" s="39" t="str">
        <f t="shared" si="17"/>
        <v/>
      </c>
      <c r="D1043" s="40"/>
      <c r="E1043" s="50" t="e">
        <f>VLOOKUP($G1043,Formulas!$A$2:$G$10,2,FALSE)</f>
        <v>#N/A</v>
      </c>
      <c r="F1043" s="50" t="e">
        <f>VLOOKUP($G1043,Formulas!$A$2:$G$10,3,FALSE)</f>
        <v>#N/A</v>
      </c>
      <c r="J1043" s="50" t="e">
        <f>VLOOKUP($G1043,Formulas!$A$2:$G$10,4,FALSE)</f>
        <v>#N/A</v>
      </c>
      <c r="K1043" s="50" t="e">
        <f>VLOOKUP($G1043,Formulas!$A$2:$G$10,5,FALSE)</f>
        <v>#N/A</v>
      </c>
      <c r="L1043" s="50" t="e">
        <f>VLOOKUP($G1043,Formulas!$A$2:$G$10,6,FALSE)</f>
        <v>#N/A</v>
      </c>
      <c r="M1043" s="50" t="e">
        <f>VLOOKUP($G1043,Formulas!$A$2:$G$10,7,FALSE)</f>
        <v>#N/A</v>
      </c>
      <c r="N1043" s="37"/>
      <c r="W1043" s="39"/>
      <c r="X1043" s="43" t="e">
        <f>VLOOKUP($W1043,'Lista especies'!$A$2:$D$31,2,FALSE)</f>
        <v>#N/A</v>
      </c>
      <c r="Y1043" s="43" t="e">
        <f>VLOOKUP($W1043,'Lista especies'!$A$2:$D$31,3,FALSE)</f>
        <v>#N/A</v>
      </c>
      <c r="Z1043" s="43" t="e">
        <f>VLOOKUP($W1043,'Lista especies'!$A$2:$D$31,4,FALSE)</f>
        <v>#N/A</v>
      </c>
    </row>
    <row r="1044" spans="1:26" x14ac:dyDescent="0.2">
      <c r="A1044" s="39" t="str">
        <f t="shared" si="17"/>
        <v/>
      </c>
      <c r="D1044" s="40"/>
      <c r="E1044" s="50" t="e">
        <f>VLOOKUP($G1044,Formulas!$A$2:$G$10,2,FALSE)</f>
        <v>#N/A</v>
      </c>
      <c r="F1044" s="50" t="e">
        <f>VLOOKUP($G1044,Formulas!$A$2:$G$10,3,FALSE)</f>
        <v>#N/A</v>
      </c>
      <c r="J1044" s="50" t="e">
        <f>VLOOKUP($G1044,Formulas!$A$2:$G$10,4,FALSE)</f>
        <v>#N/A</v>
      </c>
      <c r="K1044" s="50" t="e">
        <f>VLOOKUP($G1044,Formulas!$A$2:$G$10,5,FALSE)</f>
        <v>#N/A</v>
      </c>
      <c r="L1044" s="50" t="e">
        <f>VLOOKUP($G1044,Formulas!$A$2:$G$10,6,FALSE)</f>
        <v>#N/A</v>
      </c>
      <c r="M1044" s="50" t="e">
        <f>VLOOKUP($G1044,Formulas!$A$2:$G$10,7,FALSE)</f>
        <v>#N/A</v>
      </c>
      <c r="N1044" s="37"/>
      <c r="W1044" s="39"/>
      <c r="X1044" s="43" t="e">
        <f>VLOOKUP($W1044,'Lista especies'!$A$2:$D$31,2,FALSE)</f>
        <v>#N/A</v>
      </c>
      <c r="Y1044" s="43" t="e">
        <f>VLOOKUP($W1044,'Lista especies'!$A$2:$D$31,3,FALSE)</f>
        <v>#N/A</v>
      </c>
      <c r="Z1044" s="43" t="e">
        <f>VLOOKUP($W1044,'Lista especies'!$A$2:$D$31,4,FALSE)</f>
        <v>#N/A</v>
      </c>
    </row>
    <row r="1045" spans="1:26" x14ac:dyDescent="0.2">
      <c r="A1045" s="39" t="str">
        <f t="shared" si="17"/>
        <v/>
      </c>
      <c r="D1045" s="40"/>
      <c r="E1045" s="50" t="e">
        <f>VLOOKUP($G1045,Formulas!$A$2:$G$10,2,FALSE)</f>
        <v>#N/A</v>
      </c>
      <c r="F1045" s="50" t="e">
        <f>VLOOKUP($G1045,Formulas!$A$2:$G$10,3,FALSE)</f>
        <v>#N/A</v>
      </c>
      <c r="J1045" s="50" t="e">
        <f>VLOOKUP($G1045,Formulas!$A$2:$G$10,4,FALSE)</f>
        <v>#N/A</v>
      </c>
      <c r="K1045" s="50" t="e">
        <f>VLOOKUP($G1045,Formulas!$A$2:$G$10,5,FALSE)</f>
        <v>#N/A</v>
      </c>
      <c r="L1045" s="50" t="e">
        <f>VLOOKUP($G1045,Formulas!$A$2:$G$10,6,FALSE)</f>
        <v>#N/A</v>
      </c>
      <c r="M1045" s="50" t="e">
        <f>VLOOKUP($G1045,Formulas!$A$2:$G$10,7,FALSE)</f>
        <v>#N/A</v>
      </c>
      <c r="N1045" s="37"/>
      <c r="W1045" s="39"/>
      <c r="X1045" s="43" t="e">
        <f>VLOOKUP($W1045,'Lista especies'!$A$2:$D$31,2,FALSE)</f>
        <v>#N/A</v>
      </c>
      <c r="Y1045" s="43" t="e">
        <f>VLOOKUP($W1045,'Lista especies'!$A$2:$D$31,3,FALSE)</f>
        <v>#N/A</v>
      </c>
      <c r="Z1045" s="43" t="e">
        <f>VLOOKUP($W1045,'Lista especies'!$A$2:$D$31,4,FALSE)</f>
        <v>#N/A</v>
      </c>
    </row>
    <row r="1046" spans="1:26" x14ac:dyDescent="0.2">
      <c r="A1046" s="39" t="str">
        <f t="shared" si="17"/>
        <v/>
      </c>
      <c r="D1046" s="40"/>
      <c r="E1046" s="50" t="e">
        <f>VLOOKUP($G1046,Formulas!$A$2:$G$10,2,FALSE)</f>
        <v>#N/A</v>
      </c>
      <c r="F1046" s="50" t="e">
        <f>VLOOKUP($G1046,Formulas!$A$2:$G$10,3,FALSE)</f>
        <v>#N/A</v>
      </c>
      <c r="J1046" s="50" t="e">
        <f>VLOOKUP($G1046,Formulas!$A$2:$G$10,4,FALSE)</f>
        <v>#N/A</v>
      </c>
      <c r="K1046" s="50" t="e">
        <f>VLOOKUP($G1046,Formulas!$A$2:$G$10,5,FALSE)</f>
        <v>#N/A</v>
      </c>
      <c r="L1046" s="50" t="e">
        <f>VLOOKUP($G1046,Formulas!$A$2:$G$10,6,FALSE)</f>
        <v>#N/A</v>
      </c>
      <c r="M1046" s="50" t="e">
        <f>VLOOKUP($G1046,Formulas!$A$2:$G$10,7,FALSE)</f>
        <v>#N/A</v>
      </c>
      <c r="N1046" s="37"/>
      <c r="W1046" s="39"/>
      <c r="X1046" s="43" t="e">
        <f>VLOOKUP($W1046,'Lista especies'!$A$2:$D$31,2,FALSE)</f>
        <v>#N/A</v>
      </c>
      <c r="Y1046" s="43" t="e">
        <f>VLOOKUP($W1046,'Lista especies'!$A$2:$D$31,3,FALSE)</f>
        <v>#N/A</v>
      </c>
      <c r="Z1046" s="43" t="e">
        <f>VLOOKUP($W1046,'Lista especies'!$A$2:$D$31,4,FALSE)</f>
        <v>#N/A</v>
      </c>
    </row>
    <row r="1047" spans="1:26" x14ac:dyDescent="0.2">
      <c r="A1047" s="39" t="str">
        <f t="shared" si="17"/>
        <v/>
      </c>
      <c r="D1047" s="40"/>
      <c r="E1047" s="50" t="e">
        <f>VLOOKUP($G1047,Formulas!$A$2:$G$10,2,FALSE)</f>
        <v>#N/A</v>
      </c>
      <c r="F1047" s="50" t="e">
        <f>VLOOKUP($G1047,Formulas!$A$2:$G$10,3,FALSE)</f>
        <v>#N/A</v>
      </c>
      <c r="J1047" s="50" t="e">
        <f>VLOOKUP($G1047,Formulas!$A$2:$G$10,4,FALSE)</f>
        <v>#N/A</v>
      </c>
      <c r="K1047" s="50" t="e">
        <f>VLOOKUP($G1047,Formulas!$A$2:$G$10,5,FALSE)</f>
        <v>#N/A</v>
      </c>
      <c r="L1047" s="50" t="e">
        <f>VLOOKUP($G1047,Formulas!$A$2:$G$10,6,FALSE)</f>
        <v>#N/A</v>
      </c>
      <c r="M1047" s="50" t="e">
        <f>VLOOKUP($G1047,Formulas!$A$2:$G$10,7,FALSE)</f>
        <v>#N/A</v>
      </c>
      <c r="N1047" s="37"/>
      <c r="W1047" s="39"/>
      <c r="X1047" s="43" t="e">
        <f>VLOOKUP($W1047,'Lista especies'!$A$2:$D$31,2,FALSE)</f>
        <v>#N/A</v>
      </c>
      <c r="Y1047" s="43" t="e">
        <f>VLOOKUP($W1047,'Lista especies'!$A$2:$D$31,3,FALSE)</f>
        <v>#N/A</v>
      </c>
      <c r="Z1047" s="43" t="e">
        <f>VLOOKUP($W1047,'Lista especies'!$A$2:$D$31,4,FALSE)</f>
        <v>#N/A</v>
      </c>
    </row>
    <row r="1048" spans="1:26" x14ac:dyDescent="0.2">
      <c r="A1048" s="39" t="str">
        <f t="shared" si="17"/>
        <v/>
      </c>
      <c r="D1048" s="40"/>
      <c r="E1048" s="50" t="e">
        <f>VLOOKUP($G1048,Formulas!$A$2:$G$10,2,FALSE)</f>
        <v>#N/A</v>
      </c>
      <c r="F1048" s="50" t="e">
        <f>VLOOKUP($G1048,Formulas!$A$2:$G$10,3,FALSE)</f>
        <v>#N/A</v>
      </c>
      <c r="J1048" s="50" t="e">
        <f>VLOOKUP($G1048,Formulas!$A$2:$G$10,4,FALSE)</f>
        <v>#N/A</v>
      </c>
      <c r="K1048" s="50" t="e">
        <f>VLOOKUP($G1048,Formulas!$A$2:$G$10,5,FALSE)</f>
        <v>#N/A</v>
      </c>
      <c r="L1048" s="50" t="e">
        <f>VLOOKUP($G1048,Formulas!$A$2:$G$10,6,FALSE)</f>
        <v>#N/A</v>
      </c>
      <c r="M1048" s="50" t="e">
        <f>VLOOKUP($G1048,Formulas!$A$2:$G$10,7,FALSE)</f>
        <v>#N/A</v>
      </c>
      <c r="N1048" s="37"/>
      <c r="W1048" s="39"/>
      <c r="X1048" s="43" t="e">
        <f>VLOOKUP($W1048,'Lista especies'!$A$2:$D$31,2,FALSE)</f>
        <v>#N/A</v>
      </c>
      <c r="Y1048" s="43" t="e">
        <f>VLOOKUP($W1048,'Lista especies'!$A$2:$D$31,3,FALSE)</f>
        <v>#N/A</v>
      </c>
      <c r="Z1048" s="43" t="e">
        <f>VLOOKUP($W1048,'Lista especies'!$A$2:$D$31,4,FALSE)</f>
        <v>#N/A</v>
      </c>
    </row>
    <row r="1049" spans="1:26" x14ac:dyDescent="0.2">
      <c r="A1049" s="39" t="str">
        <f t="shared" si="17"/>
        <v/>
      </c>
      <c r="D1049" s="40"/>
      <c r="E1049" s="50" t="e">
        <f>VLOOKUP($G1049,Formulas!$A$2:$G$10,2,FALSE)</f>
        <v>#N/A</v>
      </c>
      <c r="F1049" s="50" t="e">
        <f>VLOOKUP($G1049,Formulas!$A$2:$G$10,3,FALSE)</f>
        <v>#N/A</v>
      </c>
      <c r="J1049" s="50" t="e">
        <f>VLOOKUP($G1049,Formulas!$A$2:$G$10,4,FALSE)</f>
        <v>#N/A</v>
      </c>
      <c r="K1049" s="50" t="e">
        <f>VLOOKUP($G1049,Formulas!$A$2:$G$10,5,FALSE)</f>
        <v>#N/A</v>
      </c>
      <c r="L1049" s="50" t="e">
        <f>VLOOKUP($G1049,Formulas!$A$2:$G$10,6,FALSE)</f>
        <v>#N/A</v>
      </c>
      <c r="M1049" s="50" t="e">
        <f>VLOOKUP($G1049,Formulas!$A$2:$G$10,7,FALSE)</f>
        <v>#N/A</v>
      </c>
      <c r="N1049" s="37"/>
      <c r="W1049" s="39"/>
      <c r="X1049" s="43" t="e">
        <f>VLOOKUP($W1049,'Lista especies'!$A$2:$D$31,2,FALSE)</f>
        <v>#N/A</v>
      </c>
      <c r="Y1049" s="43" t="e">
        <f>VLOOKUP($W1049,'Lista especies'!$A$2:$D$31,3,FALSE)</f>
        <v>#N/A</v>
      </c>
      <c r="Z1049" s="43" t="e">
        <f>VLOOKUP($W1049,'Lista especies'!$A$2:$D$31,4,FALSE)</f>
        <v>#N/A</v>
      </c>
    </row>
    <row r="1050" spans="1:26" x14ac:dyDescent="0.2">
      <c r="A1050" s="39" t="str">
        <f t="shared" si="17"/>
        <v/>
      </c>
      <c r="D1050" s="40"/>
      <c r="E1050" s="50" t="e">
        <f>VLOOKUP($G1050,Formulas!$A$2:$G$10,2,FALSE)</f>
        <v>#N/A</v>
      </c>
      <c r="F1050" s="50" t="e">
        <f>VLOOKUP($G1050,Formulas!$A$2:$G$10,3,FALSE)</f>
        <v>#N/A</v>
      </c>
      <c r="J1050" s="50" t="e">
        <f>VLOOKUP($G1050,Formulas!$A$2:$G$10,4,FALSE)</f>
        <v>#N/A</v>
      </c>
      <c r="K1050" s="50" t="e">
        <f>VLOOKUP($G1050,Formulas!$A$2:$G$10,5,FALSE)</f>
        <v>#N/A</v>
      </c>
      <c r="L1050" s="50" t="e">
        <f>VLOOKUP($G1050,Formulas!$A$2:$G$10,6,FALSE)</f>
        <v>#N/A</v>
      </c>
      <c r="M1050" s="50" t="e">
        <f>VLOOKUP($G1050,Formulas!$A$2:$G$10,7,FALSE)</f>
        <v>#N/A</v>
      </c>
      <c r="N1050" s="37"/>
      <c r="W1050" s="39"/>
      <c r="X1050" s="43" t="e">
        <f>VLOOKUP($W1050,'Lista especies'!$A$2:$D$31,2,FALSE)</f>
        <v>#N/A</v>
      </c>
      <c r="Y1050" s="43" t="e">
        <f>VLOOKUP($W1050,'Lista especies'!$A$2:$D$31,3,FALSE)</f>
        <v>#N/A</v>
      </c>
      <c r="Z1050" s="43" t="e">
        <f>VLOOKUP($W1050,'Lista especies'!$A$2:$D$31,4,FALSE)</f>
        <v>#N/A</v>
      </c>
    </row>
    <row r="1051" spans="1:26" x14ac:dyDescent="0.2">
      <c r="A1051" s="39" t="str">
        <f t="shared" si="17"/>
        <v/>
      </c>
      <c r="D1051" s="40"/>
      <c r="E1051" s="50" t="e">
        <f>VLOOKUP($G1051,Formulas!$A$2:$G$10,2,FALSE)</f>
        <v>#N/A</v>
      </c>
      <c r="F1051" s="50" t="e">
        <f>VLOOKUP($G1051,Formulas!$A$2:$G$10,3,FALSE)</f>
        <v>#N/A</v>
      </c>
      <c r="J1051" s="50" t="e">
        <f>VLOOKUP($G1051,Formulas!$A$2:$G$10,4,FALSE)</f>
        <v>#N/A</v>
      </c>
      <c r="K1051" s="50" t="e">
        <f>VLOOKUP($G1051,Formulas!$A$2:$G$10,5,FALSE)</f>
        <v>#N/A</v>
      </c>
      <c r="L1051" s="50" t="e">
        <f>VLOOKUP($G1051,Formulas!$A$2:$G$10,6,FALSE)</f>
        <v>#N/A</v>
      </c>
      <c r="M1051" s="50" t="e">
        <f>VLOOKUP($G1051,Formulas!$A$2:$G$10,7,FALSE)</f>
        <v>#N/A</v>
      </c>
      <c r="N1051" s="37"/>
      <c r="W1051" s="39"/>
      <c r="X1051" s="43" t="e">
        <f>VLOOKUP($W1051,'Lista especies'!$A$2:$D$31,2,FALSE)</f>
        <v>#N/A</v>
      </c>
      <c r="Y1051" s="43" t="e">
        <f>VLOOKUP($W1051,'Lista especies'!$A$2:$D$31,3,FALSE)</f>
        <v>#N/A</v>
      </c>
      <c r="Z1051" s="43" t="e">
        <f>VLOOKUP($W1051,'Lista especies'!$A$2:$D$31,4,FALSE)</f>
        <v>#N/A</v>
      </c>
    </row>
    <row r="1052" spans="1:26" x14ac:dyDescent="0.2">
      <c r="A1052" s="39" t="str">
        <f t="shared" si="17"/>
        <v/>
      </c>
      <c r="D1052" s="40"/>
      <c r="E1052" s="50" t="e">
        <f>VLOOKUP($G1052,Formulas!$A$2:$G$10,2,FALSE)</f>
        <v>#N/A</v>
      </c>
      <c r="F1052" s="50" t="e">
        <f>VLOOKUP($G1052,Formulas!$A$2:$G$10,3,FALSE)</f>
        <v>#N/A</v>
      </c>
      <c r="J1052" s="50" t="e">
        <f>VLOOKUP($G1052,Formulas!$A$2:$G$10,4,FALSE)</f>
        <v>#N/A</v>
      </c>
      <c r="K1052" s="50" t="e">
        <f>VLOOKUP($G1052,Formulas!$A$2:$G$10,5,FALSE)</f>
        <v>#N/A</v>
      </c>
      <c r="L1052" s="50" t="e">
        <f>VLOOKUP($G1052,Formulas!$A$2:$G$10,6,FALSE)</f>
        <v>#N/A</v>
      </c>
      <c r="M1052" s="50" t="e">
        <f>VLOOKUP($G1052,Formulas!$A$2:$G$10,7,FALSE)</f>
        <v>#N/A</v>
      </c>
      <c r="N1052" s="37"/>
      <c r="W1052" s="39"/>
      <c r="X1052" s="43" t="e">
        <f>VLOOKUP($W1052,'Lista especies'!$A$2:$D$31,2,FALSE)</f>
        <v>#N/A</v>
      </c>
      <c r="Y1052" s="43" t="e">
        <f>VLOOKUP($W1052,'Lista especies'!$A$2:$D$31,3,FALSE)</f>
        <v>#N/A</v>
      </c>
      <c r="Z1052" s="43" t="e">
        <f>VLOOKUP($W1052,'Lista especies'!$A$2:$D$31,4,FALSE)</f>
        <v>#N/A</v>
      </c>
    </row>
    <row r="1053" spans="1:26" x14ac:dyDescent="0.2">
      <c r="A1053" s="39" t="str">
        <f t="shared" si="17"/>
        <v/>
      </c>
      <c r="D1053" s="40"/>
      <c r="E1053" s="50" t="e">
        <f>VLOOKUP($G1053,Formulas!$A$2:$G$10,2,FALSE)</f>
        <v>#N/A</v>
      </c>
      <c r="F1053" s="50" t="e">
        <f>VLOOKUP($G1053,Formulas!$A$2:$G$10,3,FALSE)</f>
        <v>#N/A</v>
      </c>
      <c r="J1053" s="50" t="e">
        <f>VLOOKUP($G1053,Formulas!$A$2:$G$10,4,FALSE)</f>
        <v>#N/A</v>
      </c>
      <c r="K1053" s="50" t="e">
        <f>VLOOKUP($G1053,Formulas!$A$2:$G$10,5,FALSE)</f>
        <v>#N/A</v>
      </c>
      <c r="L1053" s="50" t="e">
        <f>VLOOKUP($G1053,Formulas!$A$2:$G$10,6,FALSE)</f>
        <v>#N/A</v>
      </c>
      <c r="M1053" s="50" t="e">
        <f>VLOOKUP($G1053,Formulas!$A$2:$G$10,7,FALSE)</f>
        <v>#N/A</v>
      </c>
      <c r="N1053" s="37"/>
      <c r="W1053" s="39"/>
      <c r="X1053" s="43" t="e">
        <f>VLOOKUP($W1053,'Lista especies'!$A$2:$D$31,2,FALSE)</f>
        <v>#N/A</v>
      </c>
      <c r="Y1053" s="43" t="e">
        <f>VLOOKUP($W1053,'Lista especies'!$A$2:$D$31,3,FALSE)</f>
        <v>#N/A</v>
      </c>
      <c r="Z1053" s="43" t="e">
        <f>VLOOKUP($W1053,'Lista especies'!$A$2:$D$31,4,FALSE)</f>
        <v>#N/A</v>
      </c>
    </row>
    <row r="1054" spans="1:26" x14ac:dyDescent="0.2">
      <c r="A1054" s="39" t="str">
        <f t="shared" si="17"/>
        <v/>
      </c>
      <c r="D1054" s="40"/>
      <c r="E1054" s="50" t="e">
        <f>VLOOKUP($G1054,Formulas!$A$2:$G$10,2,FALSE)</f>
        <v>#N/A</v>
      </c>
      <c r="F1054" s="50" t="e">
        <f>VLOOKUP($G1054,Formulas!$A$2:$G$10,3,FALSE)</f>
        <v>#N/A</v>
      </c>
      <c r="J1054" s="50" t="e">
        <f>VLOOKUP($G1054,Formulas!$A$2:$G$10,4,FALSE)</f>
        <v>#N/A</v>
      </c>
      <c r="K1054" s="50" t="e">
        <f>VLOOKUP($G1054,Formulas!$A$2:$G$10,5,FALSE)</f>
        <v>#N/A</v>
      </c>
      <c r="L1054" s="50" t="e">
        <f>VLOOKUP($G1054,Formulas!$A$2:$G$10,6,FALSE)</f>
        <v>#N/A</v>
      </c>
      <c r="M1054" s="50" t="e">
        <f>VLOOKUP($G1054,Formulas!$A$2:$G$10,7,FALSE)</f>
        <v>#N/A</v>
      </c>
      <c r="N1054" s="37"/>
      <c r="W1054" s="39"/>
      <c r="X1054" s="43" t="e">
        <f>VLOOKUP($W1054,'Lista especies'!$A$2:$D$31,2,FALSE)</f>
        <v>#N/A</v>
      </c>
      <c r="Y1054" s="43" t="e">
        <f>VLOOKUP($W1054,'Lista especies'!$A$2:$D$31,3,FALSE)</f>
        <v>#N/A</v>
      </c>
      <c r="Z1054" s="43" t="e">
        <f>VLOOKUP($W1054,'Lista especies'!$A$2:$D$31,4,FALSE)</f>
        <v>#N/A</v>
      </c>
    </row>
    <row r="1055" spans="1:26" x14ac:dyDescent="0.2">
      <c r="A1055" s="39" t="str">
        <f t="shared" si="17"/>
        <v/>
      </c>
      <c r="D1055" s="40"/>
      <c r="E1055" s="50" t="e">
        <f>VLOOKUP($G1055,Formulas!$A$2:$G$10,2,FALSE)</f>
        <v>#N/A</v>
      </c>
      <c r="F1055" s="50" t="e">
        <f>VLOOKUP($G1055,Formulas!$A$2:$G$10,3,FALSE)</f>
        <v>#N/A</v>
      </c>
      <c r="J1055" s="50" t="e">
        <f>VLOOKUP($G1055,Formulas!$A$2:$G$10,4,FALSE)</f>
        <v>#N/A</v>
      </c>
      <c r="K1055" s="50" t="e">
        <f>VLOOKUP($G1055,Formulas!$A$2:$G$10,5,FALSE)</f>
        <v>#N/A</v>
      </c>
      <c r="L1055" s="50" t="e">
        <f>VLOOKUP($G1055,Formulas!$A$2:$G$10,6,FALSE)</f>
        <v>#N/A</v>
      </c>
      <c r="M1055" s="50" t="e">
        <f>VLOOKUP($G1055,Formulas!$A$2:$G$10,7,FALSE)</f>
        <v>#N/A</v>
      </c>
      <c r="N1055" s="37"/>
      <c r="W1055" s="39"/>
      <c r="X1055" s="43" t="e">
        <f>VLOOKUP($W1055,'Lista especies'!$A$2:$D$31,2,FALSE)</f>
        <v>#N/A</v>
      </c>
      <c r="Y1055" s="43" t="e">
        <f>VLOOKUP($W1055,'Lista especies'!$A$2:$D$31,3,FALSE)</f>
        <v>#N/A</v>
      </c>
      <c r="Z1055" s="43" t="e">
        <f>VLOOKUP($W1055,'Lista especies'!$A$2:$D$31,4,FALSE)</f>
        <v>#N/A</v>
      </c>
    </row>
    <row r="1056" spans="1:26" x14ac:dyDescent="0.2">
      <c r="A1056" s="39" t="str">
        <f t="shared" si="17"/>
        <v/>
      </c>
      <c r="D1056" s="40"/>
      <c r="E1056" s="50" t="e">
        <f>VLOOKUP($G1056,Formulas!$A$2:$G$10,2,FALSE)</f>
        <v>#N/A</v>
      </c>
      <c r="F1056" s="50" t="e">
        <f>VLOOKUP($G1056,Formulas!$A$2:$G$10,3,FALSE)</f>
        <v>#N/A</v>
      </c>
      <c r="J1056" s="50" t="e">
        <f>VLOOKUP($G1056,Formulas!$A$2:$G$10,4,FALSE)</f>
        <v>#N/A</v>
      </c>
      <c r="K1056" s="50" t="e">
        <f>VLOOKUP($G1056,Formulas!$A$2:$G$10,5,FALSE)</f>
        <v>#N/A</v>
      </c>
      <c r="L1056" s="50" t="e">
        <f>VLOOKUP($G1056,Formulas!$A$2:$G$10,6,FALSE)</f>
        <v>#N/A</v>
      </c>
      <c r="M1056" s="50" t="e">
        <f>VLOOKUP($G1056,Formulas!$A$2:$G$10,7,FALSE)</f>
        <v>#N/A</v>
      </c>
      <c r="N1056" s="37"/>
      <c r="W1056" s="39"/>
      <c r="X1056" s="43" t="e">
        <f>VLOOKUP($W1056,'Lista especies'!$A$2:$D$31,2,FALSE)</f>
        <v>#N/A</v>
      </c>
      <c r="Y1056" s="43" t="e">
        <f>VLOOKUP($W1056,'Lista especies'!$A$2:$D$31,3,FALSE)</f>
        <v>#N/A</v>
      </c>
      <c r="Z1056" s="43" t="e">
        <f>VLOOKUP($W1056,'Lista especies'!$A$2:$D$31,4,FALSE)</f>
        <v>#N/A</v>
      </c>
    </row>
    <row r="1057" spans="1:26" x14ac:dyDescent="0.2">
      <c r="A1057" s="39" t="str">
        <f t="shared" si="17"/>
        <v/>
      </c>
      <c r="D1057" s="40"/>
      <c r="E1057" s="50" t="e">
        <f>VLOOKUP($G1057,Formulas!$A$2:$G$10,2,FALSE)</f>
        <v>#N/A</v>
      </c>
      <c r="F1057" s="50" t="e">
        <f>VLOOKUP($G1057,Formulas!$A$2:$G$10,3,FALSE)</f>
        <v>#N/A</v>
      </c>
      <c r="J1057" s="50" t="e">
        <f>VLOOKUP($G1057,Formulas!$A$2:$G$10,4,FALSE)</f>
        <v>#N/A</v>
      </c>
      <c r="K1057" s="50" t="e">
        <f>VLOOKUP($G1057,Formulas!$A$2:$G$10,5,FALSE)</f>
        <v>#N/A</v>
      </c>
      <c r="L1057" s="50" t="e">
        <f>VLOOKUP($G1057,Formulas!$A$2:$G$10,6,FALSE)</f>
        <v>#N/A</v>
      </c>
      <c r="M1057" s="50" t="e">
        <f>VLOOKUP($G1057,Formulas!$A$2:$G$10,7,FALSE)</f>
        <v>#N/A</v>
      </c>
      <c r="N1057" s="37"/>
      <c r="W1057" s="39"/>
      <c r="X1057" s="43" t="e">
        <f>VLOOKUP($W1057,'Lista especies'!$A$2:$D$31,2,FALSE)</f>
        <v>#N/A</v>
      </c>
      <c r="Y1057" s="43" t="e">
        <f>VLOOKUP($W1057,'Lista especies'!$A$2:$D$31,3,FALSE)</f>
        <v>#N/A</v>
      </c>
      <c r="Z1057" s="43" t="e">
        <f>VLOOKUP($W1057,'Lista especies'!$A$2:$D$31,4,FALSE)</f>
        <v>#N/A</v>
      </c>
    </row>
    <row r="1058" spans="1:26" x14ac:dyDescent="0.2">
      <c r="A1058" s="39" t="str">
        <f t="shared" si="17"/>
        <v/>
      </c>
      <c r="D1058" s="40"/>
      <c r="E1058" s="50" t="e">
        <f>VLOOKUP($G1058,Formulas!$A$2:$G$10,2,FALSE)</f>
        <v>#N/A</v>
      </c>
      <c r="F1058" s="50" t="e">
        <f>VLOOKUP($G1058,Formulas!$A$2:$G$10,3,FALSE)</f>
        <v>#N/A</v>
      </c>
      <c r="J1058" s="50" t="e">
        <f>VLOOKUP($G1058,Formulas!$A$2:$G$10,4,FALSE)</f>
        <v>#N/A</v>
      </c>
      <c r="K1058" s="50" t="e">
        <f>VLOOKUP($G1058,Formulas!$A$2:$G$10,5,FALSE)</f>
        <v>#N/A</v>
      </c>
      <c r="L1058" s="50" t="e">
        <f>VLOOKUP($G1058,Formulas!$A$2:$G$10,6,FALSE)</f>
        <v>#N/A</v>
      </c>
      <c r="M1058" s="50" t="e">
        <f>VLOOKUP($G1058,Formulas!$A$2:$G$10,7,FALSE)</f>
        <v>#N/A</v>
      </c>
      <c r="N1058" s="37"/>
      <c r="W1058" s="39"/>
      <c r="X1058" s="43" t="e">
        <f>VLOOKUP($W1058,'Lista especies'!$A$2:$D$31,2,FALSE)</f>
        <v>#N/A</v>
      </c>
      <c r="Y1058" s="43" t="e">
        <f>VLOOKUP($W1058,'Lista especies'!$A$2:$D$31,3,FALSE)</f>
        <v>#N/A</v>
      </c>
      <c r="Z1058" s="43" t="e">
        <f>VLOOKUP($W1058,'Lista especies'!$A$2:$D$31,4,FALSE)</f>
        <v>#N/A</v>
      </c>
    </row>
    <row r="1059" spans="1:26" x14ac:dyDescent="0.2">
      <c r="A1059" s="39" t="str">
        <f t="shared" si="17"/>
        <v/>
      </c>
      <c r="D1059" s="40"/>
      <c r="E1059" s="50" t="e">
        <f>VLOOKUP($G1059,Formulas!$A$2:$G$10,2,FALSE)</f>
        <v>#N/A</v>
      </c>
      <c r="F1059" s="50" t="e">
        <f>VLOOKUP($G1059,Formulas!$A$2:$G$10,3,FALSE)</f>
        <v>#N/A</v>
      </c>
      <c r="J1059" s="50" t="e">
        <f>VLOOKUP($G1059,Formulas!$A$2:$G$10,4,FALSE)</f>
        <v>#N/A</v>
      </c>
      <c r="K1059" s="50" t="e">
        <f>VLOOKUP($G1059,Formulas!$A$2:$G$10,5,FALSE)</f>
        <v>#N/A</v>
      </c>
      <c r="L1059" s="50" t="e">
        <f>VLOOKUP($G1059,Formulas!$A$2:$G$10,6,FALSE)</f>
        <v>#N/A</v>
      </c>
      <c r="M1059" s="50" t="e">
        <f>VLOOKUP($G1059,Formulas!$A$2:$G$10,7,FALSE)</f>
        <v>#N/A</v>
      </c>
      <c r="N1059" s="37"/>
      <c r="W1059" s="39"/>
      <c r="X1059" s="43" t="e">
        <f>VLOOKUP($W1059,'Lista especies'!$A$2:$D$31,2,FALSE)</f>
        <v>#N/A</v>
      </c>
      <c r="Y1059" s="43" t="e">
        <f>VLOOKUP($W1059,'Lista especies'!$A$2:$D$31,3,FALSE)</f>
        <v>#N/A</v>
      </c>
      <c r="Z1059" s="43" t="e">
        <f>VLOOKUP($W1059,'Lista especies'!$A$2:$D$31,4,FALSE)</f>
        <v>#N/A</v>
      </c>
    </row>
    <row r="1060" spans="1:26" x14ac:dyDescent="0.2">
      <c r="A1060" s="39" t="str">
        <f t="shared" si="17"/>
        <v/>
      </c>
      <c r="D1060" s="40"/>
      <c r="E1060" s="50" t="e">
        <f>VLOOKUP($G1060,Formulas!$A$2:$G$10,2,FALSE)</f>
        <v>#N/A</v>
      </c>
      <c r="F1060" s="50" t="e">
        <f>VLOOKUP($G1060,Formulas!$A$2:$G$10,3,FALSE)</f>
        <v>#N/A</v>
      </c>
      <c r="J1060" s="50" t="e">
        <f>VLOOKUP($G1060,Formulas!$A$2:$G$10,4,FALSE)</f>
        <v>#N/A</v>
      </c>
      <c r="K1060" s="50" t="e">
        <f>VLOOKUP($G1060,Formulas!$A$2:$G$10,5,FALSE)</f>
        <v>#N/A</v>
      </c>
      <c r="L1060" s="50" t="e">
        <f>VLOOKUP($G1060,Formulas!$A$2:$G$10,6,FALSE)</f>
        <v>#N/A</v>
      </c>
      <c r="M1060" s="50" t="e">
        <f>VLOOKUP($G1060,Formulas!$A$2:$G$10,7,FALSE)</f>
        <v>#N/A</v>
      </c>
      <c r="N1060" s="37"/>
      <c r="W1060" s="39"/>
      <c r="X1060" s="43" t="e">
        <f>VLOOKUP($W1060,'Lista especies'!$A$2:$D$31,2,FALSE)</f>
        <v>#N/A</v>
      </c>
      <c r="Y1060" s="43" t="e">
        <f>VLOOKUP($W1060,'Lista especies'!$A$2:$D$31,3,FALSE)</f>
        <v>#N/A</v>
      </c>
      <c r="Z1060" s="43" t="e">
        <f>VLOOKUP($W1060,'Lista especies'!$A$2:$D$31,4,FALSE)</f>
        <v>#N/A</v>
      </c>
    </row>
    <row r="1061" spans="1:26" x14ac:dyDescent="0.2">
      <c r="A1061" s="39" t="str">
        <f t="shared" si="17"/>
        <v/>
      </c>
      <c r="D1061" s="40"/>
      <c r="E1061" s="50" t="e">
        <f>VLOOKUP($G1061,Formulas!$A$2:$G$10,2,FALSE)</f>
        <v>#N/A</v>
      </c>
      <c r="F1061" s="50" t="e">
        <f>VLOOKUP($G1061,Formulas!$A$2:$G$10,3,FALSE)</f>
        <v>#N/A</v>
      </c>
      <c r="J1061" s="50" t="e">
        <f>VLOOKUP($G1061,Formulas!$A$2:$G$10,4,FALSE)</f>
        <v>#N/A</v>
      </c>
      <c r="K1061" s="50" t="e">
        <f>VLOOKUP($G1061,Formulas!$A$2:$G$10,5,FALSE)</f>
        <v>#N/A</v>
      </c>
      <c r="L1061" s="50" t="e">
        <f>VLOOKUP($G1061,Formulas!$A$2:$G$10,6,FALSE)</f>
        <v>#N/A</v>
      </c>
      <c r="M1061" s="50" t="e">
        <f>VLOOKUP($G1061,Formulas!$A$2:$G$10,7,FALSE)</f>
        <v>#N/A</v>
      </c>
      <c r="N1061" s="37"/>
      <c r="W1061" s="39"/>
      <c r="X1061" s="43" t="e">
        <f>VLOOKUP($W1061,'Lista especies'!$A$2:$D$31,2,FALSE)</f>
        <v>#N/A</v>
      </c>
      <c r="Y1061" s="43" t="e">
        <f>VLOOKUP($W1061,'Lista especies'!$A$2:$D$31,3,FALSE)</f>
        <v>#N/A</v>
      </c>
      <c r="Z1061" s="43" t="e">
        <f>VLOOKUP($W1061,'Lista especies'!$A$2:$D$31,4,FALSE)</f>
        <v>#N/A</v>
      </c>
    </row>
    <row r="1062" spans="1:26" x14ac:dyDescent="0.2">
      <c r="A1062" s="39" t="str">
        <f t="shared" si="17"/>
        <v/>
      </c>
      <c r="D1062" s="40"/>
      <c r="E1062" s="50" t="e">
        <f>VLOOKUP($G1062,Formulas!$A$2:$G$10,2,FALSE)</f>
        <v>#N/A</v>
      </c>
      <c r="F1062" s="50" t="e">
        <f>VLOOKUP($G1062,Formulas!$A$2:$G$10,3,FALSE)</f>
        <v>#N/A</v>
      </c>
      <c r="J1062" s="50" t="e">
        <f>VLOOKUP($G1062,Formulas!$A$2:$G$10,4,FALSE)</f>
        <v>#N/A</v>
      </c>
      <c r="K1062" s="50" t="e">
        <f>VLOOKUP($G1062,Formulas!$A$2:$G$10,5,FALSE)</f>
        <v>#N/A</v>
      </c>
      <c r="L1062" s="50" t="e">
        <f>VLOOKUP($G1062,Formulas!$A$2:$G$10,6,FALSE)</f>
        <v>#N/A</v>
      </c>
      <c r="M1062" s="50" t="e">
        <f>VLOOKUP($G1062,Formulas!$A$2:$G$10,7,FALSE)</f>
        <v>#N/A</v>
      </c>
      <c r="N1062" s="37"/>
      <c r="W1062" s="39"/>
      <c r="X1062" s="43" t="e">
        <f>VLOOKUP($W1062,'Lista especies'!$A$2:$D$31,2,FALSE)</f>
        <v>#N/A</v>
      </c>
      <c r="Y1062" s="43" t="e">
        <f>VLOOKUP($W1062,'Lista especies'!$A$2:$D$31,3,FALSE)</f>
        <v>#N/A</v>
      </c>
      <c r="Z1062" s="43" t="e">
        <f>VLOOKUP($W1062,'Lista especies'!$A$2:$D$31,4,FALSE)</f>
        <v>#N/A</v>
      </c>
    </row>
    <row r="1063" spans="1:26" x14ac:dyDescent="0.2">
      <c r="A1063" s="39" t="str">
        <f t="shared" si="17"/>
        <v/>
      </c>
      <c r="D1063" s="40"/>
      <c r="E1063" s="50" t="e">
        <f>VLOOKUP($G1063,Formulas!$A$2:$G$10,2,FALSE)</f>
        <v>#N/A</v>
      </c>
      <c r="F1063" s="50" t="e">
        <f>VLOOKUP($G1063,Formulas!$A$2:$G$10,3,FALSE)</f>
        <v>#N/A</v>
      </c>
      <c r="J1063" s="50" t="e">
        <f>VLOOKUP($G1063,Formulas!$A$2:$G$10,4,FALSE)</f>
        <v>#N/A</v>
      </c>
      <c r="K1063" s="50" t="e">
        <f>VLOOKUP($G1063,Formulas!$A$2:$G$10,5,FALSE)</f>
        <v>#N/A</v>
      </c>
      <c r="L1063" s="50" t="e">
        <f>VLOOKUP($G1063,Formulas!$A$2:$G$10,6,FALSE)</f>
        <v>#N/A</v>
      </c>
      <c r="M1063" s="50" t="e">
        <f>VLOOKUP($G1063,Formulas!$A$2:$G$10,7,FALSE)</f>
        <v>#N/A</v>
      </c>
      <c r="N1063" s="37"/>
      <c r="W1063" s="39"/>
      <c r="X1063" s="43" t="e">
        <f>VLOOKUP($W1063,'Lista especies'!$A$2:$D$31,2,FALSE)</f>
        <v>#N/A</v>
      </c>
      <c r="Y1063" s="43" t="e">
        <f>VLOOKUP($W1063,'Lista especies'!$A$2:$D$31,3,FALSE)</f>
        <v>#N/A</v>
      </c>
      <c r="Z1063" s="43" t="e">
        <f>VLOOKUP($W1063,'Lista especies'!$A$2:$D$31,4,FALSE)</f>
        <v>#N/A</v>
      </c>
    </row>
    <row r="1064" spans="1:26" x14ac:dyDescent="0.2">
      <c r="A1064" s="39" t="str">
        <f t="shared" si="17"/>
        <v/>
      </c>
      <c r="D1064" s="40"/>
      <c r="E1064" s="50" t="e">
        <f>VLOOKUP($G1064,Formulas!$A$2:$G$10,2,FALSE)</f>
        <v>#N/A</v>
      </c>
      <c r="F1064" s="50" t="e">
        <f>VLOOKUP($G1064,Formulas!$A$2:$G$10,3,FALSE)</f>
        <v>#N/A</v>
      </c>
      <c r="J1064" s="50" t="e">
        <f>VLOOKUP($G1064,Formulas!$A$2:$G$10,4,FALSE)</f>
        <v>#N/A</v>
      </c>
      <c r="K1064" s="50" t="e">
        <f>VLOOKUP($G1064,Formulas!$A$2:$G$10,5,FALSE)</f>
        <v>#N/A</v>
      </c>
      <c r="L1064" s="50" t="e">
        <f>VLOOKUP($G1064,Formulas!$A$2:$G$10,6,FALSE)</f>
        <v>#N/A</v>
      </c>
      <c r="M1064" s="50" t="e">
        <f>VLOOKUP($G1064,Formulas!$A$2:$G$10,7,FALSE)</f>
        <v>#N/A</v>
      </c>
      <c r="N1064" s="37"/>
      <c r="W1064" s="39"/>
      <c r="X1064" s="43" t="e">
        <f>VLOOKUP($W1064,'Lista especies'!$A$2:$D$31,2,FALSE)</f>
        <v>#N/A</v>
      </c>
      <c r="Y1064" s="43" t="e">
        <f>VLOOKUP($W1064,'Lista especies'!$A$2:$D$31,3,FALSE)</f>
        <v>#N/A</v>
      </c>
      <c r="Z1064" s="43" t="e">
        <f>VLOOKUP($W1064,'Lista especies'!$A$2:$D$31,4,FALSE)</f>
        <v>#N/A</v>
      </c>
    </row>
    <row r="1065" spans="1:26" x14ac:dyDescent="0.2">
      <c r="A1065" s="39" t="str">
        <f t="shared" si="17"/>
        <v/>
      </c>
      <c r="D1065" s="40"/>
      <c r="E1065" s="50" t="e">
        <f>VLOOKUP($G1065,Formulas!$A$2:$G$10,2,FALSE)</f>
        <v>#N/A</v>
      </c>
      <c r="F1065" s="50" t="e">
        <f>VLOOKUP($G1065,Formulas!$A$2:$G$10,3,FALSE)</f>
        <v>#N/A</v>
      </c>
      <c r="J1065" s="50" t="e">
        <f>VLOOKUP($G1065,Formulas!$A$2:$G$10,4,FALSE)</f>
        <v>#N/A</v>
      </c>
      <c r="K1065" s="50" t="e">
        <f>VLOOKUP($G1065,Formulas!$A$2:$G$10,5,FALSE)</f>
        <v>#N/A</v>
      </c>
      <c r="L1065" s="50" t="e">
        <f>VLOOKUP($G1065,Formulas!$A$2:$G$10,6,FALSE)</f>
        <v>#N/A</v>
      </c>
      <c r="M1065" s="50" t="e">
        <f>VLOOKUP($G1065,Formulas!$A$2:$G$10,7,FALSE)</f>
        <v>#N/A</v>
      </c>
      <c r="N1065" s="37"/>
      <c r="W1065" s="39"/>
      <c r="X1065" s="43" t="e">
        <f>VLOOKUP($W1065,'Lista especies'!$A$2:$D$31,2,FALSE)</f>
        <v>#N/A</v>
      </c>
      <c r="Y1065" s="43" t="e">
        <f>VLOOKUP($W1065,'Lista especies'!$A$2:$D$31,3,FALSE)</f>
        <v>#N/A</v>
      </c>
      <c r="Z1065" s="43" t="e">
        <f>VLOOKUP($W1065,'Lista especies'!$A$2:$D$31,4,FALSE)</f>
        <v>#N/A</v>
      </c>
    </row>
    <row r="1066" spans="1:26" x14ac:dyDescent="0.2">
      <c r="A1066" s="39" t="str">
        <f t="shared" si="17"/>
        <v/>
      </c>
      <c r="D1066" s="40"/>
      <c r="E1066" s="50" t="e">
        <f>VLOOKUP($G1066,Formulas!$A$2:$G$10,2,FALSE)</f>
        <v>#N/A</v>
      </c>
      <c r="F1066" s="50" t="e">
        <f>VLOOKUP($G1066,Formulas!$A$2:$G$10,3,FALSE)</f>
        <v>#N/A</v>
      </c>
      <c r="J1066" s="50" t="e">
        <f>VLOOKUP($G1066,Formulas!$A$2:$G$10,4,FALSE)</f>
        <v>#N/A</v>
      </c>
      <c r="K1066" s="50" t="e">
        <f>VLOOKUP($G1066,Formulas!$A$2:$G$10,5,FALSE)</f>
        <v>#N/A</v>
      </c>
      <c r="L1066" s="50" t="e">
        <f>VLOOKUP($G1066,Formulas!$A$2:$G$10,6,FALSE)</f>
        <v>#N/A</v>
      </c>
      <c r="M1066" s="50" t="e">
        <f>VLOOKUP($G1066,Formulas!$A$2:$G$10,7,FALSE)</f>
        <v>#N/A</v>
      </c>
      <c r="N1066" s="37"/>
      <c r="W1066" s="39"/>
      <c r="X1066" s="43" t="e">
        <f>VLOOKUP($W1066,'Lista especies'!$A$2:$D$31,2,FALSE)</f>
        <v>#N/A</v>
      </c>
      <c r="Y1066" s="43" t="e">
        <f>VLOOKUP($W1066,'Lista especies'!$A$2:$D$31,3,FALSE)</f>
        <v>#N/A</v>
      </c>
      <c r="Z1066" s="43" t="e">
        <f>VLOOKUP($W1066,'Lista especies'!$A$2:$D$31,4,FALSE)</f>
        <v>#N/A</v>
      </c>
    </row>
    <row r="1067" spans="1:26" x14ac:dyDescent="0.2">
      <c r="A1067" s="39" t="str">
        <f t="shared" si="17"/>
        <v/>
      </c>
      <c r="D1067" s="40"/>
      <c r="E1067" s="50" t="e">
        <f>VLOOKUP($G1067,Formulas!$A$2:$G$10,2,FALSE)</f>
        <v>#N/A</v>
      </c>
      <c r="F1067" s="50" t="e">
        <f>VLOOKUP($G1067,Formulas!$A$2:$G$10,3,FALSE)</f>
        <v>#N/A</v>
      </c>
      <c r="J1067" s="50" t="e">
        <f>VLOOKUP($G1067,Formulas!$A$2:$G$10,4,FALSE)</f>
        <v>#N/A</v>
      </c>
      <c r="K1067" s="50" t="e">
        <f>VLOOKUP($G1067,Formulas!$A$2:$G$10,5,FALSE)</f>
        <v>#N/A</v>
      </c>
      <c r="L1067" s="50" t="e">
        <f>VLOOKUP($G1067,Formulas!$A$2:$G$10,6,FALSE)</f>
        <v>#N/A</v>
      </c>
      <c r="M1067" s="50" t="e">
        <f>VLOOKUP($G1067,Formulas!$A$2:$G$10,7,FALSE)</f>
        <v>#N/A</v>
      </c>
      <c r="N1067" s="37"/>
      <c r="W1067" s="39"/>
      <c r="X1067" s="43" t="e">
        <f>VLOOKUP($W1067,'Lista especies'!$A$2:$D$31,2,FALSE)</f>
        <v>#N/A</v>
      </c>
      <c r="Y1067" s="43" t="e">
        <f>VLOOKUP($W1067,'Lista especies'!$A$2:$D$31,3,FALSE)</f>
        <v>#N/A</v>
      </c>
      <c r="Z1067" s="43" t="e">
        <f>VLOOKUP($W1067,'Lista especies'!$A$2:$D$31,4,FALSE)</f>
        <v>#N/A</v>
      </c>
    </row>
    <row r="1068" spans="1:26" x14ac:dyDescent="0.2">
      <c r="A1068" s="39" t="str">
        <f t="shared" si="17"/>
        <v/>
      </c>
      <c r="D1068" s="40"/>
      <c r="E1068" s="50" t="e">
        <f>VLOOKUP($G1068,Formulas!$A$2:$G$10,2,FALSE)</f>
        <v>#N/A</v>
      </c>
      <c r="F1068" s="50" t="e">
        <f>VLOOKUP($G1068,Formulas!$A$2:$G$10,3,FALSE)</f>
        <v>#N/A</v>
      </c>
      <c r="J1068" s="50" t="e">
        <f>VLOOKUP($G1068,Formulas!$A$2:$G$10,4,FALSE)</f>
        <v>#N/A</v>
      </c>
      <c r="K1068" s="50" t="e">
        <f>VLOOKUP($G1068,Formulas!$A$2:$G$10,5,FALSE)</f>
        <v>#N/A</v>
      </c>
      <c r="L1068" s="50" t="e">
        <f>VLOOKUP($G1068,Formulas!$A$2:$G$10,6,FALSE)</f>
        <v>#N/A</v>
      </c>
      <c r="M1068" s="50" t="e">
        <f>VLOOKUP($G1068,Formulas!$A$2:$G$10,7,FALSE)</f>
        <v>#N/A</v>
      </c>
      <c r="Q1068" s="8"/>
      <c r="R1068" s="8"/>
      <c r="T1068" s="9"/>
      <c r="W1068" s="39"/>
      <c r="X1068" s="43" t="e">
        <f>VLOOKUP($W1068,'Lista especies'!$A$2:$D$31,2,FALSE)</f>
        <v>#N/A</v>
      </c>
      <c r="Y1068" s="43" t="e">
        <f>VLOOKUP($W1068,'Lista especies'!$A$2:$D$31,3,FALSE)</f>
        <v>#N/A</v>
      </c>
      <c r="Z1068" s="43" t="e">
        <f>VLOOKUP($W1068,'Lista especies'!$A$2:$D$31,4,FALSE)</f>
        <v>#N/A</v>
      </c>
    </row>
    <row r="1069" spans="1:26" x14ac:dyDescent="0.2">
      <c r="A1069" s="39" t="str">
        <f t="shared" si="17"/>
        <v/>
      </c>
      <c r="D1069" s="40"/>
      <c r="E1069" s="50" t="e">
        <f>VLOOKUP($G1069,Formulas!$A$2:$G$10,2,FALSE)</f>
        <v>#N/A</v>
      </c>
      <c r="F1069" s="50" t="e">
        <f>VLOOKUP($G1069,Formulas!$A$2:$G$10,3,FALSE)</f>
        <v>#N/A</v>
      </c>
      <c r="J1069" s="50" t="e">
        <f>VLOOKUP($G1069,Formulas!$A$2:$G$10,4,FALSE)</f>
        <v>#N/A</v>
      </c>
      <c r="K1069" s="50" t="e">
        <f>VLOOKUP($G1069,Formulas!$A$2:$G$10,5,FALSE)</f>
        <v>#N/A</v>
      </c>
      <c r="L1069" s="50" t="e">
        <f>VLOOKUP($G1069,Formulas!$A$2:$G$10,6,FALSE)</f>
        <v>#N/A</v>
      </c>
      <c r="M1069" s="50" t="e">
        <f>VLOOKUP($G1069,Formulas!$A$2:$G$10,7,FALSE)</f>
        <v>#N/A</v>
      </c>
      <c r="Q1069" s="8"/>
      <c r="R1069" s="8"/>
      <c r="T1069" s="9"/>
      <c r="W1069" s="39"/>
      <c r="X1069" s="43" t="e">
        <f>VLOOKUP($W1069,'Lista especies'!$A$2:$D$31,2,FALSE)</f>
        <v>#N/A</v>
      </c>
      <c r="Y1069" s="43" t="e">
        <f>VLOOKUP($W1069,'Lista especies'!$A$2:$D$31,3,FALSE)</f>
        <v>#N/A</v>
      </c>
      <c r="Z1069" s="43" t="e">
        <f>VLOOKUP($W1069,'Lista especies'!$A$2:$D$31,4,FALSE)</f>
        <v>#N/A</v>
      </c>
    </row>
    <row r="1070" spans="1:26" x14ac:dyDescent="0.2">
      <c r="A1070" s="39" t="str">
        <f t="shared" si="17"/>
        <v/>
      </c>
      <c r="D1070" s="40"/>
      <c r="E1070" s="50" t="e">
        <f>VLOOKUP($G1070,Formulas!$A$2:$G$10,2,FALSE)</f>
        <v>#N/A</v>
      </c>
      <c r="F1070" s="50" t="e">
        <f>VLOOKUP($G1070,Formulas!$A$2:$G$10,3,FALSE)</f>
        <v>#N/A</v>
      </c>
      <c r="J1070" s="50" t="e">
        <f>VLOOKUP($G1070,Formulas!$A$2:$G$10,4,FALSE)</f>
        <v>#N/A</v>
      </c>
      <c r="K1070" s="50" t="e">
        <f>VLOOKUP($G1070,Formulas!$A$2:$G$10,5,FALSE)</f>
        <v>#N/A</v>
      </c>
      <c r="L1070" s="50" t="e">
        <f>VLOOKUP($G1070,Formulas!$A$2:$G$10,6,FALSE)</f>
        <v>#N/A</v>
      </c>
      <c r="M1070" s="50" t="e">
        <f>VLOOKUP($G1070,Formulas!$A$2:$G$10,7,FALSE)</f>
        <v>#N/A</v>
      </c>
      <c r="Q1070" s="8"/>
      <c r="R1070" s="8"/>
      <c r="T1070" s="9"/>
      <c r="W1070" s="39"/>
      <c r="X1070" s="43" t="e">
        <f>VLOOKUP($W1070,'Lista especies'!$A$2:$D$31,2,FALSE)</f>
        <v>#N/A</v>
      </c>
      <c r="Y1070" s="43" t="e">
        <f>VLOOKUP($W1070,'Lista especies'!$A$2:$D$31,3,FALSE)</f>
        <v>#N/A</v>
      </c>
      <c r="Z1070" s="43" t="e">
        <f>VLOOKUP($W1070,'Lista especies'!$A$2:$D$31,4,FALSE)</f>
        <v>#N/A</v>
      </c>
    </row>
    <row r="1071" spans="1:26" x14ac:dyDescent="0.2">
      <c r="A1071" s="39" t="str">
        <f t="shared" si="17"/>
        <v/>
      </c>
      <c r="D1071" s="40"/>
      <c r="E1071" s="50" t="e">
        <f>VLOOKUP($G1071,Formulas!$A$2:$G$10,2,FALSE)</f>
        <v>#N/A</v>
      </c>
      <c r="F1071" s="50" t="e">
        <f>VLOOKUP($G1071,Formulas!$A$2:$G$10,3,FALSE)</f>
        <v>#N/A</v>
      </c>
      <c r="J1071" s="50" t="e">
        <f>VLOOKUP($G1071,Formulas!$A$2:$G$10,4,FALSE)</f>
        <v>#N/A</v>
      </c>
      <c r="K1071" s="50" t="e">
        <f>VLOOKUP($G1071,Formulas!$A$2:$G$10,5,FALSE)</f>
        <v>#N/A</v>
      </c>
      <c r="L1071" s="50" t="e">
        <f>VLOOKUP($G1071,Formulas!$A$2:$G$10,6,FALSE)</f>
        <v>#N/A</v>
      </c>
      <c r="M1071" s="50" t="e">
        <f>VLOOKUP($G1071,Formulas!$A$2:$G$10,7,FALSE)</f>
        <v>#N/A</v>
      </c>
      <c r="Q1071" s="8"/>
      <c r="R1071" s="8"/>
      <c r="T1071" s="9"/>
      <c r="W1071" s="39"/>
      <c r="X1071" s="43" t="e">
        <f>VLOOKUP($W1071,'Lista especies'!$A$2:$D$31,2,FALSE)</f>
        <v>#N/A</v>
      </c>
      <c r="Y1071" s="43" t="e">
        <f>VLOOKUP($W1071,'Lista especies'!$A$2:$D$31,3,FALSE)</f>
        <v>#N/A</v>
      </c>
      <c r="Z1071" s="43" t="e">
        <f>VLOOKUP($W1071,'Lista especies'!$A$2:$D$31,4,FALSE)</f>
        <v>#N/A</v>
      </c>
    </row>
    <row r="1072" spans="1:26" x14ac:dyDescent="0.2">
      <c r="A1072" s="39" t="str">
        <f t="shared" si="17"/>
        <v/>
      </c>
      <c r="D1072" s="40"/>
      <c r="E1072" s="50" t="e">
        <f>VLOOKUP($G1072,Formulas!$A$2:$G$10,2,FALSE)</f>
        <v>#N/A</v>
      </c>
      <c r="F1072" s="50" t="e">
        <f>VLOOKUP($G1072,Formulas!$A$2:$G$10,3,FALSE)</f>
        <v>#N/A</v>
      </c>
      <c r="J1072" s="50" t="e">
        <f>VLOOKUP($G1072,Formulas!$A$2:$G$10,4,FALSE)</f>
        <v>#N/A</v>
      </c>
      <c r="K1072" s="50" t="e">
        <f>VLOOKUP($G1072,Formulas!$A$2:$G$10,5,FALSE)</f>
        <v>#N/A</v>
      </c>
      <c r="L1072" s="50" t="e">
        <f>VLOOKUP($G1072,Formulas!$A$2:$G$10,6,FALSE)</f>
        <v>#N/A</v>
      </c>
      <c r="M1072" s="50" t="e">
        <f>VLOOKUP($G1072,Formulas!$A$2:$G$10,7,FALSE)</f>
        <v>#N/A</v>
      </c>
      <c r="Q1072" s="8"/>
      <c r="R1072" s="8"/>
      <c r="T1072" s="9"/>
      <c r="W1072" s="39"/>
      <c r="X1072" s="43" t="e">
        <f>VLOOKUP($W1072,'Lista especies'!$A$2:$D$31,2,FALSE)</f>
        <v>#N/A</v>
      </c>
      <c r="Y1072" s="43" t="e">
        <f>VLOOKUP($W1072,'Lista especies'!$A$2:$D$31,3,FALSE)</f>
        <v>#N/A</v>
      </c>
      <c r="Z1072" s="43" t="e">
        <f>VLOOKUP($W1072,'Lista especies'!$A$2:$D$31,4,FALSE)</f>
        <v>#N/A</v>
      </c>
    </row>
    <row r="1073" spans="1:26" x14ac:dyDescent="0.2">
      <c r="A1073" s="39" t="str">
        <f t="shared" si="17"/>
        <v/>
      </c>
      <c r="D1073" s="40"/>
      <c r="E1073" s="50" t="e">
        <f>VLOOKUP($G1073,Formulas!$A$2:$G$10,2,FALSE)</f>
        <v>#N/A</v>
      </c>
      <c r="F1073" s="50" t="e">
        <f>VLOOKUP($G1073,Formulas!$A$2:$G$10,3,FALSE)</f>
        <v>#N/A</v>
      </c>
      <c r="J1073" s="50" t="e">
        <f>VLOOKUP($G1073,Formulas!$A$2:$G$10,4,FALSE)</f>
        <v>#N/A</v>
      </c>
      <c r="K1073" s="50" t="e">
        <f>VLOOKUP($G1073,Formulas!$A$2:$G$10,5,FALSE)</f>
        <v>#N/A</v>
      </c>
      <c r="L1073" s="50" t="e">
        <f>VLOOKUP($G1073,Formulas!$A$2:$G$10,6,FALSE)</f>
        <v>#N/A</v>
      </c>
      <c r="M1073" s="50" t="e">
        <f>VLOOKUP($G1073,Formulas!$A$2:$G$10,7,FALSE)</f>
        <v>#N/A</v>
      </c>
      <c r="Q1073" s="8"/>
      <c r="R1073" s="8"/>
      <c r="T1073" s="9"/>
      <c r="W1073" s="39"/>
      <c r="X1073" s="43" t="e">
        <f>VLOOKUP($W1073,'Lista especies'!$A$2:$D$31,2,FALSE)</f>
        <v>#N/A</v>
      </c>
      <c r="Y1073" s="43" t="e">
        <f>VLOOKUP($W1073,'Lista especies'!$A$2:$D$31,3,FALSE)</f>
        <v>#N/A</v>
      </c>
      <c r="Z1073" s="43" t="e">
        <f>VLOOKUP($W1073,'Lista especies'!$A$2:$D$31,4,FALSE)</f>
        <v>#N/A</v>
      </c>
    </row>
    <row r="1074" spans="1:26" x14ac:dyDescent="0.2">
      <c r="A1074" s="39" t="str">
        <f t="shared" si="17"/>
        <v/>
      </c>
      <c r="D1074" s="40"/>
      <c r="E1074" s="50" t="e">
        <f>VLOOKUP($G1074,Formulas!$A$2:$G$10,2,FALSE)</f>
        <v>#N/A</v>
      </c>
      <c r="F1074" s="50" t="e">
        <f>VLOOKUP($G1074,Formulas!$A$2:$G$10,3,FALSE)</f>
        <v>#N/A</v>
      </c>
      <c r="J1074" s="50" t="e">
        <f>VLOOKUP($G1074,Formulas!$A$2:$G$10,4,FALSE)</f>
        <v>#N/A</v>
      </c>
      <c r="K1074" s="50" t="e">
        <f>VLOOKUP($G1074,Formulas!$A$2:$G$10,5,FALSE)</f>
        <v>#N/A</v>
      </c>
      <c r="L1074" s="50" t="e">
        <f>VLOOKUP($G1074,Formulas!$A$2:$G$10,6,FALSE)</f>
        <v>#N/A</v>
      </c>
      <c r="M1074" s="50" t="e">
        <f>VLOOKUP($G1074,Formulas!$A$2:$G$10,7,FALSE)</f>
        <v>#N/A</v>
      </c>
      <c r="Q1074" s="8"/>
      <c r="R1074" s="8"/>
      <c r="T1074" s="9"/>
      <c r="W1074" s="39"/>
      <c r="X1074" s="43" t="e">
        <f>VLOOKUP($W1074,'Lista especies'!$A$2:$D$31,2,FALSE)</f>
        <v>#N/A</v>
      </c>
      <c r="Y1074" s="43" t="e">
        <f>VLOOKUP($W1074,'Lista especies'!$A$2:$D$31,3,FALSE)</f>
        <v>#N/A</v>
      </c>
      <c r="Z1074" s="43" t="e">
        <f>VLOOKUP($W1074,'Lista especies'!$A$2:$D$31,4,FALSE)</f>
        <v>#N/A</v>
      </c>
    </row>
    <row r="1075" spans="1:26" x14ac:dyDescent="0.2">
      <c r="A1075" s="39" t="str">
        <f t="shared" si="17"/>
        <v/>
      </c>
      <c r="D1075" s="40"/>
      <c r="E1075" s="50" t="e">
        <f>VLOOKUP($G1075,Formulas!$A$2:$G$10,2,FALSE)</f>
        <v>#N/A</v>
      </c>
      <c r="F1075" s="50" t="e">
        <f>VLOOKUP($G1075,Formulas!$A$2:$G$10,3,FALSE)</f>
        <v>#N/A</v>
      </c>
      <c r="J1075" s="50" t="e">
        <f>VLOOKUP($G1075,Formulas!$A$2:$G$10,4,FALSE)</f>
        <v>#N/A</v>
      </c>
      <c r="K1075" s="50" t="e">
        <f>VLOOKUP($G1075,Formulas!$A$2:$G$10,5,FALSE)</f>
        <v>#N/A</v>
      </c>
      <c r="L1075" s="50" t="e">
        <f>VLOOKUP($G1075,Formulas!$A$2:$G$10,6,FALSE)</f>
        <v>#N/A</v>
      </c>
      <c r="M1075" s="50" t="e">
        <f>VLOOKUP($G1075,Formulas!$A$2:$G$10,7,FALSE)</f>
        <v>#N/A</v>
      </c>
      <c r="Q1075" s="8"/>
      <c r="R1075" s="8"/>
      <c r="T1075" s="9"/>
      <c r="W1075" s="39"/>
      <c r="X1075" s="43" t="e">
        <f>VLOOKUP($W1075,'Lista especies'!$A$2:$D$31,2,FALSE)</f>
        <v>#N/A</v>
      </c>
      <c r="Y1075" s="43" t="e">
        <f>VLOOKUP($W1075,'Lista especies'!$A$2:$D$31,3,FALSE)</f>
        <v>#N/A</v>
      </c>
      <c r="Z1075" s="43" t="e">
        <f>VLOOKUP($W1075,'Lista especies'!$A$2:$D$31,4,FALSE)</f>
        <v>#N/A</v>
      </c>
    </row>
    <row r="1076" spans="1:26" x14ac:dyDescent="0.2">
      <c r="A1076" s="39" t="str">
        <f t="shared" si="17"/>
        <v/>
      </c>
      <c r="D1076" s="40"/>
      <c r="E1076" s="50" t="e">
        <f>VLOOKUP($G1076,Formulas!$A$2:$G$10,2,FALSE)</f>
        <v>#N/A</v>
      </c>
      <c r="F1076" s="50" t="e">
        <f>VLOOKUP($G1076,Formulas!$A$2:$G$10,3,FALSE)</f>
        <v>#N/A</v>
      </c>
      <c r="J1076" s="50" t="e">
        <f>VLOOKUP($G1076,Formulas!$A$2:$G$10,4,FALSE)</f>
        <v>#N/A</v>
      </c>
      <c r="K1076" s="50" t="e">
        <f>VLOOKUP($G1076,Formulas!$A$2:$G$10,5,FALSE)</f>
        <v>#N/A</v>
      </c>
      <c r="L1076" s="50" t="e">
        <f>VLOOKUP($G1076,Formulas!$A$2:$G$10,6,FALSE)</f>
        <v>#N/A</v>
      </c>
      <c r="M1076" s="50" t="e">
        <f>VLOOKUP($G1076,Formulas!$A$2:$G$10,7,FALSE)</f>
        <v>#N/A</v>
      </c>
      <c r="Q1076" s="8"/>
      <c r="R1076" s="8"/>
      <c r="T1076" s="9"/>
      <c r="W1076" s="39"/>
      <c r="X1076" s="43" t="e">
        <f>VLOOKUP($W1076,'Lista especies'!$A$2:$D$31,2,FALSE)</f>
        <v>#N/A</v>
      </c>
      <c r="Y1076" s="43" t="e">
        <f>VLOOKUP($W1076,'Lista especies'!$A$2:$D$31,3,FALSE)</f>
        <v>#N/A</v>
      </c>
      <c r="Z1076" s="43" t="e">
        <f>VLOOKUP($W1076,'Lista especies'!$A$2:$D$31,4,FALSE)</f>
        <v>#N/A</v>
      </c>
    </row>
    <row r="1077" spans="1:26" x14ac:dyDescent="0.2">
      <c r="A1077" s="39" t="str">
        <f t="shared" si="17"/>
        <v/>
      </c>
      <c r="D1077" s="40"/>
      <c r="E1077" s="50" t="e">
        <f>VLOOKUP($G1077,Formulas!$A$2:$G$10,2,FALSE)</f>
        <v>#N/A</v>
      </c>
      <c r="F1077" s="50" t="e">
        <f>VLOOKUP($G1077,Formulas!$A$2:$G$10,3,FALSE)</f>
        <v>#N/A</v>
      </c>
      <c r="J1077" s="50" t="e">
        <f>VLOOKUP($G1077,Formulas!$A$2:$G$10,4,FALSE)</f>
        <v>#N/A</v>
      </c>
      <c r="K1077" s="50" t="e">
        <f>VLOOKUP($G1077,Formulas!$A$2:$G$10,5,FALSE)</f>
        <v>#N/A</v>
      </c>
      <c r="L1077" s="50" t="e">
        <f>VLOOKUP($G1077,Formulas!$A$2:$G$10,6,FALSE)</f>
        <v>#N/A</v>
      </c>
      <c r="M1077" s="50" t="e">
        <f>VLOOKUP($G1077,Formulas!$A$2:$G$10,7,FALSE)</f>
        <v>#N/A</v>
      </c>
      <c r="Q1077" s="8"/>
      <c r="R1077" s="8"/>
      <c r="T1077" s="9"/>
      <c r="W1077" s="39"/>
      <c r="X1077" s="43" t="e">
        <f>VLOOKUP($W1077,'Lista especies'!$A$2:$D$31,2,FALSE)</f>
        <v>#N/A</v>
      </c>
      <c r="Y1077" s="43" t="e">
        <f>VLOOKUP($W1077,'Lista especies'!$A$2:$D$31,3,FALSE)</f>
        <v>#N/A</v>
      </c>
      <c r="Z1077" s="43" t="e">
        <f>VLOOKUP($W1077,'Lista especies'!$A$2:$D$31,4,FALSE)</f>
        <v>#N/A</v>
      </c>
    </row>
    <row r="1078" spans="1:26" x14ac:dyDescent="0.2">
      <c r="A1078" s="39" t="str">
        <f t="shared" si="17"/>
        <v/>
      </c>
      <c r="D1078" s="40"/>
      <c r="E1078" s="50" t="e">
        <f>VLOOKUP($G1078,Formulas!$A$2:$G$10,2,FALSE)</f>
        <v>#N/A</v>
      </c>
      <c r="F1078" s="50" t="e">
        <f>VLOOKUP($G1078,Formulas!$A$2:$G$10,3,FALSE)</f>
        <v>#N/A</v>
      </c>
      <c r="J1078" s="50" t="e">
        <f>VLOOKUP($G1078,Formulas!$A$2:$G$10,4,FALSE)</f>
        <v>#N/A</v>
      </c>
      <c r="K1078" s="50" t="e">
        <f>VLOOKUP($G1078,Formulas!$A$2:$G$10,5,FALSE)</f>
        <v>#N/A</v>
      </c>
      <c r="L1078" s="50" t="e">
        <f>VLOOKUP($G1078,Formulas!$A$2:$G$10,6,FALSE)</f>
        <v>#N/A</v>
      </c>
      <c r="M1078" s="50" t="e">
        <f>VLOOKUP($G1078,Formulas!$A$2:$G$10,7,FALSE)</f>
        <v>#N/A</v>
      </c>
      <c r="Q1078" s="8"/>
      <c r="R1078" s="8"/>
      <c r="T1078" s="9"/>
      <c r="W1078" s="39"/>
      <c r="X1078" s="43" t="e">
        <f>VLOOKUP($W1078,'Lista especies'!$A$2:$D$31,2,FALSE)</f>
        <v>#N/A</v>
      </c>
      <c r="Y1078" s="43" t="e">
        <f>VLOOKUP($W1078,'Lista especies'!$A$2:$D$31,3,FALSE)</f>
        <v>#N/A</v>
      </c>
      <c r="Z1078" s="43" t="e">
        <f>VLOOKUP($W1078,'Lista especies'!$A$2:$D$31,4,FALSE)</f>
        <v>#N/A</v>
      </c>
    </row>
    <row r="1079" spans="1:26" x14ac:dyDescent="0.2">
      <c r="A1079" s="39" t="str">
        <f t="shared" si="17"/>
        <v/>
      </c>
      <c r="D1079" s="40"/>
      <c r="E1079" s="50" t="e">
        <f>VLOOKUP($G1079,Formulas!$A$2:$G$10,2,FALSE)</f>
        <v>#N/A</v>
      </c>
      <c r="F1079" s="50" t="e">
        <f>VLOOKUP($G1079,Formulas!$A$2:$G$10,3,FALSE)</f>
        <v>#N/A</v>
      </c>
      <c r="J1079" s="50" t="e">
        <f>VLOOKUP($G1079,Formulas!$A$2:$G$10,4,FALSE)</f>
        <v>#N/A</v>
      </c>
      <c r="K1079" s="50" t="e">
        <f>VLOOKUP($G1079,Formulas!$A$2:$G$10,5,FALSE)</f>
        <v>#N/A</v>
      </c>
      <c r="L1079" s="50" t="e">
        <f>VLOOKUP($G1079,Formulas!$A$2:$G$10,6,FALSE)</f>
        <v>#N/A</v>
      </c>
      <c r="M1079" s="50" t="e">
        <f>VLOOKUP($G1079,Formulas!$A$2:$G$10,7,FALSE)</f>
        <v>#N/A</v>
      </c>
      <c r="Q1079" s="8"/>
      <c r="R1079" s="8"/>
      <c r="T1079" s="9"/>
      <c r="W1079" s="39"/>
      <c r="X1079" s="43" t="e">
        <f>VLOOKUP($W1079,'Lista especies'!$A$2:$D$31,2,FALSE)</f>
        <v>#N/A</v>
      </c>
      <c r="Y1079" s="43" t="e">
        <f>VLOOKUP($W1079,'Lista especies'!$A$2:$D$31,3,FALSE)</f>
        <v>#N/A</v>
      </c>
      <c r="Z1079" s="43" t="e">
        <f>VLOOKUP($W1079,'Lista especies'!$A$2:$D$31,4,FALSE)</f>
        <v>#N/A</v>
      </c>
    </row>
    <row r="1080" spans="1:26" x14ac:dyDescent="0.2">
      <c r="A1080" s="39" t="str">
        <f t="shared" si="17"/>
        <v/>
      </c>
      <c r="D1080" s="40"/>
      <c r="E1080" s="50" t="e">
        <f>VLOOKUP($G1080,Formulas!$A$2:$G$10,2,FALSE)</f>
        <v>#N/A</v>
      </c>
      <c r="F1080" s="50" t="e">
        <f>VLOOKUP($G1080,Formulas!$A$2:$G$10,3,FALSE)</f>
        <v>#N/A</v>
      </c>
      <c r="J1080" s="50" t="e">
        <f>VLOOKUP($G1080,Formulas!$A$2:$G$10,4,FALSE)</f>
        <v>#N/A</v>
      </c>
      <c r="K1080" s="50" t="e">
        <f>VLOOKUP($G1080,Formulas!$A$2:$G$10,5,FALSE)</f>
        <v>#N/A</v>
      </c>
      <c r="L1080" s="50" t="e">
        <f>VLOOKUP($G1080,Formulas!$A$2:$G$10,6,FALSE)</f>
        <v>#N/A</v>
      </c>
      <c r="M1080" s="50" t="e">
        <f>VLOOKUP($G1080,Formulas!$A$2:$G$10,7,FALSE)</f>
        <v>#N/A</v>
      </c>
      <c r="Q1080" s="8"/>
      <c r="R1080" s="8"/>
      <c r="T1080" s="9"/>
      <c r="W1080" s="39"/>
      <c r="X1080" s="43" t="e">
        <f>VLOOKUP($W1080,'Lista especies'!$A$2:$D$31,2,FALSE)</f>
        <v>#N/A</v>
      </c>
      <c r="Y1080" s="43" t="e">
        <f>VLOOKUP($W1080,'Lista especies'!$A$2:$D$31,3,FALSE)</f>
        <v>#N/A</v>
      </c>
      <c r="Z1080" s="43" t="e">
        <f>VLOOKUP($W1080,'Lista especies'!$A$2:$D$31,4,FALSE)</f>
        <v>#N/A</v>
      </c>
    </row>
    <row r="1081" spans="1:26" x14ac:dyDescent="0.2">
      <c r="A1081" s="39" t="str">
        <f t="shared" si="17"/>
        <v/>
      </c>
      <c r="D1081" s="40"/>
      <c r="E1081" s="50" t="e">
        <f>VLOOKUP($G1081,Formulas!$A$2:$G$10,2,FALSE)</f>
        <v>#N/A</v>
      </c>
      <c r="F1081" s="50" t="e">
        <f>VLOOKUP($G1081,Formulas!$A$2:$G$10,3,FALSE)</f>
        <v>#N/A</v>
      </c>
      <c r="J1081" s="50" t="e">
        <f>VLOOKUP($G1081,Formulas!$A$2:$G$10,4,FALSE)</f>
        <v>#N/A</v>
      </c>
      <c r="K1081" s="50" t="e">
        <f>VLOOKUP($G1081,Formulas!$A$2:$G$10,5,FALSE)</f>
        <v>#N/A</v>
      </c>
      <c r="L1081" s="50" t="e">
        <f>VLOOKUP($G1081,Formulas!$A$2:$G$10,6,FALSE)</f>
        <v>#N/A</v>
      </c>
      <c r="M1081" s="50" t="e">
        <f>VLOOKUP($G1081,Formulas!$A$2:$G$10,7,FALSE)</f>
        <v>#N/A</v>
      </c>
      <c r="Q1081" s="8"/>
      <c r="R1081" s="8"/>
      <c r="T1081" s="9"/>
      <c r="W1081" s="39"/>
      <c r="X1081" s="43" t="e">
        <f>VLOOKUP($W1081,'Lista especies'!$A$2:$D$31,2,FALSE)</f>
        <v>#N/A</v>
      </c>
      <c r="Y1081" s="43" t="e">
        <f>VLOOKUP($W1081,'Lista especies'!$A$2:$D$31,3,FALSE)</f>
        <v>#N/A</v>
      </c>
      <c r="Z1081" s="43" t="e">
        <f>VLOOKUP($W1081,'Lista especies'!$A$2:$D$31,4,FALSE)</f>
        <v>#N/A</v>
      </c>
    </row>
    <row r="1082" spans="1:26" x14ac:dyDescent="0.2">
      <c r="A1082" s="39" t="str">
        <f t="shared" si="17"/>
        <v/>
      </c>
      <c r="D1082" s="40"/>
      <c r="E1082" s="50" t="e">
        <f>VLOOKUP($G1082,Formulas!$A$2:$G$10,2,FALSE)</f>
        <v>#N/A</v>
      </c>
      <c r="F1082" s="50" t="e">
        <f>VLOOKUP($G1082,Formulas!$A$2:$G$10,3,FALSE)</f>
        <v>#N/A</v>
      </c>
      <c r="J1082" s="50" t="e">
        <f>VLOOKUP($G1082,Formulas!$A$2:$G$10,4,FALSE)</f>
        <v>#N/A</v>
      </c>
      <c r="K1082" s="50" t="e">
        <f>VLOOKUP($G1082,Formulas!$A$2:$G$10,5,FALSE)</f>
        <v>#N/A</v>
      </c>
      <c r="L1082" s="50" t="e">
        <f>VLOOKUP($G1082,Formulas!$A$2:$G$10,6,FALSE)</f>
        <v>#N/A</v>
      </c>
      <c r="M1082" s="50" t="e">
        <f>VLOOKUP($G1082,Formulas!$A$2:$G$10,7,FALSE)</f>
        <v>#N/A</v>
      </c>
      <c r="Q1082" s="8"/>
      <c r="R1082" s="8"/>
      <c r="T1082" s="9"/>
      <c r="W1082" s="39"/>
      <c r="X1082" s="43" t="e">
        <f>VLOOKUP($W1082,'Lista especies'!$A$2:$D$31,2,FALSE)</f>
        <v>#N/A</v>
      </c>
      <c r="Y1082" s="43" t="e">
        <f>VLOOKUP($W1082,'Lista especies'!$A$2:$D$31,3,FALSE)</f>
        <v>#N/A</v>
      </c>
      <c r="Z1082" s="43" t="e">
        <f>VLOOKUP($W1082,'Lista especies'!$A$2:$D$31,4,FALSE)</f>
        <v>#N/A</v>
      </c>
    </row>
    <row r="1083" spans="1:26" x14ac:dyDescent="0.2">
      <c r="A1083" s="39" t="str">
        <f t="shared" si="17"/>
        <v/>
      </c>
      <c r="D1083" s="40"/>
      <c r="E1083" s="50" t="e">
        <f>VLOOKUP($G1083,Formulas!$A$2:$G$10,2,FALSE)</f>
        <v>#N/A</v>
      </c>
      <c r="F1083" s="50" t="e">
        <f>VLOOKUP($G1083,Formulas!$A$2:$G$10,3,FALSE)</f>
        <v>#N/A</v>
      </c>
      <c r="J1083" s="50" t="e">
        <f>VLOOKUP($G1083,Formulas!$A$2:$G$10,4,FALSE)</f>
        <v>#N/A</v>
      </c>
      <c r="K1083" s="50" t="e">
        <f>VLOOKUP($G1083,Formulas!$A$2:$G$10,5,FALSE)</f>
        <v>#N/A</v>
      </c>
      <c r="L1083" s="50" t="e">
        <f>VLOOKUP($G1083,Formulas!$A$2:$G$10,6,FALSE)</f>
        <v>#N/A</v>
      </c>
      <c r="M1083" s="50" t="e">
        <f>VLOOKUP($G1083,Formulas!$A$2:$G$10,7,FALSE)</f>
        <v>#N/A</v>
      </c>
      <c r="Q1083" s="8"/>
      <c r="R1083" s="8"/>
      <c r="T1083" s="9"/>
      <c r="W1083" s="39"/>
      <c r="X1083" s="43" t="e">
        <f>VLOOKUP($W1083,'Lista especies'!$A$2:$D$31,2,FALSE)</f>
        <v>#N/A</v>
      </c>
      <c r="Y1083" s="43" t="e">
        <f>VLOOKUP($W1083,'Lista especies'!$A$2:$D$31,3,FALSE)</f>
        <v>#N/A</v>
      </c>
      <c r="Z1083" s="43" t="e">
        <f>VLOOKUP($W1083,'Lista especies'!$A$2:$D$31,4,FALSE)</f>
        <v>#N/A</v>
      </c>
    </row>
    <row r="1084" spans="1:26" x14ac:dyDescent="0.2">
      <c r="A1084" s="39" t="str">
        <f t="shared" si="17"/>
        <v/>
      </c>
      <c r="D1084" s="40"/>
      <c r="E1084" s="50" t="e">
        <f>VLOOKUP($G1084,Formulas!$A$2:$G$10,2,FALSE)</f>
        <v>#N/A</v>
      </c>
      <c r="F1084" s="50" t="e">
        <f>VLOOKUP($G1084,Formulas!$A$2:$G$10,3,FALSE)</f>
        <v>#N/A</v>
      </c>
      <c r="J1084" s="50" t="e">
        <f>VLOOKUP($G1084,Formulas!$A$2:$G$10,4,FALSE)</f>
        <v>#N/A</v>
      </c>
      <c r="K1084" s="50" t="e">
        <f>VLOOKUP($G1084,Formulas!$A$2:$G$10,5,FALSE)</f>
        <v>#N/A</v>
      </c>
      <c r="L1084" s="50" t="e">
        <f>VLOOKUP($G1084,Formulas!$A$2:$G$10,6,FALSE)</f>
        <v>#N/A</v>
      </c>
      <c r="M1084" s="50" t="e">
        <f>VLOOKUP($G1084,Formulas!$A$2:$G$10,7,FALSE)</f>
        <v>#N/A</v>
      </c>
      <c r="Q1084" s="8"/>
      <c r="R1084" s="8"/>
      <c r="T1084" s="9"/>
      <c r="W1084" s="39"/>
      <c r="X1084" s="43" t="e">
        <f>VLOOKUP($W1084,'Lista especies'!$A$2:$D$31,2,FALSE)</f>
        <v>#N/A</v>
      </c>
      <c r="Y1084" s="43" t="e">
        <f>VLOOKUP($W1084,'Lista especies'!$A$2:$D$31,3,FALSE)</f>
        <v>#N/A</v>
      </c>
      <c r="Z1084" s="43" t="e">
        <f>VLOOKUP($W1084,'Lista especies'!$A$2:$D$31,4,FALSE)</f>
        <v>#N/A</v>
      </c>
    </row>
    <row r="1085" spans="1:26" x14ac:dyDescent="0.2">
      <c r="A1085" s="39" t="str">
        <f t="shared" si="17"/>
        <v/>
      </c>
      <c r="D1085" s="40"/>
      <c r="E1085" s="50" t="e">
        <f>VLOOKUP($G1085,Formulas!$A$2:$G$10,2,FALSE)</f>
        <v>#N/A</v>
      </c>
      <c r="F1085" s="50" t="e">
        <f>VLOOKUP($G1085,Formulas!$A$2:$G$10,3,FALSE)</f>
        <v>#N/A</v>
      </c>
      <c r="J1085" s="50" t="e">
        <f>VLOOKUP($G1085,Formulas!$A$2:$G$10,4,FALSE)</f>
        <v>#N/A</v>
      </c>
      <c r="K1085" s="50" t="e">
        <f>VLOOKUP($G1085,Formulas!$A$2:$G$10,5,FALSE)</f>
        <v>#N/A</v>
      </c>
      <c r="L1085" s="50" t="e">
        <f>VLOOKUP($G1085,Formulas!$A$2:$G$10,6,FALSE)</f>
        <v>#N/A</v>
      </c>
      <c r="M1085" s="50" t="e">
        <f>VLOOKUP($G1085,Formulas!$A$2:$G$10,7,FALSE)</f>
        <v>#N/A</v>
      </c>
      <c r="Q1085" s="8"/>
      <c r="R1085" s="8"/>
      <c r="T1085" s="9"/>
      <c r="W1085" s="39"/>
      <c r="X1085" s="43" t="e">
        <f>VLOOKUP($W1085,'Lista especies'!$A$2:$D$31,2,FALSE)</f>
        <v>#N/A</v>
      </c>
      <c r="Y1085" s="43" t="e">
        <f>VLOOKUP($W1085,'Lista especies'!$A$2:$D$31,3,FALSE)</f>
        <v>#N/A</v>
      </c>
      <c r="Z1085" s="43" t="e">
        <f>VLOOKUP($W1085,'Lista especies'!$A$2:$D$31,4,FALSE)</f>
        <v>#N/A</v>
      </c>
    </row>
    <row r="1086" spans="1:26" x14ac:dyDescent="0.2">
      <c r="A1086" s="39" t="str">
        <f t="shared" si="17"/>
        <v/>
      </c>
      <c r="D1086" s="40"/>
      <c r="E1086" s="50" t="e">
        <f>VLOOKUP($G1086,Formulas!$A$2:$G$10,2,FALSE)</f>
        <v>#N/A</v>
      </c>
      <c r="F1086" s="50" t="e">
        <f>VLOOKUP($G1086,Formulas!$A$2:$G$10,3,FALSE)</f>
        <v>#N/A</v>
      </c>
      <c r="J1086" s="50" t="e">
        <f>VLOOKUP($G1086,Formulas!$A$2:$G$10,4,FALSE)</f>
        <v>#N/A</v>
      </c>
      <c r="K1086" s="50" t="e">
        <f>VLOOKUP($G1086,Formulas!$A$2:$G$10,5,FALSE)</f>
        <v>#N/A</v>
      </c>
      <c r="L1086" s="50" t="e">
        <f>VLOOKUP($G1086,Formulas!$A$2:$G$10,6,FALSE)</f>
        <v>#N/A</v>
      </c>
      <c r="M1086" s="50" t="e">
        <f>VLOOKUP($G1086,Formulas!$A$2:$G$10,7,FALSE)</f>
        <v>#N/A</v>
      </c>
      <c r="Q1086" s="8"/>
      <c r="R1086" s="8"/>
      <c r="T1086" s="9"/>
      <c r="W1086" s="39"/>
      <c r="X1086" s="43" t="e">
        <f>VLOOKUP($W1086,'Lista especies'!$A$2:$D$31,2,FALSE)</f>
        <v>#N/A</v>
      </c>
      <c r="Y1086" s="43" t="e">
        <f>VLOOKUP($W1086,'Lista especies'!$A$2:$D$31,3,FALSE)</f>
        <v>#N/A</v>
      </c>
      <c r="Z1086" s="43" t="e">
        <f>VLOOKUP($W1086,'Lista especies'!$A$2:$D$31,4,FALSE)</f>
        <v>#N/A</v>
      </c>
    </row>
    <row r="1087" spans="1:26" x14ac:dyDescent="0.2">
      <c r="A1087" s="39" t="str">
        <f t="shared" si="17"/>
        <v/>
      </c>
      <c r="D1087" s="40"/>
      <c r="E1087" s="50" t="e">
        <f>VLOOKUP($G1087,Formulas!$A$2:$G$10,2,FALSE)</f>
        <v>#N/A</v>
      </c>
      <c r="F1087" s="50" t="e">
        <f>VLOOKUP($G1087,Formulas!$A$2:$G$10,3,FALSE)</f>
        <v>#N/A</v>
      </c>
      <c r="J1087" s="50" t="e">
        <f>VLOOKUP($G1087,Formulas!$A$2:$G$10,4,FALSE)</f>
        <v>#N/A</v>
      </c>
      <c r="K1087" s="50" t="e">
        <f>VLOOKUP($G1087,Formulas!$A$2:$G$10,5,FALSE)</f>
        <v>#N/A</v>
      </c>
      <c r="L1087" s="50" t="e">
        <f>VLOOKUP($G1087,Formulas!$A$2:$G$10,6,FALSE)</f>
        <v>#N/A</v>
      </c>
      <c r="M1087" s="50" t="e">
        <f>VLOOKUP($G1087,Formulas!$A$2:$G$10,7,FALSE)</f>
        <v>#N/A</v>
      </c>
      <c r="Q1087" s="8"/>
      <c r="R1087" s="8"/>
      <c r="T1087" s="9"/>
      <c r="W1087" s="39"/>
      <c r="X1087" s="43" t="e">
        <f>VLOOKUP($W1087,'Lista especies'!$A$2:$D$31,2,FALSE)</f>
        <v>#N/A</v>
      </c>
      <c r="Y1087" s="43" t="e">
        <f>VLOOKUP($W1087,'Lista especies'!$A$2:$D$31,3,FALSE)</f>
        <v>#N/A</v>
      </c>
      <c r="Z1087" s="43" t="e">
        <f>VLOOKUP($W1087,'Lista especies'!$A$2:$D$31,4,FALSE)</f>
        <v>#N/A</v>
      </c>
    </row>
    <row r="1088" spans="1:26" x14ac:dyDescent="0.2">
      <c r="A1088" s="39" t="str">
        <f t="shared" si="17"/>
        <v/>
      </c>
      <c r="D1088" s="40"/>
      <c r="E1088" s="50" t="e">
        <f>VLOOKUP($G1088,Formulas!$A$2:$G$10,2,FALSE)</f>
        <v>#N/A</v>
      </c>
      <c r="F1088" s="50" t="e">
        <f>VLOOKUP($G1088,Formulas!$A$2:$G$10,3,FALSE)</f>
        <v>#N/A</v>
      </c>
      <c r="J1088" s="50" t="e">
        <f>VLOOKUP($G1088,Formulas!$A$2:$G$10,4,FALSE)</f>
        <v>#N/A</v>
      </c>
      <c r="K1088" s="50" t="e">
        <f>VLOOKUP($G1088,Formulas!$A$2:$G$10,5,FALSE)</f>
        <v>#N/A</v>
      </c>
      <c r="L1088" s="50" t="e">
        <f>VLOOKUP($G1088,Formulas!$A$2:$G$10,6,FALSE)</f>
        <v>#N/A</v>
      </c>
      <c r="M1088" s="50" t="e">
        <f>VLOOKUP($G1088,Formulas!$A$2:$G$10,7,FALSE)</f>
        <v>#N/A</v>
      </c>
      <c r="Q1088" s="8"/>
      <c r="R1088" s="8"/>
      <c r="T1088" s="9"/>
      <c r="W1088" s="39"/>
      <c r="X1088" s="43" t="e">
        <f>VLOOKUP($W1088,'Lista especies'!$A$2:$D$31,2,FALSE)</f>
        <v>#N/A</v>
      </c>
      <c r="Y1088" s="43" t="e">
        <f>VLOOKUP($W1088,'Lista especies'!$A$2:$D$31,3,FALSE)</f>
        <v>#N/A</v>
      </c>
      <c r="Z1088" s="43" t="e">
        <f>VLOOKUP($W1088,'Lista especies'!$A$2:$D$31,4,FALSE)</f>
        <v>#N/A</v>
      </c>
    </row>
    <row r="1089" spans="1:26" x14ac:dyDescent="0.2">
      <c r="A1089" s="39" t="str">
        <f t="shared" si="17"/>
        <v/>
      </c>
      <c r="D1089" s="40"/>
      <c r="E1089" s="50" t="e">
        <f>VLOOKUP($G1089,Formulas!$A$2:$G$10,2,FALSE)</f>
        <v>#N/A</v>
      </c>
      <c r="F1089" s="50" t="e">
        <f>VLOOKUP($G1089,Formulas!$A$2:$G$10,3,FALSE)</f>
        <v>#N/A</v>
      </c>
      <c r="J1089" s="50" t="e">
        <f>VLOOKUP($G1089,Formulas!$A$2:$G$10,4,FALSE)</f>
        <v>#N/A</v>
      </c>
      <c r="K1089" s="50" t="e">
        <f>VLOOKUP($G1089,Formulas!$A$2:$G$10,5,FALSE)</f>
        <v>#N/A</v>
      </c>
      <c r="L1089" s="50" t="e">
        <f>VLOOKUP($G1089,Formulas!$A$2:$G$10,6,FALSE)</f>
        <v>#N/A</v>
      </c>
      <c r="M1089" s="50" t="e">
        <f>VLOOKUP($G1089,Formulas!$A$2:$G$10,7,FALSE)</f>
        <v>#N/A</v>
      </c>
      <c r="Q1089" s="8"/>
      <c r="R1089" s="8"/>
      <c r="T1089" s="9"/>
      <c r="W1089" s="39"/>
      <c r="X1089" s="43" t="e">
        <f>VLOOKUP($W1089,'Lista especies'!$A$2:$D$31,2,FALSE)</f>
        <v>#N/A</v>
      </c>
      <c r="Y1089" s="43" t="e">
        <f>VLOOKUP($W1089,'Lista especies'!$A$2:$D$31,3,FALSE)</f>
        <v>#N/A</v>
      </c>
      <c r="Z1089" s="43" t="e">
        <f>VLOOKUP($W1089,'Lista especies'!$A$2:$D$31,4,FALSE)</f>
        <v>#N/A</v>
      </c>
    </row>
    <row r="1090" spans="1:26" x14ac:dyDescent="0.2">
      <c r="A1090" s="39" t="str">
        <f t="shared" si="17"/>
        <v/>
      </c>
      <c r="D1090" s="40"/>
      <c r="E1090" s="50" t="e">
        <f>VLOOKUP($G1090,Formulas!$A$2:$G$10,2,FALSE)</f>
        <v>#N/A</v>
      </c>
      <c r="F1090" s="50" t="e">
        <f>VLOOKUP($G1090,Formulas!$A$2:$G$10,3,FALSE)</f>
        <v>#N/A</v>
      </c>
      <c r="J1090" s="50" t="e">
        <f>VLOOKUP($G1090,Formulas!$A$2:$G$10,4,FALSE)</f>
        <v>#N/A</v>
      </c>
      <c r="K1090" s="50" t="e">
        <f>VLOOKUP($G1090,Formulas!$A$2:$G$10,5,FALSE)</f>
        <v>#N/A</v>
      </c>
      <c r="L1090" s="50" t="e">
        <f>VLOOKUP($G1090,Formulas!$A$2:$G$10,6,FALSE)</f>
        <v>#N/A</v>
      </c>
      <c r="M1090" s="50" t="e">
        <f>VLOOKUP($G1090,Formulas!$A$2:$G$10,7,FALSE)</f>
        <v>#N/A</v>
      </c>
      <c r="Q1090" s="8"/>
      <c r="R1090" s="8"/>
      <c r="T1090" s="9"/>
      <c r="W1090" s="39"/>
      <c r="X1090" s="43" t="e">
        <f>VLOOKUP($W1090,'Lista especies'!$A$2:$D$31,2,FALSE)</f>
        <v>#N/A</v>
      </c>
      <c r="Y1090" s="43" t="e">
        <f>VLOOKUP($W1090,'Lista especies'!$A$2:$D$31,3,FALSE)</f>
        <v>#N/A</v>
      </c>
      <c r="Z1090" s="43" t="e">
        <f>VLOOKUP($W1090,'Lista especies'!$A$2:$D$31,4,FALSE)</f>
        <v>#N/A</v>
      </c>
    </row>
    <row r="1091" spans="1:26" x14ac:dyDescent="0.2">
      <c r="A1091" s="39" t="str">
        <f t="shared" ref="A1091:A1143" si="18">CONCATENATE(B1091&amp;C1091&amp;D1091&amp;G1091&amp;V1091)</f>
        <v/>
      </c>
      <c r="D1091" s="40"/>
      <c r="E1091" s="50" t="e">
        <f>VLOOKUP($G1091,Formulas!$A$2:$G$10,2,FALSE)</f>
        <v>#N/A</v>
      </c>
      <c r="F1091" s="50" t="e">
        <f>VLOOKUP($G1091,Formulas!$A$2:$G$10,3,FALSE)</f>
        <v>#N/A</v>
      </c>
      <c r="J1091" s="50" t="e">
        <f>VLOOKUP($G1091,Formulas!$A$2:$G$10,4,FALSE)</f>
        <v>#N/A</v>
      </c>
      <c r="K1091" s="50" t="e">
        <f>VLOOKUP($G1091,Formulas!$A$2:$G$10,5,FALSE)</f>
        <v>#N/A</v>
      </c>
      <c r="L1091" s="50" t="e">
        <f>VLOOKUP($G1091,Formulas!$A$2:$G$10,6,FALSE)</f>
        <v>#N/A</v>
      </c>
      <c r="M1091" s="50" t="e">
        <f>VLOOKUP($G1091,Formulas!$A$2:$G$10,7,FALSE)</f>
        <v>#N/A</v>
      </c>
      <c r="Q1091" s="8"/>
      <c r="R1091" s="8"/>
      <c r="T1091" s="9"/>
      <c r="W1091" s="39"/>
      <c r="X1091" s="43" t="e">
        <f>VLOOKUP($W1091,'Lista especies'!$A$2:$D$31,2,FALSE)</f>
        <v>#N/A</v>
      </c>
      <c r="Y1091" s="43" t="e">
        <f>VLOOKUP($W1091,'Lista especies'!$A$2:$D$31,3,FALSE)</f>
        <v>#N/A</v>
      </c>
      <c r="Z1091" s="43" t="e">
        <f>VLOOKUP($W1091,'Lista especies'!$A$2:$D$31,4,FALSE)</f>
        <v>#N/A</v>
      </c>
    </row>
    <row r="1092" spans="1:26" x14ac:dyDescent="0.2">
      <c r="A1092" s="39" t="str">
        <f t="shared" si="18"/>
        <v/>
      </c>
      <c r="D1092" s="40"/>
      <c r="E1092" s="50" t="e">
        <f>VLOOKUP($G1092,Formulas!$A$2:$G$10,2,FALSE)</f>
        <v>#N/A</v>
      </c>
      <c r="F1092" s="50" t="e">
        <f>VLOOKUP($G1092,Formulas!$A$2:$G$10,3,FALSE)</f>
        <v>#N/A</v>
      </c>
      <c r="J1092" s="50" t="e">
        <f>VLOOKUP($G1092,Formulas!$A$2:$G$10,4,FALSE)</f>
        <v>#N/A</v>
      </c>
      <c r="K1092" s="50" t="e">
        <f>VLOOKUP($G1092,Formulas!$A$2:$G$10,5,FALSE)</f>
        <v>#N/A</v>
      </c>
      <c r="L1092" s="50" t="e">
        <f>VLOOKUP($G1092,Formulas!$A$2:$G$10,6,FALSE)</f>
        <v>#N/A</v>
      </c>
      <c r="M1092" s="50" t="e">
        <f>VLOOKUP($G1092,Formulas!$A$2:$G$10,7,FALSE)</f>
        <v>#N/A</v>
      </c>
      <c r="Q1092" s="8"/>
      <c r="R1092" s="8"/>
      <c r="T1092" s="9"/>
      <c r="W1092" s="39"/>
      <c r="X1092" s="43" t="e">
        <f>VLOOKUP($W1092,'Lista especies'!$A$2:$D$31,2,FALSE)</f>
        <v>#N/A</v>
      </c>
      <c r="Y1092" s="43" t="e">
        <f>VLOOKUP($W1092,'Lista especies'!$A$2:$D$31,3,FALSE)</f>
        <v>#N/A</v>
      </c>
      <c r="Z1092" s="43" t="e">
        <f>VLOOKUP($W1092,'Lista especies'!$A$2:$D$31,4,FALSE)</f>
        <v>#N/A</v>
      </c>
    </row>
    <row r="1093" spans="1:26" x14ac:dyDescent="0.2">
      <c r="A1093" s="39" t="str">
        <f t="shared" si="18"/>
        <v/>
      </c>
      <c r="D1093" s="40"/>
      <c r="E1093" s="50" t="e">
        <f>VLOOKUP($G1093,Formulas!$A$2:$G$10,2,FALSE)</f>
        <v>#N/A</v>
      </c>
      <c r="F1093" s="50" t="e">
        <f>VLOOKUP($G1093,Formulas!$A$2:$G$10,3,FALSE)</f>
        <v>#N/A</v>
      </c>
      <c r="J1093" s="50" t="e">
        <f>VLOOKUP($G1093,Formulas!$A$2:$G$10,4,FALSE)</f>
        <v>#N/A</v>
      </c>
      <c r="K1093" s="50" t="e">
        <f>VLOOKUP($G1093,Formulas!$A$2:$G$10,5,FALSE)</f>
        <v>#N/A</v>
      </c>
      <c r="L1093" s="50" t="e">
        <f>VLOOKUP($G1093,Formulas!$A$2:$G$10,6,FALSE)</f>
        <v>#N/A</v>
      </c>
      <c r="M1093" s="50" t="e">
        <f>VLOOKUP($G1093,Formulas!$A$2:$G$10,7,FALSE)</f>
        <v>#N/A</v>
      </c>
      <c r="Q1093" s="8"/>
      <c r="R1093" s="8"/>
      <c r="T1093" s="9"/>
      <c r="W1093" s="39"/>
      <c r="X1093" s="43" t="e">
        <f>VLOOKUP($W1093,'Lista especies'!$A$2:$D$31,2,FALSE)</f>
        <v>#N/A</v>
      </c>
      <c r="Y1093" s="43" t="e">
        <f>VLOOKUP($W1093,'Lista especies'!$A$2:$D$31,3,FALSE)</f>
        <v>#N/A</v>
      </c>
      <c r="Z1093" s="43" t="e">
        <f>VLOOKUP($W1093,'Lista especies'!$A$2:$D$31,4,FALSE)</f>
        <v>#N/A</v>
      </c>
    </row>
    <row r="1094" spans="1:26" x14ac:dyDescent="0.2">
      <c r="A1094" s="39" t="str">
        <f t="shared" si="18"/>
        <v/>
      </c>
      <c r="D1094" s="40"/>
      <c r="E1094" s="50" t="e">
        <f>VLOOKUP($G1094,Formulas!$A$2:$G$10,2,FALSE)</f>
        <v>#N/A</v>
      </c>
      <c r="F1094" s="50" t="e">
        <f>VLOOKUP($G1094,Formulas!$A$2:$G$10,3,FALSE)</f>
        <v>#N/A</v>
      </c>
      <c r="J1094" s="50" t="e">
        <f>VLOOKUP($G1094,Formulas!$A$2:$G$10,4,FALSE)</f>
        <v>#N/A</v>
      </c>
      <c r="K1094" s="50" t="e">
        <f>VLOOKUP($G1094,Formulas!$A$2:$G$10,5,FALSE)</f>
        <v>#N/A</v>
      </c>
      <c r="L1094" s="50" t="e">
        <f>VLOOKUP($G1094,Formulas!$A$2:$G$10,6,FALSE)</f>
        <v>#N/A</v>
      </c>
      <c r="M1094" s="50" t="e">
        <f>VLOOKUP($G1094,Formulas!$A$2:$G$10,7,FALSE)</f>
        <v>#N/A</v>
      </c>
      <c r="Q1094" s="8"/>
      <c r="R1094" s="8"/>
      <c r="T1094" s="9"/>
      <c r="W1094" s="39"/>
      <c r="X1094" s="43" t="e">
        <f>VLOOKUP($W1094,'Lista especies'!$A$2:$D$31,2,FALSE)</f>
        <v>#N/A</v>
      </c>
      <c r="Y1094" s="43" t="e">
        <f>VLOOKUP($W1094,'Lista especies'!$A$2:$D$31,3,FALSE)</f>
        <v>#N/A</v>
      </c>
      <c r="Z1094" s="43" t="e">
        <f>VLOOKUP($W1094,'Lista especies'!$A$2:$D$31,4,FALSE)</f>
        <v>#N/A</v>
      </c>
    </row>
    <row r="1095" spans="1:26" x14ac:dyDescent="0.2">
      <c r="A1095" s="39" t="str">
        <f t="shared" si="18"/>
        <v/>
      </c>
      <c r="D1095" s="40"/>
      <c r="E1095" s="50" t="e">
        <f>VLOOKUP($G1095,Formulas!$A$2:$G$10,2,FALSE)</f>
        <v>#N/A</v>
      </c>
      <c r="F1095" s="50" t="e">
        <f>VLOOKUP($G1095,Formulas!$A$2:$G$10,3,FALSE)</f>
        <v>#N/A</v>
      </c>
      <c r="J1095" s="50" t="e">
        <f>VLOOKUP($G1095,Formulas!$A$2:$G$10,4,FALSE)</f>
        <v>#N/A</v>
      </c>
      <c r="K1095" s="50" t="e">
        <f>VLOOKUP($G1095,Formulas!$A$2:$G$10,5,FALSE)</f>
        <v>#N/A</v>
      </c>
      <c r="L1095" s="50" t="e">
        <f>VLOOKUP($G1095,Formulas!$A$2:$G$10,6,FALSE)</f>
        <v>#N/A</v>
      </c>
      <c r="M1095" s="50" t="e">
        <f>VLOOKUP($G1095,Formulas!$A$2:$G$10,7,FALSE)</f>
        <v>#N/A</v>
      </c>
      <c r="Q1095" s="8"/>
      <c r="R1095" s="8"/>
      <c r="T1095" s="9"/>
      <c r="W1095" s="39"/>
      <c r="X1095" s="43" t="e">
        <f>VLOOKUP($W1095,'Lista especies'!$A$2:$D$31,2,FALSE)</f>
        <v>#N/A</v>
      </c>
      <c r="Y1095" s="43" t="e">
        <f>VLOOKUP($W1095,'Lista especies'!$A$2:$D$31,3,FALSE)</f>
        <v>#N/A</v>
      </c>
      <c r="Z1095" s="43" t="e">
        <f>VLOOKUP($W1095,'Lista especies'!$A$2:$D$31,4,FALSE)</f>
        <v>#N/A</v>
      </c>
    </row>
    <row r="1096" spans="1:26" x14ac:dyDescent="0.2">
      <c r="A1096" s="39" t="str">
        <f t="shared" si="18"/>
        <v/>
      </c>
      <c r="D1096" s="40"/>
      <c r="E1096" s="50" t="e">
        <f>VLOOKUP($G1096,Formulas!$A$2:$G$10,2,FALSE)</f>
        <v>#N/A</v>
      </c>
      <c r="F1096" s="50" t="e">
        <f>VLOOKUP($G1096,Formulas!$A$2:$G$10,3,FALSE)</f>
        <v>#N/A</v>
      </c>
      <c r="J1096" s="50" t="e">
        <f>VLOOKUP($G1096,Formulas!$A$2:$G$10,4,FALSE)</f>
        <v>#N/A</v>
      </c>
      <c r="K1096" s="50" t="e">
        <f>VLOOKUP($G1096,Formulas!$A$2:$G$10,5,FALSE)</f>
        <v>#N/A</v>
      </c>
      <c r="L1096" s="50" t="e">
        <f>VLOOKUP($G1096,Formulas!$A$2:$G$10,6,FALSE)</f>
        <v>#N/A</v>
      </c>
      <c r="M1096" s="50" t="e">
        <f>VLOOKUP($G1096,Formulas!$A$2:$G$10,7,FALSE)</f>
        <v>#N/A</v>
      </c>
      <c r="Q1096" s="8"/>
      <c r="R1096" s="8"/>
      <c r="T1096" s="9"/>
      <c r="W1096" s="39"/>
      <c r="X1096" s="43" t="e">
        <f>VLOOKUP($W1096,'Lista especies'!$A$2:$D$31,2,FALSE)</f>
        <v>#N/A</v>
      </c>
      <c r="Y1096" s="43" t="e">
        <f>VLOOKUP($W1096,'Lista especies'!$A$2:$D$31,3,FALSE)</f>
        <v>#N/A</v>
      </c>
      <c r="Z1096" s="43" t="e">
        <f>VLOOKUP($W1096,'Lista especies'!$A$2:$D$31,4,FALSE)</f>
        <v>#N/A</v>
      </c>
    </row>
    <row r="1097" spans="1:26" x14ac:dyDescent="0.2">
      <c r="A1097" s="39" t="str">
        <f t="shared" si="18"/>
        <v/>
      </c>
      <c r="D1097" s="40"/>
      <c r="E1097" s="50" t="e">
        <f>VLOOKUP($G1097,Formulas!$A$2:$G$10,2,FALSE)</f>
        <v>#N/A</v>
      </c>
      <c r="F1097" s="50" t="e">
        <f>VLOOKUP($G1097,Formulas!$A$2:$G$10,3,FALSE)</f>
        <v>#N/A</v>
      </c>
      <c r="J1097" s="50" t="e">
        <f>VLOOKUP($G1097,Formulas!$A$2:$G$10,4,FALSE)</f>
        <v>#N/A</v>
      </c>
      <c r="K1097" s="50" t="e">
        <f>VLOOKUP($G1097,Formulas!$A$2:$G$10,5,FALSE)</f>
        <v>#N/A</v>
      </c>
      <c r="L1097" s="50" t="e">
        <f>VLOOKUP($G1097,Formulas!$A$2:$G$10,6,FALSE)</f>
        <v>#N/A</v>
      </c>
      <c r="M1097" s="50" t="e">
        <f>VLOOKUP($G1097,Formulas!$A$2:$G$10,7,FALSE)</f>
        <v>#N/A</v>
      </c>
      <c r="Q1097" s="8"/>
      <c r="R1097" s="8"/>
      <c r="T1097" s="9"/>
      <c r="W1097" s="39"/>
      <c r="X1097" s="43" t="e">
        <f>VLOOKUP($W1097,'Lista especies'!$A$2:$D$31,2,FALSE)</f>
        <v>#N/A</v>
      </c>
      <c r="Y1097" s="43" t="e">
        <f>VLOOKUP($W1097,'Lista especies'!$A$2:$D$31,3,FALSE)</f>
        <v>#N/A</v>
      </c>
      <c r="Z1097" s="43" t="e">
        <f>VLOOKUP($W1097,'Lista especies'!$A$2:$D$31,4,FALSE)</f>
        <v>#N/A</v>
      </c>
    </row>
    <row r="1098" spans="1:26" x14ac:dyDescent="0.2">
      <c r="A1098" s="39" t="str">
        <f t="shared" si="18"/>
        <v/>
      </c>
      <c r="D1098" s="40"/>
      <c r="E1098" s="50" t="e">
        <f>VLOOKUP($G1098,Formulas!$A$2:$G$10,2,FALSE)</f>
        <v>#N/A</v>
      </c>
      <c r="F1098" s="50" t="e">
        <f>VLOOKUP($G1098,Formulas!$A$2:$G$10,3,FALSE)</f>
        <v>#N/A</v>
      </c>
      <c r="J1098" s="50" t="e">
        <f>VLOOKUP($G1098,Formulas!$A$2:$G$10,4,FALSE)</f>
        <v>#N/A</v>
      </c>
      <c r="K1098" s="50" t="e">
        <f>VLOOKUP($G1098,Formulas!$A$2:$G$10,5,FALSE)</f>
        <v>#N/A</v>
      </c>
      <c r="L1098" s="50" t="e">
        <f>VLOOKUP($G1098,Formulas!$A$2:$G$10,6,FALSE)</f>
        <v>#N/A</v>
      </c>
      <c r="M1098" s="50" t="e">
        <f>VLOOKUP($G1098,Formulas!$A$2:$G$10,7,FALSE)</f>
        <v>#N/A</v>
      </c>
      <c r="Q1098" s="8"/>
      <c r="R1098" s="8"/>
      <c r="T1098" s="9"/>
      <c r="W1098" s="39"/>
      <c r="X1098" s="43" t="e">
        <f>VLOOKUP($W1098,'Lista especies'!$A$2:$D$31,2,FALSE)</f>
        <v>#N/A</v>
      </c>
      <c r="Y1098" s="43" t="e">
        <f>VLOOKUP($W1098,'Lista especies'!$A$2:$D$31,3,FALSE)</f>
        <v>#N/A</v>
      </c>
      <c r="Z1098" s="43" t="e">
        <f>VLOOKUP($W1098,'Lista especies'!$A$2:$D$31,4,FALSE)</f>
        <v>#N/A</v>
      </c>
    </row>
    <row r="1099" spans="1:26" x14ac:dyDescent="0.2">
      <c r="A1099" s="39" t="str">
        <f t="shared" si="18"/>
        <v/>
      </c>
      <c r="D1099" s="40"/>
      <c r="E1099" s="50" t="e">
        <f>VLOOKUP($G1099,Formulas!$A$2:$G$10,2,FALSE)</f>
        <v>#N/A</v>
      </c>
      <c r="F1099" s="50" t="e">
        <f>VLOOKUP($G1099,Formulas!$A$2:$G$10,3,FALSE)</f>
        <v>#N/A</v>
      </c>
      <c r="J1099" s="50" t="e">
        <f>VLOOKUP($G1099,Formulas!$A$2:$G$10,4,FALSE)</f>
        <v>#N/A</v>
      </c>
      <c r="K1099" s="50" t="e">
        <f>VLOOKUP($G1099,Formulas!$A$2:$G$10,5,FALSE)</f>
        <v>#N/A</v>
      </c>
      <c r="L1099" s="50" t="e">
        <f>VLOOKUP($G1099,Formulas!$A$2:$G$10,6,FALSE)</f>
        <v>#N/A</v>
      </c>
      <c r="M1099" s="50" t="e">
        <f>VLOOKUP($G1099,Formulas!$A$2:$G$10,7,FALSE)</f>
        <v>#N/A</v>
      </c>
      <c r="Q1099" s="8"/>
      <c r="R1099" s="8"/>
      <c r="T1099" s="9"/>
      <c r="W1099" s="39"/>
      <c r="X1099" s="43" t="e">
        <f>VLOOKUP($W1099,'Lista especies'!$A$2:$D$31,2,FALSE)</f>
        <v>#N/A</v>
      </c>
      <c r="Y1099" s="43" t="e">
        <f>VLOOKUP($W1099,'Lista especies'!$A$2:$D$31,3,FALSE)</f>
        <v>#N/A</v>
      </c>
      <c r="Z1099" s="43" t="e">
        <f>VLOOKUP($W1099,'Lista especies'!$A$2:$D$31,4,FALSE)</f>
        <v>#N/A</v>
      </c>
    </row>
    <row r="1100" spans="1:26" x14ac:dyDescent="0.2">
      <c r="A1100" s="39" t="str">
        <f t="shared" si="18"/>
        <v/>
      </c>
      <c r="D1100" s="40"/>
      <c r="E1100" s="50" t="e">
        <f>VLOOKUP($G1100,Formulas!$A$2:$G$10,2,FALSE)</f>
        <v>#N/A</v>
      </c>
      <c r="F1100" s="50" t="e">
        <f>VLOOKUP($G1100,Formulas!$A$2:$G$10,3,FALSE)</f>
        <v>#N/A</v>
      </c>
      <c r="J1100" s="50" t="e">
        <f>VLOOKUP($G1100,Formulas!$A$2:$G$10,4,FALSE)</f>
        <v>#N/A</v>
      </c>
      <c r="K1100" s="50" t="e">
        <f>VLOOKUP($G1100,Formulas!$A$2:$G$10,5,FALSE)</f>
        <v>#N/A</v>
      </c>
      <c r="L1100" s="50" t="e">
        <f>VLOOKUP($G1100,Formulas!$A$2:$G$10,6,FALSE)</f>
        <v>#N/A</v>
      </c>
      <c r="M1100" s="50" t="e">
        <f>VLOOKUP($G1100,Formulas!$A$2:$G$10,7,FALSE)</f>
        <v>#N/A</v>
      </c>
      <c r="Q1100" s="8"/>
      <c r="R1100" s="8"/>
      <c r="T1100" s="9"/>
      <c r="W1100" s="39"/>
      <c r="X1100" s="43" t="e">
        <f>VLOOKUP($W1100,'Lista especies'!$A$2:$D$31,2,FALSE)</f>
        <v>#N/A</v>
      </c>
      <c r="Y1100" s="43" t="e">
        <f>VLOOKUP($W1100,'Lista especies'!$A$2:$D$31,3,FALSE)</f>
        <v>#N/A</v>
      </c>
      <c r="Z1100" s="43" t="e">
        <f>VLOOKUP($W1100,'Lista especies'!$A$2:$D$31,4,FALSE)</f>
        <v>#N/A</v>
      </c>
    </row>
    <row r="1101" spans="1:26" x14ac:dyDescent="0.2">
      <c r="A1101" s="39" t="str">
        <f t="shared" si="18"/>
        <v/>
      </c>
      <c r="D1101" s="40"/>
      <c r="E1101" s="50" t="e">
        <f>VLOOKUP($G1101,Formulas!$A$2:$G$10,2,FALSE)</f>
        <v>#N/A</v>
      </c>
      <c r="F1101" s="50" t="e">
        <f>VLOOKUP($G1101,Formulas!$A$2:$G$10,3,FALSE)</f>
        <v>#N/A</v>
      </c>
      <c r="J1101" s="50" t="e">
        <f>VLOOKUP($G1101,Formulas!$A$2:$G$10,4,FALSE)</f>
        <v>#N/A</v>
      </c>
      <c r="K1101" s="50" t="e">
        <f>VLOOKUP($G1101,Formulas!$A$2:$G$10,5,FALSE)</f>
        <v>#N/A</v>
      </c>
      <c r="L1101" s="50" t="e">
        <f>VLOOKUP($G1101,Formulas!$A$2:$G$10,6,FALSE)</f>
        <v>#N/A</v>
      </c>
      <c r="M1101" s="50" t="e">
        <f>VLOOKUP($G1101,Formulas!$A$2:$G$10,7,FALSE)</f>
        <v>#N/A</v>
      </c>
      <c r="Q1101" s="8"/>
      <c r="R1101" s="8"/>
      <c r="T1101" s="9"/>
      <c r="W1101" s="39"/>
      <c r="X1101" s="43" t="e">
        <f>VLOOKUP($W1101,'Lista especies'!$A$2:$D$31,2,FALSE)</f>
        <v>#N/A</v>
      </c>
      <c r="Y1101" s="43" t="e">
        <f>VLOOKUP($W1101,'Lista especies'!$A$2:$D$31,3,FALSE)</f>
        <v>#N/A</v>
      </c>
      <c r="Z1101" s="43" t="e">
        <f>VLOOKUP($W1101,'Lista especies'!$A$2:$D$31,4,FALSE)</f>
        <v>#N/A</v>
      </c>
    </row>
    <row r="1102" spans="1:26" x14ac:dyDescent="0.2">
      <c r="A1102" s="39" t="str">
        <f t="shared" si="18"/>
        <v/>
      </c>
      <c r="D1102" s="40"/>
      <c r="E1102" s="50" t="e">
        <f>VLOOKUP($G1102,Formulas!$A$2:$G$10,2,FALSE)</f>
        <v>#N/A</v>
      </c>
      <c r="F1102" s="50" t="e">
        <f>VLOOKUP($G1102,Formulas!$A$2:$G$10,3,FALSE)</f>
        <v>#N/A</v>
      </c>
      <c r="J1102" s="50" t="e">
        <f>VLOOKUP($G1102,Formulas!$A$2:$G$10,4,FALSE)</f>
        <v>#N/A</v>
      </c>
      <c r="K1102" s="50" t="e">
        <f>VLOOKUP($G1102,Formulas!$A$2:$G$10,5,FALSE)</f>
        <v>#N/A</v>
      </c>
      <c r="L1102" s="50" t="e">
        <f>VLOOKUP($G1102,Formulas!$A$2:$G$10,6,FALSE)</f>
        <v>#N/A</v>
      </c>
      <c r="M1102" s="50" t="e">
        <f>VLOOKUP($G1102,Formulas!$A$2:$G$10,7,FALSE)</f>
        <v>#N/A</v>
      </c>
      <c r="Q1102" s="8"/>
      <c r="R1102" s="8"/>
      <c r="T1102" s="9"/>
      <c r="W1102" s="39"/>
      <c r="X1102" s="43" t="e">
        <f>VLOOKUP($W1102,'Lista especies'!$A$2:$D$31,2,FALSE)</f>
        <v>#N/A</v>
      </c>
      <c r="Y1102" s="43" t="e">
        <f>VLOOKUP($W1102,'Lista especies'!$A$2:$D$31,3,FALSE)</f>
        <v>#N/A</v>
      </c>
      <c r="Z1102" s="43" t="e">
        <f>VLOOKUP($W1102,'Lista especies'!$A$2:$D$31,4,FALSE)</f>
        <v>#N/A</v>
      </c>
    </row>
    <row r="1103" spans="1:26" x14ac:dyDescent="0.2">
      <c r="A1103" s="39" t="str">
        <f t="shared" si="18"/>
        <v/>
      </c>
      <c r="D1103" s="40"/>
      <c r="E1103" s="50" t="e">
        <f>VLOOKUP($G1103,Formulas!$A$2:$G$10,2,FALSE)</f>
        <v>#N/A</v>
      </c>
      <c r="F1103" s="50" t="e">
        <f>VLOOKUP($G1103,Formulas!$A$2:$G$10,3,FALSE)</f>
        <v>#N/A</v>
      </c>
      <c r="J1103" s="50" t="e">
        <f>VLOOKUP($G1103,Formulas!$A$2:$G$10,4,FALSE)</f>
        <v>#N/A</v>
      </c>
      <c r="K1103" s="50" t="e">
        <f>VLOOKUP($G1103,Formulas!$A$2:$G$10,5,FALSE)</f>
        <v>#N/A</v>
      </c>
      <c r="L1103" s="50" t="e">
        <f>VLOOKUP($G1103,Formulas!$A$2:$G$10,6,FALSE)</f>
        <v>#N/A</v>
      </c>
      <c r="M1103" s="50" t="e">
        <f>VLOOKUP($G1103,Formulas!$A$2:$G$10,7,FALSE)</f>
        <v>#N/A</v>
      </c>
      <c r="Q1103" s="8"/>
      <c r="R1103" s="8"/>
      <c r="T1103" s="9"/>
      <c r="W1103" s="39"/>
      <c r="X1103" s="43" t="e">
        <f>VLOOKUP($W1103,'Lista especies'!$A$2:$D$31,2,FALSE)</f>
        <v>#N/A</v>
      </c>
      <c r="Y1103" s="43" t="e">
        <f>VLOOKUP($W1103,'Lista especies'!$A$2:$D$31,3,FALSE)</f>
        <v>#N/A</v>
      </c>
      <c r="Z1103" s="43" t="e">
        <f>VLOOKUP($W1103,'Lista especies'!$A$2:$D$31,4,FALSE)</f>
        <v>#N/A</v>
      </c>
    </row>
    <row r="1104" spans="1:26" x14ac:dyDescent="0.2">
      <c r="A1104" s="39" t="str">
        <f t="shared" si="18"/>
        <v/>
      </c>
      <c r="D1104" s="40"/>
      <c r="E1104" s="50" t="e">
        <f>VLOOKUP($G1104,Formulas!$A$2:$G$10,2,FALSE)</f>
        <v>#N/A</v>
      </c>
      <c r="F1104" s="50" t="e">
        <f>VLOOKUP($G1104,Formulas!$A$2:$G$10,3,FALSE)</f>
        <v>#N/A</v>
      </c>
      <c r="J1104" s="50" t="e">
        <f>VLOOKUP($G1104,Formulas!$A$2:$G$10,4,FALSE)</f>
        <v>#N/A</v>
      </c>
      <c r="K1104" s="50" t="e">
        <f>VLOOKUP($G1104,Formulas!$A$2:$G$10,5,FALSE)</f>
        <v>#N/A</v>
      </c>
      <c r="L1104" s="50" t="e">
        <f>VLOOKUP($G1104,Formulas!$A$2:$G$10,6,FALSE)</f>
        <v>#N/A</v>
      </c>
      <c r="M1104" s="50" t="e">
        <f>VLOOKUP($G1104,Formulas!$A$2:$G$10,7,FALSE)</f>
        <v>#N/A</v>
      </c>
      <c r="Q1104" s="8"/>
      <c r="R1104" s="8"/>
      <c r="T1104" s="9"/>
      <c r="W1104" s="39"/>
      <c r="X1104" s="43" t="e">
        <f>VLOOKUP($W1104,'Lista especies'!$A$2:$D$31,2,FALSE)</f>
        <v>#N/A</v>
      </c>
      <c r="Y1104" s="43" t="e">
        <f>VLOOKUP($W1104,'Lista especies'!$A$2:$D$31,3,FALSE)</f>
        <v>#N/A</v>
      </c>
      <c r="Z1104" s="43" t="e">
        <f>VLOOKUP($W1104,'Lista especies'!$A$2:$D$31,4,FALSE)</f>
        <v>#N/A</v>
      </c>
    </row>
    <row r="1105" spans="1:26" x14ac:dyDescent="0.2">
      <c r="A1105" s="39" t="str">
        <f t="shared" si="18"/>
        <v/>
      </c>
      <c r="D1105" s="40"/>
      <c r="E1105" s="50" t="e">
        <f>VLOOKUP($G1105,Formulas!$A$2:$G$10,2,FALSE)</f>
        <v>#N/A</v>
      </c>
      <c r="F1105" s="50" t="e">
        <f>VLOOKUP($G1105,Formulas!$A$2:$G$10,3,FALSE)</f>
        <v>#N/A</v>
      </c>
      <c r="J1105" s="50" t="e">
        <f>VLOOKUP($G1105,Formulas!$A$2:$G$10,4,FALSE)</f>
        <v>#N/A</v>
      </c>
      <c r="K1105" s="50" t="e">
        <f>VLOOKUP($G1105,Formulas!$A$2:$G$10,5,FALSE)</f>
        <v>#N/A</v>
      </c>
      <c r="L1105" s="50" t="e">
        <f>VLOOKUP($G1105,Formulas!$A$2:$G$10,6,FALSE)</f>
        <v>#N/A</v>
      </c>
      <c r="M1105" s="50" t="e">
        <f>VLOOKUP($G1105,Formulas!$A$2:$G$10,7,FALSE)</f>
        <v>#N/A</v>
      </c>
      <c r="Q1105" s="8"/>
      <c r="R1105" s="8"/>
      <c r="T1105" s="9"/>
      <c r="W1105" s="39"/>
      <c r="X1105" s="43" t="e">
        <f>VLOOKUP($W1105,'Lista especies'!$A$2:$D$31,2,FALSE)</f>
        <v>#N/A</v>
      </c>
      <c r="Y1105" s="43" t="e">
        <f>VLOOKUP($W1105,'Lista especies'!$A$2:$D$31,3,FALSE)</f>
        <v>#N/A</v>
      </c>
      <c r="Z1105" s="43" t="e">
        <f>VLOOKUP($W1105,'Lista especies'!$A$2:$D$31,4,FALSE)</f>
        <v>#N/A</v>
      </c>
    </row>
    <row r="1106" spans="1:26" x14ac:dyDescent="0.2">
      <c r="A1106" s="39" t="str">
        <f t="shared" si="18"/>
        <v/>
      </c>
      <c r="D1106" s="40"/>
      <c r="E1106" s="50" t="e">
        <f>VLOOKUP($G1106,Formulas!$A$2:$G$10,2,FALSE)</f>
        <v>#N/A</v>
      </c>
      <c r="F1106" s="50" t="e">
        <f>VLOOKUP($G1106,Formulas!$A$2:$G$10,3,FALSE)</f>
        <v>#N/A</v>
      </c>
      <c r="J1106" s="50" t="e">
        <f>VLOOKUP($G1106,Formulas!$A$2:$G$10,4,FALSE)</f>
        <v>#N/A</v>
      </c>
      <c r="K1106" s="50" t="e">
        <f>VLOOKUP($G1106,Formulas!$A$2:$G$10,5,FALSE)</f>
        <v>#N/A</v>
      </c>
      <c r="L1106" s="50" t="e">
        <f>VLOOKUP($G1106,Formulas!$A$2:$G$10,6,FALSE)</f>
        <v>#N/A</v>
      </c>
      <c r="M1106" s="50" t="e">
        <f>VLOOKUP($G1106,Formulas!$A$2:$G$10,7,FALSE)</f>
        <v>#N/A</v>
      </c>
      <c r="Q1106" s="8"/>
      <c r="R1106" s="8"/>
      <c r="T1106" s="9"/>
      <c r="W1106" s="39"/>
      <c r="X1106" s="43" t="e">
        <f>VLOOKUP($W1106,'Lista especies'!$A$2:$D$31,2,FALSE)</f>
        <v>#N/A</v>
      </c>
      <c r="Y1106" s="43" t="e">
        <f>VLOOKUP($W1106,'Lista especies'!$A$2:$D$31,3,FALSE)</f>
        <v>#N/A</v>
      </c>
      <c r="Z1106" s="43" t="e">
        <f>VLOOKUP($W1106,'Lista especies'!$A$2:$D$31,4,FALSE)</f>
        <v>#N/A</v>
      </c>
    </row>
    <row r="1107" spans="1:26" x14ac:dyDescent="0.2">
      <c r="A1107" s="39" t="str">
        <f t="shared" si="18"/>
        <v/>
      </c>
      <c r="D1107" s="40"/>
      <c r="E1107" s="50" t="e">
        <f>VLOOKUP($G1107,Formulas!$A$2:$G$10,2,FALSE)</f>
        <v>#N/A</v>
      </c>
      <c r="F1107" s="50" t="e">
        <f>VLOOKUP($G1107,Formulas!$A$2:$G$10,3,FALSE)</f>
        <v>#N/A</v>
      </c>
      <c r="J1107" s="50" t="e">
        <f>VLOOKUP($G1107,Formulas!$A$2:$G$10,4,FALSE)</f>
        <v>#N/A</v>
      </c>
      <c r="K1107" s="50" t="e">
        <f>VLOOKUP($G1107,Formulas!$A$2:$G$10,5,FALSE)</f>
        <v>#N/A</v>
      </c>
      <c r="L1107" s="50" t="e">
        <f>VLOOKUP($G1107,Formulas!$A$2:$G$10,6,FALSE)</f>
        <v>#N/A</v>
      </c>
      <c r="M1107" s="50" t="e">
        <f>VLOOKUP($G1107,Formulas!$A$2:$G$10,7,FALSE)</f>
        <v>#N/A</v>
      </c>
      <c r="Q1107" s="8"/>
      <c r="R1107" s="8"/>
      <c r="T1107" s="9"/>
      <c r="W1107" s="39"/>
      <c r="X1107" s="43" t="e">
        <f>VLOOKUP($W1107,'Lista especies'!$A$2:$D$31,2,FALSE)</f>
        <v>#N/A</v>
      </c>
      <c r="Y1107" s="43" t="e">
        <f>VLOOKUP($W1107,'Lista especies'!$A$2:$D$31,3,FALSE)</f>
        <v>#N/A</v>
      </c>
      <c r="Z1107" s="43" t="e">
        <f>VLOOKUP($W1107,'Lista especies'!$A$2:$D$31,4,FALSE)</f>
        <v>#N/A</v>
      </c>
    </row>
    <row r="1108" spans="1:26" x14ac:dyDescent="0.2">
      <c r="A1108" s="39" t="str">
        <f t="shared" si="18"/>
        <v/>
      </c>
      <c r="D1108" s="40"/>
      <c r="E1108" s="50" t="e">
        <f>VLOOKUP($G1108,Formulas!$A$2:$G$10,2,FALSE)</f>
        <v>#N/A</v>
      </c>
      <c r="F1108" s="50" t="e">
        <f>VLOOKUP($G1108,Formulas!$A$2:$G$10,3,FALSE)</f>
        <v>#N/A</v>
      </c>
      <c r="J1108" s="50" t="e">
        <f>VLOOKUP($G1108,Formulas!$A$2:$G$10,4,FALSE)</f>
        <v>#N/A</v>
      </c>
      <c r="K1108" s="50" t="e">
        <f>VLOOKUP($G1108,Formulas!$A$2:$G$10,5,FALSE)</f>
        <v>#N/A</v>
      </c>
      <c r="L1108" s="50" t="e">
        <f>VLOOKUP($G1108,Formulas!$A$2:$G$10,6,FALSE)</f>
        <v>#N/A</v>
      </c>
      <c r="M1108" s="50" t="e">
        <f>VLOOKUP($G1108,Formulas!$A$2:$G$10,7,FALSE)</f>
        <v>#N/A</v>
      </c>
      <c r="Q1108" s="8"/>
      <c r="R1108" s="8"/>
      <c r="T1108" s="9"/>
      <c r="W1108" s="39"/>
      <c r="X1108" s="43" t="e">
        <f>VLOOKUP($W1108,'Lista especies'!$A$2:$D$31,2,FALSE)</f>
        <v>#N/A</v>
      </c>
      <c r="Y1108" s="43" t="e">
        <f>VLOOKUP($W1108,'Lista especies'!$A$2:$D$31,3,FALSE)</f>
        <v>#N/A</v>
      </c>
      <c r="Z1108" s="43" t="e">
        <f>VLOOKUP($W1108,'Lista especies'!$A$2:$D$31,4,FALSE)</f>
        <v>#N/A</v>
      </c>
    </row>
    <row r="1109" spans="1:26" x14ac:dyDescent="0.2">
      <c r="A1109" s="39" t="str">
        <f t="shared" si="18"/>
        <v/>
      </c>
      <c r="D1109" s="40"/>
      <c r="E1109" s="50" t="e">
        <f>VLOOKUP($G1109,Formulas!$A$2:$G$10,2,FALSE)</f>
        <v>#N/A</v>
      </c>
      <c r="F1109" s="50" t="e">
        <f>VLOOKUP($G1109,Formulas!$A$2:$G$10,3,FALSE)</f>
        <v>#N/A</v>
      </c>
      <c r="J1109" s="50" t="e">
        <f>VLOOKUP($G1109,Formulas!$A$2:$G$10,4,FALSE)</f>
        <v>#N/A</v>
      </c>
      <c r="K1109" s="50" t="e">
        <f>VLOOKUP($G1109,Formulas!$A$2:$G$10,5,FALSE)</f>
        <v>#N/A</v>
      </c>
      <c r="L1109" s="50" t="e">
        <f>VLOOKUP($G1109,Formulas!$A$2:$G$10,6,FALSE)</f>
        <v>#N/A</v>
      </c>
      <c r="M1109" s="50" t="e">
        <f>VLOOKUP($G1109,Formulas!$A$2:$G$10,7,FALSE)</f>
        <v>#N/A</v>
      </c>
      <c r="Q1109" s="8"/>
      <c r="R1109" s="8"/>
      <c r="T1109" s="9"/>
      <c r="W1109" s="39"/>
      <c r="X1109" s="43" t="e">
        <f>VLOOKUP($W1109,'Lista especies'!$A$2:$D$31,2,FALSE)</f>
        <v>#N/A</v>
      </c>
      <c r="Y1109" s="43" t="e">
        <f>VLOOKUP($W1109,'Lista especies'!$A$2:$D$31,3,FALSE)</f>
        <v>#N/A</v>
      </c>
      <c r="Z1109" s="43" t="e">
        <f>VLOOKUP($W1109,'Lista especies'!$A$2:$D$31,4,FALSE)</f>
        <v>#N/A</v>
      </c>
    </row>
    <row r="1110" spans="1:26" x14ac:dyDescent="0.2">
      <c r="A1110" s="39" t="str">
        <f t="shared" si="18"/>
        <v/>
      </c>
      <c r="D1110" s="40"/>
      <c r="E1110" s="50" t="e">
        <f>VLOOKUP($G1110,Formulas!$A$2:$G$10,2,FALSE)</f>
        <v>#N/A</v>
      </c>
      <c r="F1110" s="50" t="e">
        <f>VLOOKUP($G1110,Formulas!$A$2:$G$10,3,FALSE)</f>
        <v>#N/A</v>
      </c>
      <c r="J1110" s="50" t="e">
        <f>VLOOKUP($G1110,Formulas!$A$2:$G$10,4,FALSE)</f>
        <v>#N/A</v>
      </c>
      <c r="K1110" s="50" t="e">
        <f>VLOOKUP($G1110,Formulas!$A$2:$G$10,5,FALSE)</f>
        <v>#N/A</v>
      </c>
      <c r="L1110" s="50" t="e">
        <f>VLOOKUP($G1110,Formulas!$A$2:$G$10,6,FALSE)</f>
        <v>#N/A</v>
      </c>
      <c r="M1110" s="50" t="e">
        <f>VLOOKUP($G1110,Formulas!$A$2:$G$10,7,FALSE)</f>
        <v>#N/A</v>
      </c>
      <c r="Q1110" s="8"/>
      <c r="R1110" s="8"/>
      <c r="T1110" s="9"/>
      <c r="W1110" s="39"/>
      <c r="X1110" s="43" t="e">
        <f>VLOOKUP($W1110,'Lista especies'!$A$2:$D$31,2,FALSE)</f>
        <v>#N/A</v>
      </c>
      <c r="Y1110" s="43" t="e">
        <f>VLOOKUP($W1110,'Lista especies'!$A$2:$D$31,3,FALSE)</f>
        <v>#N/A</v>
      </c>
      <c r="Z1110" s="43" t="e">
        <f>VLOOKUP($W1110,'Lista especies'!$A$2:$D$31,4,FALSE)</f>
        <v>#N/A</v>
      </c>
    </row>
    <row r="1111" spans="1:26" x14ac:dyDescent="0.2">
      <c r="A1111" s="39" t="str">
        <f t="shared" si="18"/>
        <v/>
      </c>
      <c r="D1111" s="40"/>
      <c r="E1111" s="50" t="e">
        <f>VLOOKUP($G1111,Formulas!$A$2:$G$10,2,FALSE)</f>
        <v>#N/A</v>
      </c>
      <c r="F1111" s="50" t="e">
        <f>VLOOKUP($G1111,Formulas!$A$2:$G$10,3,FALSE)</f>
        <v>#N/A</v>
      </c>
      <c r="J1111" s="50" t="e">
        <f>VLOOKUP($G1111,Formulas!$A$2:$G$10,4,FALSE)</f>
        <v>#N/A</v>
      </c>
      <c r="K1111" s="50" t="e">
        <f>VLOOKUP($G1111,Formulas!$A$2:$G$10,5,FALSE)</f>
        <v>#N/A</v>
      </c>
      <c r="L1111" s="50" t="e">
        <f>VLOOKUP($G1111,Formulas!$A$2:$G$10,6,FALSE)</f>
        <v>#N/A</v>
      </c>
      <c r="M1111" s="50" t="e">
        <f>VLOOKUP($G1111,Formulas!$A$2:$G$10,7,FALSE)</f>
        <v>#N/A</v>
      </c>
      <c r="Q1111" s="8"/>
      <c r="R1111" s="8"/>
      <c r="T1111" s="9"/>
      <c r="W1111" s="39"/>
      <c r="X1111" s="43" t="e">
        <f>VLOOKUP($W1111,'Lista especies'!$A$2:$D$31,2,FALSE)</f>
        <v>#N/A</v>
      </c>
      <c r="Y1111" s="43" t="e">
        <f>VLOOKUP($W1111,'Lista especies'!$A$2:$D$31,3,FALSE)</f>
        <v>#N/A</v>
      </c>
      <c r="Z1111" s="43" t="e">
        <f>VLOOKUP($W1111,'Lista especies'!$A$2:$D$31,4,FALSE)</f>
        <v>#N/A</v>
      </c>
    </row>
    <row r="1112" spans="1:26" x14ac:dyDescent="0.2">
      <c r="A1112" s="39" t="str">
        <f t="shared" si="18"/>
        <v/>
      </c>
      <c r="D1112" s="40"/>
      <c r="E1112" s="50" t="e">
        <f>VLOOKUP($G1112,Formulas!$A$2:$G$10,2,FALSE)</f>
        <v>#N/A</v>
      </c>
      <c r="F1112" s="50" t="e">
        <f>VLOOKUP($G1112,Formulas!$A$2:$G$10,3,FALSE)</f>
        <v>#N/A</v>
      </c>
      <c r="J1112" s="50" t="e">
        <f>VLOOKUP($G1112,Formulas!$A$2:$G$10,4,FALSE)</f>
        <v>#N/A</v>
      </c>
      <c r="K1112" s="50" t="e">
        <f>VLOOKUP($G1112,Formulas!$A$2:$G$10,5,FALSE)</f>
        <v>#N/A</v>
      </c>
      <c r="L1112" s="50" t="e">
        <f>VLOOKUP($G1112,Formulas!$A$2:$G$10,6,FALSE)</f>
        <v>#N/A</v>
      </c>
      <c r="M1112" s="50" t="e">
        <f>VLOOKUP($G1112,Formulas!$A$2:$G$10,7,FALSE)</f>
        <v>#N/A</v>
      </c>
      <c r="Q1112" s="8"/>
      <c r="R1112" s="8"/>
      <c r="T1112" s="9"/>
      <c r="W1112" s="39"/>
      <c r="X1112" s="43" t="e">
        <f>VLOOKUP($W1112,'Lista especies'!$A$2:$D$31,2,FALSE)</f>
        <v>#N/A</v>
      </c>
      <c r="Y1112" s="43" t="e">
        <f>VLOOKUP($W1112,'Lista especies'!$A$2:$D$31,3,FALSE)</f>
        <v>#N/A</v>
      </c>
      <c r="Z1112" s="43" t="e">
        <f>VLOOKUP($W1112,'Lista especies'!$A$2:$D$31,4,FALSE)</f>
        <v>#N/A</v>
      </c>
    </row>
    <row r="1113" spans="1:26" x14ac:dyDescent="0.2">
      <c r="A1113" s="39" t="str">
        <f t="shared" si="18"/>
        <v/>
      </c>
      <c r="D1113" s="40"/>
      <c r="E1113" s="50" t="e">
        <f>VLOOKUP($G1113,Formulas!$A$2:$G$10,2,FALSE)</f>
        <v>#N/A</v>
      </c>
      <c r="F1113" s="50" t="e">
        <f>VLOOKUP($G1113,Formulas!$A$2:$G$10,3,FALSE)</f>
        <v>#N/A</v>
      </c>
      <c r="J1113" s="50" t="e">
        <f>VLOOKUP($G1113,Formulas!$A$2:$G$10,4,FALSE)</f>
        <v>#N/A</v>
      </c>
      <c r="K1113" s="50" t="e">
        <f>VLOOKUP($G1113,Formulas!$A$2:$G$10,5,FALSE)</f>
        <v>#N/A</v>
      </c>
      <c r="L1113" s="50" t="e">
        <f>VLOOKUP($G1113,Formulas!$A$2:$G$10,6,FALSE)</f>
        <v>#N/A</v>
      </c>
      <c r="M1113" s="50" t="e">
        <f>VLOOKUP($G1113,Formulas!$A$2:$G$10,7,FALSE)</f>
        <v>#N/A</v>
      </c>
      <c r="Q1113" s="8"/>
      <c r="R1113" s="8"/>
      <c r="T1113" s="9"/>
      <c r="W1113" s="39"/>
      <c r="X1113" s="43" t="e">
        <f>VLOOKUP($W1113,'Lista especies'!$A$2:$D$31,2,FALSE)</f>
        <v>#N/A</v>
      </c>
      <c r="Y1113" s="43" t="e">
        <f>VLOOKUP($W1113,'Lista especies'!$A$2:$D$31,3,FALSE)</f>
        <v>#N/A</v>
      </c>
      <c r="Z1113" s="43" t="e">
        <f>VLOOKUP($W1113,'Lista especies'!$A$2:$D$31,4,FALSE)</f>
        <v>#N/A</v>
      </c>
    </row>
    <row r="1114" spans="1:26" x14ac:dyDescent="0.2">
      <c r="A1114" s="39" t="str">
        <f t="shared" si="18"/>
        <v/>
      </c>
      <c r="D1114" s="40"/>
      <c r="E1114" s="50" t="e">
        <f>VLOOKUP($G1114,Formulas!$A$2:$G$10,2,FALSE)</f>
        <v>#N/A</v>
      </c>
      <c r="F1114" s="50" t="e">
        <f>VLOOKUP($G1114,Formulas!$A$2:$G$10,3,FALSE)</f>
        <v>#N/A</v>
      </c>
      <c r="J1114" s="50" t="e">
        <f>VLOOKUP($G1114,Formulas!$A$2:$G$10,4,FALSE)</f>
        <v>#N/A</v>
      </c>
      <c r="K1114" s="50" t="e">
        <f>VLOOKUP($G1114,Formulas!$A$2:$G$10,5,FALSE)</f>
        <v>#N/A</v>
      </c>
      <c r="L1114" s="50" t="e">
        <f>VLOOKUP($G1114,Formulas!$A$2:$G$10,6,FALSE)</f>
        <v>#N/A</v>
      </c>
      <c r="M1114" s="50" t="e">
        <f>VLOOKUP($G1114,Formulas!$A$2:$G$10,7,FALSE)</f>
        <v>#N/A</v>
      </c>
      <c r="Q1114" s="8"/>
      <c r="R1114" s="8"/>
      <c r="T1114" s="9"/>
      <c r="W1114" s="39"/>
      <c r="X1114" s="43" t="e">
        <f>VLOOKUP($W1114,'Lista especies'!$A$2:$D$31,2,FALSE)</f>
        <v>#N/A</v>
      </c>
      <c r="Y1114" s="43" t="e">
        <f>VLOOKUP($W1114,'Lista especies'!$A$2:$D$31,3,FALSE)</f>
        <v>#N/A</v>
      </c>
      <c r="Z1114" s="43" t="e">
        <f>VLOOKUP($W1114,'Lista especies'!$A$2:$D$31,4,FALSE)</f>
        <v>#N/A</v>
      </c>
    </row>
    <row r="1115" spans="1:26" x14ac:dyDescent="0.2">
      <c r="A1115" s="39" t="str">
        <f t="shared" si="18"/>
        <v/>
      </c>
      <c r="D1115" s="40"/>
      <c r="E1115" s="50" t="e">
        <f>VLOOKUP($G1115,Formulas!$A$2:$G$10,2,FALSE)</f>
        <v>#N/A</v>
      </c>
      <c r="F1115" s="50" t="e">
        <f>VLOOKUP($G1115,Formulas!$A$2:$G$10,3,FALSE)</f>
        <v>#N/A</v>
      </c>
      <c r="J1115" s="50" t="e">
        <f>VLOOKUP($G1115,Formulas!$A$2:$G$10,4,FALSE)</f>
        <v>#N/A</v>
      </c>
      <c r="K1115" s="50" t="e">
        <f>VLOOKUP($G1115,Formulas!$A$2:$G$10,5,FALSE)</f>
        <v>#N/A</v>
      </c>
      <c r="L1115" s="50" t="e">
        <f>VLOOKUP($G1115,Formulas!$A$2:$G$10,6,FALSE)</f>
        <v>#N/A</v>
      </c>
      <c r="M1115" s="50" t="e">
        <f>VLOOKUP($G1115,Formulas!$A$2:$G$10,7,FALSE)</f>
        <v>#N/A</v>
      </c>
      <c r="Q1115" s="8"/>
      <c r="R1115" s="8"/>
      <c r="T1115" s="9"/>
      <c r="W1115" s="39"/>
      <c r="X1115" s="43" t="e">
        <f>VLOOKUP($W1115,'Lista especies'!$A$2:$D$31,2,FALSE)</f>
        <v>#N/A</v>
      </c>
      <c r="Y1115" s="43" t="e">
        <f>VLOOKUP($W1115,'Lista especies'!$A$2:$D$31,3,FALSE)</f>
        <v>#N/A</v>
      </c>
      <c r="Z1115" s="43" t="e">
        <f>VLOOKUP($W1115,'Lista especies'!$A$2:$D$31,4,FALSE)</f>
        <v>#N/A</v>
      </c>
    </row>
    <row r="1116" spans="1:26" x14ac:dyDescent="0.2">
      <c r="A1116" s="39" t="str">
        <f t="shared" si="18"/>
        <v/>
      </c>
      <c r="D1116" s="40"/>
      <c r="E1116" s="50" t="e">
        <f>VLOOKUP($G1116,Formulas!$A$2:$G$10,2,FALSE)</f>
        <v>#N/A</v>
      </c>
      <c r="F1116" s="50" t="e">
        <f>VLOOKUP($G1116,Formulas!$A$2:$G$10,3,FALSE)</f>
        <v>#N/A</v>
      </c>
      <c r="J1116" s="50" t="e">
        <f>VLOOKUP($G1116,Formulas!$A$2:$G$10,4,FALSE)</f>
        <v>#N/A</v>
      </c>
      <c r="K1116" s="50" t="e">
        <f>VLOOKUP($G1116,Formulas!$A$2:$G$10,5,FALSE)</f>
        <v>#N/A</v>
      </c>
      <c r="L1116" s="50" t="e">
        <f>VLOOKUP($G1116,Formulas!$A$2:$G$10,6,FALSE)</f>
        <v>#N/A</v>
      </c>
      <c r="M1116" s="50" t="e">
        <f>VLOOKUP($G1116,Formulas!$A$2:$G$10,7,FALSE)</f>
        <v>#N/A</v>
      </c>
      <c r="Q1116" s="8"/>
      <c r="R1116" s="8"/>
      <c r="T1116" s="9"/>
      <c r="W1116" s="39"/>
      <c r="X1116" s="43" t="e">
        <f>VLOOKUP($W1116,'Lista especies'!$A$2:$D$31,2,FALSE)</f>
        <v>#N/A</v>
      </c>
      <c r="Y1116" s="43" t="e">
        <f>VLOOKUP($W1116,'Lista especies'!$A$2:$D$31,3,FALSE)</f>
        <v>#N/A</v>
      </c>
      <c r="Z1116" s="43" t="e">
        <f>VLOOKUP($W1116,'Lista especies'!$A$2:$D$31,4,FALSE)</f>
        <v>#N/A</v>
      </c>
    </row>
    <row r="1117" spans="1:26" x14ac:dyDescent="0.2">
      <c r="A1117" s="39" t="str">
        <f t="shared" si="18"/>
        <v/>
      </c>
      <c r="D1117" s="40"/>
      <c r="E1117" s="50" t="e">
        <f>VLOOKUP($G1117,Formulas!$A$2:$G$10,2,FALSE)</f>
        <v>#N/A</v>
      </c>
      <c r="F1117" s="50" t="e">
        <f>VLOOKUP($G1117,Formulas!$A$2:$G$10,3,FALSE)</f>
        <v>#N/A</v>
      </c>
      <c r="J1117" s="50" t="e">
        <f>VLOOKUP($G1117,Formulas!$A$2:$G$10,4,FALSE)</f>
        <v>#N/A</v>
      </c>
      <c r="K1117" s="50" t="e">
        <f>VLOOKUP($G1117,Formulas!$A$2:$G$10,5,FALSE)</f>
        <v>#N/A</v>
      </c>
      <c r="L1117" s="50" t="e">
        <f>VLOOKUP($G1117,Formulas!$A$2:$G$10,6,FALSE)</f>
        <v>#N/A</v>
      </c>
      <c r="M1117" s="50" t="e">
        <f>VLOOKUP($G1117,Formulas!$A$2:$G$10,7,FALSE)</f>
        <v>#N/A</v>
      </c>
      <c r="Q1117" s="8"/>
      <c r="R1117" s="8"/>
      <c r="T1117" s="9"/>
      <c r="W1117" s="39"/>
      <c r="X1117" s="43" t="e">
        <f>VLOOKUP($W1117,'Lista especies'!$A$2:$D$31,2,FALSE)</f>
        <v>#N/A</v>
      </c>
      <c r="Y1117" s="43" t="e">
        <f>VLOOKUP($W1117,'Lista especies'!$A$2:$D$31,3,FALSE)</f>
        <v>#N/A</v>
      </c>
      <c r="Z1117" s="43" t="e">
        <f>VLOOKUP($W1117,'Lista especies'!$A$2:$D$31,4,FALSE)</f>
        <v>#N/A</v>
      </c>
    </row>
    <row r="1118" spans="1:26" x14ac:dyDescent="0.2">
      <c r="A1118" s="39" t="str">
        <f t="shared" si="18"/>
        <v/>
      </c>
      <c r="D1118" s="40"/>
      <c r="E1118" s="50" t="e">
        <f>VLOOKUP($G1118,Formulas!$A$2:$G$10,2,FALSE)</f>
        <v>#N/A</v>
      </c>
      <c r="F1118" s="50" t="e">
        <f>VLOOKUP($G1118,Formulas!$A$2:$G$10,3,FALSE)</f>
        <v>#N/A</v>
      </c>
      <c r="J1118" s="50" t="e">
        <f>VLOOKUP($G1118,Formulas!$A$2:$G$10,4,FALSE)</f>
        <v>#N/A</v>
      </c>
      <c r="K1118" s="50" t="e">
        <f>VLOOKUP($G1118,Formulas!$A$2:$G$10,5,FALSE)</f>
        <v>#N/A</v>
      </c>
      <c r="L1118" s="50" t="e">
        <f>VLOOKUP($G1118,Formulas!$A$2:$G$10,6,FALSE)</f>
        <v>#N/A</v>
      </c>
      <c r="M1118" s="50" t="e">
        <f>VLOOKUP($G1118,Formulas!$A$2:$G$10,7,FALSE)</f>
        <v>#N/A</v>
      </c>
      <c r="Q1118" s="8"/>
      <c r="R1118" s="8"/>
      <c r="T1118" s="9"/>
      <c r="W1118" s="39"/>
      <c r="X1118" s="43" t="e">
        <f>VLOOKUP($W1118,'Lista especies'!$A$2:$D$31,2,FALSE)</f>
        <v>#N/A</v>
      </c>
      <c r="Y1118" s="43" t="e">
        <f>VLOOKUP($W1118,'Lista especies'!$A$2:$D$31,3,FALSE)</f>
        <v>#N/A</v>
      </c>
      <c r="Z1118" s="43" t="e">
        <f>VLOOKUP($W1118,'Lista especies'!$A$2:$D$31,4,FALSE)</f>
        <v>#N/A</v>
      </c>
    </row>
    <row r="1119" spans="1:26" x14ac:dyDescent="0.2">
      <c r="A1119" s="39" t="str">
        <f t="shared" si="18"/>
        <v/>
      </c>
      <c r="D1119" s="40"/>
      <c r="E1119" s="50" t="e">
        <f>VLOOKUP($G1119,Formulas!$A$2:$G$10,2,FALSE)</f>
        <v>#N/A</v>
      </c>
      <c r="F1119" s="50" t="e">
        <f>VLOOKUP($G1119,Formulas!$A$2:$G$10,3,FALSE)</f>
        <v>#N/A</v>
      </c>
      <c r="J1119" s="50" t="e">
        <f>VLOOKUP($G1119,Formulas!$A$2:$G$10,4,FALSE)</f>
        <v>#N/A</v>
      </c>
      <c r="K1119" s="50" t="e">
        <f>VLOOKUP($G1119,Formulas!$A$2:$G$10,5,FALSE)</f>
        <v>#N/A</v>
      </c>
      <c r="L1119" s="50" t="e">
        <f>VLOOKUP($G1119,Formulas!$A$2:$G$10,6,FALSE)</f>
        <v>#N/A</v>
      </c>
      <c r="M1119" s="50" t="e">
        <f>VLOOKUP($G1119,Formulas!$A$2:$G$10,7,FALSE)</f>
        <v>#N/A</v>
      </c>
      <c r="Q1119" s="8"/>
      <c r="R1119" s="8"/>
      <c r="T1119" s="9"/>
      <c r="W1119" s="39"/>
      <c r="X1119" s="43" t="e">
        <f>VLOOKUP($W1119,'Lista especies'!$A$2:$D$31,2,FALSE)</f>
        <v>#N/A</v>
      </c>
      <c r="Y1119" s="43" t="e">
        <f>VLOOKUP($W1119,'Lista especies'!$A$2:$D$31,3,FALSE)</f>
        <v>#N/A</v>
      </c>
      <c r="Z1119" s="43" t="e">
        <f>VLOOKUP($W1119,'Lista especies'!$A$2:$D$31,4,FALSE)</f>
        <v>#N/A</v>
      </c>
    </row>
    <row r="1120" spans="1:26" x14ac:dyDescent="0.2">
      <c r="A1120" s="39" t="str">
        <f t="shared" si="18"/>
        <v/>
      </c>
      <c r="D1120" s="40"/>
      <c r="E1120" s="50" t="e">
        <f>VLOOKUP($G1120,Formulas!$A$2:$G$10,2,FALSE)</f>
        <v>#N/A</v>
      </c>
      <c r="F1120" s="50" t="e">
        <f>VLOOKUP($G1120,Formulas!$A$2:$G$10,3,FALSE)</f>
        <v>#N/A</v>
      </c>
      <c r="J1120" s="50" t="e">
        <f>VLOOKUP($G1120,Formulas!$A$2:$G$10,4,FALSE)</f>
        <v>#N/A</v>
      </c>
      <c r="K1120" s="50" t="e">
        <f>VLOOKUP($G1120,Formulas!$A$2:$G$10,5,FALSE)</f>
        <v>#N/A</v>
      </c>
      <c r="L1120" s="50" t="e">
        <f>VLOOKUP($G1120,Formulas!$A$2:$G$10,6,FALSE)</f>
        <v>#N/A</v>
      </c>
      <c r="M1120" s="50" t="e">
        <f>VLOOKUP($G1120,Formulas!$A$2:$G$10,7,FALSE)</f>
        <v>#N/A</v>
      </c>
      <c r="Q1120" s="8"/>
      <c r="R1120" s="8"/>
      <c r="T1120" s="9"/>
      <c r="W1120" s="39"/>
      <c r="X1120" s="43" t="e">
        <f>VLOOKUP($W1120,'Lista especies'!$A$2:$D$31,2,FALSE)</f>
        <v>#N/A</v>
      </c>
      <c r="Y1120" s="43" t="e">
        <f>VLOOKUP($W1120,'Lista especies'!$A$2:$D$31,3,FALSE)</f>
        <v>#N/A</v>
      </c>
      <c r="Z1120" s="43" t="e">
        <f>VLOOKUP($W1120,'Lista especies'!$A$2:$D$31,4,FALSE)</f>
        <v>#N/A</v>
      </c>
    </row>
    <row r="1121" spans="1:26" x14ac:dyDescent="0.2">
      <c r="A1121" s="39" t="str">
        <f t="shared" si="18"/>
        <v/>
      </c>
      <c r="D1121" s="40"/>
      <c r="E1121" s="50" t="e">
        <f>VLOOKUP($G1121,Formulas!$A$2:$G$10,2,FALSE)</f>
        <v>#N/A</v>
      </c>
      <c r="F1121" s="50" t="e">
        <f>VLOOKUP($G1121,Formulas!$A$2:$G$10,3,FALSE)</f>
        <v>#N/A</v>
      </c>
      <c r="J1121" s="50" t="e">
        <f>VLOOKUP($G1121,Formulas!$A$2:$G$10,4,FALSE)</f>
        <v>#N/A</v>
      </c>
      <c r="K1121" s="50" t="e">
        <f>VLOOKUP($G1121,Formulas!$A$2:$G$10,5,FALSE)</f>
        <v>#N/A</v>
      </c>
      <c r="L1121" s="50" t="e">
        <f>VLOOKUP($G1121,Formulas!$A$2:$G$10,6,FALSE)</f>
        <v>#N/A</v>
      </c>
      <c r="M1121" s="50" t="e">
        <f>VLOOKUP($G1121,Formulas!$A$2:$G$10,7,FALSE)</f>
        <v>#N/A</v>
      </c>
      <c r="Q1121" s="8"/>
      <c r="R1121" s="8"/>
      <c r="T1121" s="9"/>
      <c r="W1121" s="39"/>
      <c r="X1121" s="43" t="e">
        <f>VLOOKUP($W1121,'Lista especies'!$A$2:$D$31,2,FALSE)</f>
        <v>#N/A</v>
      </c>
      <c r="Y1121" s="43" t="e">
        <f>VLOOKUP($W1121,'Lista especies'!$A$2:$D$31,3,FALSE)</f>
        <v>#N/A</v>
      </c>
      <c r="Z1121" s="43" t="e">
        <f>VLOOKUP($W1121,'Lista especies'!$A$2:$D$31,4,FALSE)</f>
        <v>#N/A</v>
      </c>
    </row>
    <row r="1122" spans="1:26" x14ac:dyDescent="0.2">
      <c r="A1122" s="39" t="str">
        <f t="shared" si="18"/>
        <v/>
      </c>
      <c r="D1122" s="40"/>
      <c r="E1122" s="50" t="e">
        <f>VLOOKUP($G1122,Formulas!$A$2:$G$10,2,FALSE)</f>
        <v>#N/A</v>
      </c>
      <c r="F1122" s="50" t="e">
        <f>VLOOKUP($G1122,Formulas!$A$2:$G$10,3,FALSE)</f>
        <v>#N/A</v>
      </c>
      <c r="J1122" s="50" t="e">
        <f>VLOOKUP($G1122,Formulas!$A$2:$G$10,4,FALSE)</f>
        <v>#N/A</v>
      </c>
      <c r="K1122" s="50" t="e">
        <f>VLOOKUP($G1122,Formulas!$A$2:$G$10,5,FALSE)</f>
        <v>#N/A</v>
      </c>
      <c r="L1122" s="50" t="e">
        <f>VLOOKUP($G1122,Formulas!$A$2:$G$10,6,FALSE)</f>
        <v>#N/A</v>
      </c>
      <c r="M1122" s="50" t="e">
        <f>VLOOKUP($G1122,Formulas!$A$2:$G$10,7,FALSE)</f>
        <v>#N/A</v>
      </c>
      <c r="Q1122" s="8"/>
      <c r="R1122" s="8"/>
      <c r="T1122" s="9"/>
      <c r="W1122" s="39"/>
      <c r="X1122" s="43" t="e">
        <f>VLOOKUP($W1122,'Lista especies'!$A$2:$D$31,2,FALSE)</f>
        <v>#N/A</v>
      </c>
      <c r="Y1122" s="43" t="e">
        <f>VLOOKUP($W1122,'Lista especies'!$A$2:$D$31,3,FALSE)</f>
        <v>#N/A</v>
      </c>
      <c r="Z1122" s="43" t="e">
        <f>VLOOKUP($W1122,'Lista especies'!$A$2:$D$31,4,FALSE)</f>
        <v>#N/A</v>
      </c>
    </row>
    <row r="1123" spans="1:26" x14ac:dyDescent="0.2">
      <c r="A1123" s="39" t="str">
        <f t="shared" si="18"/>
        <v/>
      </c>
      <c r="D1123" s="40"/>
      <c r="E1123" s="50" t="e">
        <f>VLOOKUP($G1123,Formulas!$A$2:$G$10,2,FALSE)</f>
        <v>#N/A</v>
      </c>
      <c r="F1123" s="50" t="e">
        <f>VLOOKUP($G1123,Formulas!$A$2:$G$10,3,FALSE)</f>
        <v>#N/A</v>
      </c>
      <c r="J1123" s="50" t="e">
        <f>VLOOKUP($G1123,Formulas!$A$2:$G$10,4,FALSE)</f>
        <v>#N/A</v>
      </c>
      <c r="K1123" s="50" t="e">
        <f>VLOOKUP($G1123,Formulas!$A$2:$G$10,5,FALSE)</f>
        <v>#N/A</v>
      </c>
      <c r="L1123" s="50" t="e">
        <f>VLOOKUP($G1123,Formulas!$A$2:$G$10,6,FALSE)</f>
        <v>#N/A</v>
      </c>
      <c r="M1123" s="50" t="e">
        <f>VLOOKUP($G1123,Formulas!$A$2:$G$10,7,FALSE)</f>
        <v>#N/A</v>
      </c>
      <c r="Q1123" s="8"/>
      <c r="R1123" s="8"/>
      <c r="T1123" s="9"/>
      <c r="W1123" s="39"/>
      <c r="X1123" s="43" t="e">
        <f>VLOOKUP($W1123,'Lista especies'!$A$2:$D$31,2,FALSE)</f>
        <v>#N/A</v>
      </c>
      <c r="Y1123" s="43" t="e">
        <f>VLOOKUP($W1123,'Lista especies'!$A$2:$D$31,3,FALSE)</f>
        <v>#N/A</v>
      </c>
      <c r="Z1123" s="43" t="e">
        <f>VLOOKUP($W1123,'Lista especies'!$A$2:$D$31,4,FALSE)</f>
        <v>#N/A</v>
      </c>
    </row>
    <row r="1124" spans="1:26" x14ac:dyDescent="0.2">
      <c r="A1124" s="39" t="str">
        <f t="shared" si="18"/>
        <v/>
      </c>
      <c r="D1124" s="40"/>
      <c r="E1124" s="50" t="e">
        <f>VLOOKUP($G1124,Formulas!$A$2:$G$10,2,FALSE)</f>
        <v>#N/A</v>
      </c>
      <c r="F1124" s="50" t="e">
        <f>VLOOKUP($G1124,Formulas!$A$2:$G$10,3,FALSE)</f>
        <v>#N/A</v>
      </c>
      <c r="J1124" s="50" t="e">
        <f>VLOOKUP($G1124,Formulas!$A$2:$G$10,4,FALSE)</f>
        <v>#N/A</v>
      </c>
      <c r="K1124" s="50" t="e">
        <f>VLOOKUP($G1124,Formulas!$A$2:$G$10,5,FALSE)</f>
        <v>#N/A</v>
      </c>
      <c r="L1124" s="50" t="e">
        <f>VLOOKUP($G1124,Formulas!$A$2:$G$10,6,FALSE)</f>
        <v>#N/A</v>
      </c>
      <c r="M1124" s="50" t="e">
        <f>VLOOKUP($G1124,Formulas!$A$2:$G$10,7,FALSE)</f>
        <v>#N/A</v>
      </c>
      <c r="Q1124" s="8"/>
      <c r="R1124" s="8"/>
      <c r="T1124" s="9"/>
      <c r="W1124" s="39"/>
      <c r="X1124" s="43" t="e">
        <f>VLOOKUP($W1124,'Lista especies'!$A$2:$D$31,2,FALSE)</f>
        <v>#N/A</v>
      </c>
      <c r="Y1124" s="43" t="e">
        <f>VLOOKUP($W1124,'Lista especies'!$A$2:$D$31,3,FALSE)</f>
        <v>#N/A</v>
      </c>
      <c r="Z1124" s="43" t="e">
        <f>VLOOKUP($W1124,'Lista especies'!$A$2:$D$31,4,FALSE)</f>
        <v>#N/A</v>
      </c>
    </row>
    <row r="1125" spans="1:26" x14ac:dyDescent="0.2">
      <c r="A1125" s="39" t="str">
        <f t="shared" si="18"/>
        <v/>
      </c>
      <c r="D1125" s="40"/>
      <c r="E1125" s="50" t="e">
        <f>VLOOKUP($G1125,Formulas!$A$2:$G$10,2,FALSE)</f>
        <v>#N/A</v>
      </c>
      <c r="F1125" s="50" t="e">
        <f>VLOOKUP($G1125,Formulas!$A$2:$G$10,3,FALSE)</f>
        <v>#N/A</v>
      </c>
      <c r="J1125" s="50" t="e">
        <f>VLOOKUP($G1125,Formulas!$A$2:$G$10,4,FALSE)</f>
        <v>#N/A</v>
      </c>
      <c r="K1125" s="50" t="e">
        <f>VLOOKUP($G1125,Formulas!$A$2:$G$10,5,FALSE)</f>
        <v>#N/A</v>
      </c>
      <c r="L1125" s="50" t="e">
        <f>VLOOKUP($G1125,Formulas!$A$2:$G$10,6,FALSE)</f>
        <v>#N/A</v>
      </c>
      <c r="M1125" s="50" t="e">
        <f>VLOOKUP($G1125,Formulas!$A$2:$G$10,7,FALSE)</f>
        <v>#N/A</v>
      </c>
      <c r="Q1125" s="8"/>
      <c r="R1125" s="8"/>
      <c r="T1125" s="9"/>
      <c r="W1125" s="39"/>
      <c r="X1125" s="43" t="e">
        <f>VLOOKUP($W1125,'Lista especies'!$A$2:$D$31,2,FALSE)</f>
        <v>#N/A</v>
      </c>
      <c r="Y1125" s="43" t="e">
        <f>VLOOKUP($W1125,'Lista especies'!$A$2:$D$31,3,FALSE)</f>
        <v>#N/A</v>
      </c>
      <c r="Z1125" s="43" t="e">
        <f>VLOOKUP($W1125,'Lista especies'!$A$2:$D$31,4,FALSE)</f>
        <v>#N/A</v>
      </c>
    </row>
    <row r="1126" spans="1:26" x14ac:dyDescent="0.2">
      <c r="A1126" s="39" t="str">
        <f t="shared" si="18"/>
        <v/>
      </c>
      <c r="D1126" s="40"/>
      <c r="E1126" s="50" t="e">
        <f>VLOOKUP($G1126,Formulas!$A$2:$G$10,2,FALSE)</f>
        <v>#N/A</v>
      </c>
      <c r="F1126" s="50" t="e">
        <f>VLOOKUP($G1126,Formulas!$A$2:$G$10,3,FALSE)</f>
        <v>#N/A</v>
      </c>
      <c r="J1126" s="50" t="e">
        <f>VLOOKUP($G1126,Formulas!$A$2:$G$10,4,FALSE)</f>
        <v>#N/A</v>
      </c>
      <c r="K1126" s="50" t="e">
        <f>VLOOKUP($G1126,Formulas!$A$2:$G$10,5,FALSE)</f>
        <v>#N/A</v>
      </c>
      <c r="L1126" s="50" t="e">
        <f>VLOOKUP($G1126,Formulas!$A$2:$G$10,6,FALSE)</f>
        <v>#N/A</v>
      </c>
      <c r="M1126" s="50" t="e">
        <f>VLOOKUP($G1126,Formulas!$A$2:$G$10,7,FALSE)</f>
        <v>#N/A</v>
      </c>
      <c r="Q1126" s="8"/>
      <c r="R1126" s="8"/>
      <c r="T1126" s="9"/>
      <c r="W1126" s="39"/>
      <c r="X1126" s="43" t="e">
        <f>VLOOKUP($W1126,'Lista especies'!$A$2:$D$31,2,FALSE)</f>
        <v>#N/A</v>
      </c>
      <c r="Y1126" s="43" t="e">
        <f>VLOOKUP($W1126,'Lista especies'!$A$2:$D$31,3,FALSE)</f>
        <v>#N/A</v>
      </c>
      <c r="Z1126" s="43" t="e">
        <f>VLOOKUP($W1126,'Lista especies'!$A$2:$D$31,4,FALSE)</f>
        <v>#N/A</v>
      </c>
    </row>
    <row r="1127" spans="1:26" x14ac:dyDescent="0.2">
      <c r="A1127" s="39" t="str">
        <f t="shared" si="18"/>
        <v/>
      </c>
      <c r="D1127" s="40"/>
      <c r="E1127" s="50" t="e">
        <f>VLOOKUP($G1127,Formulas!$A$2:$G$10,2,FALSE)</f>
        <v>#N/A</v>
      </c>
      <c r="F1127" s="50" t="e">
        <f>VLOOKUP($G1127,Formulas!$A$2:$G$10,3,FALSE)</f>
        <v>#N/A</v>
      </c>
      <c r="J1127" s="50" t="e">
        <f>VLOOKUP($G1127,Formulas!$A$2:$G$10,4,FALSE)</f>
        <v>#N/A</v>
      </c>
      <c r="K1127" s="50" t="e">
        <f>VLOOKUP($G1127,Formulas!$A$2:$G$10,5,FALSE)</f>
        <v>#N/A</v>
      </c>
      <c r="L1127" s="50" t="e">
        <f>VLOOKUP($G1127,Formulas!$A$2:$G$10,6,FALSE)</f>
        <v>#N/A</v>
      </c>
      <c r="M1127" s="50" t="e">
        <f>VLOOKUP($G1127,Formulas!$A$2:$G$10,7,FALSE)</f>
        <v>#N/A</v>
      </c>
      <c r="Q1127" s="8"/>
      <c r="R1127" s="8"/>
      <c r="T1127" s="9"/>
      <c r="W1127" s="39"/>
      <c r="X1127" s="43" t="e">
        <f>VLOOKUP($W1127,'Lista especies'!$A$2:$D$31,2,FALSE)</f>
        <v>#N/A</v>
      </c>
      <c r="Y1127" s="43" t="e">
        <f>VLOOKUP($W1127,'Lista especies'!$A$2:$D$31,3,FALSE)</f>
        <v>#N/A</v>
      </c>
      <c r="Z1127" s="43" t="e">
        <f>VLOOKUP($W1127,'Lista especies'!$A$2:$D$31,4,FALSE)</f>
        <v>#N/A</v>
      </c>
    </row>
    <row r="1128" spans="1:26" x14ac:dyDescent="0.2">
      <c r="A1128" s="39" t="str">
        <f t="shared" si="18"/>
        <v/>
      </c>
      <c r="D1128" s="40"/>
      <c r="E1128" s="50" t="e">
        <f>VLOOKUP($G1128,Formulas!$A$2:$G$10,2,FALSE)</f>
        <v>#N/A</v>
      </c>
      <c r="F1128" s="50" t="e">
        <f>VLOOKUP($G1128,Formulas!$A$2:$G$10,3,FALSE)</f>
        <v>#N/A</v>
      </c>
      <c r="J1128" s="50" t="e">
        <f>VLOOKUP($G1128,Formulas!$A$2:$G$10,4,FALSE)</f>
        <v>#N/A</v>
      </c>
      <c r="K1128" s="50" t="e">
        <f>VLOOKUP($G1128,Formulas!$A$2:$G$10,5,FALSE)</f>
        <v>#N/A</v>
      </c>
      <c r="L1128" s="50" t="e">
        <f>VLOOKUP($G1128,Formulas!$A$2:$G$10,6,FALSE)</f>
        <v>#N/A</v>
      </c>
      <c r="M1128" s="50" t="e">
        <f>VLOOKUP($G1128,Formulas!$A$2:$G$10,7,FALSE)</f>
        <v>#N/A</v>
      </c>
      <c r="Q1128" s="8"/>
      <c r="R1128" s="8"/>
      <c r="T1128" s="9"/>
      <c r="W1128" s="39"/>
      <c r="X1128" s="43" t="e">
        <f>VLOOKUP($W1128,'Lista especies'!$A$2:$D$31,2,FALSE)</f>
        <v>#N/A</v>
      </c>
      <c r="Y1128" s="43" t="e">
        <f>VLOOKUP($W1128,'Lista especies'!$A$2:$D$31,3,FALSE)</f>
        <v>#N/A</v>
      </c>
      <c r="Z1128" s="43" t="e">
        <f>VLOOKUP($W1128,'Lista especies'!$A$2:$D$31,4,FALSE)</f>
        <v>#N/A</v>
      </c>
    </row>
    <row r="1129" spans="1:26" x14ac:dyDescent="0.2">
      <c r="A1129" s="39" t="str">
        <f t="shared" si="18"/>
        <v/>
      </c>
      <c r="D1129" s="40"/>
      <c r="E1129" s="50" t="e">
        <f>VLOOKUP($G1129,Formulas!$A$2:$G$10,2,FALSE)</f>
        <v>#N/A</v>
      </c>
      <c r="F1129" s="50" t="e">
        <f>VLOOKUP($G1129,Formulas!$A$2:$G$10,3,FALSE)</f>
        <v>#N/A</v>
      </c>
      <c r="J1129" s="50" t="e">
        <f>VLOOKUP($G1129,Formulas!$A$2:$G$10,4,FALSE)</f>
        <v>#N/A</v>
      </c>
      <c r="K1129" s="50" t="e">
        <f>VLOOKUP($G1129,Formulas!$A$2:$G$10,5,FALSE)</f>
        <v>#N/A</v>
      </c>
      <c r="L1129" s="50" t="e">
        <f>VLOOKUP($G1129,Formulas!$A$2:$G$10,6,FALSE)</f>
        <v>#N/A</v>
      </c>
      <c r="M1129" s="50" t="e">
        <f>VLOOKUP($G1129,Formulas!$A$2:$G$10,7,FALSE)</f>
        <v>#N/A</v>
      </c>
      <c r="Q1129" s="8"/>
      <c r="R1129" s="8"/>
      <c r="T1129" s="9"/>
      <c r="W1129" s="39"/>
      <c r="X1129" s="43" t="e">
        <f>VLOOKUP($W1129,'Lista especies'!$A$2:$D$31,2,FALSE)</f>
        <v>#N/A</v>
      </c>
      <c r="Y1129" s="43" t="e">
        <f>VLOOKUP($W1129,'Lista especies'!$A$2:$D$31,3,FALSE)</f>
        <v>#N/A</v>
      </c>
      <c r="Z1129" s="43" t="e">
        <f>VLOOKUP($W1129,'Lista especies'!$A$2:$D$31,4,FALSE)</f>
        <v>#N/A</v>
      </c>
    </row>
    <row r="1130" spans="1:26" x14ac:dyDescent="0.2">
      <c r="A1130" s="39" t="str">
        <f t="shared" si="18"/>
        <v/>
      </c>
      <c r="D1130" s="40"/>
      <c r="E1130" s="50" t="e">
        <f>VLOOKUP($G1130,Formulas!$A$2:$G$10,2,FALSE)</f>
        <v>#N/A</v>
      </c>
      <c r="F1130" s="50" t="e">
        <f>VLOOKUP($G1130,Formulas!$A$2:$G$10,3,FALSE)</f>
        <v>#N/A</v>
      </c>
      <c r="J1130" s="50" t="e">
        <f>VLOOKUP($G1130,Formulas!$A$2:$G$10,4,FALSE)</f>
        <v>#N/A</v>
      </c>
      <c r="K1130" s="50" t="e">
        <f>VLOOKUP($G1130,Formulas!$A$2:$G$10,5,FALSE)</f>
        <v>#N/A</v>
      </c>
      <c r="L1130" s="50" t="e">
        <f>VLOOKUP($G1130,Formulas!$A$2:$G$10,6,FALSE)</f>
        <v>#N/A</v>
      </c>
      <c r="M1130" s="50" t="e">
        <f>VLOOKUP($G1130,Formulas!$A$2:$G$10,7,FALSE)</f>
        <v>#N/A</v>
      </c>
      <c r="Q1130" s="8"/>
      <c r="R1130" s="8"/>
      <c r="T1130" s="9"/>
      <c r="W1130" s="39"/>
      <c r="X1130" s="43" t="e">
        <f>VLOOKUP($W1130,'Lista especies'!$A$2:$D$31,2,FALSE)</f>
        <v>#N/A</v>
      </c>
      <c r="Y1130" s="43" t="e">
        <f>VLOOKUP($W1130,'Lista especies'!$A$2:$D$31,3,FALSE)</f>
        <v>#N/A</v>
      </c>
      <c r="Z1130" s="43" t="e">
        <f>VLOOKUP($W1130,'Lista especies'!$A$2:$D$31,4,FALSE)</f>
        <v>#N/A</v>
      </c>
    </row>
    <row r="1131" spans="1:26" x14ac:dyDescent="0.2">
      <c r="A1131" s="39" t="str">
        <f t="shared" si="18"/>
        <v/>
      </c>
      <c r="D1131" s="40"/>
      <c r="E1131" s="50" t="e">
        <f>VLOOKUP($G1131,Formulas!$A$2:$G$10,2,FALSE)</f>
        <v>#N/A</v>
      </c>
      <c r="F1131" s="50" t="e">
        <f>VLOOKUP($G1131,Formulas!$A$2:$G$10,3,FALSE)</f>
        <v>#N/A</v>
      </c>
      <c r="J1131" s="50" t="e">
        <f>VLOOKUP($G1131,Formulas!$A$2:$G$10,4,FALSE)</f>
        <v>#N/A</v>
      </c>
      <c r="K1131" s="50" t="e">
        <f>VLOOKUP($G1131,Formulas!$A$2:$G$10,5,FALSE)</f>
        <v>#N/A</v>
      </c>
      <c r="L1131" s="50" t="e">
        <f>VLOOKUP($G1131,Formulas!$A$2:$G$10,6,FALSE)</f>
        <v>#N/A</v>
      </c>
      <c r="M1131" s="50" t="e">
        <f>VLOOKUP($G1131,Formulas!$A$2:$G$10,7,FALSE)</f>
        <v>#N/A</v>
      </c>
      <c r="Q1131" s="8"/>
      <c r="R1131" s="8"/>
      <c r="T1131" s="9"/>
      <c r="W1131" s="39"/>
      <c r="X1131" s="43" t="e">
        <f>VLOOKUP($W1131,'Lista especies'!$A$2:$D$31,2,FALSE)</f>
        <v>#N/A</v>
      </c>
      <c r="Y1131" s="43" t="e">
        <f>VLOOKUP($W1131,'Lista especies'!$A$2:$D$31,3,FALSE)</f>
        <v>#N/A</v>
      </c>
      <c r="Z1131" s="43" t="e">
        <f>VLOOKUP($W1131,'Lista especies'!$A$2:$D$31,4,FALSE)</f>
        <v>#N/A</v>
      </c>
    </row>
    <row r="1132" spans="1:26" x14ac:dyDescent="0.2">
      <c r="A1132" s="39" t="str">
        <f t="shared" si="18"/>
        <v/>
      </c>
      <c r="D1132" s="40"/>
      <c r="E1132" s="50" t="e">
        <f>VLOOKUP($G1132,Formulas!$A$2:$G$10,2,FALSE)</f>
        <v>#N/A</v>
      </c>
      <c r="F1132" s="50" t="e">
        <f>VLOOKUP($G1132,Formulas!$A$2:$G$10,3,FALSE)</f>
        <v>#N/A</v>
      </c>
      <c r="J1132" s="50" t="e">
        <f>VLOOKUP($G1132,Formulas!$A$2:$G$10,4,FALSE)</f>
        <v>#N/A</v>
      </c>
      <c r="K1132" s="50" t="e">
        <f>VLOOKUP($G1132,Formulas!$A$2:$G$10,5,FALSE)</f>
        <v>#N/A</v>
      </c>
      <c r="L1132" s="50" t="e">
        <f>VLOOKUP($G1132,Formulas!$A$2:$G$10,6,FALSE)</f>
        <v>#N/A</v>
      </c>
      <c r="M1132" s="50" t="e">
        <f>VLOOKUP($G1132,Formulas!$A$2:$G$10,7,FALSE)</f>
        <v>#N/A</v>
      </c>
      <c r="Q1132" s="8"/>
      <c r="R1132" s="8"/>
      <c r="T1132" s="9"/>
      <c r="W1132" s="39"/>
      <c r="X1132" s="43" t="e">
        <f>VLOOKUP($W1132,'Lista especies'!$A$2:$D$31,2,FALSE)</f>
        <v>#N/A</v>
      </c>
      <c r="Y1132" s="43" t="e">
        <f>VLOOKUP($W1132,'Lista especies'!$A$2:$D$31,3,FALSE)</f>
        <v>#N/A</v>
      </c>
      <c r="Z1132" s="43" t="e">
        <f>VLOOKUP($W1132,'Lista especies'!$A$2:$D$31,4,FALSE)</f>
        <v>#N/A</v>
      </c>
    </row>
    <row r="1133" spans="1:26" x14ac:dyDescent="0.2">
      <c r="A1133" s="39" t="str">
        <f t="shared" si="18"/>
        <v/>
      </c>
      <c r="D1133" s="40"/>
      <c r="E1133" s="50" t="e">
        <f>VLOOKUP($G1133,Formulas!$A$2:$G$10,2,FALSE)</f>
        <v>#N/A</v>
      </c>
      <c r="F1133" s="50" t="e">
        <f>VLOOKUP($G1133,Formulas!$A$2:$G$10,3,FALSE)</f>
        <v>#N/A</v>
      </c>
      <c r="J1133" s="50" t="e">
        <f>VLOOKUP($G1133,Formulas!$A$2:$G$10,4,FALSE)</f>
        <v>#N/A</v>
      </c>
      <c r="K1133" s="50" t="e">
        <f>VLOOKUP($G1133,Formulas!$A$2:$G$10,5,FALSE)</f>
        <v>#N/A</v>
      </c>
      <c r="L1133" s="50" t="e">
        <f>VLOOKUP($G1133,Formulas!$A$2:$G$10,6,FALSE)</f>
        <v>#N/A</v>
      </c>
      <c r="M1133" s="50" t="e">
        <f>VLOOKUP($G1133,Formulas!$A$2:$G$10,7,FALSE)</f>
        <v>#N/A</v>
      </c>
      <c r="Q1133" s="8"/>
      <c r="R1133" s="8"/>
      <c r="T1133" s="9"/>
      <c r="W1133" s="39"/>
      <c r="X1133" s="43" t="e">
        <f>VLOOKUP($W1133,'Lista especies'!$A$2:$D$31,2,FALSE)</f>
        <v>#N/A</v>
      </c>
      <c r="Y1133" s="43" t="e">
        <f>VLOOKUP($W1133,'Lista especies'!$A$2:$D$31,3,FALSE)</f>
        <v>#N/A</v>
      </c>
      <c r="Z1133" s="43" t="e">
        <f>VLOOKUP($W1133,'Lista especies'!$A$2:$D$31,4,FALSE)</f>
        <v>#N/A</v>
      </c>
    </row>
    <row r="1134" spans="1:26" x14ac:dyDescent="0.2">
      <c r="A1134" s="39" t="str">
        <f t="shared" si="18"/>
        <v/>
      </c>
      <c r="D1134" s="40"/>
      <c r="E1134" s="50" t="e">
        <f>VLOOKUP($G1134,Formulas!$A$2:$G$10,2,FALSE)</f>
        <v>#N/A</v>
      </c>
      <c r="F1134" s="50" t="e">
        <f>VLOOKUP($G1134,Formulas!$A$2:$G$10,3,FALSE)</f>
        <v>#N/A</v>
      </c>
      <c r="J1134" s="50" t="e">
        <f>VLOOKUP($G1134,Formulas!$A$2:$G$10,4,FALSE)</f>
        <v>#N/A</v>
      </c>
      <c r="K1134" s="50" t="e">
        <f>VLOOKUP($G1134,Formulas!$A$2:$G$10,5,FALSE)</f>
        <v>#N/A</v>
      </c>
      <c r="L1134" s="50" t="e">
        <f>VLOOKUP($G1134,Formulas!$A$2:$G$10,6,FALSE)</f>
        <v>#N/A</v>
      </c>
      <c r="M1134" s="50" t="e">
        <f>VLOOKUP($G1134,Formulas!$A$2:$G$10,7,FALSE)</f>
        <v>#N/A</v>
      </c>
      <c r="Q1134" s="8"/>
      <c r="R1134" s="8"/>
      <c r="T1134" s="9"/>
      <c r="W1134" s="39"/>
      <c r="X1134" s="43" t="e">
        <f>VLOOKUP($W1134,'Lista especies'!$A$2:$D$31,2,FALSE)</f>
        <v>#N/A</v>
      </c>
      <c r="Y1134" s="43" t="e">
        <f>VLOOKUP($W1134,'Lista especies'!$A$2:$D$31,3,FALSE)</f>
        <v>#N/A</v>
      </c>
      <c r="Z1134" s="43" t="e">
        <f>VLOOKUP($W1134,'Lista especies'!$A$2:$D$31,4,FALSE)</f>
        <v>#N/A</v>
      </c>
    </row>
    <row r="1135" spans="1:26" x14ac:dyDescent="0.2">
      <c r="A1135" s="39" t="str">
        <f t="shared" si="18"/>
        <v/>
      </c>
      <c r="D1135" s="40"/>
      <c r="E1135" s="50" t="e">
        <f>VLOOKUP($G1135,Formulas!$A$2:$G$10,2,FALSE)</f>
        <v>#N/A</v>
      </c>
      <c r="F1135" s="50" t="e">
        <f>VLOOKUP($G1135,Formulas!$A$2:$G$10,3,FALSE)</f>
        <v>#N/A</v>
      </c>
      <c r="J1135" s="50" t="e">
        <f>VLOOKUP($G1135,Formulas!$A$2:$G$10,4,FALSE)</f>
        <v>#N/A</v>
      </c>
      <c r="K1135" s="50" t="e">
        <f>VLOOKUP($G1135,Formulas!$A$2:$G$10,5,FALSE)</f>
        <v>#N/A</v>
      </c>
      <c r="L1135" s="50" t="e">
        <f>VLOOKUP($G1135,Formulas!$A$2:$G$10,6,FALSE)</f>
        <v>#N/A</v>
      </c>
      <c r="M1135" s="50" t="e">
        <f>VLOOKUP($G1135,Formulas!$A$2:$G$10,7,FALSE)</f>
        <v>#N/A</v>
      </c>
      <c r="Q1135" s="8"/>
      <c r="R1135" s="8"/>
      <c r="T1135" s="9"/>
      <c r="W1135" s="39"/>
      <c r="X1135" s="43" t="e">
        <f>VLOOKUP($W1135,'Lista especies'!$A$2:$D$31,2,FALSE)</f>
        <v>#N/A</v>
      </c>
      <c r="Y1135" s="43" t="e">
        <f>VLOOKUP($W1135,'Lista especies'!$A$2:$D$31,3,FALSE)</f>
        <v>#N/A</v>
      </c>
      <c r="Z1135" s="43" t="e">
        <f>VLOOKUP($W1135,'Lista especies'!$A$2:$D$31,4,FALSE)</f>
        <v>#N/A</v>
      </c>
    </row>
    <row r="1136" spans="1:26" x14ac:dyDescent="0.2">
      <c r="A1136" s="39" t="str">
        <f t="shared" si="18"/>
        <v/>
      </c>
      <c r="D1136" s="40"/>
      <c r="E1136" s="50" t="e">
        <f>VLOOKUP($G1136,Formulas!$A$2:$G$10,2,FALSE)</f>
        <v>#N/A</v>
      </c>
      <c r="F1136" s="50" t="e">
        <f>VLOOKUP($G1136,Formulas!$A$2:$G$10,3,FALSE)</f>
        <v>#N/A</v>
      </c>
      <c r="J1136" s="50" t="e">
        <f>VLOOKUP($G1136,Formulas!$A$2:$G$10,4,FALSE)</f>
        <v>#N/A</v>
      </c>
      <c r="K1136" s="50" t="e">
        <f>VLOOKUP($G1136,Formulas!$A$2:$G$10,5,FALSE)</f>
        <v>#N/A</v>
      </c>
      <c r="L1136" s="50" t="e">
        <f>VLOOKUP($G1136,Formulas!$A$2:$G$10,6,FALSE)</f>
        <v>#N/A</v>
      </c>
      <c r="M1136" s="50" t="e">
        <f>VLOOKUP($G1136,Formulas!$A$2:$G$10,7,FALSE)</f>
        <v>#N/A</v>
      </c>
      <c r="Q1136" s="8"/>
      <c r="R1136" s="8"/>
      <c r="T1136" s="9"/>
      <c r="W1136" s="39"/>
      <c r="X1136" s="43" t="e">
        <f>VLOOKUP($W1136,'Lista especies'!$A$2:$D$31,2,FALSE)</f>
        <v>#N/A</v>
      </c>
      <c r="Y1136" s="43" t="e">
        <f>VLOOKUP($W1136,'Lista especies'!$A$2:$D$31,3,FALSE)</f>
        <v>#N/A</v>
      </c>
      <c r="Z1136" s="43" t="e">
        <f>VLOOKUP($W1136,'Lista especies'!$A$2:$D$31,4,FALSE)</f>
        <v>#N/A</v>
      </c>
    </row>
    <row r="1137" spans="1:26" x14ac:dyDescent="0.2">
      <c r="A1137" s="39" t="str">
        <f t="shared" si="18"/>
        <v/>
      </c>
      <c r="D1137" s="40"/>
      <c r="E1137" s="50" t="e">
        <f>VLOOKUP($G1137,Formulas!$A$2:$G$10,2,FALSE)</f>
        <v>#N/A</v>
      </c>
      <c r="F1137" s="50" t="e">
        <f>VLOOKUP($G1137,Formulas!$A$2:$G$10,3,FALSE)</f>
        <v>#N/A</v>
      </c>
      <c r="J1137" s="50" t="e">
        <f>VLOOKUP($G1137,Formulas!$A$2:$G$10,4,FALSE)</f>
        <v>#N/A</v>
      </c>
      <c r="K1137" s="50" t="e">
        <f>VLOOKUP($G1137,Formulas!$A$2:$G$10,5,FALSE)</f>
        <v>#N/A</v>
      </c>
      <c r="L1137" s="50" t="e">
        <f>VLOOKUP($G1137,Formulas!$A$2:$G$10,6,FALSE)</f>
        <v>#N/A</v>
      </c>
      <c r="M1137" s="50" t="e">
        <f>VLOOKUP($G1137,Formulas!$A$2:$G$10,7,FALSE)</f>
        <v>#N/A</v>
      </c>
      <c r="Q1137" s="8"/>
      <c r="R1137" s="8"/>
      <c r="T1137" s="9"/>
      <c r="W1137" s="39"/>
      <c r="X1137" s="43" t="e">
        <f>VLOOKUP($W1137,'Lista especies'!$A$2:$D$31,2,FALSE)</f>
        <v>#N/A</v>
      </c>
      <c r="Y1137" s="43" t="e">
        <f>VLOOKUP($W1137,'Lista especies'!$A$2:$D$31,3,FALSE)</f>
        <v>#N/A</v>
      </c>
      <c r="Z1137" s="43" t="e">
        <f>VLOOKUP($W1137,'Lista especies'!$A$2:$D$31,4,FALSE)</f>
        <v>#N/A</v>
      </c>
    </row>
    <row r="1138" spans="1:26" x14ac:dyDescent="0.2">
      <c r="A1138" s="39" t="str">
        <f t="shared" si="18"/>
        <v/>
      </c>
      <c r="D1138" s="40"/>
      <c r="E1138" s="50" t="e">
        <f>VLOOKUP($G1138,Formulas!$A$2:$G$10,2,FALSE)</f>
        <v>#N/A</v>
      </c>
      <c r="F1138" s="50" t="e">
        <f>VLOOKUP($G1138,Formulas!$A$2:$G$10,3,FALSE)</f>
        <v>#N/A</v>
      </c>
      <c r="J1138" s="50" t="e">
        <f>VLOOKUP($G1138,Formulas!$A$2:$G$10,4,FALSE)</f>
        <v>#N/A</v>
      </c>
      <c r="K1138" s="50" t="e">
        <f>VLOOKUP($G1138,Formulas!$A$2:$G$10,5,FALSE)</f>
        <v>#N/A</v>
      </c>
      <c r="L1138" s="50" t="e">
        <f>VLOOKUP($G1138,Formulas!$A$2:$G$10,6,FALSE)</f>
        <v>#N/A</v>
      </c>
      <c r="M1138" s="50" t="e">
        <f>VLOOKUP($G1138,Formulas!$A$2:$G$10,7,FALSE)</f>
        <v>#N/A</v>
      </c>
      <c r="Q1138" s="8"/>
      <c r="R1138" s="8"/>
      <c r="T1138" s="9"/>
      <c r="W1138" s="39"/>
      <c r="X1138" s="43" t="e">
        <f>VLOOKUP($W1138,'Lista especies'!$A$2:$D$31,2,FALSE)</f>
        <v>#N/A</v>
      </c>
      <c r="Y1138" s="43" t="e">
        <f>VLOOKUP($W1138,'Lista especies'!$A$2:$D$31,3,FALSE)</f>
        <v>#N/A</v>
      </c>
      <c r="Z1138" s="43" t="e">
        <f>VLOOKUP($W1138,'Lista especies'!$A$2:$D$31,4,FALSE)</f>
        <v>#N/A</v>
      </c>
    </row>
    <row r="1139" spans="1:26" x14ac:dyDescent="0.2">
      <c r="A1139" s="39" t="str">
        <f t="shared" si="18"/>
        <v/>
      </c>
      <c r="D1139" s="40"/>
      <c r="E1139" s="50" t="e">
        <f>VLOOKUP($G1139,Formulas!$A$2:$G$10,2,FALSE)</f>
        <v>#N/A</v>
      </c>
      <c r="F1139" s="50" t="e">
        <f>VLOOKUP($G1139,Formulas!$A$2:$G$10,3,FALSE)</f>
        <v>#N/A</v>
      </c>
      <c r="J1139" s="50" t="e">
        <f>VLOOKUP($G1139,Formulas!$A$2:$G$10,4,FALSE)</f>
        <v>#N/A</v>
      </c>
      <c r="K1139" s="50" t="e">
        <f>VLOOKUP($G1139,Formulas!$A$2:$G$10,5,FALSE)</f>
        <v>#N/A</v>
      </c>
      <c r="L1139" s="50" t="e">
        <f>VLOOKUP($G1139,Formulas!$A$2:$G$10,6,FALSE)</f>
        <v>#N/A</v>
      </c>
      <c r="M1139" s="50" t="e">
        <f>VLOOKUP($G1139,Formulas!$A$2:$G$10,7,FALSE)</f>
        <v>#N/A</v>
      </c>
      <c r="Q1139" s="8"/>
      <c r="R1139" s="8"/>
      <c r="T1139" s="9"/>
      <c r="W1139" s="39"/>
      <c r="X1139" s="43" t="e">
        <f>VLOOKUP($W1139,'Lista especies'!$A$2:$D$31,2,FALSE)</f>
        <v>#N/A</v>
      </c>
      <c r="Y1139" s="43" t="e">
        <f>VLOOKUP($W1139,'Lista especies'!$A$2:$D$31,3,FALSE)</f>
        <v>#N/A</v>
      </c>
      <c r="Z1139" s="43" t="e">
        <f>VLOOKUP($W1139,'Lista especies'!$A$2:$D$31,4,FALSE)</f>
        <v>#N/A</v>
      </c>
    </row>
    <row r="1140" spans="1:26" x14ac:dyDescent="0.2">
      <c r="A1140" s="39" t="str">
        <f t="shared" si="18"/>
        <v/>
      </c>
      <c r="D1140" s="40"/>
      <c r="E1140" s="50" t="e">
        <f>VLOOKUP($G1140,Formulas!$A$2:$G$10,2,FALSE)</f>
        <v>#N/A</v>
      </c>
      <c r="F1140" s="50" t="e">
        <f>VLOOKUP($G1140,Formulas!$A$2:$G$10,3,FALSE)</f>
        <v>#N/A</v>
      </c>
      <c r="J1140" s="50" t="e">
        <f>VLOOKUP($G1140,Formulas!$A$2:$G$10,4,FALSE)</f>
        <v>#N/A</v>
      </c>
      <c r="K1140" s="50" t="e">
        <f>VLOOKUP($G1140,Formulas!$A$2:$G$10,5,FALSE)</f>
        <v>#N/A</v>
      </c>
      <c r="L1140" s="50" t="e">
        <f>VLOOKUP($G1140,Formulas!$A$2:$G$10,6,FALSE)</f>
        <v>#N/A</v>
      </c>
      <c r="M1140" s="50" t="e">
        <f>VLOOKUP($G1140,Formulas!$A$2:$G$10,7,FALSE)</f>
        <v>#N/A</v>
      </c>
      <c r="Q1140" s="8"/>
      <c r="R1140" s="8"/>
      <c r="T1140" s="9"/>
      <c r="W1140" s="39"/>
      <c r="X1140" s="43" t="e">
        <f>VLOOKUP($W1140,'Lista especies'!$A$2:$D$31,2,FALSE)</f>
        <v>#N/A</v>
      </c>
      <c r="Y1140" s="43" t="e">
        <f>VLOOKUP($W1140,'Lista especies'!$A$2:$D$31,3,FALSE)</f>
        <v>#N/A</v>
      </c>
      <c r="Z1140" s="43" t="e">
        <f>VLOOKUP($W1140,'Lista especies'!$A$2:$D$31,4,FALSE)</f>
        <v>#N/A</v>
      </c>
    </row>
    <row r="1141" spans="1:26" x14ac:dyDescent="0.2">
      <c r="A1141" s="39" t="str">
        <f t="shared" si="18"/>
        <v/>
      </c>
      <c r="D1141" s="40"/>
      <c r="E1141" s="50" t="e">
        <f>VLOOKUP($G1141,Formulas!$A$2:$G$10,2,FALSE)</f>
        <v>#N/A</v>
      </c>
      <c r="F1141" s="50" t="e">
        <f>VLOOKUP($G1141,Formulas!$A$2:$G$10,3,FALSE)</f>
        <v>#N/A</v>
      </c>
      <c r="J1141" s="50" t="e">
        <f>VLOOKUP($G1141,Formulas!$A$2:$G$10,4,FALSE)</f>
        <v>#N/A</v>
      </c>
      <c r="K1141" s="50" t="e">
        <f>VLOOKUP($G1141,Formulas!$A$2:$G$10,5,FALSE)</f>
        <v>#N/A</v>
      </c>
      <c r="L1141" s="50" t="e">
        <f>VLOOKUP($G1141,Formulas!$A$2:$G$10,6,FALSE)</f>
        <v>#N/A</v>
      </c>
      <c r="M1141" s="50" t="e">
        <f>VLOOKUP($G1141,Formulas!$A$2:$G$10,7,FALSE)</f>
        <v>#N/A</v>
      </c>
      <c r="Q1141" s="8"/>
      <c r="R1141" s="8"/>
      <c r="T1141" s="9"/>
      <c r="W1141" s="39"/>
      <c r="X1141" s="43" t="e">
        <f>VLOOKUP($W1141,'Lista especies'!$A$2:$D$31,2,FALSE)</f>
        <v>#N/A</v>
      </c>
      <c r="Y1141" s="43" t="e">
        <f>VLOOKUP($W1141,'Lista especies'!$A$2:$D$31,3,FALSE)</f>
        <v>#N/A</v>
      </c>
      <c r="Z1141" s="43" t="e">
        <f>VLOOKUP($W1141,'Lista especies'!$A$2:$D$31,4,FALSE)</f>
        <v>#N/A</v>
      </c>
    </row>
    <row r="1142" spans="1:26" x14ac:dyDescent="0.2">
      <c r="A1142" s="39" t="str">
        <f t="shared" si="18"/>
        <v/>
      </c>
      <c r="D1142" s="40"/>
      <c r="E1142" s="50" t="e">
        <f>VLOOKUP($G1142,Formulas!$A$2:$G$10,2,FALSE)</f>
        <v>#N/A</v>
      </c>
      <c r="F1142" s="50" t="e">
        <f>VLOOKUP($G1142,Formulas!$A$2:$G$10,3,FALSE)</f>
        <v>#N/A</v>
      </c>
      <c r="J1142" s="50" t="e">
        <f>VLOOKUP($G1142,Formulas!$A$2:$G$10,4,FALSE)</f>
        <v>#N/A</v>
      </c>
      <c r="K1142" s="50" t="e">
        <f>VLOOKUP($G1142,Formulas!$A$2:$G$10,5,FALSE)</f>
        <v>#N/A</v>
      </c>
      <c r="L1142" s="50" t="e">
        <f>VLOOKUP($G1142,Formulas!$A$2:$G$10,6,FALSE)</f>
        <v>#N/A</v>
      </c>
      <c r="M1142" s="50" t="e">
        <f>VLOOKUP($G1142,Formulas!$A$2:$G$10,7,FALSE)</f>
        <v>#N/A</v>
      </c>
      <c r="Q1142" s="8"/>
      <c r="R1142" s="8"/>
      <c r="T1142" s="9"/>
      <c r="W1142" s="39"/>
      <c r="X1142" s="43" t="e">
        <f>VLOOKUP($W1142,'Lista especies'!$A$2:$D$31,2,FALSE)</f>
        <v>#N/A</v>
      </c>
      <c r="Y1142" s="43" t="e">
        <f>VLOOKUP($W1142,'Lista especies'!$A$2:$D$31,3,FALSE)</f>
        <v>#N/A</v>
      </c>
      <c r="Z1142" s="43" t="e">
        <f>VLOOKUP($W1142,'Lista especies'!$A$2:$D$31,4,FALSE)</f>
        <v>#N/A</v>
      </c>
    </row>
    <row r="1143" spans="1:26" x14ac:dyDescent="0.2">
      <c r="A1143" s="39" t="str">
        <f t="shared" si="18"/>
        <v/>
      </c>
      <c r="D1143" s="40"/>
      <c r="E1143" s="50" t="e">
        <f>VLOOKUP($G1143,Formulas!$A$2:$G$10,2,FALSE)</f>
        <v>#N/A</v>
      </c>
      <c r="F1143" s="50" t="e">
        <f>VLOOKUP($G1143,Formulas!$A$2:$G$10,3,FALSE)</f>
        <v>#N/A</v>
      </c>
      <c r="J1143" s="50" t="e">
        <f>VLOOKUP($G1143,Formulas!$A$2:$G$10,4,FALSE)</f>
        <v>#N/A</v>
      </c>
      <c r="K1143" s="50" t="e">
        <f>VLOOKUP($G1143,Formulas!$A$2:$G$10,5,FALSE)</f>
        <v>#N/A</v>
      </c>
      <c r="L1143" s="50" t="e">
        <f>VLOOKUP($G1143,Formulas!$A$2:$G$10,6,FALSE)</f>
        <v>#N/A</v>
      </c>
      <c r="M1143" s="50" t="e">
        <f>VLOOKUP($G1143,Formulas!$A$2:$G$10,7,FALSE)</f>
        <v>#N/A</v>
      </c>
      <c r="Q1143" s="8"/>
      <c r="R1143" s="8"/>
      <c r="T1143" s="9"/>
      <c r="W1143" s="39"/>
      <c r="X1143" s="43" t="e">
        <f>VLOOKUP($W1143,'Lista especies'!$A$2:$D$31,2,FALSE)</f>
        <v>#N/A</v>
      </c>
      <c r="Y1143" s="43" t="e">
        <f>VLOOKUP($W1143,'Lista especies'!$A$2:$D$31,3,FALSE)</f>
        <v>#N/A</v>
      </c>
      <c r="Z1143" s="43" t="e">
        <f>VLOOKUP($W1143,'Lista especies'!$A$2:$D$31,4,FALSE)</f>
        <v>#N/A</v>
      </c>
    </row>
    <row r="1144" spans="1:26" x14ac:dyDescent="0.2">
      <c r="D1144" s="40"/>
      <c r="E1144" s="51"/>
      <c r="Q1144" s="8"/>
      <c r="R1144" s="8"/>
      <c r="T1144" s="9"/>
      <c r="W1144" s="39"/>
      <c r="X1144" s="43"/>
      <c r="Y1144" s="43"/>
      <c r="Z1144" s="43"/>
    </row>
    <row r="1145" spans="1:26" x14ac:dyDescent="0.2">
      <c r="D1145" s="40"/>
      <c r="E1145" s="51"/>
      <c r="Q1145" s="8"/>
      <c r="R1145" s="8"/>
      <c r="T1145" s="9"/>
      <c r="W1145" s="39"/>
      <c r="X1145" s="43"/>
      <c r="Y1145" s="43"/>
      <c r="Z1145" s="43"/>
    </row>
    <row r="1146" spans="1:26" x14ac:dyDescent="0.2">
      <c r="D1146" s="40"/>
      <c r="E1146" s="51"/>
      <c r="Q1146" s="8"/>
      <c r="R1146" s="8"/>
      <c r="T1146" s="9"/>
      <c r="W1146" s="39"/>
      <c r="X1146" s="43"/>
      <c r="Y1146" s="43"/>
      <c r="Z1146" s="43"/>
    </row>
    <row r="1147" spans="1:26" x14ac:dyDescent="0.2">
      <c r="D1147" s="40"/>
      <c r="E1147" s="51"/>
      <c r="Q1147" s="8"/>
      <c r="R1147" s="8"/>
      <c r="T1147" s="9"/>
      <c r="W1147" s="39"/>
      <c r="X1147" s="43"/>
      <c r="Y1147" s="43"/>
      <c r="Z1147" s="43"/>
    </row>
    <row r="1148" spans="1:26" x14ac:dyDescent="0.2">
      <c r="D1148" s="40"/>
      <c r="E1148" s="51"/>
      <c r="Q1148" s="8"/>
      <c r="R1148" s="8"/>
      <c r="T1148" s="9"/>
      <c r="W1148" s="39"/>
      <c r="X1148" s="43"/>
      <c r="Y1148" s="43"/>
      <c r="Z1148" s="43"/>
    </row>
    <row r="1149" spans="1:26" x14ac:dyDescent="0.2">
      <c r="D1149" s="40"/>
      <c r="E1149" s="51"/>
      <c r="Q1149" s="8"/>
      <c r="R1149" s="8"/>
      <c r="T1149" s="9"/>
      <c r="W1149" s="39"/>
      <c r="X1149" s="43"/>
      <c r="Y1149" s="43"/>
      <c r="Z1149" s="43"/>
    </row>
    <row r="1150" spans="1:26" x14ac:dyDescent="0.2">
      <c r="D1150" s="40"/>
      <c r="E1150" s="51"/>
      <c r="Q1150" s="8"/>
      <c r="R1150" s="8"/>
      <c r="T1150" s="9"/>
      <c r="W1150" s="39"/>
      <c r="X1150" s="43"/>
      <c r="Y1150" s="43"/>
      <c r="Z1150" s="43"/>
    </row>
    <row r="1151" spans="1:26" x14ac:dyDescent="0.2">
      <c r="D1151" s="40"/>
      <c r="E1151" s="51"/>
      <c r="Q1151" s="8"/>
      <c r="R1151" s="8"/>
      <c r="T1151" s="9"/>
      <c r="W1151" s="39"/>
      <c r="X1151" s="43"/>
      <c r="Y1151" s="43"/>
      <c r="Z1151" s="43"/>
    </row>
    <row r="1152" spans="1:26" x14ac:dyDescent="0.2">
      <c r="D1152" s="40"/>
      <c r="E1152" s="51"/>
      <c r="Q1152" s="8"/>
      <c r="R1152" s="8"/>
      <c r="T1152" s="9"/>
      <c r="W1152" s="39"/>
      <c r="X1152" s="43"/>
      <c r="Y1152" s="43"/>
      <c r="Z1152" s="43"/>
    </row>
    <row r="1153" spans="4:26" x14ac:dyDescent="0.2">
      <c r="D1153" s="40"/>
      <c r="E1153" s="51"/>
      <c r="Q1153" s="8"/>
      <c r="R1153" s="8"/>
      <c r="T1153" s="9"/>
      <c r="W1153" s="39"/>
      <c r="X1153" s="43"/>
      <c r="Y1153" s="43"/>
      <c r="Z1153" s="43"/>
    </row>
    <row r="1154" spans="4:26" x14ac:dyDescent="0.2">
      <c r="D1154" s="40"/>
      <c r="E1154" s="51"/>
      <c r="Q1154" s="8"/>
      <c r="R1154" s="8"/>
      <c r="T1154" s="9"/>
      <c r="W1154" s="39"/>
      <c r="X1154" s="43"/>
      <c r="Y1154" s="43"/>
      <c r="Z1154" s="43"/>
    </row>
    <row r="1155" spans="4:26" x14ac:dyDescent="0.2">
      <c r="D1155" s="40"/>
      <c r="E1155" s="51"/>
      <c r="Q1155" s="8"/>
      <c r="R1155" s="8"/>
      <c r="T1155" s="9"/>
      <c r="W1155" s="39"/>
      <c r="X1155" s="43"/>
      <c r="Y1155" s="43"/>
      <c r="Z1155" s="43"/>
    </row>
    <row r="1156" spans="4:26" x14ac:dyDescent="0.2">
      <c r="D1156" s="40"/>
      <c r="E1156" s="51"/>
      <c r="Q1156" s="8"/>
      <c r="R1156" s="8"/>
      <c r="T1156" s="9"/>
      <c r="W1156" s="39"/>
      <c r="X1156" s="43"/>
      <c r="Y1156" s="43"/>
      <c r="Z1156" s="43"/>
    </row>
    <row r="1157" spans="4:26" x14ac:dyDescent="0.2">
      <c r="D1157" s="40"/>
      <c r="E1157" s="51"/>
      <c r="Q1157" s="8"/>
      <c r="R1157" s="8"/>
      <c r="T1157" s="9"/>
      <c r="W1157" s="39"/>
      <c r="X1157" s="43"/>
      <c r="Y1157" s="43"/>
      <c r="Z1157" s="43"/>
    </row>
    <row r="1158" spans="4:26" x14ac:dyDescent="0.2">
      <c r="D1158" s="40"/>
      <c r="E1158" s="51"/>
      <c r="Q1158" s="8"/>
      <c r="R1158" s="8"/>
      <c r="T1158" s="9"/>
      <c r="W1158" s="39"/>
      <c r="X1158" s="43"/>
      <c r="Y1158" s="43"/>
      <c r="Z1158" s="43"/>
    </row>
    <row r="1159" spans="4:26" x14ac:dyDescent="0.2">
      <c r="D1159" s="40"/>
      <c r="E1159" s="51"/>
      <c r="Q1159" s="8"/>
      <c r="R1159" s="8"/>
      <c r="T1159" s="9"/>
      <c r="W1159" s="39"/>
      <c r="X1159" s="43"/>
      <c r="Y1159" s="43"/>
      <c r="Z1159" s="43"/>
    </row>
    <row r="1160" spans="4:26" x14ac:dyDescent="0.2">
      <c r="D1160" s="40"/>
      <c r="E1160" s="51"/>
      <c r="Q1160" s="8"/>
      <c r="R1160" s="8"/>
      <c r="T1160" s="9"/>
      <c r="W1160" s="39"/>
      <c r="X1160" s="43"/>
      <c r="Y1160" s="43"/>
      <c r="Z1160" s="43"/>
    </row>
    <row r="1161" spans="4:26" x14ac:dyDescent="0.2">
      <c r="D1161" s="40"/>
      <c r="E1161" s="51"/>
      <c r="Q1161" s="8"/>
      <c r="R1161" s="8"/>
      <c r="T1161" s="9"/>
      <c r="W1161" s="39"/>
      <c r="X1161" s="43"/>
      <c r="Y1161" s="43"/>
      <c r="Z1161" s="43"/>
    </row>
    <row r="1162" spans="4:26" x14ac:dyDescent="0.2">
      <c r="D1162" s="40"/>
      <c r="E1162" s="51"/>
      <c r="Q1162" s="8"/>
      <c r="R1162" s="8"/>
      <c r="T1162" s="9"/>
      <c r="W1162" s="39"/>
      <c r="X1162" s="43"/>
      <c r="Y1162" s="43"/>
      <c r="Z1162" s="43"/>
    </row>
    <row r="1163" spans="4:26" x14ac:dyDescent="0.2">
      <c r="D1163" s="40"/>
      <c r="E1163" s="51"/>
      <c r="Q1163" s="8"/>
      <c r="R1163" s="8"/>
      <c r="T1163" s="9"/>
      <c r="W1163" s="39"/>
      <c r="X1163" s="43"/>
      <c r="Y1163" s="43"/>
      <c r="Z1163" s="43"/>
    </row>
    <row r="1164" spans="4:26" x14ac:dyDescent="0.2">
      <c r="D1164" s="40"/>
      <c r="E1164" s="51"/>
      <c r="Q1164" s="8"/>
      <c r="R1164" s="8"/>
      <c r="T1164" s="9"/>
      <c r="W1164" s="39"/>
      <c r="X1164" s="43"/>
      <c r="Y1164" s="43"/>
      <c r="Z1164" s="43"/>
    </row>
    <row r="1165" spans="4:26" x14ac:dyDescent="0.2">
      <c r="D1165" s="40"/>
      <c r="E1165" s="51"/>
      <c r="Q1165" s="8"/>
      <c r="R1165" s="8"/>
      <c r="T1165" s="9"/>
      <c r="W1165" s="39"/>
      <c r="X1165" s="43"/>
      <c r="Y1165" s="43"/>
      <c r="Z1165" s="43"/>
    </row>
    <row r="1166" spans="4:26" x14ac:dyDescent="0.2">
      <c r="D1166" s="40"/>
      <c r="E1166" s="51"/>
      <c r="Q1166" s="8"/>
      <c r="R1166" s="8"/>
      <c r="T1166" s="9"/>
      <c r="W1166" s="39"/>
      <c r="X1166" s="43"/>
      <c r="Y1166" s="43"/>
      <c r="Z1166" s="43"/>
    </row>
    <row r="1167" spans="4:26" x14ac:dyDescent="0.2">
      <c r="D1167" s="40"/>
      <c r="E1167" s="51"/>
      <c r="Q1167" s="8"/>
      <c r="R1167" s="8"/>
      <c r="T1167" s="9"/>
      <c r="W1167" s="39"/>
      <c r="X1167" s="43"/>
      <c r="Y1167" s="43"/>
      <c r="Z1167" s="43"/>
    </row>
    <row r="1168" spans="4:26" x14ac:dyDescent="0.2">
      <c r="D1168" s="40"/>
      <c r="E1168" s="51"/>
      <c r="Q1168" s="8"/>
      <c r="R1168" s="8"/>
      <c r="T1168" s="9"/>
      <c r="W1168" s="39"/>
      <c r="X1168" s="43"/>
      <c r="Y1168" s="43"/>
      <c r="Z1168" s="43"/>
    </row>
    <row r="1169" spans="4:26" x14ac:dyDescent="0.2">
      <c r="D1169" s="40"/>
      <c r="E1169" s="51"/>
      <c r="Q1169" s="8"/>
      <c r="R1169" s="8"/>
      <c r="T1169" s="9"/>
      <c r="W1169" s="39"/>
      <c r="X1169" s="43"/>
      <c r="Y1169" s="43"/>
      <c r="Z1169" s="43"/>
    </row>
    <row r="1170" spans="4:26" x14ac:dyDescent="0.2">
      <c r="D1170" s="40"/>
      <c r="E1170" s="51"/>
      <c r="Q1170" s="8"/>
      <c r="R1170" s="8"/>
      <c r="T1170" s="9"/>
      <c r="W1170" s="39"/>
      <c r="X1170" s="43"/>
      <c r="Y1170" s="43"/>
      <c r="Z1170" s="43"/>
    </row>
    <row r="1171" spans="4:26" x14ac:dyDescent="0.2">
      <c r="D1171" s="40"/>
      <c r="E1171" s="51"/>
      <c r="Q1171" s="8"/>
      <c r="R1171" s="8"/>
      <c r="T1171" s="9"/>
      <c r="W1171" s="39"/>
      <c r="X1171" s="43"/>
      <c r="Y1171" s="43"/>
      <c r="Z1171" s="43"/>
    </row>
    <row r="1172" spans="4:26" x14ac:dyDescent="0.2">
      <c r="D1172" s="40"/>
      <c r="E1172" s="51"/>
      <c r="Q1172" s="8"/>
      <c r="R1172" s="8"/>
      <c r="T1172" s="9"/>
      <c r="W1172" s="39"/>
      <c r="X1172" s="43"/>
      <c r="Y1172" s="43"/>
      <c r="Z1172" s="43"/>
    </row>
    <row r="1173" spans="4:26" x14ac:dyDescent="0.2">
      <c r="D1173" s="40"/>
      <c r="E1173" s="51"/>
      <c r="Q1173" s="8"/>
      <c r="R1173" s="8"/>
      <c r="T1173" s="9"/>
      <c r="W1173" s="39"/>
      <c r="X1173" s="43"/>
      <c r="Y1173" s="43"/>
      <c r="Z1173" s="43"/>
    </row>
    <row r="1174" spans="4:26" x14ac:dyDescent="0.2">
      <c r="D1174" s="40"/>
      <c r="E1174" s="51"/>
      <c r="H1174" s="40"/>
      <c r="Q1174" s="8"/>
      <c r="R1174" s="8"/>
      <c r="T1174" s="9"/>
      <c r="W1174" s="39"/>
      <c r="X1174" s="43"/>
      <c r="Y1174" s="43"/>
      <c r="Z1174" s="43"/>
    </row>
    <row r="1175" spans="4:26" x14ac:dyDescent="0.2">
      <c r="D1175" s="40"/>
      <c r="E1175" s="51"/>
      <c r="H1175" s="40"/>
      <c r="Q1175" s="8"/>
      <c r="R1175" s="8"/>
      <c r="T1175" s="9"/>
      <c r="W1175" s="39"/>
      <c r="X1175" s="43"/>
      <c r="Y1175" s="43"/>
      <c r="Z1175" s="43"/>
    </row>
    <row r="1176" spans="4:26" x14ac:dyDescent="0.2">
      <c r="D1176" s="40"/>
      <c r="E1176" s="51"/>
      <c r="H1176" s="40"/>
      <c r="Q1176" s="8"/>
      <c r="R1176" s="8"/>
      <c r="T1176" s="9"/>
      <c r="W1176" s="39"/>
      <c r="X1176" s="43"/>
      <c r="Y1176" s="43"/>
      <c r="Z1176" s="43"/>
    </row>
    <row r="1177" spans="4:26" x14ac:dyDescent="0.2">
      <c r="D1177" s="40"/>
      <c r="E1177" s="51"/>
      <c r="H1177" s="40"/>
      <c r="Q1177" s="8"/>
      <c r="R1177" s="8"/>
      <c r="T1177" s="9"/>
      <c r="W1177" s="39"/>
      <c r="X1177" s="43"/>
      <c r="Y1177" s="43"/>
      <c r="Z1177" s="43"/>
    </row>
    <row r="1178" spans="4:26" x14ac:dyDescent="0.2">
      <c r="D1178" s="40"/>
      <c r="E1178" s="51"/>
      <c r="H1178" s="40"/>
      <c r="Q1178" s="8"/>
      <c r="R1178" s="8"/>
      <c r="T1178" s="9"/>
      <c r="W1178" s="39"/>
      <c r="X1178" s="43"/>
      <c r="Y1178" s="43"/>
      <c r="Z1178" s="43"/>
    </row>
    <row r="1179" spans="4:26" x14ac:dyDescent="0.2">
      <c r="D1179" s="40"/>
      <c r="E1179" s="51"/>
      <c r="H1179" s="40"/>
      <c r="Q1179" s="8"/>
      <c r="R1179" s="8"/>
      <c r="T1179" s="9"/>
      <c r="W1179" s="39"/>
      <c r="X1179" s="43"/>
      <c r="Y1179" s="43"/>
      <c r="Z1179" s="43"/>
    </row>
    <row r="1180" spans="4:26" x14ac:dyDescent="0.2">
      <c r="D1180" s="40"/>
      <c r="E1180" s="51"/>
      <c r="H1180" s="40"/>
      <c r="Q1180" s="8"/>
      <c r="R1180" s="8"/>
      <c r="T1180" s="9"/>
      <c r="W1180" s="39"/>
      <c r="X1180" s="43"/>
      <c r="Y1180" s="43"/>
      <c r="Z1180" s="43"/>
    </row>
    <row r="1181" spans="4:26" x14ac:dyDescent="0.2">
      <c r="D1181" s="40"/>
      <c r="E1181" s="51"/>
      <c r="H1181" s="40"/>
      <c r="Q1181" s="8"/>
      <c r="R1181" s="8"/>
      <c r="T1181" s="9"/>
      <c r="W1181" s="39"/>
      <c r="X1181" s="43"/>
      <c r="Y1181" s="43"/>
      <c r="Z1181" s="43"/>
    </row>
    <row r="1182" spans="4:26" x14ac:dyDescent="0.2">
      <c r="D1182" s="40"/>
      <c r="E1182" s="51"/>
      <c r="H1182" s="40"/>
      <c r="Q1182" s="8"/>
      <c r="R1182" s="8"/>
      <c r="T1182" s="9"/>
      <c r="W1182" s="39"/>
      <c r="X1182" s="43"/>
      <c r="Y1182" s="43"/>
      <c r="Z1182" s="43"/>
    </row>
    <row r="1183" spans="4:26" x14ac:dyDescent="0.2">
      <c r="D1183" s="40"/>
      <c r="E1183" s="51"/>
      <c r="H1183" s="40"/>
      <c r="Q1183" s="8"/>
      <c r="R1183" s="8"/>
      <c r="T1183" s="9"/>
      <c r="W1183" s="39"/>
      <c r="X1183" s="43"/>
      <c r="Y1183" s="43"/>
      <c r="Z1183" s="43"/>
    </row>
    <row r="1184" spans="4:26" x14ac:dyDescent="0.2">
      <c r="D1184" s="40"/>
      <c r="E1184" s="51"/>
      <c r="H1184" s="40"/>
      <c r="Q1184" s="8"/>
      <c r="R1184" s="8"/>
      <c r="T1184" s="9"/>
      <c r="W1184" s="39"/>
      <c r="X1184" s="43"/>
      <c r="Y1184" s="43"/>
      <c r="Z1184" s="43"/>
    </row>
    <row r="1185" spans="4:26" x14ac:dyDescent="0.2">
      <c r="D1185" s="40"/>
      <c r="E1185" s="51"/>
      <c r="H1185" s="40"/>
      <c r="Q1185" s="8"/>
      <c r="R1185" s="8"/>
      <c r="T1185" s="9"/>
      <c r="W1185" s="39"/>
      <c r="X1185" s="43"/>
      <c r="Y1185" s="43"/>
      <c r="Z1185" s="43"/>
    </row>
    <row r="1186" spans="4:26" x14ac:dyDescent="0.2">
      <c r="D1186" s="40"/>
      <c r="E1186" s="51"/>
      <c r="H1186" s="40"/>
      <c r="Q1186" s="8"/>
      <c r="R1186" s="8"/>
      <c r="T1186" s="9"/>
      <c r="W1186" s="39"/>
      <c r="X1186" s="43"/>
      <c r="Y1186" s="43"/>
      <c r="Z1186" s="43"/>
    </row>
    <row r="1187" spans="4:26" x14ac:dyDescent="0.2">
      <c r="D1187" s="40"/>
      <c r="E1187" s="51"/>
      <c r="H1187" s="40"/>
      <c r="Q1187" s="8"/>
      <c r="R1187" s="8"/>
      <c r="T1187" s="9"/>
      <c r="W1187" s="39"/>
      <c r="X1187" s="43"/>
      <c r="Y1187" s="43"/>
      <c r="Z1187" s="43"/>
    </row>
    <row r="1188" spans="4:26" x14ac:dyDescent="0.2">
      <c r="D1188" s="40"/>
      <c r="E1188" s="51"/>
      <c r="H1188" s="40"/>
      <c r="Q1188" s="8"/>
      <c r="R1188" s="8"/>
      <c r="T1188" s="9"/>
      <c r="W1188" s="39"/>
      <c r="X1188" s="43"/>
      <c r="Y1188" s="43"/>
      <c r="Z1188" s="43"/>
    </row>
    <row r="1189" spans="4:26" x14ac:dyDescent="0.2">
      <c r="D1189" s="40"/>
      <c r="E1189" s="51"/>
      <c r="H1189" s="40"/>
      <c r="Q1189" s="8"/>
      <c r="R1189" s="8"/>
      <c r="T1189" s="9"/>
      <c r="W1189" s="39"/>
      <c r="X1189" s="43"/>
      <c r="Y1189" s="43"/>
      <c r="Z1189" s="43"/>
    </row>
    <row r="1190" spans="4:26" x14ac:dyDescent="0.2">
      <c r="D1190" s="40"/>
      <c r="E1190" s="51"/>
      <c r="H1190" s="40"/>
      <c r="Q1190" s="8"/>
      <c r="R1190" s="8"/>
      <c r="T1190" s="9"/>
      <c r="W1190" s="39"/>
      <c r="X1190" s="43"/>
      <c r="Y1190" s="43"/>
      <c r="Z1190" s="43"/>
    </row>
    <row r="1191" spans="4:26" x14ac:dyDescent="0.2">
      <c r="D1191" s="40"/>
      <c r="E1191" s="51"/>
      <c r="H1191" s="40"/>
      <c r="Q1191" s="8"/>
      <c r="R1191" s="8"/>
      <c r="T1191" s="9"/>
      <c r="W1191" s="39"/>
      <c r="X1191" s="43"/>
      <c r="Y1191" s="43"/>
      <c r="Z1191" s="43"/>
    </row>
    <row r="1192" spans="4:26" x14ac:dyDescent="0.2">
      <c r="D1192" s="40"/>
      <c r="E1192" s="51"/>
      <c r="H1192" s="40"/>
      <c r="Q1192" s="8"/>
      <c r="R1192" s="8"/>
      <c r="T1192" s="9"/>
      <c r="W1192" s="39"/>
      <c r="X1192" s="43"/>
      <c r="Y1192" s="43"/>
      <c r="Z1192" s="43"/>
    </row>
    <row r="1193" spans="4:26" x14ac:dyDescent="0.2">
      <c r="D1193" s="40"/>
      <c r="E1193" s="51"/>
      <c r="H1193" s="40"/>
      <c r="Q1193" s="8"/>
      <c r="R1193" s="8"/>
      <c r="T1193" s="9"/>
      <c r="W1193" s="39"/>
      <c r="X1193" s="43"/>
      <c r="Y1193" s="43"/>
      <c r="Z1193" s="43"/>
    </row>
    <row r="1194" spans="4:26" x14ac:dyDescent="0.2">
      <c r="D1194" s="40"/>
      <c r="E1194" s="51"/>
      <c r="H1194" s="40"/>
      <c r="Q1194" s="8"/>
      <c r="R1194" s="8"/>
      <c r="T1194" s="9"/>
      <c r="W1194" s="39"/>
      <c r="X1194" s="43"/>
      <c r="Y1194" s="43"/>
      <c r="Z1194" s="43"/>
    </row>
    <row r="1195" spans="4:26" x14ac:dyDescent="0.2">
      <c r="D1195" s="40"/>
      <c r="E1195" s="51"/>
      <c r="H1195" s="40"/>
      <c r="Q1195" s="8"/>
      <c r="R1195" s="8"/>
      <c r="T1195" s="9"/>
      <c r="W1195" s="39"/>
      <c r="X1195" s="43"/>
      <c r="Y1195" s="43"/>
      <c r="Z1195" s="43"/>
    </row>
    <row r="1196" spans="4:26" x14ac:dyDescent="0.2">
      <c r="D1196" s="40"/>
      <c r="E1196" s="51"/>
      <c r="H1196" s="40"/>
      <c r="Q1196" s="8"/>
      <c r="R1196" s="8"/>
      <c r="T1196" s="9"/>
      <c r="W1196" s="39"/>
      <c r="X1196" s="43"/>
      <c r="Y1196" s="43"/>
      <c r="Z1196" s="43"/>
    </row>
    <row r="1197" spans="4:26" x14ac:dyDescent="0.2">
      <c r="D1197" s="40"/>
      <c r="E1197" s="51"/>
      <c r="H1197" s="40"/>
      <c r="Q1197" s="8"/>
      <c r="R1197" s="8"/>
      <c r="T1197" s="9"/>
      <c r="W1197" s="39"/>
      <c r="X1197" s="43"/>
      <c r="Y1197" s="43"/>
      <c r="Z1197" s="43"/>
    </row>
    <row r="1198" spans="4:26" x14ac:dyDescent="0.2">
      <c r="D1198" s="40"/>
      <c r="E1198" s="51"/>
      <c r="H1198" s="40"/>
      <c r="Q1198" s="8"/>
      <c r="R1198" s="8"/>
      <c r="T1198" s="9"/>
      <c r="W1198" s="39"/>
      <c r="X1198" s="43"/>
      <c r="Y1198" s="43"/>
      <c r="Z1198" s="43"/>
    </row>
    <row r="1199" spans="4:26" x14ac:dyDescent="0.2">
      <c r="D1199" s="40"/>
      <c r="E1199" s="51"/>
      <c r="H1199" s="40"/>
      <c r="Q1199" s="8"/>
      <c r="R1199" s="8"/>
      <c r="T1199" s="9"/>
      <c r="W1199" s="39"/>
      <c r="X1199" s="43"/>
      <c r="Y1199" s="43"/>
      <c r="Z1199" s="43"/>
    </row>
    <row r="1200" spans="4:26" x14ac:dyDescent="0.2">
      <c r="D1200" s="40"/>
      <c r="E1200" s="51"/>
      <c r="H1200" s="40"/>
      <c r="Q1200" s="8"/>
      <c r="R1200" s="8"/>
      <c r="T1200" s="9"/>
      <c r="W1200" s="39"/>
      <c r="X1200" s="43"/>
      <c r="Y1200" s="43"/>
      <c r="Z1200" s="43"/>
    </row>
    <row r="1201" spans="4:26" x14ac:dyDescent="0.2">
      <c r="D1201" s="40"/>
      <c r="E1201" s="51"/>
      <c r="H1201" s="40"/>
      <c r="Q1201" s="8"/>
      <c r="R1201" s="8"/>
      <c r="T1201" s="9"/>
      <c r="W1201" s="39"/>
      <c r="X1201" s="43"/>
      <c r="Y1201" s="43"/>
      <c r="Z1201" s="43"/>
    </row>
    <row r="1202" spans="4:26" x14ac:dyDescent="0.2">
      <c r="D1202" s="40"/>
      <c r="E1202" s="51"/>
      <c r="H1202" s="40"/>
      <c r="Q1202" s="8"/>
      <c r="R1202" s="8"/>
      <c r="T1202" s="9"/>
      <c r="W1202" s="39"/>
      <c r="X1202" s="43"/>
      <c r="Y1202" s="43"/>
      <c r="Z1202" s="43"/>
    </row>
    <row r="1203" spans="4:26" x14ac:dyDescent="0.2">
      <c r="D1203" s="40"/>
      <c r="E1203" s="51"/>
      <c r="Q1203" s="8"/>
      <c r="R1203" s="8"/>
      <c r="T1203" s="9"/>
      <c r="W1203" s="39"/>
      <c r="X1203" s="43"/>
      <c r="Y1203" s="43"/>
      <c r="Z1203" s="43"/>
    </row>
    <row r="1204" spans="4:26" x14ac:dyDescent="0.2">
      <c r="D1204" s="40"/>
      <c r="E1204" s="51"/>
      <c r="Q1204" s="8"/>
      <c r="R1204" s="8"/>
      <c r="T1204" s="9"/>
      <c r="W1204" s="39"/>
      <c r="X1204" s="43"/>
      <c r="Y1204" s="43"/>
      <c r="Z1204" s="43"/>
    </row>
    <row r="1205" spans="4:26" x14ac:dyDescent="0.2">
      <c r="D1205" s="40"/>
      <c r="E1205" s="51"/>
      <c r="Q1205" s="8"/>
      <c r="R1205" s="8"/>
      <c r="T1205" s="9"/>
      <c r="W1205" s="39"/>
      <c r="X1205" s="43"/>
      <c r="Y1205" s="43"/>
      <c r="Z1205" s="43"/>
    </row>
    <row r="1206" spans="4:26" x14ac:dyDescent="0.2">
      <c r="D1206" s="40"/>
      <c r="E1206" s="51"/>
      <c r="Q1206" s="8"/>
      <c r="R1206" s="8"/>
      <c r="T1206" s="9"/>
      <c r="W1206" s="39"/>
      <c r="X1206" s="43"/>
      <c r="Y1206" s="43"/>
      <c r="Z1206" s="43"/>
    </row>
    <row r="1207" spans="4:26" x14ac:dyDescent="0.2">
      <c r="D1207" s="40"/>
      <c r="E1207" s="51"/>
      <c r="Q1207" s="8"/>
      <c r="R1207" s="8"/>
      <c r="T1207" s="9"/>
      <c r="W1207" s="39"/>
      <c r="X1207" s="43"/>
      <c r="Y1207" s="43"/>
      <c r="Z1207" s="43"/>
    </row>
    <row r="1208" spans="4:26" x14ac:dyDescent="0.2">
      <c r="D1208" s="40"/>
      <c r="E1208" s="51"/>
      <c r="Q1208" s="8"/>
      <c r="R1208" s="8"/>
      <c r="T1208" s="9"/>
      <c r="W1208" s="39"/>
      <c r="X1208" s="43"/>
      <c r="Y1208" s="43"/>
      <c r="Z1208" s="43"/>
    </row>
    <row r="1209" spans="4:26" x14ac:dyDescent="0.2">
      <c r="D1209" s="40"/>
      <c r="E1209" s="51"/>
      <c r="Q1209" s="8"/>
      <c r="R1209" s="8"/>
      <c r="T1209" s="9"/>
      <c r="W1209" s="39"/>
      <c r="X1209" s="43"/>
      <c r="Y1209" s="43"/>
      <c r="Z1209" s="43"/>
    </row>
    <row r="1210" spans="4:26" x14ac:dyDescent="0.2">
      <c r="D1210" s="40"/>
      <c r="E1210" s="51"/>
      <c r="Q1210" s="8"/>
      <c r="R1210" s="8"/>
      <c r="T1210" s="9"/>
      <c r="W1210" s="39"/>
      <c r="X1210" s="43"/>
      <c r="Y1210" s="43"/>
      <c r="Z1210" s="43"/>
    </row>
    <row r="1211" spans="4:26" x14ac:dyDescent="0.2">
      <c r="D1211" s="40"/>
      <c r="E1211" s="51"/>
      <c r="Q1211" s="8"/>
      <c r="R1211" s="8"/>
      <c r="T1211" s="9"/>
      <c r="W1211" s="39"/>
      <c r="X1211" s="43"/>
      <c r="Y1211" s="43"/>
      <c r="Z1211" s="43"/>
    </row>
    <row r="1212" spans="4:26" x14ac:dyDescent="0.2">
      <c r="D1212" s="40"/>
      <c r="E1212" s="51"/>
      <c r="Q1212" s="8"/>
      <c r="R1212" s="8"/>
      <c r="T1212" s="9"/>
      <c r="W1212" s="39"/>
      <c r="X1212" s="43"/>
      <c r="Y1212" s="43"/>
      <c r="Z1212" s="43"/>
    </row>
    <row r="1213" spans="4:26" x14ac:dyDescent="0.2">
      <c r="D1213" s="40"/>
      <c r="E1213" s="51"/>
      <c r="Q1213" s="8"/>
      <c r="R1213" s="8"/>
      <c r="T1213" s="9"/>
      <c r="W1213" s="39"/>
      <c r="X1213" s="43"/>
      <c r="Y1213" s="43"/>
      <c r="Z1213" s="43"/>
    </row>
    <row r="1214" spans="4:26" x14ac:dyDescent="0.2">
      <c r="D1214" s="40"/>
      <c r="E1214" s="51"/>
      <c r="Q1214" s="8"/>
      <c r="R1214" s="8"/>
      <c r="T1214" s="9"/>
      <c r="W1214" s="39"/>
      <c r="X1214" s="43"/>
      <c r="Y1214" s="43"/>
      <c r="Z1214" s="43"/>
    </row>
    <row r="1215" spans="4:26" x14ac:dyDescent="0.2">
      <c r="D1215" s="40"/>
      <c r="E1215" s="51"/>
      <c r="Q1215" s="8"/>
      <c r="R1215" s="8"/>
      <c r="T1215" s="9"/>
      <c r="W1215" s="39"/>
      <c r="X1215" s="43"/>
      <c r="Y1215" s="43"/>
      <c r="Z1215" s="43"/>
    </row>
    <row r="1216" spans="4:26" x14ac:dyDescent="0.2">
      <c r="D1216" s="40"/>
      <c r="E1216" s="51"/>
      <c r="Q1216" s="8"/>
      <c r="R1216" s="8"/>
      <c r="T1216" s="9"/>
      <c r="W1216" s="39"/>
      <c r="X1216" s="43"/>
      <c r="Y1216" s="43"/>
      <c r="Z1216" s="43"/>
    </row>
    <row r="1217" spans="4:26" x14ac:dyDescent="0.2">
      <c r="D1217" s="40"/>
      <c r="E1217" s="51"/>
      <c r="Q1217" s="8"/>
      <c r="R1217" s="8"/>
      <c r="T1217" s="9"/>
      <c r="W1217" s="39"/>
      <c r="X1217" s="43"/>
      <c r="Y1217" s="43"/>
      <c r="Z1217" s="43"/>
    </row>
    <row r="1218" spans="4:26" x14ac:dyDescent="0.2">
      <c r="D1218" s="40"/>
      <c r="E1218" s="51"/>
      <c r="Q1218" s="8"/>
      <c r="R1218" s="8"/>
      <c r="T1218" s="9"/>
      <c r="W1218" s="39"/>
      <c r="X1218" s="43"/>
      <c r="Y1218" s="43"/>
      <c r="Z1218" s="43"/>
    </row>
    <row r="1219" spans="4:26" x14ac:dyDescent="0.2">
      <c r="D1219" s="40"/>
      <c r="E1219" s="51"/>
      <c r="Q1219" s="8"/>
      <c r="R1219" s="8"/>
      <c r="T1219" s="9"/>
      <c r="W1219" s="39"/>
      <c r="X1219" s="43"/>
      <c r="Y1219" s="43"/>
      <c r="Z1219" s="43"/>
    </row>
    <row r="1220" spans="4:26" x14ac:dyDescent="0.2">
      <c r="D1220" s="40"/>
      <c r="E1220" s="51"/>
      <c r="Q1220" s="8"/>
      <c r="R1220" s="8"/>
      <c r="T1220" s="9"/>
      <c r="W1220" s="39"/>
      <c r="X1220" s="43"/>
      <c r="Y1220" s="43"/>
      <c r="Z1220" s="43"/>
    </row>
    <row r="1221" spans="4:26" x14ac:dyDescent="0.2">
      <c r="D1221" s="40"/>
      <c r="E1221" s="51"/>
      <c r="Q1221" s="8"/>
      <c r="R1221" s="8"/>
      <c r="T1221" s="9"/>
      <c r="W1221" s="39"/>
      <c r="X1221" s="43"/>
      <c r="Y1221" s="43"/>
      <c r="Z1221" s="43"/>
    </row>
    <row r="1222" spans="4:26" x14ac:dyDescent="0.2">
      <c r="D1222" s="40"/>
      <c r="E1222" s="51"/>
      <c r="Q1222" s="8"/>
      <c r="R1222" s="8"/>
      <c r="T1222" s="9"/>
      <c r="W1222" s="39"/>
      <c r="X1222" s="43"/>
      <c r="Y1222" s="43"/>
      <c r="Z1222" s="43"/>
    </row>
    <row r="1223" spans="4:26" x14ac:dyDescent="0.2">
      <c r="D1223" s="40"/>
      <c r="E1223" s="51"/>
      <c r="Q1223" s="8"/>
      <c r="R1223" s="8"/>
      <c r="T1223" s="9"/>
      <c r="W1223" s="39"/>
      <c r="X1223" s="43"/>
      <c r="Y1223" s="43"/>
      <c r="Z1223" s="43"/>
    </row>
    <row r="1224" spans="4:26" x14ac:dyDescent="0.2">
      <c r="D1224" s="40"/>
      <c r="E1224" s="51"/>
      <c r="Q1224" s="8"/>
      <c r="R1224" s="8"/>
      <c r="T1224" s="9"/>
      <c r="W1224" s="39"/>
      <c r="X1224" s="43"/>
      <c r="Y1224" s="43"/>
      <c r="Z1224" s="43"/>
    </row>
    <row r="1225" spans="4:26" x14ac:dyDescent="0.2">
      <c r="D1225" s="40"/>
      <c r="E1225" s="51"/>
      <c r="Q1225" s="8"/>
      <c r="R1225" s="8"/>
      <c r="T1225" s="9"/>
      <c r="W1225" s="39"/>
      <c r="X1225" s="43"/>
      <c r="Y1225" s="43"/>
      <c r="Z1225" s="43"/>
    </row>
    <row r="1226" spans="4:26" x14ac:dyDescent="0.2">
      <c r="W1226" s="39"/>
      <c r="X1226" s="43"/>
      <c r="Y1226" s="43"/>
      <c r="Z1226" s="43"/>
    </row>
    <row r="1227" spans="4:26" x14ac:dyDescent="0.2">
      <c r="W1227" s="39"/>
      <c r="X1227" s="43"/>
      <c r="Y1227" s="43"/>
      <c r="Z1227" s="43"/>
    </row>
    <row r="1228" spans="4:26" x14ac:dyDescent="0.2">
      <c r="W1228" s="39"/>
      <c r="X1228" s="43"/>
      <c r="Y1228" s="43"/>
      <c r="Z1228" s="43"/>
    </row>
    <row r="1229" spans="4:26" x14ac:dyDescent="0.2">
      <c r="W1229" s="39"/>
      <c r="X1229" s="43"/>
      <c r="Y1229" s="43"/>
      <c r="Z1229" s="43"/>
    </row>
    <row r="1230" spans="4:26" x14ac:dyDescent="0.2">
      <c r="W1230" s="39"/>
      <c r="X1230" s="43"/>
      <c r="Y1230" s="43"/>
      <c r="Z1230" s="43"/>
    </row>
    <row r="1231" spans="4:26" x14ac:dyDescent="0.2">
      <c r="W1231" s="39"/>
      <c r="X1231" s="43"/>
      <c r="Y1231" s="43"/>
      <c r="Z1231" s="43"/>
    </row>
    <row r="1232" spans="4:26" x14ac:dyDescent="0.2">
      <c r="W1232" s="39"/>
      <c r="X1232" s="43"/>
      <c r="Y1232" s="43"/>
      <c r="Z1232" s="43"/>
    </row>
    <row r="1233" spans="23:26" x14ac:dyDescent="0.2">
      <c r="W1233" s="39"/>
      <c r="X1233" s="43"/>
      <c r="Y1233" s="43"/>
      <c r="Z1233" s="43"/>
    </row>
    <row r="1234" spans="23:26" x14ac:dyDescent="0.2">
      <c r="W1234" s="39"/>
      <c r="X1234" s="43"/>
      <c r="Y1234" s="43"/>
      <c r="Z1234" s="43"/>
    </row>
    <row r="1235" spans="23:26" x14ac:dyDescent="0.2">
      <c r="W1235" s="39"/>
      <c r="X1235" s="43"/>
      <c r="Y1235" s="43"/>
      <c r="Z1235" s="43"/>
    </row>
    <row r="1236" spans="23:26" x14ac:dyDescent="0.2">
      <c r="W1236" s="39"/>
      <c r="X1236" s="43"/>
      <c r="Y1236" s="43"/>
      <c r="Z1236" s="43"/>
    </row>
    <row r="1237" spans="23:26" x14ac:dyDescent="0.2">
      <c r="W1237" s="39"/>
      <c r="X1237" s="43"/>
      <c r="Y1237" s="43"/>
      <c r="Z1237" s="43"/>
    </row>
    <row r="1238" spans="23:26" x14ac:dyDescent="0.2">
      <c r="W1238" s="39"/>
      <c r="X1238" s="43"/>
      <c r="Y1238" s="43"/>
      <c r="Z1238" s="43"/>
    </row>
    <row r="1239" spans="23:26" x14ac:dyDescent="0.2">
      <c r="W1239" s="39"/>
      <c r="X1239" s="43"/>
      <c r="Y1239" s="43"/>
      <c r="Z1239" s="43"/>
    </row>
    <row r="1240" spans="23:26" x14ac:dyDescent="0.2">
      <c r="W1240" s="39"/>
      <c r="X1240" s="43"/>
      <c r="Y1240" s="43"/>
      <c r="Z1240" s="43"/>
    </row>
    <row r="1241" spans="23:26" x14ac:dyDescent="0.2">
      <c r="W1241" s="39"/>
      <c r="X1241" s="43"/>
      <c r="Y1241" s="43"/>
      <c r="Z1241" s="43"/>
    </row>
    <row r="1242" spans="23:26" x14ac:dyDescent="0.2">
      <c r="W1242" s="39"/>
      <c r="X1242" s="43"/>
      <c r="Y1242" s="43"/>
      <c r="Z1242" s="43"/>
    </row>
    <row r="1243" spans="23:26" x14ac:dyDescent="0.2">
      <c r="W1243" s="39"/>
      <c r="X1243" s="43"/>
      <c r="Y1243" s="43"/>
      <c r="Z1243" s="43"/>
    </row>
    <row r="1244" spans="23:26" x14ac:dyDescent="0.2">
      <c r="W1244" s="39"/>
      <c r="X1244" s="43"/>
      <c r="Y1244" s="43"/>
      <c r="Z1244" s="43"/>
    </row>
    <row r="1245" spans="23:26" x14ac:dyDescent="0.2">
      <c r="W1245" s="39"/>
      <c r="X1245" s="43"/>
      <c r="Y1245" s="43"/>
      <c r="Z1245" s="43"/>
    </row>
    <row r="1246" spans="23:26" x14ac:dyDescent="0.2">
      <c r="W1246" s="39"/>
      <c r="X1246" s="43"/>
      <c r="Y1246" s="43"/>
      <c r="Z1246" s="43"/>
    </row>
    <row r="1247" spans="23:26" x14ac:dyDescent="0.2">
      <c r="W1247" s="39"/>
      <c r="X1247" s="43"/>
      <c r="Y1247" s="43"/>
      <c r="Z1247" s="43"/>
    </row>
    <row r="1248" spans="23:26" x14ac:dyDescent="0.2">
      <c r="W1248" s="39"/>
      <c r="X1248" s="43"/>
      <c r="Y1248" s="43"/>
      <c r="Z1248" s="43"/>
    </row>
    <row r="1249" spans="23:26" x14ac:dyDescent="0.2">
      <c r="W1249" s="39"/>
      <c r="X1249" s="43"/>
      <c r="Y1249" s="43"/>
      <c r="Z1249" s="43"/>
    </row>
    <row r="1250" spans="23:26" x14ac:dyDescent="0.2">
      <c r="W1250" s="39"/>
      <c r="X1250" s="43"/>
      <c r="Y1250" s="43"/>
      <c r="Z1250" s="43"/>
    </row>
    <row r="1251" spans="23:26" x14ac:dyDescent="0.2">
      <c r="W1251" s="39"/>
      <c r="X1251" s="43"/>
      <c r="Y1251" s="43"/>
      <c r="Z1251" s="43"/>
    </row>
    <row r="1252" spans="23:26" x14ac:dyDescent="0.2">
      <c r="W1252" s="39"/>
      <c r="X1252" s="43"/>
      <c r="Y1252" s="43"/>
      <c r="Z1252" s="43"/>
    </row>
    <row r="1253" spans="23:26" x14ac:dyDescent="0.2">
      <c r="W1253" s="39"/>
      <c r="X1253" s="43"/>
      <c r="Y1253" s="43"/>
      <c r="Z1253" s="43"/>
    </row>
    <row r="1254" spans="23:26" x14ac:dyDescent="0.2">
      <c r="W1254" s="39"/>
      <c r="X1254" s="43"/>
      <c r="Y1254" s="43"/>
      <c r="Z1254" s="43"/>
    </row>
    <row r="1255" spans="23:26" x14ac:dyDescent="0.2">
      <c r="W1255" s="39"/>
      <c r="X1255" s="43"/>
      <c r="Y1255" s="43"/>
      <c r="Z1255" s="43"/>
    </row>
    <row r="1256" spans="23:26" x14ac:dyDescent="0.2">
      <c r="W1256" s="39"/>
      <c r="X1256" s="43"/>
      <c r="Y1256" s="43"/>
      <c r="Z1256" s="43"/>
    </row>
    <row r="1257" spans="23:26" x14ac:dyDescent="0.2">
      <c r="W1257" s="39"/>
      <c r="X1257" s="43"/>
      <c r="Y1257" s="43"/>
      <c r="Z1257" s="43"/>
    </row>
    <row r="1258" spans="23:26" x14ac:dyDescent="0.2">
      <c r="W1258" s="39"/>
      <c r="X1258" s="43"/>
      <c r="Y1258" s="43"/>
      <c r="Z1258" s="43"/>
    </row>
    <row r="1259" spans="23:26" x14ac:dyDescent="0.2">
      <c r="W1259" s="39"/>
      <c r="X1259" s="43"/>
      <c r="Y1259" s="43"/>
      <c r="Z1259" s="43"/>
    </row>
    <row r="1260" spans="23:26" x14ac:dyDescent="0.2">
      <c r="W1260" s="39"/>
      <c r="X1260" s="43"/>
      <c r="Y1260" s="43"/>
      <c r="Z1260" s="43"/>
    </row>
    <row r="1261" spans="23:26" x14ac:dyDescent="0.2">
      <c r="W1261" s="39"/>
      <c r="X1261" s="43"/>
      <c r="Y1261" s="43"/>
      <c r="Z1261" s="43"/>
    </row>
    <row r="1262" spans="23:26" x14ac:dyDescent="0.2">
      <c r="W1262" s="39"/>
      <c r="X1262" s="43"/>
      <c r="Y1262" s="43"/>
      <c r="Z1262" s="43"/>
    </row>
    <row r="1263" spans="23:26" x14ac:dyDescent="0.2">
      <c r="W1263" s="39"/>
      <c r="X1263" s="43"/>
      <c r="Y1263" s="43"/>
      <c r="Z1263" s="43"/>
    </row>
    <row r="1264" spans="23:26" x14ac:dyDescent="0.2">
      <c r="W1264" s="39"/>
      <c r="X1264" s="43"/>
      <c r="Y1264" s="43"/>
      <c r="Z1264" s="43"/>
    </row>
    <row r="1265" spans="23:26" x14ac:dyDescent="0.2">
      <c r="W1265" s="39"/>
      <c r="X1265" s="43"/>
      <c r="Y1265" s="43"/>
      <c r="Z1265" s="43"/>
    </row>
    <row r="1266" spans="23:26" x14ac:dyDescent="0.2">
      <c r="W1266" s="39"/>
      <c r="X1266" s="43"/>
      <c r="Y1266" s="43"/>
      <c r="Z1266" s="43"/>
    </row>
    <row r="1267" spans="23:26" x14ac:dyDescent="0.2">
      <c r="W1267" s="39"/>
      <c r="X1267" s="43"/>
      <c r="Y1267" s="43"/>
      <c r="Z1267" s="43"/>
    </row>
    <row r="1268" spans="23:26" x14ac:dyDescent="0.2">
      <c r="W1268" s="39"/>
      <c r="X1268" s="43"/>
      <c r="Y1268" s="43"/>
      <c r="Z1268" s="43"/>
    </row>
    <row r="1269" spans="23:26" x14ac:dyDescent="0.2">
      <c r="W1269" s="39"/>
      <c r="X1269" s="43"/>
      <c r="Y1269" s="43"/>
      <c r="Z1269" s="43"/>
    </row>
    <row r="1270" spans="23:26" x14ac:dyDescent="0.2">
      <c r="W1270" s="39"/>
      <c r="X1270" s="43"/>
      <c r="Y1270" s="43"/>
      <c r="Z1270" s="43"/>
    </row>
    <row r="1271" spans="23:26" x14ac:dyDescent="0.2">
      <c r="W1271" s="39"/>
      <c r="X1271" s="43"/>
      <c r="Y1271" s="43"/>
      <c r="Z1271" s="43"/>
    </row>
    <row r="1272" spans="23:26" x14ac:dyDescent="0.2">
      <c r="W1272" s="39"/>
      <c r="X1272" s="43"/>
      <c r="Y1272" s="43"/>
      <c r="Z1272" s="43"/>
    </row>
    <row r="1273" spans="23:26" x14ac:dyDescent="0.2">
      <c r="W1273" s="39"/>
      <c r="X1273" s="43"/>
      <c r="Y1273" s="43"/>
      <c r="Z1273" s="43"/>
    </row>
    <row r="1274" spans="23:26" x14ac:dyDescent="0.2">
      <c r="W1274" s="39"/>
      <c r="X1274" s="43"/>
      <c r="Y1274" s="43"/>
      <c r="Z1274" s="43"/>
    </row>
    <row r="1275" spans="23:26" x14ac:dyDescent="0.2">
      <c r="W1275" s="39"/>
      <c r="X1275" s="43"/>
      <c r="Y1275" s="43"/>
      <c r="Z1275" s="43"/>
    </row>
    <row r="1276" spans="23:26" x14ac:dyDescent="0.2">
      <c r="W1276" s="39"/>
      <c r="X1276" s="43"/>
      <c r="Y1276" s="43"/>
      <c r="Z1276" s="43"/>
    </row>
    <row r="1277" spans="23:26" x14ac:dyDescent="0.2">
      <c r="W1277" s="39"/>
      <c r="X1277" s="43"/>
      <c r="Y1277" s="43"/>
      <c r="Z1277" s="43"/>
    </row>
    <row r="1278" spans="23:26" x14ac:dyDescent="0.2">
      <c r="W1278" s="39"/>
      <c r="X1278" s="43"/>
      <c r="Y1278" s="43"/>
      <c r="Z1278" s="43"/>
    </row>
    <row r="1279" spans="23:26" x14ac:dyDescent="0.2">
      <c r="W1279" s="39"/>
      <c r="X1279" s="43"/>
      <c r="Y1279" s="43"/>
      <c r="Z1279" s="43"/>
    </row>
    <row r="1280" spans="23:26" x14ac:dyDescent="0.2">
      <c r="W1280" s="39"/>
      <c r="X1280" s="43"/>
      <c r="Y1280" s="43"/>
      <c r="Z1280" s="43"/>
    </row>
    <row r="1281" spans="23:26" x14ac:dyDescent="0.2">
      <c r="W1281" s="39"/>
      <c r="X1281" s="43"/>
      <c r="Y1281" s="43"/>
      <c r="Z1281" s="43"/>
    </row>
    <row r="1282" spans="23:26" x14ac:dyDescent="0.2">
      <c r="W1282" s="39"/>
      <c r="X1282" s="43"/>
      <c r="Y1282" s="43"/>
      <c r="Z1282" s="43"/>
    </row>
    <row r="1283" spans="23:26" x14ac:dyDescent="0.2">
      <c r="W1283" s="39"/>
      <c r="X1283" s="43"/>
      <c r="Y1283" s="43"/>
      <c r="Z1283" s="43"/>
    </row>
    <row r="1284" spans="23:26" x14ac:dyDescent="0.2">
      <c r="W1284" s="39"/>
      <c r="X1284" s="43"/>
      <c r="Y1284" s="43"/>
      <c r="Z1284" s="43"/>
    </row>
    <row r="1285" spans="23:26" x14ac:dyDescent="0.2">
      <c r="W1285" s="39"/>
      <c r="X1285" s="43"/>
      <c r="Y1285" s="43"/>
      <c r="Z1285" s="43"/>
    </row>
    <row r="1286" spans="23:26" x14ac:dyDescent="0.2">
      <c r="W1286" s="39"/>
      <c r="X1286" s="43"/>
      <c r="Y1286" s="43"/>
      <c r="Z1286" s="43"/>
    </row>
    <row r="1287" spans="23:26" x14ac:dyDescent="0.2">
      <c r="W1287" s="39"/>
      <c r="X1287" s="43"/>
      <c r="Y1287" s="43"/>
      <c r="Z1287" s="43"/>
    </row>
    <row r="1288" spans="23:26" x14ac:dyDescent="0.2">
      <c r="W1288" s="39"/>
      <c r="X1288" s="43"/>
      <c r="Y1288" s="43"/>
      <c r="Z1288" s="43"/>
    </row>
    <row r="1289" spans="23:26" x14ac:dyDescent="0.2">
      <c r="W1289" s="39"/>
      <c r="X1289" s="43"/>
      <c r="Y1289" s="43"/>
      <c r="Z1289" s="43"/>
    </row>
    <row r="1290" spans="23:26" x14ac:dyDescent="0.2">
      <c r="W1290" s="39"/>
      <c r="X1290" s="43"/>
      <c r="Y1290" s="43"/>
      <c r="Z1290" s="43"/>
    </row>
    <row r="1291" spans="23:26" x14ac:dyDescent="0.2">
      <c r="W1291" s="39"/>
      <c r="X1291" s="43"/>
      <c r="Y1291" s="43"/>
      <c r="Z1291" s="43"/>
    </row>
    <row r="1292" spans="23:26" x14ac:dyDescent="0.2">
      <c r="W1292" s="39"/>
      <c r="X1292" s="43"/>
      <c r="Y1292" s="43"/>
      <c r="Z1292" s="43"/>
    </row>
    <row r="1293" spans="23:26" x14ac:dyDescent="0.2">
      <c r="W1293" s="39"/>
      <c r="X1293" s="43"/>
      <c r="Y1293" s="43"/>
      <c r="Z1293" s="43"/>
    </row>
    <row r="1294" spans="23:26" x14ac:dyDescent="0.2">
      <c r="W1294" s="39"/>
      <c r="X1294" s="43"/>
      <c r="Y1294" s="43"/>
      <c r="Z1294" s="43"/>
    </row>
    <row r="1295" spans="23:26" x14ac:dyDescent="0.2">
      <c r="W1295" s="39"/>
      <c r="X1295" s="43"/>
      <c r="Y1295" s="43"/>
      <c r="Z1295" s="43"/>
    </row>
    <row r="1296" spans="23:26" x14ac:dyDescent="0.2">
      <c r="W1296" s="39"/>
      <c r="X1296" s="43"/>
      <c r="Y1296" s="43"/>
      <c r="Z1296" s="43"/>
    </row>
    <row r="1297" spans="23:26" x14ac:dyDescent="0.2">
      <c r="W1297" s="39"/>
      <c r="X1297" s="43"/>
      <c r="Y1297" s="43"/>
      <c r="Z1297" s="43"/>
    </row>
    <row r="1298" spans="23:26" x14ac:dyDescent="0.2">
      <c r="W1298" s="39"/>
      <c r="X1298" s="43"/>
      <c r="Y1298" s="43"/>
      <c r="Z1298" s="43"/>
    </row>
    <row r="1299" spans="23:26" x14ac:dyDescent="0.2">
      <c r="W1299" s="39"/>
      <c r="X1299" s="43"/>
      <c r="Y1299" s="43"/>
      <c r="Z1299" s="43"/>
    </row>
    <row r="1300" spans="23:26" x14ac:dyDescent="0.2">
      <c r="W1300" s="39"/>
      <c r="X1300" s="43"/>
      <c r="Y1300" s="43"/>
      <c r="Z1300" s="43"/>
    </row>
    <row r="1301" spans="23:26" x14ac:dyDescent="0.2">
      <c r="W1301" s="39"/>
      <c r="X1301" s="43"/>
      <c r="Y1301" s="43"/>
      <c r="Z1301" s="43"/>
    </row>
    <row r="1302" spans="23:26" x14ac:dyDescent="0.2">
      <c r="W1302" s="39"/>
      <c r="X1302" s="43"/>
      <c r="Y1302" s="43"/>
      <c r="Z1302" s="43"/>
    </row>
    <row r="1303" spans="23:26" x14ac:dyDescent="0.2">
      <c r="W1303" s="39"/>
      <c r="X1303" s="43"/>
      <c r="Y1303" s="43"/>
      <c r="Z1303" s="43"/>
    </row>
    <row r="1304" spans="23:26" x14ac:dyDescent="0.2">
      <c r="W1304" s="39"/>
      <c r="X1304" s="43"/>
      <c r="Y1304" s="43"/>
      <c r="Z1304" s="43"/>
    </row>
    <row r="1305" spans="23:26" x14ac:dyDescent="0.2">
      <c r="W1305" s="39"/>
      <c r="X1305" s="43"/>
      <c r="Y1305" s="43"/>
      <c r="Z1305" s="43"/>
    </row>
    <row r="1306" spans="23:26" x14ac:dyDescent="0.2">
      <c r="W1306" s="39"/>
      <c r="X1306" s="43"/>
      <c r="Y1306" s="43"/>
      <c r="Z1306" s="43"/>
    </row>
    <row r="1307" spans="23:26" x14ac:dyDescent="0.2">
      <c r="W1307" s="39"/>
      <c r="X1307" s="43"/>
      <c r="Y1307" s="43"/>
      <c r="Z1307" s="43"/>
    </row>
    <row r="1308" spans="23:26" x14ac:dyDescent="0.2">
      <c r="W1308" s="39"/>
      <c r="X1308" s="43"/>
      <c r="Y1308" s="43"/>
      <c r="Z1308" s="43"/>
    </row>
    <row r="1309" spans="23:26" x14ac:dyDescent="0.2">
      <c r="W1309" s="39"/>
      <c r="X1309" s="43"/>
      <c r="Y1309" s="43"/>
      <c r="Z1309" s="43"/>
    </row>
    <row r="1310" spans="23:26" x14ac:dyDescent="0.2">
      <c r="W1310" s="39"/>
      <c r="X1310" s="43"/>
      <c r="Y1310" s="43"/>
      <c r="Z1310" s="43"/>
    </row>
    <row r="1311" spans="23:26" x14ac:dyDescent="0.2">
      <c r="W1311" s="39"/>
      <c r="X1311" s="43"/>
      <c r="Y1311" s="43"/>
      <c r="Z1311" s="43"/>
    </row>
    <row r="1312" spans="23:26" x14ac:dyDescent="0.2">
      <c r="W1312" s="39"/>
      <c r="X1312" s="43"/>
      <c r="Y1312" s="43"/>
      <c r="Z1312" s="43"/>
    </row>
    <row r="1313" spans="23:26" x14ac:dyDescent="0.2">
      <c r="W1313" s="39"/>
      <c r="X1313" s="43"/>
      <c r="Y1313" s="43"/>
      <c r="Z1313" s="43"/>
    </row>
    <row r="1314" spans="23:26" x14ac:dyDescent="0.2">
      <c r="W1314" s="39"/>
      <c r="X1314" s="43"/>
      <c r="Y1314" s="43"/>
      <c r="Z1314" s="43"/>
    </row>
    <row r="1315" spans="23:26" x14ac:dyDescent="0.2">
      <c r="W1315" s="39"/>
      <c r="X1315" s="43"/>
      <c r="Y1315" s="43"/>
      <c r="Z1315" s="43"/>
    </row>
    <row r="1316" spans="23:26" x14ac:dyDescent="0.2">
      <c r="W1316" s="39"/>
      <c r="X1316" s="43"/>
      <c r="Y1316" s="43"/>
      <c r="Z1316" s="43"/>
    </row>
    <row r="1317" spans="23:26" x14ac:dyDescent="0.2">
      <c r="W1317" s="39"/>
      <c r="X1317" s="43"/>
      <c r="Y1317" s="43"/>
      <c r="Z1317" s="43"/>
    </row>
    <row r="1318" spans="23:26" x14ac:dyDescent="0.2">
      <c r="W1318" s="39"/>
      <c r="X1318" s="43"/>
      <c r="Y1318" s="43"/>
      <c r="Z1318" s="43"/>
    </row>
    <row r="1319" spans="23:26" x14ac:dyDescent="0.2">
      <c r="W1319" s="39"/>
      <c r="X1319" s="43"/>
      <c r="Y1319" s="43"/>
      <c r="Z1319" s="43"/>
    </row>
    <row r="1320" spans="23:26" x14ac:dyDescent="0.2">
      <c r="W1320" s="39"/>
      <c r="X1320" s="43"/>
      <c r="Y1320" s="43"/>
      <c r="Z1320" s="43"/>
    </row>
    <row r="1321" spans="23:26" x14ac:dyDescent="0.2">
      <c r="W1321" s="39"/>
      <c r="X1321" s="43"/>
      <c r="Y1321" s="43"/>
      <c r="Z1321" s="43"/>
    </row>
    <row r="1322" spans="23:26" x14ac:dyDescent="0.2">
      <c r="W1322" s="39"/>
      <c r="X1322" s="43"/>
      <c r="Y1322" s="43"/>
      <c r="Z1322" s="43"/>
    </row>
    <row r="1323" spans="23:26" x14ac:dyDescent="0.2">
      <c r="W1323" s="39"/>
      <c r="X1323" s="43"/>
      <c r="Y1323" s="43"/>
      <c r="Z1323" s="43"/>
    </row>
    <row r="1324" spans="23:26" x14ac:dyDescent="0.2">
      <c r="W1324" s="39"/>
      <c r="X1324" s="43"/>
      <c r="Y1324" s="43"/>
      <c r="Z1324" s="43"/>
    </row>
    <row r="1325" spans="23:26" x14ac:dyDescent="0.2">
      <c r="W1325" s="39"/>
      <c r="X1325" s="43"/>
      <c r="Y1325" s="43"/>
      <c r="Z1325" s="43"/>
    </row>
    <row r="1326" spans="23:26" x14ac:dyDescent="0.2">
      <c r="W1326" s="39"/>
      <c r="X1326" s="43"/>
      <c r="Y1326" s="43"/>
      <c r="Z1326" s="43"/>
    </row>
    <row r="1327" spans="23:26" x14ac:dyDescent="0.2">
      <c r="W1327" s="39"/>
      <c r="X1327" s="43"/>
      <c r="Y1327" s="43"/>
      <c r="Z1327" s="43"/>
    </row>
    <row r="1328" spans="23:26" x14ac:dyDescent="0.2">
      <c r="W1328" s="39"/>
      <c r="X1328" s="43"/>
      <c r="Y1328" s="43"/>
      <c r="Z1328" s="43"/>
    </row>
    <row r="1329" spans="23:26" x14ac:dyDescent="0.2">
      <c r="W1329" s="39"/>
      <c r="X1329" s="43"/>
      <c r="Y1329" s="43"/>
      <c r="Z1329" s="43"/>
    </row>
    <row r="1330" spans="23:26" x14ac:dyDescent="0.2">
      <c r="W1330" s="39"/>
      <c r="X1330" s="43"/>
      <c r="Y1330" s="43"/>
      <c r="Z1330" s="43"/>
    </row>
    <row r="1331" spans="23:26" x14ac:dyDescent="0.2">
      <c r="W1331" s="39"/>
      <c r="X1331" s="43"/>
      <c r="Y1331" s="43"/>
      <c r="Z1331" s="43"/>
    </row>
    <row r="1332" spans="23:26" x14ac:dyDescent="0.2">
      <c r="W1332" s="39"/>
      <c r="X1332" s="43"/>
      <c r="Y1332" s="43"/>
      <c r="Z1332" s="43"/>
    </row>
    <row r="1333" spans="23:26" x14ac:dyDescent="0.2">
      <c r="W1333" s="39"/>
      <c r="X1333" s="43"/>
      <c r="Y1333" s="43"/>
      <c r="Z1333" s="43"/>
    </row>
    <row r="1334" spans="23:26" x14ac:dyDescent="0.2">
      <c r="W1334" s="39"/>
      <c r="X1334" s="43"/>
      <c r="Y1334" s="43"/>
      <c r="Z1334" s="43"/>
    </row>
    <row r="1335" spans="23:26" x14ac:dyDescent="0.2">
      <c r="W1335" s="39"/>
      <c r="X1335" s="43"/>
      <c r="Y1335" s="43"/>
      <c r="Z1335" s="43"/>
    </row>
    <row r="1336" spans="23:26" x14ac:dyDescent="0.2">
      <c r="W1336" s="39"/>
      <c r="X1336" s="43"/>
      <c r="Y1336" s="43"/>
      <c r="Z1336" s="43"/>
    </row>
    <row r="1337" spans="23:26" x14ac:dyDescent="0.2">
      <c r="W1337" s="39"/>
      <c r="X1337" s="43"/>
      <c r="Y1337" s="43"/>
      <c r="Z1337" s="43"/>
    </row>
    <row r="1338" spans="23:26" x14ac:dyDescent="0.2">
      <c r="W1338" s="39"/>
      <c r="X1338" s="43"/>
      <c r="Y1338" s="43"/>
      <c r="Z1338" s="43"/>
    </row>
    <row r="1339" spans="23:26" x14ac:dyDescent="0.2">
      <c r="W1339" s="39"/>
      <c r="X1339" s="43"/>
      <c r="Y1339" s="43"/>
      <c r="Z1339" s="43"/>
    </row>
    <row r="1340" spans="23:26" x14ac:dyDescent="0.2">
      <c r="W1340" s="39"/>
      <c r="X1340" s="43"/>
      <c r="Y1340" s="43"/>
      <c r="Z1340" s="43"/>
    </row>
    <row r="1341" spans="23:26" x14ac:dyDescent="0.2">
      <c r="W1341" s="39"/>
      <c r="X1341" s="43"/>
      <c r="Y1341" s="43"/>
      <c r="Z1341" s="43"/>
    </row>
    <row r="1342" spans="23:26" x14ac:dyDescent="0.2">
      <c r="W1342" s="39"/>
      <c r="X1342" s="43"/>
      <c r="Y1342" s="43"/>
      <c r="Z1342" s="43"/>
    </row>
    <row r="1343" spans="23:26" x14ac:dyDescent="0.2">
      <c r="W1343" s="39"/>
      <c r="X1343" s="43"/>
      <c r="Y1343" s="43"/>
      <c r="Z1343" s="43"/>
    </row>
    <row r="1344" spans="23:26" x14ac:dyDescent="0.2">
      <c r="W1344" s="39"/>
      <c r="X1344" s="43"/>
      <c r="Y1344" s="43"/>
      <c r="Z1344" s="43"/>
    </row>
    <row r="1345" spans="23:26" x14ac:dyDescent="0.2">
      <c r="W1345" s="39"/>
      <c r="X1345" s="43"/>
      <c r="Y1345" s="43"/>
      <c r="Z1345" s="43"/>
    </row>
    <row r="1346" spans="23:26" x14ac:dyDescent="0.2">
      <c r="W1346" s="39"/>
      <c r="X1346" s="43"/>
      <c r="Y1346" s="43"/>
      <c r="Z1346" s="43"/>
    </row>
    <row r="1347" spans="23:26" x14ac:dyDescent="0.2">
      <c r="W1347" s="39"/>
      <c r="X1347" s="43"/>
      <c r="Y1347" s="43"/>
      <c r="Z1347" s="43"/>
    </row>
    <row r="1348" spans="23:26" x14ac:dyDescent="0.2">
      <c r="W1348" s="39"/>
      <c r="X1348" s="43"/>
      <c r="Y1348" s="43"/>
      <c r="Z1348" s="43"/>
    </row>
    <row r="1349" spans="23:26" x14ac:dyDescent="0.2">
      <c r="W1349" s="39"/>
      <c r="X1349" s="43"/>
      <c r="Y1349" s="43"/>
      <c r="Z1349" s="43"/>
    </row>
    <row r="1350" spans="23:26" x14ac:dyDescent="0.2">
      <c r="W1350" s="39"/>
      <c r="X1350" s="43"/>
      <c r="Y1350" s="43"/>
      <c r="Z1350" s="43"/>
    </row>
    <row r="1351" spans="23:26" x14ac:dyDescent="0.2">
      <c r="W1351" s="39"/>
      <c r="X1351" s="43"/>
      <c r="Y1351" s="43"/>
      <c r="Z1351" s="43"/>
    </row>
    <row r="1352" spans="23:26" x14ac:dyDescent="0.2">
      <c r="W1352" s="39"/>
      <c r="X1352" s="43"/>
      <c r="Y1352" s="43"/>
      <c r="Z1352" s="43"/>
    </row>
    <row r="1353" spans="23:26" x14ac:dyDescent="0.2">
      <c r="W1353" s="39"/>
      <c r="X1353" s="43"/>
      <c r="Y1353" s="43"/>
      <c r="Z1353" s="43"/>
    </row>
    <row r="1354" spans="23:26" x14ac:dyDescent="0.2">
      <c r="W1354" s="39"/>
      <c r="X1354" s="43"/>
      <c r="Y1354" s="43"/>
      <c r="Z1354" s="43"/>
    </row>
    <row r="1355" spans="23:26" x14ac:dyDescent="0.2">
      <c r="W1355" s="39"/>
      <c r="X1355" s="43"/>
      <c r="Y1355" s="43"/>
      <c r="Z1355" s="43"/>
    </row>
    <row r="1356" spans="23:26" x14ac:dyDescent="0.2">
      <c r="W1356" s="39"/>
      <c r="X1356" s="43"/>
      <c r="Y1356" s="43"/>
      <c r="Z1356" s="43"/>
    </row>
    <row r="1357" spans="23:26" x14ac:dyDescent="0.2">
      <c r="W1357" s="39"/>
      <c r="X1357" s="43"/>
      <c r="Y1357" s="43"/>
      <c r="Z1357" s="43"/>
    </row>
    <row r="1358" spans="23:26" x14ac:dyDescent="0.2">
      <c r="W1358" s="39"/>
      <c r="X1358" s="43"/>
      <c r="Y1358" s="43"/>
      <c r="Z1358" s="43"/>
    </row>
    <row r="1359" spans="23:26" x14ac:dyDescent="0.2">
      <c r="W1359" s="39"/>
      <c r="X1359" s="43"/>
      <c r="Y1359" s="43"/>
      <c r="Z1359" s="43"/>
    </row>
    <row r="1360" spans="23:26" x14ac:dyDescent="0.2">
      <c r="W1360" s="39"/>
      <c r="X1360" s="43"/>
      <c r="Y1360" s="43"/>
      <c r="Z1360" s="43"/>
    </row>
    <row r="1361" spans="23:26" x14ac:dyDescent="0.2">
      <c r="W1361" s="39"/>
      <c r="X1361" s="43"/>
      <c r="Y1361" s="43"/>
      <c r="Z1361" s="43"/>
    </row>
    <row r="1362" spans="23:26" x14ac:dyDescent="0.2">
      <c r="W1362" s="39"/>
      <c r="X1362" s="43"/>
      <c r="Y1362" s="43"/>
      <c r="Z1362" s="43"/>
    </row>
    <row r="1363" spans="23:26" x14ac:dyDescent="0.2">
      <c r="W1363" s="39"/>
      <c r="X1363" s="43"/>
      <c r="Y1363" s="43"/>
      <c r="Z1363" s="43"/>
    </row>
    <row r="1364" spans="23:26" x14ac:dyDescent="0.2">
      <c r="W1364" s="39"/>
      <c r="X1364" s="43"/>
      <c r="Y1364" s="43"/>
      <c r="Z1364" s="43"/>
    </row>
    <row r="1365" spans="23:26" x14ac:dyDescent="0.2">
      <c r="W1365" s="39"/>
      <c r="X1365" s="43"/>
      <c r="Y1365" s="43"/>
      <c r="Z1365" s="43"/>
    </row>
    <row r="1366" spans="23:26" x14ac:dyDescent="0.2">
      <c r="W1366" s="39"/>
      <c r="X1366" s="43"/>
      <c r="Y1366" s="43"/>
      <c r="Z1366" s="43"/>
    </row>
    <row r="1367" spans="23:26" x14ac:dyDescent="0.2">
      <c r="W1367" s="39"/>
      <c r="X1367" s="43"/>
      <c r="Y1367" s="43"/>
      <c r="Z1367" s="43"/>
    </row>
    <row r="1368" spans="23:26" x14ac:dyDescent="0.2">
      <c r="W1368" s="39"/>
      <c r="X1368" s="43"/>
      <c r="Y1368" s="43"/>
      <c r="Z1368" s="43"/>
    </row>
    <row r="1369" spans="23:26" x14ac:dyDescent="0.2">
      <c r="W1369" s="39"/>
      <c r="X1369" s="43"/>
      <c r="Y1369" s="43"/>
      <c r="Z1369" s="43"/>
    </row>
    <row r="1370" spans="23:26" x14ac:dyDescent="0.2">
      <c r="W1370" s="39"/>
      <c r="X1370" s="43"/>
      <c r="Y1370" s="43"/>
      <c r="Z1370" s="43"/>
    </row>
    <row r="1371" spans="23:26" x14ac:dyDescent="0.2">
      <c r="W1371" s="39"/>
      <c r="X1371" s="43"/>
      <c r="Y1371" s="43"/>
      <c r="Z1371" s="43"/>
    </row>
    <row r="1372" spans="23:26" x14ac:dyDescent="0.2">
      <c r="W1372" s="39"/>
      <c r="X1372" s="43"/>
      <c r="Y1372" s="43"/>
      <c r="Z1372" s="43"/>
    </row>
    <row r="1373" spans="23:26" x14ac:dyDescent="0.2">
      <c r="W1373" s="39"/>
      <c r="X1373" s="43"/>
      <c r="Y1373" s="43"/>
      <c r="Z1373" s="43"/>
    </row>
    <row r="1374" spans="23:26" x14ac:dyDescent="0.2">
      <c r="W1374" s="39"/>
      <c r="X1374" s="43"/>
      <c r="Y1374" s="43"/>
      <c r="Z1374" s="43"/>
    </row>
    <row r="1375" spans="23:26" x14ac:dyDescent="0.2">
      <c r="W1375" s="39"/>
      <c r="X1375" s="43"/>
      <c r="Y1375" s="43"/>
      <c r="Z1375" s="43"/>
    </row>
    <row r="1376" spans="23:26" x14ac:dyDescent="0.2">
      <c r="W1376" s="39"/>
      <c r="X1376" s="43"/>
      <c r="Y1376" s="43"/>
      <c r="Z1376" s="43"/>
    </row>
    <row r="1377" spans="23:26" x14ac:dyDescent="0.2">
      <c r="W1377" s="39"/>
      <c r="X1377" s="43"/>
      <c r="Y1377" s="43"/>
      <c r="Z1377" s="43"/>
    </row>
    <row r="1378" spans="23:26" x14ac:dyDescent="0.2">
      <c r="W1378" s="39"/>
      <c r="X1378" s="43"/>
      <c r="Y1378" s="43"/>
      <c r="Z1378" s="43"/>
    </row>
    <row r="1379" spans="23:26" x14ac:dyDescent="0.2">
      <c r="W1379" s="39"/>
      <c r="X1379" s="43"/>
      <c r="Y1379" s="43"/>
      <c r="Z1379" s="43"/>
    </row>
    <row r="1380" spans="23:26" x14ac:dyDescent="0.2">
      <c r="W1380" s="39"/>
      <c r="X1380" s="43"/>
      <c r="Y1380" s="43"/>
      <c r="Z1380" s="43"/>
    </row>
    <row r="1381" spans="23:26" x14ac:dyDescent="0.2">
      <c r="W1381" s="39"/>
      <c r="X1381" s="43"/>
      <c r="Y1381" s="43"/>
      <c r="Z1381" s="43"/>
    </row>
    <row r="1382" spans="23:26" x14ac:dyDescent="0.2">
      <c r="W1382" s="39"/>
      <c r="X1382" s="43"/>
      <c r="Y1382" s="43"/>
      <c r="Z1382" s="43"/>
    </row>
    <row r="1383" spans="23:26" x14ac:dyDescent="0.2">
      <c r="W1383" s="39"/>
      <c r="X1383" s="43"/>
      <c r="Y1383" s="43"/>
      <c r="Z1383" s="43"/>
    </row>
    <row r="1384" spans="23:26" x14ac:dyDescent="0.2">
      <c r="W1384" s="39"/>
      <c r="X1384" s="43"/>
      <c r="Y1384" s="43"/>
      <c r="Z1384" s="43"/>
    </row>
    <row r="1385" spans="23:26" x14ac:dyDescent="0.2">
      <c r="W1385" s="39"/>
      <c r="X1385" s="43"/>
      <c r="Y1385" s="43"/>
      <c r="Z1385" s="43"/>
    </row>
    <row r="1386" spans="23:26" x14ac:dyDescent="0.2">
      <c r="W1386" s="39"/>
      <c r="X1386" s="43"/>
      <c r="Y1386" s="43"/>
      <c r="Z1386" s="43"/>
    </row>
    <row r="1387" spans="23:26" x14ac:dyDescent="0.2">
      <c r="W1387" s="39"/>
      <c r="X1387" s="43"/>
      <c r="Y1387" s="43"/>
      <c r="Z1387" s="43"/>
    </row>
    <row r="1388" spans="23:26" x14ac:dyDescent="0.2">
      <c r="W1388" s="39"/>
      <c r="X1388" s="43"/>
      <c r="Y1388" s="43"/>
      <c r="Z1388" s="43"/>
    </row>
    <row r="1389" spans="23:26" x14ac:dyDescent="0.2">
      <c r="W1389" s="39"/>
      <c r="X1389" s="43"/>
      <c r="Y1389" s="43"/>
      <c r="Z1389" s="43"/>
    </row>
    <row r="1390" spans="23:26" x14ac:dyDescent="0.2">
      <c r="W1390" s="39"/>
      <c r="X1390" s="43"/>
      <c r="Y1390" s="43"/>
      <c r="Z1390" s="43"/>
    </row>
    <row r="1391" spans="23:26" x14ac:dyDescent="0.2">
      <c r="W1391" s="39"/>
      <c r="X1391" s="43"/>
      <c r="Y1391" s="43"/>
      <c r="Z1391" s="43"/>
    </row>
    <row r="1392" spans="23:26" x14ac:dyDescent="0.2">
      <c r="W1392" s="39"/>
      <c r="X1392" s="43"/>
      <c r="Y1392" s="43"/>
      <c r="Z1392" s="43"/>
    </row>
    <row r="1393" spans="23:26" x14ac:dyDescent="0.2">
      <c r="W1393" s="39"/>
      <c r="X1393" s="43"/>
      <c r="Y1393" s="43"/>
      <c r="Z1393" s="43"/>
    </row>
    <row r="1394" spans="23:26" x14ac:dyDescent="0.2">
      <c r="W1394" s="39"/>
      <c r="X1394" s="43"/>
      <c r="Y1394" s="43"/>
      <c r="Z1394" s="43"/>
    </row>
    <row r="1395" spans="23:26" x14ac:dyDescent="0.2">
      <c r="W1395" s="39"/>
      <c r="X1395" s="43"/>
      <c r="Y1395" s="43"/>
      <c r="Z1395" s="43"/>
    </row>
    <row r="1396" spans="23:26" x14ac:dyDescent="0.2">
      <c r="W1396" s="39"/>
      <c r="X1396" s="43"/>
      <c r="Y1396" s="43"/>
      <c r="Z1396" s="43"/>
    </row>
    <row r="1397" spans="23:26" x14ac:dyDescent="0.2">
      <c r="W1397" s="39"/>
      <c r="X1397" s="43"/>
      <c r="Y1397" s="43"/>
      <c r="Z1397" s="43"/>
    </row>
    <row r="1398" spans="23:26" x14ac:dyDescent="0.2">
      <c r="W1398" s="39"/>
      <c r="X1398" s="43"/>
      <c r="Y1398" s="43"/>
      <c r="Z1398" s="43"/>
    </row>
    <row r="1399" spans="23:26" x14ac:dyDescent="0.2">
      <c r="W1399" s="39"/>
      <c r="X1399" s="43"/>
      <c r="Y1399" s="43"/>
      <c r="Z1399" s="43"/>
    </row>
    <row r="1400" spans="23:26" x14ac:dyDescent="0.2">
      <c r="W1400" s="39"/>
      <c r="X1400" s="43"/>
      <c r="Y1400" s="43"/>
      <c r="Z1400" s="43"/>
    </row>
    <row r="1401" spans="23:26" x14ac:dyDescent="0.2">
      <c r="W1401" s="39"/>
      <c r="X1401" s="43"/>
      <c r="Y1401" s="43"/>
      <c r="Z1401" s="43"/>
    </row>
    <row r="1402" spans="23:26" x14ac:dyDescent="0.2">
      <c r="W1402" s="39"/>
      <c r="X1402" s="43"/>
      <c r="Y1402" s="43"/>
      <c r="Z1402" s="43"/>
    </row>
    <row r="1403" spans="23:26" x14ac:dyDescent="0.2">
      <c r="W1403" s="39"/>
      <c r="X1403" s="43"/>
      <c r="Y1403" s="43"/>
      <c r="Z1403" s="43"/>
    </row>
    <row r="1404" spans="23:26" x14ac:dyDescent="0.2">
      <c r="W1404" s="39"/>
      <c r="X1404" s="43"/>
      <c r="Y1404" s="43"/>
      <c r="Z1404" s="43"/>
    </row>
    <row r="1405" spans="23:26" x14ac:dyDescent="0.2">
      <c r="W1405" s="39"/>
      <c r="X1405" s="43"/>
      <c r="Y1405" s="43"/>
      <c r="Z1405" s="43"/>
    </row>
    <row r="1406" spans="23:26" x14ac:dyDescent="0.2">
      <c r="W1406" s="39"/>
      <c r="X1406" s="43"/>
      <c r="Y1406" s="43"/>
      <c r="Z1406" s="43"/>
    </row>
    <row r="1407" spans="23:26" x14ac:dyDescent="0.2">
      <c r="W1407" s="39"/>
      <c r="X1407" s="43"/>
      <c r="Y1407" s="43"/>
      <c r="Z1407" s="43"/>
    </row>
    <row r="1408" spans="23:26" x14ac:dyDescent="0.2">
      <c r="W1408" s="39"/>
      <c r="X1408" s="43"/>
      <c r="Y1408" s="43"/>
      <c r="Z1408" s="43"/>
    </row>
    <row r="1409" spans="23:26" x14ac:dyDescent="0.2">
      <c r="W1409" s="39"/>
      <c r="X1409" s="43"/>
      <c r="Y1409" s="43"/>
      <c r="Z1409" s="43"/>
    </row>
    <row r="1410" spans="23:26" x14ac:dyDescent="0.2">
      <c r="W1410" s="39"/>
      <c r="X1410" s="43"/>
      <c r="Y1410" s="43"/>
      <c r="Z1410" s="43"/>
    </row>
    <row r="1411" spans="23:26" x14ac:dyDescent="0.2">
      <c r="W1411" s="39"/>
      <c r="X1411" s="43"/>
      <c r="Y1411" s="43"/>
      <c r="Z1411" s="43"/>
    </row>
    <row r="1412" spans="23:26" x14ac:dyDescent="0.2">
      <c r="W1412" s="39"/>
      <c r="X1412" s="43"/>
      <c r="Y1412" s="43"/>
      <c r="Z1412" s="43"/>
    </row>
    <row r="1413" spans="23:26" x14ac:dyDescent="0.2">
      <c r="W1413" s="39"/>
      <c r="X1413" s="43"/>
      <c r="Y1413" s="43"/>
      <c r="Z1413" s="43"/>
    </row>
    <row r="1414" spans="23:26" x14ac:dyDescent="0.2">
      <c r="W1414" s="39"/>
      <c r="X1414" s="43"/>
      <c r="Y1414" s="43"/>
      <c r="Z1414" s="43"/>
    </row>
    <row r="1415" spans="23:26" x14ac:dyDescent="0.2">
      <c r="W1415" s="39"/>
      <c r="X1415" s="43"/>
      <c r="Y1415" s="43"/>
      <c r="Z1415" s="43"/>
    </row>
    <row r="1416" spans="23:26" x14ac:dyDescent="0.2">
      <c r="W1416" s="39"/>
      <c r="X1416" s="43"/>
      <c r="Y1416" s="43"/>
      <c r="Z1416" s="43"/>
    </row>
    <row r="1417" spans="23:26" x14ac:dyDescent="0.2">
      <c r="W1417" s="39"/>
      <c r="X1417" s="43"/>
      <c r="Y1417" s="43"/>
      <c r="Z1417" s="43"/>
    </row>
    <row r="1418" spans="23:26" x14ac:dyDescent="0.2">
      <c r="W1418" s="39"/>
      <c r="X1418" s="43"/>
      <c r="Y1418" s="43"/>
      <c r="Z1418" s="43"/>
    </row>
    <row r="1419" spans="23:26" x14ac:dyDescent="0.2">
      <c r="W1419" s="39"/>
      <c r="X1419" s="43"/>
      <c r="Y1419" s="43"/>
      <c r="Z1419" s="43"/>
    </row>
    <row r="1420" spans="23:26" x14ac:dyDescent="0.2">
      <c r="W1420" s="39"/>
      <c r="X1420" s="43"/>
      <c r="Y1420" s="43"/>
      <c r="Z1420" s="43"/>
    </row>
    <row r="1421" spans="23:26" x14ac:dyDescent="0.2">
      <c r="W1421" s="39"/>
      <c r="X1421" s="43"/>
      <c r="Y1421" s="43"/>
      <c r="Z1421" s="43"/>
    </row>
    <row r="1422" spans="23:26" x14ac:dyDescent="0.2">
      <c r="W1422" s="39"/>
      <c r="X1422" s="43"/>
      <c r="Y1422" s="43"/>
      <c r="Z1422" s="43"/>
    </row>
    <row r="1423" spans="23:26" x14ac:dyDescent="0.2">
      <c r="W1423" s="39"/>
      <c r="X1423" s="43"/>
      <c r="Y1423" s="43"/>
      <c r="Z1423" s="43"/>
    </row>
    <row r="1424" spans="23:26" x14ac:dyDescent="0.2">
      <c r="W1424" s="39"/>
      <c r="X1424" s="43"/>
      <c r="Y1424" s="43"/>
      <c r="Z1424" s="43"/>
    </row>
    <row r="1425" spans="23:26" x14ac:dyDescent="0.2">
      <c r="W1425" s="39"/>
      <c r="X1425" s="43"/>
      <c r="Y1425" s="43"/>
      <c r="Z1425" s="43"/>
    </row>
    <row r="1426" spans="23:26" x14ac:dyDescent="0.2">
      <c r="W1426" s="39"/>
      <c r="X1426" s="43"/>
      <c r="Y1426" s="43"/>
      <c r="Z1426" s="43"/>
    </row>
    <row r="1427" spans="23:26" x14ac:dyDescent="0.2">
      <c r="W1427" s="39"/>
      <c r="X1427" s="43"/>
      <c r="Y1427" s="43"/>
      <c r="Z1427" s="43"/>
    </row>
    <row r="1428" spans="23:26" x14ac:dyDescent="0.2">
      <c r="W1428" s="39"/>
      <c r="X1428" s="43"/>
      <c r="Y1428" s="43"/>
      <c r="Z1428" s="43"/>
    </row>
    <row r="1429" spans="23:26" x14ac:dyDescent="0.2">
      <c r="W1429" s="39"/>
      <c r="X1429" s="43"/>
      <c r="Y1429" s="43"/>
      <c r="Z1429" s="43"/>
    </row>
    <row r="1430" spans="23:26" x14ac:dyDescent="0.2">
      <c r="W1430" s="39"/>
      <c r="X1430" s="43"/>
      <c r="Y1430" s="43"/>
      <c r="Z1430" s="43"/>
    </row>
    <row r="1431" spans="23:26" x14ac:dyDescent="0.2">
      <c r="W1431" s="39"/>
      <c r="X1431" s="43"/>
      <c r="Y1431" s="43"/>
      <c r="Z1431" s="43"/>
    </row>
    <row r="1432" spans="23:26" x14ac:dyDescent="0.2">
      <c r="W1432" s="39"/>
      <c r="X1432" s="43"/>
      <c r="Y1432" s="43"/>
      <c r="Z1432" s="43"/>
    </row>
    <row r="1433" spans="23:26" x14ac:dyDescent="0.2">
      <c r="W1433" s="39"/>
      <c r="X1433" s="43"/>
      <c r="Y1433" s="43"/>
      <c r="Z1433" s="43"/>
    </row>
    <row r="1434" spans="23:26" x14ac:dyDescent="0.2">
      <c r="W1434" s="39"/>
      <c r="X1434" s="43"/>
      <c r="Y1434" s="43"/>
      <c r="Z1434" s="43"/>
    </row>
    <row r="1435" spans="23:26" x14ac:dyDescent="0.2">
      <c r="W1435" s="39"/>
      <c r="X1435" s="43"/>
      <c r="Y1435" s="43"/>
      <c r="Z1435" s="43"/>
    </row>
    <row r="1436" spans="23:26" x14ac:dyDescent="0.2">
      <c r="W1436" s="39"/>
      <c r="X1436" s="43"/>
      <c r="Y1436" s="43"/>
      <c r="Z1436" s="43"/>
    </row>
    <row r="1437" spans="23:26" x14ac:dyDescent="0.2">
      <c r="W1437" s="39"/>
      <c r="X1437" s="43"/>
      <c r="Y1437" s="43"/>
      <c r="Z1437" s="43"/>
    </row>
    <row r="1438" spans="23:26" x14ac:dyDescent="0.2">
      <c r="W1438" s="39"/>
      <c r="X1438" s="43"/>
      <c r="Y1438" s="43"/>
      <c r="Z1438" s="43"/>
    </row>
    <row r="1439" spans="23:26" x14ac:dyDescent="0.2">
      <c r="W1439" s="39"/>
      <c r="X1439" s="43"/>
      <c r="Y1439" s="43"/>
      <c r="Z1439" s="43"/>
    </row>
    <row r="1440" spans="23:26" x14ac:dyDescent="0.2">
      <c r="W1440" s="39"/>
      <c r="X1440" s="43"/>
      <c r="Y1440" s="43"/>
      <c r="Z1440" s="43"/>
    </row>
    <row r="1441" spans="23:26" x14ac:dyDescent="0.2">
      <c r="W1441" s="39"/>
      <c r="X1441" s="43"/>
      <c r="Y1441" s="43"/>
      <c r="Z1441" s="43"/>
    </row>
    <row r="1442" spans="23:26" x14ac:dyDescent="0.2">
      <c r="W1442" s="39"/>
      <c r="X1442" s="43"/>
      <c r="Y1442" s="43"/>
      <c r="Z1442" s="43"/>
    </row>
    <row r="1443" spans="23:26" x14ac:dyDescent="0.2">
      <c r="W1443" s="39"/>
      <c r="X1443" s="43"/>
      <c r="Y1443" s="43"/>
      <c r="Z1443" s="43"/>
    </row>
    <row r="1444" spans="23:26" x14ac:dyDescent="0.2">
      <c r="W1444" s="39"/>
      <c r="X1444" s="43"/>
      <c r="Y1444" s="43"/>
      <c r="Z1444" s="43"/>
    </row>
    <row r="1445" spans="23:26" x14ac:dyDescent="0.2">
      <c r="W1445" s="39"/>
      <c r="X1445" s="43"/>
      <c r="Y1445" s="43"/>
      <c r="Z1445" s="43"/>
    </row>
    <row r="1446" spans="23:26" x14ac:dyDescent="0.2">
      <c r="W1446" s="39"/>
      <c r="X1446" s="43"/>
      <c r="Y1446" s="43"/>
      <c r="Z1446" s="43"/>
    </row>
    <row r="1447" spans="23:26" x14ac:dyDescent="0.2">
      <c r="W1447" s="39"/>
      <c r="X1447" s="43"/>
      <c r="Y1447" s="43"/>
      <c r="Z1447" s="43"/>
    </row>
    <row r="1448" spans="23:26" x14ac:dyDescent="0.2">
      <c r="W1448" s="39"/>
      <c r="X1448" s="43"/>
      <c r="Y1448" s="43"/>
      <c r="Z1448" s="43"/>
    </row>
    <row r="1449" spans="23:26" x14ac:dyDescent="0.2">
      <c r="W1449" s="39"/>
      <c r="X1449" s="43"/>
      <c r="Y1449" s="43"/>
      <c r="Z1449" s="43"/>
    </row>
    <row r="1450" spans="23:26" x14ac:dyDescent="0.2">
      <c r="W1450" s="39"/>
      <c r="X1450" s="43"/>
      <c r="Y1450" s="43"/>
      <c r="Z1450" s="43"/>
    </row>
    <row r="1451" spans="23:26" x14ac:dyDescent="0.2">
      <c r="W1451" s="39"/>
      <c r="X1451" s="43"/>
      <c r="Y1451" s="43"/>
      <c r="Z1451" s="43"/>
    </row>
    <row r="1452" spans="23:26" x14ac:dyDescent="0.2">
      <c r="W1452" s="39"/>
      <c r="X1452" s="43"/>
      <c r="Y1452" s="43"/>
      <c r="Z1452" s="43"/>
    </row>
    <row r="1453" spans="23:26" x14ac:dyDescent="0.2">
      <c r="W1453" s="39"/>
      <c r="X1453" s="43"/>
      <c r="Y1453" s="43"/>
      <c r="Z1453" s="43"/>
    </row>
    <row r="1454" spans="23:26" x14ac:dyDescent="0.2">
      <c r="W1454" s="39"/>
      <c r="X1454" s="43"/>
      <c r="Y1454" s="43"/>
      <c r="Z1454" s="43"/>
    </row>
    <row r="1455" spans="23:26" x14ac:dyDescent="0.2">
      <c r="W1455" s="39"/>
      <c r="X1455" s="43"/>
      <c r="Y1455" s="43"/>
      <c r="Z1455" s="43"/>
    </row>
    <row r="1456" spans="23:26" x14ac:dyDescent="0.2">
      <c r="W1456" s="39"/>
      <c r="X1456" s="43"/>
      <c r="Y1456" s="43"/>
      <c r="Z1456" s="43"/>
    </row>
    <row r="1457" spans="23:26" x14ac:dyDescent="0.2">
      <c r="W1457" s="39"/>
      <c r="X1457" s="43"/>
      <c r="Y1457" s="43"/>
      <c r="Z1457" s="43"/>
    </row>
    <row r="1458" spans="23:26" x14ac:dyDescent="0.2">
      <c r="W1458" s="39"/>
      <c r="X1458" s="43"/>
      <c r="Y1458" s="43"/>
      <c r="Z1458" s="43"/>
    </row>
    <row r="1459" spans="23:26" x14ac:dyDescent="0.2">
      <c r="W1459" s="39"/>
      <c r="X1459" s="43"/>
      <c r="Y1459" s="43"/>
      <c r="Z1459" s="43"/>
    </row>
    <row r="1460" spans="23:26" x14ac:dyDescent="0.2">
      <c r="W1460" s="39"/>
      <c r="X1460" s="43"/>
      <c r="Y1460" s="43"/>
      <c r="Z1460" s="43"/>
    </row>
    <row r="1461" spans="23:26" x14ac:dyDescent="0.2">
      <c r="W1461" s="39"/>
      <c r="X1461" s="43"/>
      <c r="Y1461" s="43"/>
      <c r="Z1461" s="43"/>
    </row>
    <row r="1462" spans="23:26" x14ac:dyDescent="0.2">
      <c r="W1462" s="39"/>
      <c r="X1462" s="43"/>
      <c r="Y1462" s="43"/>
      <c r="Z1462" s="43"/>
    </row>
    <row r="1463" spans="23:26" x14ac:dyDescent="0.2">
      <c r="W1463" s="39"/>
      <c r="X1463" s="43"/>
      <c r="Y1463" s="43"/>
      <c r="Z1463" s="43"/>
    </row>
    <row r="1464" spans="23:26" x14ac:dyDescent="0.2">
      <c r="W1464" s="39"/>
      <c r="X1464" s="43"/>
      <c r="Y1464" s="43"/>
      <c r="Z1464" s="43"/>
    </row>
    <row r="1465" spans="23:26" x14ac:dyDescent="0.2">
      <c r="W1465" s="39"/>
      <c r="X1465" s="43"/>
      <c r="Y1465" s="43"/>
      <c r="Z1465" s="43"/>
    </row>
    <row r="1466" spans="23:26" x14ac:dyDescent="0.2">
      <c r="W1466" s="39"/>
      <c r="X1466" s="43"/>
      <c r="Y1466" s="43"/>
      <c r="Z1466" s="43"/>
    </row>
    <row r="1467" spans="23:26" x14ac:dyDescent="0.2">
      <c r="W1467" s="39"/>
      <c r="X1467" s="43"/>
      <c r="Y1467" s="43"/>
      <c r="Z1467" s="43"/>
    </row>
    <row r="1468" spans="23:26" x14ac:dyDescent="0.2">
      <c r="W1468" s="39"/>
      <c r="X1468" s="43"/>
      <c r="Y1468" s="43"/>
      <c r="Z1468" s="43"/>
    </row>
    <row r="1469" spans="23:26" x14ac:dyDescent="0.2">
      <c r="W1469" s="39"/>
      <c r="X1469" s="43"/>
      <c r="Y1469" s="43"/>
      <c r="Z1469" s="43"/>
    </row>
    <row r="1470" spans="23:26" x14ac:dyDescent="0.2">
      <c r="W1470" s="39"/>
      <c r="X1470" s="43"/>
      <c r="Y1470" s="43"/>
      <c r="Z1470" s="43"/>
    </row>
    <row r="1471" spans="23:26" x14ac:dyDescent="0.2">
      <c r="W1471" s="39"/>
      <c r="X1471" s="43"/>
      <c r="Y1471" s="43"/>
      <c r="Z1471" s="43"/>
    </row>
    <row r="1472" spans="23:26" x14ac:dyDescent="0.2">
      <c r="W1472" s="39"/>
      <c r="X1472" s="43"/>
      <c r="Y1472" s="43"/>
      <c r="Z1472" s="43"/>
    </row>
    <row r="1473" spans="23:26" x14ac:dyDescent="0.2">
      <c r="W1473" s="39"/>
      <c r="X1473" s="43"/>
      <c r="Y1473" s="43"/>
      <c r="Z1473" s="43"/>
    </row>
    <row r="1474" spans="23:26" x14ac:dyDescent="0.2">
      <c r="W1474" s="39"/>
      <c r="X1474" s="43"/>
      <c r="Y1474" s="43"/>
      <c r="Z1474" s="43"/>
    </row>
    <row r="1475" spans="23:26" x14ac:dyDescent="0.2">
      <c r="W1475" s="39"/>
      <c r="X1475" s="43"/>
      <c r="Y1475" s="43"/>
      <c r="Z1475" s="43"/>
    </row>
    <row r="1476" spans="23:26" x14ac:dyDescent="0.2">
      <c r="W1476" s="39"/>
      <c r="X1476" s="43"/>
      <c r="Y1476" s="43"/>
      <c r="Z1476" s="43"/>
    </row>
    <row r="1477" spans="23:26" x14ac:dyDescent="0.2">
      <c r="W1477" s="39"/>
      <c r="X1477" s="43"/>
      <c r="Y1477" s="43"/>
      <c r="Z1477" s="43"/>
    </row>
    <row r="1478" spans="23:26" x14ac:dyDescent="0.2">
      <c r="W1478" s="39"/>
      <c r="X1478" s="43"/>
      <c r="Y1478" s="43"/>
      <c r="Z1478" s="43"/>
    </row>
    <row r="1479" spans="23:26" x14ac:dyDescent="0.2">
      <c r="W1479" s="39"/>
      <c r="X1479" s="43"/>
      <c r="Y1479" s="43"/>
      <c r="Z1479" s="43"/>
    </row>
    <row r="1480" spans="23:26" x14ac:dyDescent="0.2">
      <c r="W1480" s="39"/>
      <c r="X1480" s="43"/>
      <c r="Y1480" s="43"/>
      <c r="Z1480" s="43"/>
    </row>
    <row r="1481" spans="23:26" x14ac:dyDescent="0.2">
      <c r="W1481" s="39"/>
      <c r="X1481" s="43"/>
      <c r="Y1481" s="43"/>
      <c r="Z1481" s="43"/>
    </row>
    <row r="1482" spans="23:26" x14ac:dyDescent="0.2">
      <c r="W1482" s="39"/>
      <c r="X1482" s="43"/>
      <c r="Y1482" s="43"/>
      <c r="Z1482" s="43"/>
    </row>
    <row r="1483" spans="23:26" x14ac:dyDescent="0.2">
      <c r="W1483" s="39"/>
      <c r="X1483" s="43"/>
      <c r="Y1483" s="43"/>
      <c r="Z1483" s="43"/>
    </row>
    <row r="1484" spans="23:26" x14ac:dyDescent="0.2">
      <c r="W1484" s="39"/>
      <c r="X1484" s="43"/>
      <c r="Y1484" s="43"/>
      <c r="Z1484" s="43"/>
    </row>
    <row r="1485" spans="23:26" x14ac:dyDescent="0.2">
      <c r="W1485" s="39"/>
      <c r="X1485" s="43"/>
      <c r="Y1485" s="43"/>
      <c r="Z1485" s="43"/>
    </row>
    <row r="1486" spans="23:26" x14ac:dyDescent="0.2">
      <c r="W1486" s="39"/>
      <c r="X1486" s="43"/>
      <c r="Y1486" s="43"/>
      <c r="Z1486" s="43"/>
    </row>
    <row r="1487" spans="23:26" x14ac:dyDescent="0.2">
      <c r="W1487" s="39"/>
      <c r="X1487" s="43"/>
      <c r="Y1487" s="43"/>
      <c r="Z1487" s="43"/>
    </row>
    <row r="1488" spans="23:26" x14ac:dyDescent="0.2">
      <c r="W1488" s="39"/>
      <c r="X1488" s="43"/>
      <c r="Y1488" s="43"/>
      <c r="Z1488" s="43"/>
    </row>
    <row r="1489" spans="23:26" x14ac:dyDescent="0.2">
      <c r="W1489" s="39"/>
      <c r="X1489" s="43"/>
      <c r="Y1489" s="43"/>
      <c r="Z1489" s="43"/>
    </row>
    <row r="1490" spans="23:26" x14ac:dyDescent="0.2">
      <c r="W1490" s="39"/>
      <c r="X1490" s="43"/>
      <c r="Y1490" s="43"/>
      <c r="Z1490" s="43"/>
    </row>
    <row r="1491" spans="23:26" x14ac:dyDescent="0.2">
      <c r="W1491" s="39"/>
      <c r="X1491" s="43"/>
      <c r="Y1491" s="43"/>
      <c r="Z1491" s="43"/>
    </row>
    <row r="1492" spans="23:26" x14ac:dyDescent="0.2">
      <c r="W1492" s="39"/>
      <c r="X1492" s="43"/>
      <c r="Y1492" s="43"/>
      <c r="Z1492" s="43"/>
    </row>
    <row r="1493" spans="23:26" x14ac:dyDescent="0.2">
      <c r="W1493" s="39"/>
      <c r="X1493" s="43"/>
      <c r="Y1493" s="43"/>
      <c r="Z1493" s="43"/>
    </row>
    <row r="1494" spans="23:26" x14ac:dyDescent="0.2">
      <c r="W1494" s="39"/>
      <c r="X1494" s="43"/>
      <c r="Y1494" s="43"/>
      <c r="Z1494" s="43"/>
    </row>
    <row r="1495" spans="23:26" x14ac:dyDescent="0.2">
      <c r="W1495" s="39"/>
      <c r="X1495" s="43"/>
      <c r="Y1495" s="43"/>
      <c r="Z1495" s="43"/>
    </row>
    <row r="1496" spans="23:26" x14ac:dyDescent="0.2">
      <c r="W1496" s="39"/>
      <c r="X1496" s="43"/>
      <c r="Y1496" s="43"/>
      <c r="Z1496" s="43"/>
    </row>
    <row r="1497" spans="23:26" x14ac:dyDescent="0.2">
      <c r="W1497" s="39"/>
      <c r="X1497" s="43"/>
      <c r="Y1497" s="43"/>
      <c r="Z1497" s="43"/>
    </row>
    <row r="1498" spans="23:26" x14ac:dyDescent="0.2">
      <c r="W1498" s="39"/>
      <c r="X1498" s="43"/>
      <c r="Y1498" s="43"/>
      <c r="Z1498" s="43"/>
    </row>
    <row r="1499" spans="23:26" x14ac:dyDescent="0.2">
      <c r="W1499" s="39"/>
      <c r="X1499" s="43"/>
      <c r="Y1499" s="43"/>
      <c r="Z1499" s="43"/>
    </row>
    <row r="1500" spans="23:26" x14ac:dyDescent="0.2">
      <c r="W1500" s="39"/>
      <c r="X1500" s="43"/>
      <c r="Y1500" s="43"/>
      <c r="Z1500" s="43"/>
    </row>
    <row r="1501" spans="23:26" x14ac:dyDescent="0.2">
      <c r="W1501" s="39"/>
      <c r="X1501" s="43"/>
      <c r="Y1501" s="43"/>
      <c r="Z1501" s="43"/>
    </row>
    <row r="1502" spans="23:26" x14ac:dyDescent="0.2">
      <c r="W1502" s="39"/>
      <c r="X1502" s="43"/>
      <c r="Y1502" s="43"/>
      <c r="Z1502" s="43"/>
    </row>
    <row r="1503" spans="23:26" x14ac:dyDescent="0.2">
      <c r="W1503" s="39"/>
      <c r="X1503" s="43"/>
      <c r="Y1503" s="43"/>
      <c r="Z1503" s="43"/>
    </row>
    <row r="1504" spans="23:26" x14ac:dyDescent="0.2">
      <c r="W1504" s="39"/>
      <c r="X1504" s="43"/>
      <c r="Y1504" s="43"/>
      <c r="Z1504" s="43"/>
    </row>
    <row r="1505" spans="23:26" x14ac:dyDescent="0.2">
      <c r="W1505" s="39"/>
      <c r="X1505" s="43"/>
      <c r="Y1505" s="43"/>
      <c r="Z1505" s="43"/>
    </row>
    <row r="1506" spans="23:26" x14ac:dyDescent="0.2">
      <c r="W1506" s="39"/>
      <c r="X1506" s="43"/>
      <c r="Y1506" s="43"/>
      <c r="Z1506" s="43"/>
    </row>
    <row r="1507" spans="23:26" x14ac:dyDescent="0.2">
      <c r="W1507" s="39"/>
      <c r="X1507" s="43"/>
      <c r="Y1507" s="43"/>
      <c r="Z1507" s="43"/>
    </row>
    <row r="1508" spans="23:26" x14ac:dyDescent="0.2">
      <c r="W1508" s="39"/>
      <c r="X1508" s="43"/>
      <c r="Y1508" s="43"/>
      <c r="Z1508" s="43"/>
    </row>
    <row r="1509" spans="23:26" x14ac:dyDescent="0.2">
      <c r="W1509" s="39"/>
      <c r="X1509" s="43"/>
      <c r="Y1509" s="43"/>
      <c r="Z1509" s="43"/>
    </row>
    <row r="1510" spans="23:26" x14ac:dyDescent="0.2">
      <c r="W1510" s="39"/>
      <c r="X1510" s="43"/>
      <c r="Y1510" s="43"/>
      <c r="Z1510" s="43"/>
    </row>
    <row r="1511" spans="23:26" x14ac:dyDescent="0.2">
      <c r="W1511" s="39"/>
      <c r="X1511" s="43"/>
      <c r="Y1511" s="43"/>
      <c r="Z1511" s="43"/>
    </row>
    <row r="1512" spans="23:26" x14ac:dyDescent="0.2">
      <c r="W1512" s="39"/>
      <c r="X1512" s="43"/>
      <c r="Y1512" s="43"/>
      <c r="Z1512" s="43"/>
    </row>
    <row r="1513" spans="23:26" x14ac:dyDescent="0.2">
      <c r="W1513" s="39"/>
      <c r="X1513" s="43"/>
      <c r="Y1513" s="43"/>
      <c r="Z1513" s="43"/>
    </row>
    <row r="1514" spans="23:26" x14ac:dyDescent="0.2">
      <c r="W1514" s="39"/>
      <c r="X1514" s="43"/>
      <c r="Y1514" s="43"/>
      <c r="Z1514" s="43"/>
    </row>
    <row r="1515" spans="23:26" x14ac:dyDescent="0.2">
      <c r="W1515" s="39"/>
      <c r="X1515" s="43"/>
      <c r="Y1515" s="43"/>
      <c r="Z1515" s="43"/>
    </row>
    <row r="1516" spans="23:26" x14ac:dyDescent="0.2">
      <c r="W1516" s="39"/>
      <c r="X1516" s="43"/>
      <c r="Y1516" s="43"/>
      <c r="Z1516" s="43"/>
    </row>
    <row r="1517" spans="23:26" x14ac:dyDescent="0.2">
      <c r="W1517" s="39"/>
      <c r="X1517" s="43"/>
      <c r="Y1517" s="43"/>
      <c r="Z1517" s="43"/>
    </row>
    <row r="1518" spans="23:26" x14ac:dyDescent="0.2">
      <c r="W1518" s="39"/>
      <c r="X1518" s="43"/>
      <c r="Y1518" s="43"/>
      <c r="Z1518" s="43"/>
    </row>
    <row r="1519" spans="23:26" x14ac:dyDescent="0.2">
      <c r="W1519" s="39"/>
      <c r="X1519" s="43"/>
      <c r="Y1519" s="43"/>
      <c r="Z1519" s="43"/>
    </row>
    <row r="1520" spans="23:26" x14ac:dyDescent="0.2">
      <c r="W1520" s="39"/>
      <c r="X1520" s="43"/>
      <c r="Y1520" s="43"/>
      <c r="Z1520" s="43"/>
    </row>
    <row r="1521" spans="23:26" x14ac:dyDescent="0.2">
      <c r="W1521" s="39"/>
      <c r="X1521" s="43"/>
      <c r="Y1521" s="43"/>
      <c r="Z1521" s="43"/>
    </row>
    <row r="1522" spans="23:26" x14ac:dyDescent="0.2">
      <c r="W1522" s="39"/>
      <c r="X1522" s="43"/>
      <c r="Y1522" s="43"/>
      <c r="Z1522" s="43"/>
    </row>
    <row r="1523" spans="23:26" x14ac:dyDescent="0.2">
      <c r="W1523" s="39"/>
      <c r="X1523" s="43"/>
      <c r="Y1523" s="43"/>
      <c r="Z1523" s="43"/>
    </row>
    <row r="1524" spans="23:26" x14ac:dyDescent="0.2">
      <c r="W1524" s="39"/>
      <c r="X1524" s="43"/>
      <c r="Y1524" s="43"/>
      <c r="Z1524" s="43"/>
    </row>
    <row r="1525" spans="23:26" x14ac:dyDescent="0.2">
      <c r="W1525" s="39"/>
      <c r="X1525" s="43"/>
      <c r="Y1525" s="43"/>
      <c r="Z1525" s="43"/>
    </row>
    <row r="1526" spans="23:26" x14ac:dyDescent="0.2">
      <c r="W1526" s="39"/>
      <c r="X1526" s="43"/>
      <c r="Y1526" s="43"/>
      <c r="Z1526" s="43"/>
    </row>
    <row r="1527" spans="23:26" x14ac:dyDescent="0.2">
      <c r="W1527" s="39"/>
      <c r="X1527" s="43"/>
      <c r="Y1527" s="43"/>
      <c r="Z1527" s="43"/>
    </row>
    <row r="1528" spans="23:26" x14ac:dyDescent="0.2">
      <c r="W1528" s="39"/>
      <c r="X1528" s="43"/>
      <c r="Y1528" s="43"/>
      <c r="Z1528" s="43"/>
    </row>
    <row r="1529" spans="23:26" x14ac:dyDescent="0.2">
      <c r="W1529" s="39"/>
      <c r="X1529" s="43"/>
      <c r="Y1529" s="43"/>
      <c r="Z1529" s="43"/>
    </row>
    <row r="1530" spans="23:26" x14ac:dyDescent="0.2">
      <c r="W1530" s="39"/>
      <c r="X1530" s="43"/>
      <c r="Y1530" s="43"/>
      <c r="Z1530" s="43"/>
    </row>
    <row r="1531" spans="23:26" x14ac:dyDescent="0.2">
      <c r="W1531" s="39"/>
      <c r="X1531" s="43"/>
      <c r="Y1531" s="43"/>
      <c r="Z1531" s="43"/>
    </row>
    <row r="1532" spans="23:26" x14ac:dyDescent="0.2">
      <c r="W1532" s="39"/>
      <c r="X1532" s="43"/>
      <c r="Y1532" s="43"/>
      <c r="Z1532" s="43"/>
    </row>
    <row r="1533" spans="23:26" x14ac:dyDescent="0.2">
      <c r="W1533" s="39"/>
      <c r="X1533" s="43"/>
      <c r="Y1533" s="43"/>
      <c r="Z1533" s="43"/>
    </row>
    <row r="1534" spans="23:26" x14ac:dyDescent="0.2">
      <c r="W1534" s="39"/>
      <c r="X1534" s="43"/>
      <c r="Y1534" s="43"/>
      <c r="Z1534" s="43"/>
    </row>
    <row r="1535" spans="23:26" x14ac:dyDescent="0.2">
      <c r="W1535" s="39"/>
      <c r="X1535" s="43"/>
      <c r="Y1535" s="43"/>
      <c r="Z1535" s="43"/>
    </row>
    <row r="1536" spans="23:26" x14ac:dyDescent="0.2">
      <c r="W1536" s="39"/>
      <c r="X1536" s="43"/>
      <c r="Y1536" s="43"/>
      <c r="Z1536" s="43"/>
    </row>
    <row r="1537" spans="23:26" x14ac:dyDescent="0.2">
      <c r="W1537" s="39"/>
      <c r="X1537" s="43"/>
      <c r="Y1537" s="43"/>
      <c r="Z1537" s="43"/>
    </row>
    <row r="1538" spans="23:26" x14ac:dyDescent="0.2">
      <c r="W1538" s="39"/>
      <c r="X1538" s="43"/>
      <c r="Y1538" s="43"/>
      <c r="Z1538" s="43"/>
    </row>
    <row r="1539" spans="23:26" x14ac:dyDescent="0.2">
      <c r="W1539" s="39"/>
      <c r="X1539" s="43"/>
      <c r="Y1539" s="43"/>
      <c r="Z1539" s="43"/>
    </row>
    <row r="1540" spans="23:26" x14ac:dyDescent="0.2">
      <c r="W1540" s="39"/>
      <c r="X1540" s="43"/>
      <c r="Y1540" s="43"/>
      <c r="Z1540" s="43"/>
    </row>
    <row r="1541" spans="23:26" x14ac:dyDescent="0.2">
      <c r="W1541" s="39"/>
      <c r="X1541" s="43"/>
      <c r="Y1541" s="43"/>
      <c r="Z1541" s="43"/>
    </row>
    <row r="1542" spans="23:26" x14ac:dyDescent="0.2">
      <c r="W1542" s="39"/>
      <c r="X1542" s="43"/>
      <c r="Y1542" s="43"/>
      <c r="Z1542" s="43"/>
    </row>
    <row r="1543" spans="23:26" x14ac:dyDescent="0.2">
      <c r="W1543" s="39"/>
      <c r="X1543" s="43"/>
      <c r="Y1543" s="43"/>
      <c r="Z1543" s="43"/>
    </row>
    <row r="1544" spans="23:26" x14ac:dyDescent="0.2">
      <c r="W1544" s="39"/>
      <c r="X1544" s="43"/>
      <c r="Y1544" s="43"/>
      <c r="Z1544" s="43"/>
    </row>
    <row r="1545" spans="23:26" x14ac:dyDescent="0.2">
      <c r="W1545" s="39"/>
      <c r="X1545" s="43"/>
      <c r="Y1545" s="43"/>
      <c r="Z1545" s="43"/>
    </row>
    <row r="1546" spans="23:26" x14ac:dyDescent="0.2">
      <c r="W1546" s="39"/>
      <c r="X1546" s="43"/>
      <c r="Y1546" s="43"/>
      <c r="Z1546" s="43"/>
    </row>
    <row r="1547" spans="23:26" x14ac:dyDescent="0.2">
      <c r="W1547" s="39"/>
      <c r="X1547" s="43"/>
      <c r="Y1547" s="43"/>
      <c r="Z1547" s="43"/>
    </row>
    <row r="1548" spans="23:26" x14ac:dyDescent="0.2">
      <c r="W1548" s="39"/>
      <c r="X1548" s="43"/>
      <c r="Y1548" s="43"/>
      <c r="Z1548" s="43"/>
    </row>
    <row r="1549" spans="23:26" x14ac:dyDescent="0.2">
      <c r="W1549" s="39"/>
      <c r="X1549" s="43"/>
      <c r="Y1549" s="43"/>
      <c r="Z1549" s="43"/>
    </row>
    <row r="1550" spans="23:26" x14ac:dyDescent="0.2">
      <c r="W1550" s="39"/>
      <c r="X1550" s="43"/>
      <c r="Y1550" s="43"/>
      <c r="Z1550" s="43"/>
    </row>
    <row r="1551" spans="23:26" x14ac:dyDescent="0.2">
      <c r="W1551" s="39"/>
      <c r="X1551" s="43"/>
      <c r="Y1551" s="43"/>
      <c r="Z1551" s="43"/>
    </row>
    <row r="1552" spans="23:26" x14ac:dyDescent="0.2">
      <c r="W1552" s="39"/>
      <c r="X1552" s="43"/>
      <c r="Y1552" s="43"/>
      <c r="Z1552" s="43"/>
    </row>
    <row r="1553" spans="23:26" x14ac:dyDescent="0.2">
      <c r="W1553" s="39"/>
      <c r="X1553" s="43"/>
      <c r="Y1553" s="43"/>
      <c r="Z1553" s="43"/>
    </row>
    <row r="1554" spans="23:26" x14ac:dyDescent="0.2">
      <c r="W1554" s="39"/>
      <c r="X1554" s="43"/>
      <c r="Y1554" s="43"/>
      <c r="Z1554" s="43"/>
    </row>
    <row r="1555" spans="23:26" x14ac:dyDescent="0.2">
      <c r="W1555" s="39"/>
      <c r="X1555" s="43"/>
      <c r="Y1555" s="43"/>
      <c r="Z1555" s="43"/>
    </row>
    <row r="1556" spans="23:26" x14ac:dyDescent="0.2">
      <c r="W1556" s="39"/>
      <c r="X1556" s="43"/>
      <c r="Y1556" s="43"/>
      <c r="Z1556" s="43"/>
    </row>
    <row r="1557" spans="23:26" x14ac:dyDescent="0.2">
      <c r="W1557" s="39"/>
      <c r="X1557" s="43"/>
      <c r="Y1557" s="43"/>
      <c r="Z1557" s="43"/>
    </row>
    <row r="1558" spans="23:26" x14ac:dyDescent="0.2">
      <c r="W1558" s="39"/>
      <c r="X1558" s="43"/>
      <c r="Y1558" s="43"/>
      <c r="Z1558" s="43"/>
    </row>
    <row r="1559" spans="23:26" x14ac:dyDescent="0.2">
      <c r="W1559" s="39"/>
      <c r="X1559" s="43"/>
      <c r="Y1559" s="43"/>
      <c r="Z1559" s="43"/>
    </row>
    <row r="1560" spans="23:26" x14ac:dyDescent="0.2">
      <c r="W1560" s="39"/>
      <c r="X1560" s="43"/>
      <c r="Y1560" s="43"/>
      <c r="Z1560" s="43"/>
    </row>
    <row r="1561" spans="23:26" x14ac:dyDescent="0.2">
      <c r="W1561" s="39"/>
      <c r="X1561" s="43"/>
      <c r="Y1561" s="43"/>
      <c r="Z1561" s="43"/>
    </row>
    <row r="1562" spans="23:26" x14ac:dyDescent="0.2">
      <c r="W1562" s="39"/>
      <c r="X1562" s="43"/>
      <c r="Y1562" s="43"/>
      <c r="Z1562" s="43"/>
    </row>
    <row r="1563" spans="23:26" x14ac:dyDescent="0.2">
      <c r="W1563" s="39"/>
      <c r="X1563" s="43"/>
      <c r="Y1563" s="43"/>
      <c r="Z1563" s="43"/>
    </row>
    <row r="1564" spans="23:26" x14ac:dyDescent="0.2">
      <c r="W1564" s="39"/>
      <c r="X1564" s="43"/>
      <c r="Y1564" s="43"/>
      <c r="Z1564" s="43"/>
    </row>
    <row r="1565" spans="23:26" x14ac:dyDescent="0.2">
      <c r="W1565" s="39"/>
      <c r="X1565" s="43"/>
      <c r="Y1565" s="43"/>
      <c r="Z1565" s="43"/>
    </row>
    <row r="1566" spans="23:26" x14ac:dyDescent="0.2">
      <c r="W1566" s="39"/>
      <c r="X1566" s="43"/>
      <c r="Y1566" s="43"/>
      <c r="Z1566" s="43"/>
    </row>
    <row r="1567" spans="23:26" x14ac:dyDescent="0.2">
      <c r="W1567" s="39"/>
      <c r="X1567" s="43"/>
      <c r="Y1567" s="43"/>
      <c r="Z1567" s="43"/>
    </row>
    <row r="1568" spans="23:26" x14ac:dyDescent="0.2">
      <c r="W1568" s="39"/>
      <c r="X1568" s="43"/>
      <c r="Y1568" s="43"/>
      <c r="Z1568" s="43"/>
    </row>
    <row r="1569" spans="23:26" x14ac:dyDescent="0.2">
      <c r="W1569" s="39"/>
      <c r="X1569" s="43"/>
      <c r="Y1569" s="43"/>
      <c r="Z1569" s="43"/>
    </row>
    <row r="1570" spans="23:26" x14ac:dyDescent="0.2">
      <c r="W1570" s="39" t="str">
        <f t="shared" ref="W1570:W1602" si="19">CONCATENATE(U1570, " ",V1570)</f>
        <v xml:space="preserve"> </v>
      </c>
      <c r="X1570" s="43"/>
      <c r="Y1570" s="43"/>
      <c r="Z1570" s="43"/>
    </row>
    <row r="1571" spans="23:26" x14ac:dyDescent="0.2">
      <c r="W1571" s="38" t="str">
        <f t="shared" si="19"/>
        <v xml:space="preserve"> </v>
      </c>
      <c r="X1571" s="43"/>
      <c r="Y1571" s="43"/>
      <c r="Z1571" s="43"/>
    </row>
    <row r="1572" spans="23:26" x14ac:dyDescent="0.2">
      <c r="W1572" s="38" t="str">
        <f t="shared" si="19"/>
        <v xml:space="preserve"> </v>
      </c>
      <c r="X1572" s="43"/>
      <c r="Y1572" s="43"/>
      <c r="Z1572" s="43"/>
    </row>
    <row r="1573" spans="23:26" x14ac:dyDescent="0.2">
      <c r="W1573" s="38" t="str">
        <f t="shared" si="19"/>
        <v xml:space="preserve"> </v>
      </c>
      <c r="X1573" s="43"/>
      <c r="Y1573" s="43"/>
      <c r="Z1573" s="43"/>
    </row>
    <row r="1574" spans="23:26" x14ac:dyDescent="0.2">
      <c r="W1574" s="38" t="str">
        <f t="shared" si="19"/>
        <v xml:space="preserve"> </v>
      </c>
      <c r="X1574" s="43"/>
      <c r="Y1574" s="43"/>
      <c r="Z1574" s="43"/>
    </row>
    <row r="1575" spans="23:26" x14ac:dyDescent="0.2">
      <c r="W1575" s="38" t="str">
        <f t="shared" si="19"/>
        <v xml:space="preserve"> </v>
      </c>
      <c r="X1575" s="43"/>
      <c r="Y1575" s="43"/>
      <c r="Z1575" s="43"/>
    </row>
    <row r="1576" spans="23:26" x14ac:dyDescent="0.2">
      <c r="W1576" s="38" t="str">
        <f t="shared" si="19"/>
        <v xml:space="preserve"> </v>
      </c>
      <c r="X1576" s="43"/>
      <c r="Y1576" s="43"/>
      <c r="Z1576" s="43"/>
    </row>
    <row r="1577" spans="23:26" x14ac:dyDescent="0.2">
      <c r="W1577" s="38" t="str">
        <f t="shared" si="19"/>
        <v xml:space="preserve"> </v>
      </c>
      <c r="X1577" s="43"/>
      <c r="Y1577" s="43"/>
      <c r="Z1577" s="43"/>
    </row>
    <row r="1578" spans="23:26" x14ac:dyDescent="0.2">
      <c r="W1578" s="38" t="str">
        <f t="shared" si="19"/>
        <v xml:space="preserve"> </v>
      </c>
      <c r="X1578" s="43"/>
      <c r="Y1578" s="43"/>
      <c r="Z1578" s="43"/>
    </row>
    <row r="1579" spans="23:26" x14ac:dyDescent="0.2">
      <c r="W1579" s="38" t="str">
        <f t="shared" si="19"/>
        <v xml:space="preserve"> </v>
      </c>
      <c r="X1579" s="43"/>
      <c r="Y1579" s="43"/>
      <c r="Z1579" s="43"/>
    </row>
    <row r="1580" spans="23:26" x14ac:dyDescent="0.2">
      <c r="W1580" s="38" t="str">
        <f t="shared" si="19"/>
        <v xml:space="preserve"> </v>
      </c>
      <c r="X1580" s="43"/>
      <c r="Y1580" s="43"/>
      <c r="Z1580" s="43"/>
    </row>
    <row r="1581" spans="23:26" x14ac:dyDescent="0.2">
      <c r="W1581" s="38" t="str">
        <f t="shared" si="19"/>
        <v xml:space="preserve"> </v>
      </c>
      <c r="X1581" s="43"/>
      <c r="Y1581" s="43"/>
      <c r="Z1581" s="43"/>
    </row>
    <row r="1582" spans="23:26" x14ac:dyDescent="0.2">
      <c r="W1582" s="38" t="str">
        <f t="shared" si="19"/>
        <v xml:space="preserve"> </v>
      </c>
      <c r="X1582" s="43"/>
      <c r="Y1582" s="43"/>
      <c r="Z1582" s="43"/>
    </row>
    <row r="1583" spans="23:26" x14ac:dyDescent="0.2">
      <c r="W1583" s="38" t="str">
        <f t="shared" si="19"/>
        <v xml:space="preserve"> </v>
      </c>
      <c r="X1583" s="43"/>
      <c r="Y1583" s="43"/>
      <c r="Z1583" s="43"/>
    </row>
    <row r="1584" spans="23:26" x14ac:dyDescent="0.2">
      <c r="W1584" s="38" t="str">
        <f t="shared" si="19"/>
        <v xml:space="preserve"> </v>
      </c>
      <c r="X1584" s="43"/>
      <c r="Y1584" s="43"/>
      <c r="Z1584" s="43"/>
    </row>
    <row r="1585" spans="23:26" x14ac:dyDescent="0.2">
      <c r="W1585" s="38" t="str">
        <f t="shared" si="19"/>
        <v xml:space="preserve"> </v>
      </c>
      <c r="X1585" s="43"/>
      <c r="Y1585" s="43"/>
      <c r="Z1585" s="43"/>
    </row>
    <row r="1586" spans="23:26" x14ac:dyDescent="0.2">
      <c r="W1586" s="38" t="str">
        <f t="shared" si="19"/>
        <v xml:space="preserve"> </v>
      </c>
      <c r="X1586" s="43"/>
      <c r="Y1586" s="43"/>
      <c r="Z1586" s="43"/>
    </row>
    <row r="1587" spans="23:26" x14ac:dyDescent="0.2">
      <c r="W1587" s="38" t="str">
        <f t="shared" si="19"/>
        <v xml:space="preserve"> </v>
      </c>
      <c r="X1587" s="43"/>
      <c r="Y1587" s="43"/>
      <c r="Z1587" s="43"/>
    </row>
    <row r="1588" spans="23:26" x14ac:dyDescent="0.2">
      <c r="W1588" s="38" t="str">
        <f t="shared" si="19"/>
        <v xml:space="preserve"> </v>
      </c>
      <c r="X1588" s="43"/>
      <c r="Y1588" s="43"/>
      <c r="Z1588" s="43"/>
    </row>
    <row r="1589" spans="23:26" x14ac:dyDescent="0.2">
      <c r="W1589" s="38" t="str">
        <f t="shared" si="19"/>
        <v xml:space="preserve"> </v>
      </c>
      <c r="X1589" s="43"/>
      <c r="Y1589" s="43"/>
      <c r="Z1589" s="43"/>
    </row>
    <row r="1590" spans="23:26" x14ac:dyDescent="0.2">
      <c r="W1590" s="38" t="str">
        <f t="shared" si="19"/>
        <v xml:space="preserve"> </v>
      </c>
      <c r="X1590" s="43"/>
      <c r="Y1590" s="43"/>
      <c r="Z1590" s="43"/>
    </row>
    <row r="1591" spans="23:26" x14ac:dyDescent="0.2">
      <c r="W1591" s="38" t="str">
        <f t="shared" si="19"/>
        <v xml:space="preserve"> </v>
      </c>
      <c r="X1591" s="43"/>
      <c r="Y1591" s="43"/>
      <c r="Z1591" s="43"/>
    </row>
    <row r="1592" spans="23:26" x14ac:dyDescent="0.2">
      <c r="W1592" s="38" t="str">
        <f t="shared" si="19"/>
        <v xml:space="preserve"> </v>
      </c>
      <c r="X1592" s="43"/>
      <c r="Y1592" s="43"/>
      <c r="Z1592" s="43"/>
    </row>
    <row r="1593" spans="23:26" x14ac:dyDescent="0.2">
      <c r="W1593" s="38" t="str">
        <f t="shared" si="19"/>
        <v xml:space="preserve"> </v>
      </c>
      <c r="X1593" s="43"/>
      <c r="Y1593" s="43"/>
      <c r="Z1593" s="43"/>
    </row>
    <row r="1594" spans="23:26" x14ac:dyDescent="0.2">
      <c r="W1594" s="38" t="str">
        <f t="shared" si="19"/>
        <v xml:space="preserve"> </v>
      </c>
      <c r="X1594" s="43"/>
      <c r="Y1594" s="43"/>
      <c r="Z1594" s="43"/>
    </row>
    <row r="1595" spans="23:26" x14ac:dyDescent="0.2">
      <c r="W1595" s="38" t="str">
        <f t="shared" si="19"/>
        <v xml:space="preserve"> </v>
      </c>
      <c r="X1595" s="43"/>
      <c r="Y1595" s="43"/>
      <c r="Z1595" s="43"/>
    </row>
    <row r="1596" spans="23:26" x14ac:dyDescent="0.2">
      <c r="W1596" s="38" t="str">
        <f t="shared" si="19"/>
        <v xml:space="preserve"> </v>
      </c>
      <c r="X1596" s="43"/>
      <c r="Y1596" s="43"/>
      <c r="Z1596" s="43"/>
    </row>
    <row r="1597" spans="23:26" x14ac:dyDescent="0.2">
      <c r="W1597" s="38" t="str">
        <f t="shared" si="19"/>
        <v xml:space="preserve"> </v>
      </c>
      <c r="X1597" s="43"/>
      <c r="Y1597" s="43"/>
      <c r="Z1597" s="43"/>
    </row>
    <row r="1598" spans="23:26" x14ac:dyDescent="0.2">
      <c r="W1598" s="38" t="str">
        <f t="shared" si="19"/>
        <v xml:space="preserve"> </v>
      </c>
      <c r="X1598" s="43"/>
      <c r="Y1598" s="43"/>
      <c r="Z1598" s="43"/>
    </row>
    <row r="1599" spans="23:26" x14ac:dyDescent="0.2">
      <c r="W1599" s="38" t="str">
        <f t="shared" si="19"/>
        <v xml:space="preserve"> </v>
      </c>
      <c r="X1599" s="43"/>
      <c r="Y1599" s="43"/>
      <c r="Z1599" s="43"/>
    </row>
    <row r="1600" spans="23:26" x14ac:dyDescent="0.2">
      <c r="W1600" s="38" t="str">
        <f t="shared" si="19"/>
        <v xml:space="preserve"> </v>
      </c>
      <c r="X1600" s="43"/>
      <c r="Y1600" s="43"/>
      <c r="Z1600" s="43"/>
    </row>
    <row r="1601" spans="23:26" x14ac:dyDescent="0.2">
      <c r="W1601" s="38" t="str">
        <f t="shared" si="19"/>
        <v xml:space="preserve"> </v>
      </c>
      <c r="X1601" s="43"/>
      <c r="Y1601" s="43"/>
      <c r="Z1601" s="43"/>
    </row>
    <row r="1602" spans="23:26" x14ac:dyDescent="0.2">
      <c r="W1602" s="38" t="str">
        <f t="shared" si="19"/>
        <v xml:space="preserve"> </v>
      </c>
      <c r="X1602" s="43"/>
      <c r="Y1602" s="43"/>
      <c r="Z1602" s="43"/>
    </row>
    <row r="1603" spans="23:26" x14ac:dyDescent="0.2">
      <c r="W1603" s="38" t="str">
        <f t="shared" ref="W1603:W1666" si="20">CONCATENATE(U1603, " ",V1603)</f>
        <v xml:space="preserve"> </v>
      </c>
      <c r="X1603" s="43"/>
      <c r="Y1603" s="43"/>
      <c r="Z1603" s="43"/>
    </row>
    <row r="1604" spans="23:26" x14ac:dyDescent="0.2">
      <c r="W1604" s="38" t="str">
        <f t="shared" si="20"/>
        <v xml:space="preserve"> </v>
      </c>
      <c r="X1604" s="43"/>
      <c r="Y1604" s="43"/>
      <c r="Z1604" s="43"/>
    </row>
    <row r="1605" spans="23:26" x14ac:dyDescent="0.2">
      <c r="W1605" s="38" t="str">
        <f t="shared" si="20"/>
        <v xml:space="preserve"> </v>
      </c>
      <c r="X1605" s="43"/>
      <c r="Y1605" s="43"/>
      <c r="Z1605" s="43"/>
    </row>
    <row r="1606" spans="23:26" x14ac:dyDescent="0.2">
      <c r="W1606" s="38" t="str">
        <f t="shared" si="20"/>
        <v xml:space="preserve"> </v>
      </c>
      <c r="X1606" s="43"/>
      <c r="Y1606" s="43"/>
      <c r="Z1606" s="43"/>
    </row>
    <row r="1607" spans="23:26" x14ac:dyDescent="0.2">
      <c r="W1607" s="38" t="str">
        <f t="shared" si="20"/>
        <v xml:space="preserve"> </v>
      </c>
      <c r="X1607" s="43"/>
      <c r="Y1607" s="43"/>
      <c r="Z1607" s="43"/>
    </row>
    <row r="1608" spans="23:26" x14ac:dyDescent="0.2">
      <c r="W1608" s="38" t="str">
        <f t="shared" si="20"/>
        <v xml:space="preserve"> </v>
      </c>
      <c r="X1608" s="43"/>
      <c r="Y1608" s="43"/>
      <c r="Z1608" s="43"/>
    </row>
    <row r="1609" spans="23:26" x14ac:dyDescent="0.2">
      <c r="W1609" s="38" t="str">
        <f t="shared" si="20"/>
        <v xml:space="preserve"> </v>
      </c>
      <c r="X1609" s="43"/>
      <c r="Y1609" s="43"/>
      <c r="Z1609" s="43"/>
    </row>
    <row r="1610" spans="23:26" x14ac:dyDescent="0.2">
      <c r="W1610" s="38" t="str">
        <f t="shared" si="20"/>
        <v xml:space="preserve"> </v>
      </c>
      <c r="X1610" s="43"/>
      <c r="Y1610" s="43"/>
      <c r="Z1610" s="43"/>
    </row>
    <row r="1611" spans="23:26" x14ac:dyDescent="0.2">
      <c r="W1611" s="38" t="str">
        <f t="shared" si="20"/>
        <v xml:space="preserve"> </v>
      </c>
      <c r="X1611" s="43"/>
      <c r="Y1611" s="43"/>
      <c r="Z1611" s="43"/>
    </row>
    <row r="1612" spans="23:26" x14ac:dyDescent="0.2">
      <c r="W1612" s="38" t="str">
        <f t="shared" si="20"/>
        <v xml:space="preserve"> </v>
      </c>
      <c r="X1612" s="43"/>
      <c r="Y1612" s="43"/>
      <c r="Z1612" s="43"/>
    </row>
    <row r="1613" spans="23:26" x14ac:dyDescent="0.2">
      <c r="W1613" s="38" t="str">
        <f t="shared" si="20"/>
        <v xml:space="preserve"> </v>
      </c>
      <c r="X1613" s="43"/>
      <c r="Y1613" s="43"/>
      <c r="Z1613" s="43"/>
    </row>
    <row r="1614" spans="23:26" x14ac:dyDescent="0.2">
      <c r="W1614" s="38" t="str">
        <f t="shared" si="20"/>
        <v xml:space="preserve"> </v>
      </c>
      <c r="X1614" s="43"/>
      <c r="Y1614" s="43"/>
      <c r="Z1614" s="43"/>
    </row>
    <row r="1615" spans="23:26" x14ac:dyDescent="0.2">
      <c r="W1615" s="38" t="str">
        <f t="shared" si="20"/>
        <v xml:space="preserve"> </v>
      </c>
      <c r="X1615" s="43"/>
      <c r="Y1615" s="43"/>
      <c r="Z1615" s="43"/>
    </row>
    <row r="1616" spans="23:26" x14ac:dyDescent="0.2">
      <c r="W1616" s="38" t="str">
        <f t="shared" si="20"/>
        <v xml:space="preserve"> </v>
      </c>
      <c r="X1616" s="43"/>
      <c r="Y1616" s="43"/>
      <c r="Z1616" s="43"/>
    </row>
    <row r="1617" spans="23:26" x14ac:dyDescent="0.2">
      <c r="W1617" s="38" t="str">
        <f t="shared" si="20"/>
        <v xml:space="preserve"> </v>
      </c>
      <c r="X1617" s="43"/>
      <c r="Y1617" s="43"/>
      <c r="Z1617" s="43"/>
    </row>
    <row r="1618" spans="23:26" x14ac:dyDescent="0.2">
      <c r="W1618" s="38" t="str">
        <f t="shared" si="20"/>
        <v xml:space="preserve"> </v>
      </c>
      <c r="X1618" s="43"/>
      <c r="Y1618" s="43"/>
      <c r="Z1618" s="43"/>
    </row>
    <row r="1619" spans="23:26" x14ac:dyDescent="0.2">
      <c r="W1619" s="38" t="str">
        <f t="shared" si="20"/>
        <v xml:space="preserve"> </v>
      </c>
      <c r="X1619" s="43"/>
      <c r="Y1619" s="43"/>
      <c r="Z1619" s="43"/>
    </row>
    <row r="1620" spans="23:26" x14ac:dyDescent="0.2">
      <c r="W1620" s="38" t="str">
        <f t="shared" si="20"/>
        <v xml:space="preserve"> </v>
      </c>
      <c r="X1620" s="43"/>
      <c r="Y1620" s="43"/>
      <c r="Z1620" s="43"/>
    </row>
    <row r="1621" spans="23:26" x14ac:dyDescent="0.2">
      <c r="W1621" s="38" t="str">
        <f t="shared" si="20"/>
        <v xml:space="preserve"> </v>
      </c>
      <c r="X1621" s="43"/>
      <c r="Y1621" s="43"/>
      <c r="Z1621" s="43"/>
    </row>
    <row r="1622" spans="23:26" x14ac:dyDescent="0.2">
      <c r="W1622" s="38" t="str">
        <f t="shared" si="20"/>
        <v xml:space="preserve"> </v>
      </c>
      <c r="X1622" s="43"/>
      <c r="Y1622" s="43"/>
      <c r="Z1622" s="43"/>
    </row>
    <row r="1623" spans="23:26" x14ac:dyDescent="0.2">
      <c r="W1623" s="38" t="str">
        <f t="shared" si="20"/>
        <v xml:space="preserve"> </v>
      </c>
      <c r="X1623" s="43"/>
      <c r="Y1623" s="43"/>
      <c r="Z1623" s="43"/>
    </row>
    <row r="1624" spans="23:26" x14ac:dyDescent="0.2">
      <c r="W1624" s="38" t="str">
        <f t="shared" si="20"/>
        <v xml:space="preserve"> </v>
      </c>
      <c r="X1624" s="43"/>
      <c r="Y1624" s="43"/>
      <c r="Z1624" s="43"/>
    </row>
    <row r="1625" spans="23:26" x14ac:dyDescent="0.2">
      <c r="W1625" s="38" t="str">
        <f t="shared" si="20"/>
        <v xml:space="preserve"> </v>
      </c>
      <c r="X1625" s="43"/>
      <c r="Y1625" s="43"/>
      <c r="Z1625" s="43"/>
    </row>
    <row r="1626" spans="23:26" x14ac:dyDescent="0.2">
      <c r="W1626" s="38" t="str">
        <f t="shared" si="20"/>
        <v xml:space="preserve"> </v>
      </c>
      <c r="X1626" s="43"/>
      <c r="Y1626" s="43"/>
      <c r="Z1626" s="43"/>
    </row>
    <row r="1627" spans="23:26" x14ac:dyDescent="0.2">
      <c r="W1627" s="38" t="str">
        <f t="shared" si="20"/>
        <v xml:space="preserve"> </v>
      </c>
      <c r="X1627" s="43"/>
      <c r="Y1627" s="43"/>
      <c r="Z1627" s="43"/>
    </row>
    <row r="1628" spans="23:26" x14ac:dyDescent="0.2">
      <c r="W1628" s="38" t="str">
        <f t="shared" si="20"/>
        <v xml:space="preserve"> </v>
      </c>
      <c r="X1628" s="43"/>
      <c r="Y1628" s="43"/>
      <c r="Z1628" s="43"/>
    </row>
    <row r="1629" spans="23:26" x14ac:dyDescent="0.2">
      <c r="W1629" s="38" t="str">
        <f t="shared" si="20"/>
        <v xml:space="preserve"> </v>
      </c>
      <c r="X1629" s="43"/>
      <c r="Y1629" s="43"/>
      <c r="Z1629" s="43"/>
    </row>
    <row r="1630" spans="23:26" x14ac:dyDescent="0.2">
      <c r="W1630" s="38" t="str">
        <f t="shared" si="20"/>
        <v xml:space="preserve"> </v>
      </c>
      <c r="X1630" s="43"/>
      <c r="Y1630" s="43"/>
      <c r="Z1630" s="43"/>
    </row>
    <row r="1631" spans="23:26" x14ac:dyDescent="0.2">
      <c r="W1631" s="38" t="str">
        <f t="shared" si="20"/>
        <v xml:space="preserve"> </v>
      </c>
      <c r="X1631" s="43"/>
      <c r="Y1631" s="43"/>
      <c r="Z1631" s="43"/>
    </row>
    <row r="1632" spans="23:26" x14ac:dyDescent="0.2">
      <c r="W1632" s="38" t="str">
        <f t="shared" si="20"/>
        <v xml:space="preserve"> </v>
      </c>
      <c r="X1632" s="43"/>
      <c r="Y1632" s="43"/>
      <c r="Z1632" s="43"/>
    </row>
    <row r="1633" spans="23:26" x14ac:dyDescent="0.2">
      <c r="W1633" s="38" t="str">
        <f t="shared" si="20"/>
        <v xml:space="preserve"> </v>
      </c>
      <c r="X1633" s="43"/>
      <c r="Y1633" s="43"/>
      <c r="Z1633" s="43"/>
    </row>
    <row r="1634" spans="23:26" x14ac:dyDescent="0.2">
      <c r="W1634" s="38" t="str">
        <f t="shared" si="20"/>
        <v xml:space="preserve"> </v>
      </c>
      <c r="X1634" s="43"/>
      <c r="Y1634" s="43"/>
      <c r="Z1634" s="43"/>
    </row>
    <row r="1635" spans="23:26" x14ac:dyDescent="0.2">
      <c r="W1635" s="38" t="str">
        <f t="shared" si="20"/>
        <v xml:space="preserve"> </v>
      </c>
      <c r="X1635" s="43"/>
      <c r="Y1635" s="43"/>
      <c r="Z1635" s="43"/>
    </row>
    <row r="1636" spans="23:26" x14ac:dyDescent="0.2">
      <c r="W1636" s="38" t="str">
        <f t="shared" si="20"/>
        <v xml:space="preserve"> </v>
      </c>
      <c r="X1636" s="43"/>
      <c r="Y1636" s="43"/>
      <c r="Z1636" s="43"/>
    </row>
    <row r="1637" spans="23:26" x14ac:dyDescent="0.2">
      <c r="W1637" s="38" t="str">
        <f t="shared" si="20"/>
        <v xml:space="preserve"> </v>
      </c>
      <c r="X1637" s="43"/>
      <c r="Y1637" s="43"/>
      <c r="Z1637" s="43"/>
    </row>
    <row r="1638" spans="23:26" x14ac:dyDescent="0.2">
      <c r="W1638" s="38" t="str">
        <f t="shared" si="20"/>
        <v xml:space="preserve"> </v>
      </c>
      <c r="X1638" s="43"/>
      <c r="Y1638" s="43"/>
      <c r="Z1638" s="43"/>
    </row>
    <row r="1639" spans="23:26" x14ac:dyDescent="0.2">
      <c r="W1639" s="38" t="str">
        <f t="shared" si="20"/>
        <v xml:space="preserve"> </v>
      </c>
      <c r="X1639" s="43"/>
      <c r="Y1639" s="43"/>
      <c r="Z1639" s="43"/>
    </row>
    <row r="1640" spans="23:26" x14ac:dyDescent="0.2">
      <c r="W1640" s="38" t="str">
        <f t="shared" si="20"/>
        <v xml:space="preserve"> </v>
      </c>
      <c r="X1640" s="43"/>
      <c r="Y1640" s="43"/>
      <c r="Z1640" s="43"/>
    </row>
    <row r="1641" spans="23:26" x14ac:dyDescent="0.2">
      <c r="W1641" s="38" t="str">
        <f t="shared" si="20"/>
        <v xml:space="preserve"> </v>
      </c>
      <c r="X1641" s="43"/>
      <c r="Y1641" s="43"/>
      <c r="Z1641" s="43"/>
    </row>
    <row r="1642" spans="23:26" x14ac:dyDescent="0.2">
      <c r="W1642" s="38" t="str">
        <f t="shared" si="20"/>
        <v xml:space="preserve"> </v>
      </c>
      <c r="X1642" s="43"/>
      <c r="Y1642" s="43"/>
      <c r="Z1642" s="43"/>
    </row>
    <row r="1643" spans="23:26" x14ac:dyDescent="0.2">
      <c r="W1643" s="38" t="str">
        <f t="shared" si="20"/>
        <v xml:space="preserve"> </v>
      </c>
      <c r="X1643" s="43"/>
      <c r="Y1643" s="43"/>
      <c r="Z1643" s="43"/>
    </row>
    <row r="1644" spans="23:26" x14ac:dyDescent="0.2">
      <c r="W1644" s="38" t="str">
        <f t="shared" si="20"/>
        <v xml:space="preserve"> </v>
      </c>
      <c r="X1644" s="43"/>
      <c r="Y1644" s="43"/>
      <c r="Z1644" s="43"/>
    </row>
    <row r="1645" spans="23:26" x14ac:dyDescent="0.2">
      <c r="W1645" s="38" t="str">
        <f t="shared" si="20"/>
        <v xml:space="preserve"> </v>
      </c>
      <c r="X1645" s="43"/>
      <c r="Y1645" s="43"/>
      <c r="Z1645" s="43"/>
    </row>
    <row r="1646" spans="23:26" x14ac:dyDescent="0.2">
      <c r="W1646" s="38" t="str">
        <f t="shared" si="20"/>
        <v xml:space="preserve"> </v>
      </c>
      <c r="X1646" s="43"/>
      <c r="Y1646" s="43"/>
      <c r="Z1646" s="43"/>
    </row>
    <row r="1647" spans="23:26" x14ac:dyDescent="0.2">
      <c r="W1647" s="38" t="str">
        <f t="shared" si="20"/>
        <v xml:space="preserve"> </v>
      </c>
      <c r="X1647" s="43"/>
      <c r="Y1647" s="43"/>
      <c r="Z1647" s="43"/>
    </row>
    <row r="1648" spans="23:26" x14ac:dyDescent="0.2">
      <c r="W1648" s="38" t="str">
        <f t="shared" si="20"/>
        <v xml:space="preserve"> </v>
      </c>
      <c r="X1648" s="43"/>
      <c r="Y1648" s="43"/>
      <c r="Z1648" s="43"/>
    </row>
    <row r="1649" spans="23:26" x14ac:dyDescent="0.2">
      <c r="W1649" s="38" t="str">
        <f t="shared" si="20"/>
        <v xml:space="preserve"> </v>
      </c>
      <c r="X1649" s="43"/>
      <c r="Y1649" s="43"/>
      <c r="Z1649" s="43"/>
    </row>
    <row r="1650" spans="23:26" x14ac:dyDescent="0.2">
      <c r="W1650" s="38" t="str">
        <f t="shared" si="20"/>
        <v xml:space="preserve"> </v>
      </c>
      <c r="X1650" s="43"/>
      <c r="Y1650" s="43"/>
      <c r="Z1650" s="43"/>
    </row>
    <row r="1651" spans="23:26" x14ac:dyDescent="0.2">
      <c r="W1651" s="38" t="str">
        <f t="shared" si="20"/>
        <v xml:space="preserve"> </v>
      </c>
      <c r="X1651" s="43"/>
      <c r="Y1651" s="43"/>
      <c r="Z1651" s="43"/>
    </row>
    <row r="1652" spans="23:26" x14ac:dyDescent="0.2">
      <c r="W1652" s="38" t="str">
        <f t="shared" si="20"/>
        <v xml:space="preserve"> </v>
      </c>
      <c r="X1652" s="43"/>
      <c r="Y1652" s="43"/>
      <c r="Z1652" s="43"/>
    </row>
    <row r="1653" spans="23:26" x14ac:dyDescent="0.2">
      <c r="W1653" s="38" t="str">
        <f t="shared" si="20"/>
        <v xml:space="preserve"> </v>
      </c>
      <c r="X1653" s="43"/>
      <c r="Y1653" s="43"/>
      <c r="Z1653" s="43"/>
    </row>
    <row r="1654" spans="23:26" x14ac:dyDescent="0.2">
      <c r="W1654" s="38" t="str">
        <f t="shared" si="20"/>
        <v xml:space="preserve"> </v>
      </c>
      <c r="X1654" s="43"/>
      <c r="Y1654" s="43"/>
      <c r="Z1654" s="43"/>
    </row>
    <row r="1655" spans="23:26" x14ac:dyDescent="0.2">
      <c r="W1655" s="38" t="str">
        <f t="shared" si="20"/>
        <v xml:space="preserve"> </v>
      </c>
      <c r="X1655" s="43"/>
      <c r="Y1655" s="43"/>
      <c r="Z1655" s="43"/>
    </row>
    <row r="1656" spans="23:26" x14ac:dyDescent="0.2">
      <c r="W1656" s="38" t="str">
        <f t="shared" si="20"/>
        <v xml:space="preserve"> </v>
      </c>
      <c r="X1656" s="43"/>
      <c r="Y1656" s="43"/>
      <c r="Z1656" s="43"/>
    </row>
    <row r="1657" spans="23:26" x14ac:dyDescent="0.2">
      <c r="W1657" s="38" t="str">
        <f t="shared" si="20"/>
        <v xml:space="preserve"> </v>
      </c>
      <c r="X1657" s="43"/>
      <c r="Y1657" s="43"/>
      <c r="Z1657" s="43"/>
    </row>
    <row r="1658" spans="23:26" x14ac:dyDescent="0.2">
      <c r="W1658" s="38" t="str">
        <f t="shared" si="20"/>
        <v xml:space="preserve"> </v>
      </c>
      <c r="X1658" s="43"/>
      <c r="Y1658" s="43"/>
      <c r="Z1658" s="43"/>
    </row>
    <row r="1659" spans="23:26" x14ac:dyDescent="0.2">
      <c r="W1659" s="38" t="str">
        <f t="shared" si="20"/>
        <v xml:space="preserve"> </v>
      </c>
      <c r="X1659" s="43"/>
      <c r="Y1659" s="43"/>
      <c r="Z1659" s="43"/>
    </row>
    <row r="1660" spans="23:26" x14ac:dyDescent="0.2">
      <c r="W1660" s="38" t="str">
        <f t="shared" si="20"/>
        <v xml:space="preserve"> </v>
      </c>
      <c r="X1660" s="43"/>
      <c r="Y1660" s="43"/>
      <c r="Z1660" s="43"/>
    </row>
    <row r="1661" spans="23:26" x14ac:dyDescent="0.2">
      <c r="W1661" s="38" t="str">
        <f t="shared" si="20"/>
        <v xml:space="preserve"> </v>
      </c>
      <c r="X1661" s="43"/>
      <c r="Y1661" s="43"/>
      <c r="Z1661" s="43"/>
    </row>
    <row r="1662" spans="23:26" x14ac:dyDescent="0.2">
      <c r="W1662" s="38" t="str">
        <f t="shared" si="20"/>
        <v xml:space="preserve"> </v>
      </c>
      <c r="X1662" s="43"/>
      <c r="Y1662" s="43"/>
      <c r="Z1662" s="43"/>
    </row>
    <row r="1663" spans="23:26" x14ac:dyDescent="0.2">
      <c r="W1663" s="38" t="str">
        <f t="shared" si="20"/>
        <v xml:space="preserve"> </v>
      </c>
      <c r="X1663" s="43"/>
      <c r="Y1663" s="43"/>
      <c r="Z1663" s="43"/>
    </row>
    <row r="1664" spans="23:26" x14ac:dyDescent="0.2">
      <c r="W1664" s="38" t="str">
        <f t="shared" si="20"/>
        <v xml:space="preserve"> </v>
      </c>
      <c r="X1664" s="43"/>
      <c r="Y1664" s="43"/>
      <c r="Z1664" s="43"/>
    </row>
    <row r="1665" spans="23:26" x14ac:dyDescent="0.2">
      <c r="W1665" s="38" t="str">
        <f t="shared" si="20"/>
        <v xml:space="preserve"> </v>
      </c>
      <c r="X1665" s="43"/>
      <c r="Y1665" s="43"/>
      <c r="Z1665" s="43"/>
    </row>
    <row r="1666" spans="23:26" x14ac:dyDescent="0.2">
      <c r="W1666" s="38" t="str">
        <f t="shared" si="20"/>
        <v xml:space="preserve"> </v>
      </c>
      <c r="X1666" s="43"/>
      <c r="Y1666" s="43"/>
      <c r="Z1666" s="43"/>
    </row>
    <row r="1667" spans="23:26" x14ac:dyDescent="0.2">
      <c r="W1667" s="38" t="str">
        <f t="shared" ref="W1667:W1730" si="21">CONCATENATE(U1667, " ",V1667)</f>
        <v xml:space="preserve"> </v>
      </c>
      <c r="X1667" s="43"/>
      <c r="Y1667" s="43"/>
      <c r="Z1667" s="43"/>
    </row>
    <row r="1668" spans="23:26" x14ac:dyDescent="0.2">
      <c r="W1668" s="38" t="str">
        <f t="shared" si="21"/>
        <v xml:space="preserve"> </v>
      </c>
      <c r="X1668" s="43"/>
      <c r="Y1668" s="43"/>
      <c r="Z1668" s="43"/>
    </row>
    <row r="1669" spans="23:26" x14ac:dyDescent="0.2">
      <c r="W1669" s="38" t="str">
        <f t="shared" si="21"/>
        <v xml:space="preserve"> </v>
      </c>
      <c r="X1669" s="43"/>
      <c r="Y1669" s="43"/>
      <c r="Z1669" s="43"/>
    </row>
    <row r="1670" spans="23:26" x14ac:dyDescent="0.2">
      <c r="W1670" s="38" t="str">
        <f t="shared" si="21"/>
        <v xml:space="preserve"> </v>
      </c>
      <c r="X1670" s="43"/>
      <c r="Y1670" s="43"/>
      <c r="Z1670" s="43"/>
    </row>
    <row r="1671" spans="23:26" x14ac:dyDescent="0.2">
      <c r="W1671" s="38" t="str">
        <f t="shared" si="21"/>
        <v xml:space="preserve"> </v>
      </c>
      <c r="X1671" s="43"/>
      <c r="Y1671" s="43"/>
      <c r="Z1671" s="43"/>
    </row>
    <row r="1672" spans="23:26" x14ac:dyDescent="0.2">
      <c r="W1672" s="38" t="str">
        <f t="shared" si="21"/>
        <v xml:space="preserve"> </v>
      </c>
      <c r="X1672" s="43"/>
      <c r="Y1672" s="43"/>
      <c r="Z1672" s="43"/>
    </row>
    <row r="1673" spans="23:26" x14ac:dyDescent="0.2">
      <c r="W1673" s="38" t="str">
        <f t="shared" si="21"/>
        <v xml:space="preserve"> </v>
      </c>
      <c r="X1673" s="43"/>
      <c r="Y1673" s="43"/>
      <c r="Z1673" s="43"/>
    </row>
    <row r="1674" spans="23:26" x14ac:dyDescent="0.2">
      <c r="W1674" s="38" t="str">
        <f t="shared" si="21"/>
        <v xml:space="preserve"> </v>
      </c>
      <c r="X1674" s="43"/>
      <c r="Y1674" s="43"/>
      <c r="Z1674" s="43"/>
    </row>
    <row r="1675" spans="23:26" x14ac:dyDescent="0.2">
      <c r="W1675" s="38" t="str">
        <f t="shared" si="21"/>
        <v xml:space="preserve"> </v>
      </c>
      <c r="X1675" s="43"/>
      <c r="Y1675" s="43"/>
      <c r="Z1675" s="43"/>
    </row>
    <row r="1676" spans="23:26" x14ac:dyDescent="0.2">
      <c r="W1676" s="38" t="str">
        <f t="shared" si="21"/>
        <v xml:space="preserve"> </v>
      </c>
      <c r="X1676" s="43"/>
      <c r="Y1676" s="43"/>
      <c r="Z1676" s="43"/>
    </row>
    <row r="1677" spans="23:26" x14ac:dyDescent="0.2">
      <c r="W1677" s="38" t="str">
        <f t="shared" si="21"/>
        <v xml:space="preserve"> </v>
      </c>
      <c r="X1677" s="43"/>
      <c r="Y1677" s="43"/>
      <c r="Z1677" s="43"/>
    </row>
    <row r="1678" spans="23:26" x14ac:dyDescent="0.2">
      <c r="W1678" s="38" t="str">
        <f t="shared" si="21"/>
        <v xml:space="preserve"> </v>
      </c>
      <c r="X1678" s="43"/>
      <c r="Y1678" s="43"/>
      <c r="Z1678" s="43"/>
    </row>
    <row r="1679" spans="23:26" x14ac:dyDescent="0.2">
      <c r="W1679" s="38" t="str">
        <f t="shared" si="21"/>
        <v xml:space="preserve"> </v>
      </c>
      <c r="X1679" s="43"/>
      <c r="Y1679" s="43"/>
      <c r="Z1679" s="43"/>
    </row>
    <row r="1680" spans="23:26" x14ac:dyDescent="0.2">
      <c r="W1680" s="38" t="str">
        <f t="shared" si="21"/>
        <v xml:space="preserve"> </v>
      </c>
      <c r="X1680" s="43"/>
      <c r="Y1680" s="43"/>
      <c r="Z1680" s="43"/>
    </row>
    <row r="1681" spans="23:26" x14ac:dyDescent="0.2">
      <c r="W1681" s="38" t="str">
        <f t="shared" si="21"/>
        <v xml:space="preserve"> </v>
      </c>
      <c r="X1681" s="43"/>
      <c r="Y1681" s="43"/>
      <c r="Z1681" s="43"/>
    </row>
    <row r="1682" spans="23:26" x14ac:dyDescent="0.2">
      <c r="W1682" s="38" t="str">
        <f t="shared" si="21"/>
        <v xml:space="preserve"> </v>
      </c>
      <c r="X1682" s="43"/>
      <c r="Y1682" s="43"/>
      <c r="Z1682" s="43"/>
    </row>
    <row r="1683" spans="23:26" x14ac:dyDescent="0.2">
      <c r="W1683" s="38" t="str">
        <f t="shared" si="21"/>
        <v xml:space="preserve"> </v>
      </c>
      <c r="X1683" s="43"/>
      <c r="Y1683" s="43"/>
      <c r="Z1683" s="43"/>
    </row>
    <row r="1684" spans="23:26" x14ac:dyDescent="0.2">
      <c r="W1684" s="38" t="str">
        <f t="shared" si="21"/>
        <v xml:space="preserve"> </v>
      </c>
      <c r="X1684" s="43"/>
      <c r="Y1684" s="43"/>
      <c r="Z1684" s="43"/>
    </row>
    <row r="1685" spans="23:26" x14ac:dyDescent="0.2">
      <c r="W1685" s="38" t="str">
        <f t="shared" si="21"/>
        <v xml:space="preserve"> </v>
      </c>
      <c r="X1685" s="43"/>
      <c r="Y1685" s="43"/>
      <c r="Z1685" s="43"/>
    </row>
    <row r="1686" spans="23:26" x14ac:dyDescent="0.2">
      <c r="W1686" s="38" t="str">
        <f t="shared" si="21"/>
        <v xml:space="preserve"> </v>
      </c>
      <c r="X1686" s="43"/>
      <c r="Y1686" s="43"/>
      <c r="Z1686" s="43"/>
    </row>
    <row r="1687" spans="23:26" x14ac:dyDescent="0.2">
      <c r="W1687" s="38" t="str">
        <f t="shared" si="21"/>
        <v xml:space="preserve"> </v>
      </c>
      <c r="X1687" s="43"/>
      <c r="Y1687" s="43"/>
      <c r="Z1687" s="43"/>
    </row>
    <row r="1688" spans="23:26" x14ac:dyDescent="0.2">
      <c r="W1688" s="38" t="str">
        <f t="shared" si="21"/>
        <v xml:space="preserve"> </v>
      </c>
      <c r="X1688" s="43"/>
      <c r="Y1688" s="43"/>
      <c r="Z1688" s="43"/>
    </row>
    <row r="1689" spans="23:26" x14ac:dyDescent="0.2">
      <c r="W1689" s="38" t="str">
        <f t="shared" si="21"/>
        <v xml:space="preserve"> </v>
      </c>
      <c r="X1689" s="43"/>
      <c r="Y1689" s="43"/>
      <c r="Z1689" s="43"/>
    </row>
    <row r="1690" spans="23:26" x14ac:dyDescent="0.2">
      <c r="W1690" s="38" t="str">
        <f t="shared" si="21"/>
        <v xml:space="preserve"> </v>
      </c>
      <c r="X1690" s="43"/>
      <c r="Y1690" s="43"/>
      <c r="Z1690" s="43"/>
    </row>
    <row r="1691" spans="23:26" x14ac:dyDescent="0.2">
      <c r="W1691" s="38" t="str">
        <f t="shared" si="21"/>
        <v xml:space="preserve"> </v>
      </c>
      <c r="X1691" s="43"/>
      <c r="Y1691" s="43"/>
      <c r="Z1691" s="43"/>
    </row>
    <row r="1692" spans="23:26" x14ac:dyDescent="0.2">
      <c r="W1692" s="38" t="str">
        <f t="shared" si="21"/>
        <v xml:space="preserve"> </v>
      </c>
      <c r="X1692" s="43"/>
      <c r="Y1692" s="43"/>
      <c r="Z1692" s="43"/>
    </row>
    <row r="1693" spans="23:26" x14ac:dyDescent="0.2">
      <c r="W1693" s="38" t="str">
        <f t="shared" si="21"/>
        <v xml:space="preserve"> </v>
      </c>
      <c r="X1693" s="43"/>
      <c r="Y1693" s="43"/>
      <c r="Z1693" s="43"/>
    </row>
    <row r="1694" spans="23:26" x14ac:dyDescent="0.2">
      <c r="W1694" s="38" t="str">
        <f t="shared" si="21"/>
        <v xml:space="preserve"> </v>
      </c>
      <c r="X1694" s="43"/>
      <c r="Y1694" s="43"/>
      <c r="Z1694" s="43"/>
    </row>
    <row r="1695" spans="23:26" x14ac:dyDescent="0.2">
      <c r="W1695" s="38" t="str">
        <f t="shared" si="21"/>
        <v xml:space="preserve"> </v>
      </c>
      <c r="X1695" s="43"/>
      <c r="Y1695" s="43"/>
      <c r="Z1695" s="43"/>
    </row>
    <row r="1696" spans="23:26" x14ac:dyDescent="0.2">
      <c r="W1696" s="38" t="str">
        <f t="shared" si="21"/>
        <v xml:space="preserve"> </v>
      </c>
      <c r="X1696" s="43"/>
      <c r="Y1696" s="43"/>
      <c r="Z1696" s="43"/>
    </row>
    <row r="1697" spans="23:26" x14ac:dyDescent="0.2">
      <c r="W1697" s="38" t="str">
        <f t="shared" si="21"/>
        <v xml:space="preserve"> </v>
      </c>
      <c r="X1697" s="43"/>
      <c r="Y1697" s="43"/>
      <c r="Z1697" s="43"/>
    </row>
    <row r="1698" spans="23:26" x14ac:dyDescent="0.2">
      <c r="W1698" s="38" t="str">
        <f t="shared" si="21"/>
        <v xml:space="preserve"> </v>
      </c>
      <c r="X1698" s="43"/>
      <c r="Y1698" s="43"/>
      <c r="Z1698" s="43"/>
    </row>
    <row r="1699" spans="23:26" x14ac:dyDescent="0.2">
      <c r="W1699" s="38" t="str">
        <f t="shared" si="21"/>
        <v xml:space="preserve"> </v>
      </c>
      <c r="X1699" s="43"/>
      <c r="Y1699" s="43"/>
      <c r="Z1699" s="43"/>
    </row>
    <row r="1700" spans="23:26" x14ac:dyDescent="0.2">
      <c r="W1700" s="38" t="str">
        <f t="shared" si="21"/>
        <v xml:space="preserve"> </v>
      </c>
      <c r="X1700" s="43"/>
      <c r="Y1700" s="43"/>
      <c r="Z1700" s="43"/>
    </row>
    <row r="1701" spans="23:26" x14ac:dyDescent="0.2">
      <c r="W1701" s="38" t="str">
        <f t="shared" si="21"/>
        <v xml:space="preserve"> </v>
      </c>
      <c r="X1701" s="43"/>
      <c r="Y1701" s="43"/>
      <c r="Z1701" s="43"/>
    </row>
    <row r="1702" spans="23:26" x14ac:dyDescent="0.2">
      <c r="W1702" s="38" t="str">
        <f t="shared" si="21"/>
        <v xml:space="preserve"> </v>
      </c>
      <c r="X1702" s="43"/>
      <c r="Y1702" s="43"/>
      <c r="Z1702" s="43"/>
    </row>
    <row r="1703" spans="23:26" x14ac:dyDescent="0.2">
      <c r="W1703" s="38" t="str">
        <f t="shared" si="21"/>
        <v xml:space="preserve"> </v>
      </c>
      <c r="X1703" s="43"/>
      <c r="Y1703" s="43"/>
      <c r="Z1703" s="43"/>
    </row>
    <row r="1704" spans="23:26" x14ac:dyDescent="0.2">
      <c r="W1704" s="38" t="str">
        <f t="shared" si="21"/>
        <v xml:space="preserve"> </v>
      </c>
      <c r="X1704" s="43"/>
      <c r="Y1704" s="43"/>
      <c r="Z1704" s="43"/>
    </row>
    <row r="1705" spans="23:26" x14ac:dyDescent="0.2">
      <c r="W1705" s="38" t="str">
        <f t="shared" si="21"/>
        <v xml:space="preserve"> </v>
      </c>
      <c r="X1705" s="43"/>
      <c r="Y1705" s="43"/>
      <c r="Z1705" s="43"/>
    </row>
    <row r="1706" spans="23:26" x14ac:dyDescent="0.2">
      <c r="W1706" s="38" t="str">
        <f t="shared" si="21"/>
        <v xml:space="preserve"> </v>
      </c>
      <c r="X1706" s="43"/>
      <c r="Y1706" s="43"/>
      <c r="Z1706" s="43"/>
    </row>
    <row r="1707" spans="23:26" x14ac:dyDescent="0.2">
      <c r="W1707" s="38" t="str">
        <f t="shared" si="21"/>
        <v xml:space="preserve"> </v>
      </c>
      <c r="X1707" s="43"/>
      <c r="Y1707" s="43"/>
      <c r="Z1707" s="43"/>
    </row>
    <row r="1708" spans="23:26" x14ac:dyDescent="0.2">
      <c r="W1708" s="38" t="str">
        <f t="shared" si="21"/>
        <v xml:space="preserve"> </v>
      </c>
      <c r="X1708" s="43"/>
      <c r="Y1708" s="43"/>
      <c r="Z1708" s="43"/>
    </row>
    <row r="1709" spans="23:26" x14ac:dyDescent="0.2">
      <c r="W1709" s="38" t="str">
        <f t="shared" si="21"/>
        <v xml:space="preserve"> </v>
      </c>
      <c r="X1709" s="43"/>
      <c r="Y1709" s="43"/>
      <c r="Z1709" s="43"/>
    </row>
    <row r="1710" spans="23:26" x14ac:dyDescent="0.2">
      <c r="W1710" s="38" t="str">
        <f t="shared" si="21"/>
        <v xml:space="preserve"> </v>
      </c>
      <c r="X1710" s="43"/>
      <c r="Y1710" s="43"/>
      <c r="Z1710" s="43"/>
    </row>
    <row r="1711" spans="23:26" x14ac:dyDescent="0.2">
      <c r="W1711" s="38" t="str">
        <f t="shared" si="21"/>
        <v xml:space="preserve"> </v>
      </c>
      <c r="X1711" s="43"/>
      <c r="Y1711" s="43"/>
      <c r="Z1711" s="43"/>
    </row>
    <row r="1712" spans="23:26" x14ac:dyDescent="0.2">
      <c r="W1712" s="38" t="str">
        <f t="shared" si="21"/>
        <v xml:space="preserve"> </v>
      </c>
      <c r="X1712" s="43"/>
      <c r="Y1712" s="43"/>
      <c r="Z1712" s="43"/>
    </row>
    <row r="1713" spans="23:26" x14ac:dyDescent="0.2">
      <c r="W1713" s="38" t="str">
        <f t="shared" si="21"/>
        <v xml:space="preserve"> </v>
      </c>
      <c r="X1713" s="43"/>
      <c r="Y1713" s="43"/>
      <c r="Z1713" s="43"/>
    </row>
    <row r="1714" spans="23:26" x14ac:dyDescent="0.2">
      <c r="W1714" s="38" t="str">
        <f t="shared" si="21"/>
        <v xml:space="preserve"> </v>
      </c>
      <c r="X1714" s="43"/>
      <c r="Y1714" s="43"/>
      <c r="Z1714" s="43"/>
    </row>
    <row r="1715" spans="23:26" x14ac:dyDescent="0.2">
      <c r="W1715" s="38" t="str">
        <f t="shared" si="21"/>
        <v xml:space="preserve"> </v>
      </c>
      <c r="X1715" s="43"/>
      <c r="Y1715" s="43"/>
      <c r="Z1715" s="43"/>
    </row>
    <row r="1716" spans="23:26" x14ac:dyDescent="0.2">
      <c r="W1716" s="38" t="str">
        <f t="shared" si="21"/>
        <v xml:space="preserve"> </v>
      </c>
      <c r="X1716" s="43"/>
      <c r="Y1716" s="43"/>
      <c r="Z1716" s="43"/>
    </row>
    <row r="1717" spans="23:26" x14ac:dyDescent="0.2">
      <c r="W1717" s="38" t="str">
        <f t="shared" si="21"/>
        <v xml:space="preserve"> </v>
      </c>
      <c r="X1717" s="43"/>
      <c r="Y1717" s="43"/>
      <c r="Z1717" s="43"/>
    </row>
    <row r="1718" spans="23:26" x14ac:dyDescent="0.2">
      <c r="W1718" s="38" t="str">
        <f t="shared" si="21"/>
        <v xml:space="preserve"> </v>
      </c>
      <c r="X1718" s="43"/>
      <c r="Y1718" s="43"/>
      <c r="Z1718" s="43"/>
    </row>
    <row r="1719" spans="23:26" x14ac:dyDescent="0.2">
      <c r="W1719" s="38" t="str">
        <f t="shared" si="21"/>
        <v xml:space="preserve"> </v>
      </c>
      <c r="X1719" s="43"/>
      <c r="Y1719" s="43"/>
      <c r="Z1719" s="43"/>
    </row>
    <row r="1720" spans="23:26" x14ac:dyDescent="0.2">
      <c r="W1720" s="38" t="str">
        <f t="shared" si="21"/>
        <v xml:space="preserve"> </v>
      </c>
      <c r="X1720" s="43"/>
      <c r="Y1720" s="43"/>
      <c r="Z1720" s="43"/>
    </row>
    <row r="1721" spans="23:26" x14ac:dyDescent="0.2">
      <c r="W1721" s="38" t="str">
        <f t="shared" si="21"/>
        <v xml:space="preserve"> </v>
      </c>
      <c r="X1721" s="43"/>
      <c r="Y1721" s="43"/>
      <c r="Z1721" s="43"/>
    </row>
    <row r="1722" spans="23:26" x14ac:dyDescent="0.2">
      <c r="W1722" s="38" t="str">
        <f t="shared" si="21"/>
        <v xml:space="preserve"> </v>
      </c>
      <c r="X1722" s="43"/>
      <c r="Y1722" s="43"/>
      <c r="Z1722" s="43"/>
    </row>
    <row r="1723" spans="23:26" x14ac:dyDescent="0.2">
      <c r="W1723" s="38" t="str">
        <f t="shared" si="21"/>
        <v xml:space="preserve"> </v>
      </c>
      <c r="X1723" s="43"/>
      <c r="Y1723" s="43"/>
      <c r="Z1723" s="43"/>
    </row>
    <row r="1724" spans="23:26" x14ac:dyDescent="0.2">
      <c r="W1724" s="38" t="str">
        <f t="shared" si="21"/>
        <v xml:space="preserve"> </v>
      </c>
      <c r="X1724" s="43"/>
      <c r="Y1724" s="43"/>
      <c r="Z1724" s="43"/>
    </row>
    <row r="1725" spans="23:26" x14ac:dyDescent="0.2">
      <c r="W1725" s="38" t="str">
        <f t="shared" si="21"/>
        <v xml:space="preserve"> </v>
      </c>
      <c r="X1725" s="43"/>
      <c r="Y1725" s="43"/>
      <c r="Z1725" s="43"/>
    </row>
    <row r="1726" spans="23:26" x14ac:dyDescent="0.2">
      <c r="W1726" s="38" t="str">
        <f t="shared" si="21"/>
        <v xml:space="preserve"> </v>
      </c>
      <c r="X1726" s="43"/>
      <c r="Y1726" s="43"/>
      <c r="Z1726" s="43"/>
    </row>
    <row r="1727" spans="23:26" x14ac:dyDescent="0.2">
      <c r="W1727" s="38" t="str">
        <f t="shared" si="21"/>
        <v xml:space="preserve"> </v>
      </c>
      <c r="X1727" s="43"/>
      <c r="Y1727" s="43"/>
      <c r="Z1727" s="43"/>
    </row>
    <row r="1728" spans="23:26" x14ac:dyDescent="0.2">
      <c r="W1728" s="38" t="str">
        <f t="shared" si="21"/>
        <v xml:space="preserve"> </v>
      </c>
      <c r="X1728" s="43"/>
      <c r="Y1728" s="43"/>
      <c r="Z1728" s="43"/>
    </row>
    <row r="1729" spans="23:26" x14ac:dyDescent="0.2">
      <c r="W1729" s="38" t="str">
        <f t="shared" si="21"/>
        <v xml:space="preserve"> </v>
      </c>
      <c r="X1729" s="43"/>
      <c r="Y1729" s="43"/>
      <c r="Z1729" s="43"/>
    </row>
    <row r="1730" spans="23:26" x14ac:dyDescent="0.2">
      <c r="W1730" s="38" t="str">
        <f t="shared" si="21"/>
        <v xml:space="preserve"> </v>
      </c>
      <c r="X1730" s="43"/>
      <c r="Y1730" s="43"/>
      <c r="Z1730" s="43"/>
    </row>
    <row r="1731" spans="23:26" x14ac:dyDescent="0.2">
      <c r="W1731" s="38" t="str">
        <f t="shared" ref="W1731:W1794" si="22">CONCATENATE(U1731, " ",V1731)</f>
        <v xml:space="preserve"> </v>
      </c>
      <c r="X1731" s="43"/>
      <c r="Y1731" s="43"/>
      <c r="Z1731" s="43"/>
    </row>
    <row r="1732" spans="23:26" x14ac:dyDescent="0.2">
      <c r="W1732" s="38" t="str">
        <f t="shared" si="22"/>
        <v xml:space="preserve"> </v>
      </c>
      <c r="X1732" s="43"/>
      <c r="Y1732" s="43"/>
      <c r="Z1732" s="43"/>
    </row>
    <row r="1733" spans="23:26" x14ac:dyDescent="0.2">
      <c r="W1733" s="38" t="str">
        <f t="shared" si="22"/>
        <v xml:space="preserve"> </v>
      </c>
      <c r="X1733" s="43"/>
      <c r="Y1733" s="43"/>
      <c r="Z1733" s="43"/>
    </row>
    <row r="1734" spans="23:26" x14ac:dyDescent="0.2">
      <c r="W1734" s="38" t="str">
        <f t="shared" si="22"/>
        <v xml:space="preserve"> </v>
      </c>
      <c r="X1734" s="43"/>
      <c r="Y1734" s="43"/>
      <c r="Z1734" s="43"/>
    </row>
    <row r="1735" spans="23:26" x14ac:dyDescent="0.2">
      <c r="W1735" s="38" t="str">
        <f t="shared" si="22"/>
        <v xml:space="preserve"> </v>
      </c>
      <c r="X1735" s="43"/>
      <c r="Y1735" s="43"/>
      <c r="Z1735" s="43"/>
    </row>
    <row r="1736" spans="23:26" x14ac:dyDescent="0.2">
      <c r="W1736" s="38" t="str">
        <f t="shared" si="22"/>
        <v xml:space="preserve"> </v>
      </c>
      <c r="X1736" s="43"/>
      <c r="Y1736" s="43"/>
      <c r="Z1736" s="43"/>
    </row>
    <row r="1737" spans="23:26" x14ac:dyDescent="0.2">
      <c r="W1737" s="38" t="str">
        <f t="shared" si="22"/>
        <v xml:space="preserve"> </v>
      </c>
      <c r="X1737" s="43"/>
      <c r="Y1737" s="43"/>
      <c r="Z1737" s="43"/>
    </row>
    <row r="1738" spans="23:26" x14ac:dyDescent="0.2">
      <c r="W1738" s="38" t="str">
        <f t="shared" si="22"/>
        <v xml:space="preserve"> </v>
      </c>
      <c r="X1738" s="43"/>
      <c r="Y1738" s="43"/>
      <c r="Z1738" s="43"/>
    </row>
    <row r="1739" spans="23:26" x14ac:dyDescent="0.2">
      <c r="W1739" s="38" t="str">
        <f t="shared" si="22"/>
        <v xml:space="preserve"> </v>
      </c>
      <c r="X1739" s="43"/>
      <c r="Y1739" s="43"/>
      <c r="Z1739" s="43"/>
    </row>
    <row r="1740" spans="23:26" x14ac:dyDescent="0.2">
      <c r="W1740" s="38" t="str">
        <f t="shared" si="22"/>
        <v xml:space="preserve"> </v>
      </c>
      <c r="X1740" s="43"/>
      <c r="Y1740" s="43"/>
      <c r="Z1740" s="43"/>
    </row>
    <row r="1741" spans="23:26" x14ac:dyDescent="0.2">
      <c r="W1741" s="38" t="str">
        <f t="shared" si="22"/>
        <v xml:space="preserve"> </v>
      </c>
      <c r="X1741" s="43"/>
      <c r="Y1741" s="43"/>
      <c r="Z1741" s="43"/>
    </row>
    <row r="1742" spans="23:26" x14ac:dyDescent="0.2">
      <c r="W1742" s="38" t="str">
        <f t="shared" si="22"/>
        <v xml:space="preserve"> </v>
      </c>
      <c r="X1742" s="43"/>
      <c r="Y1742" s="43"/>
      <c r="Z1742" s="43"/>
    </row>
    <row r="1743" spans="23:26" x14ac:dyDescent="0.2">
      <c r="W1743" s="38" t="str">
        <f t="shared" si="22"/>
        <v xml:space="preserve"> </v>
      </c>
      <c r="X1743" s="43"/>
      <c r="Y1743" s="43"/>
      <c r="Z1743" s="43"/>
    </row>
    <row r="1744" spans="23:26" x14ac:dyDescent="0.2">
      <c r="W1744" s="38" t="str">
        <f t="shared" si="22"/>
        <v xml:space="preserve"> </v>
      </c>
      <c r="X1744" s="43"/>
      <c r="Y1744" s="43"/>
      <c r="Z1744" s="43"/>
    </row>
    <row r="1745" spans="23:26" x14ac:dyDescent="0.2">
      <c r="W1745" s="38" t="str">
        <f t="shared" si="22"/>
        <v xml:space="preserve"> </v>
      </c>
      <c r="X1745" s="43"/>
      <c r="Y1745" s="43"/>
      <c r="Z1745" s="43"/>
    </row>
    <row r="1746" spans="23:26" x14ac:dyDescent="0.2">
      <c r="W1746" s="38" t="str">
        <f t="shared" si="22"/>
        <v xml:space="preserve"> </v>
      </c>
      <c r="X1746" s="43"/>
      <c r="Y1746" s="43"/>
      <c r="Z1746" s="43"/>
    </row>
    <row r="1747" spans="23:26" x14ac:dyDescent="0.2">
      <c r="W1747" s="38" t="str">
        <f t="shared" si="22"/>
        <v xml:space="preserve"> </v>
      </c>
      <c r="X1747" s="43"/>
      <c r="Y1747" s="43"/>
      <c r="Z1747" s="43"/>
    </row>
    <row r="1748" spans="23:26" x14ac:dyDescent="0.2">
      <c r="W1748" s="38" t="str">
        <f t="shared" si="22"/>
        <v xml:space="preserve"> </v>
      </c>
      <c r="X1748" s="43"/>
      <c r="Y1748" s="43"/>
      <c r="Z1748" s="43"/>
    </row>
    <row r="1749" spans="23:26" x14ac:dyDescent="0.2">
      <c r="W1749" s="38" t="str">
        <f t="shared" si="22"/>
        <v xml:space="preserve"> </v>
      </c>
      <c r="X1749" s="43"/>
      <c r="Y1749" s="43"/>
      <c r="Z1749" s="43"/>
    </row>
    <row r="1750" spans="23:26" x14ac:dyDescent="0.2">
      <c r="W1750" s="38" t="str">
        <f t="shared" si="22"/>
        <v xml:space="preserve"> </v>
      </c>
      <c r="X1750" s="43"/>
      <c r="Y1750" s="43"/>
      <c r="Z1750" s="43"/>
    </row>
    <row r="1751" spans="23:26" x14ac:dyDescent="0.2">
      <c r="W1751" s="38" t="str">
        <f t="shared" si="22"/>
        <v xml:space="preserve"> </v>
      </c>
      <c r="X1751" s="43"/>
      <c r="Y1751" s="43"/>
      <c r="Z1751" s="43"/>
    </row>
    <row r="1752" spans="23:26" x14ac:dyDescent="0.2">
      <c r="W1752" s="38" t="str">
        <f t="shared" si="22"/>
        <v xml:space="preserve"> </v>
      </c>
      <c r="X1752" s="43"/>
      <c r="Y1752" s="43"/>
      <c r="Z1752" s="43"/>
    </row>
    <row r="1753" spans="23:26" x14ac:dyDescent="0.2">
      <c r="W1753" s="38" t="str">
        <f t="shared" si="22"/>
        <v xml:space="preserve"> </v>
      </c>
      <c r="X1753" s="43"/>
      <c r="Y1753" s="43"/>
      <c r="Z1753" s="43"/>
    </row>
    <row r="1754" spans="23:26" x14ac:dyDescent="0.2">
      <c r="W1754" s="38" t="str">
        <f t="shared" si="22"/>
        <v xml:space="preserve"> </v>
      </c>
      <c r="X1754" s="43"/>
      <c r="Y1754" s="43"/>
      <c r="Z1754" s="43"/>
    </row>
    <row r="1755" spans="23:26" x14ac:dyDescent="0.2">
      <c r="W1755" s="38" t="str">
        <f t="shared" si="22"/>
        <v xml:space="preserve"> </v>
      </c>
      <c r="X1755" s="43"/>
      <c r="Y1755" s="43"/>
      <c r="Z1755" s="43"/>
    </row>
    <row r="1756" spans="23:26" x14ac:dyDescent="0.2">
      <c r="W1756" s="38" t="str">
        <f t="shared" si="22"/>
        <v xml:space="preserve"> </v>
      </c>
      <c r="X1756" s="43"/>
      <c r="Y1756" s="43"/>
      <c r="Z1756" s="43"/>
    </row>
    <row r="1757" spans="23:26" x14ac:dyDescent="0.2">
      <c r="W1757" s="38" t="str">
        <f t="shared" si="22"/>
        <v xml:space="preserve"> </v>
      </c>
      <c r="X1757" s="43"/>
      <c r="Y1757" s="43"/>
      <c r="Z1757" s="43"/>
    </row>
    <row r="1758" spans="23:26" x14ac:dyDescent="0.2">
      <c r="W1758" s="38" t="str">
        <f t="shared" si="22"/>
        <v xml:space="preserve"> </v>
      </c>
      <c r="X1758" s="43"/>
      <c r="Y1758" s="43"/>
      <c r="Z1758" s="43"/>
    </row>
    <row r="1759" spans="23:26" x14ac:dyDescent="0.2">
      <c r="W1759" s="38" t="str">
        <f t="shared" si="22"/>
        <v xml:space="preserve"> </v>
      </c>
      <c r="X1759" s="43"/>
      <c r="Y1759" s="43"/>
      <c r="Z1759" s="43"/>
    </row>
    <row r="1760" spans="23:26" x14ac:dyDescent="0.2">
      <c r="W1760" s="38" t="str">
        <f t="shared" si="22"/>
        <v xml:space="preserve"> </v>
      </c>
      <c r="X1760" s="43"/>
      <c r="Y1760" s="43"/>
      <c r="Z1760" s="43"/>
    </row>
    <row r="1761" spans="23:26" x14ac:dyDescent="0.2">
      <c r="W1761" s="38" t="str">
        <f t="shared" si="22"/>
        <v xml:space="preserve"> </v>
      </c>
      <c r="X1761" s="43"/>
      <c r="Y1761" s="43"/>
      <c r="Z1761" s="43"/>
    </row>
    <row r="1762" spans="23:26" x14ac:dyDescent="0.2">
      <c r="W1762" s="38" t="str">
        <f t="shared" si="22"/>
        <v xml:space="preserve"> </v>
      </c>
      <c r="X1762" s="43"/>
      <c r="Y1762" s="43"/>
      <c r="Z1762" s="43"/>
    </row>
    <row r="1763" spans="23:26" x14ac:dyDescent="0.2">
      <c r="W1763" s="38" t="str">
        <f t="shared" si="22"/>
        <v xml:space="preserve"> </v>
      </c>
      <c r="X1763" s="43"/>
      <c r="Y1763" s="43"/>
      <c r="Z1763" s="43"/>
    </row>
    <row r="1764" spans="23:26" x14ac:dyDescent="0.2">
      <c r="W1764" s="38" t="str">
        <f t="shared" si="22"/>
        <v xml:space="preserve"> </v>
      </c>
      <c r="X1764" s="43"/>
      <c r="Y1764" s="43"/>
      <c r="Z1764" s="43"/>
    </row>
    <row r="1765" spans="23:26" x14ac:dyDescent="0.2">
      <c r="W1765" s="38" t="str">
        <f t="shared" si="22"/>
        <v xml:space="preserve"> </v>
      </c>
      <c r="X1765" s="43"/>
      <c r="Y1765" s="43"/>
      <c r="Z1765" s="43"/>
    </row>
    <row r="1766" spans="23:26" x14ac:dyDescent="0.2">
      <c r="W1766" s="38" t="str">
        <f t="shared" si="22"/>
        <v xml:space="preserve"> </v>
      </c>
      <c r="X1766" s="43"/>
      <c r="Y1766" s="43"/>
      <c r="Z1766" s="43"/>
    </row>
    <row r="1767" spans="23:26" x14ac:dyDescent="0.2">
      <c r="W1767" s="38" t="str">
        <f t="shared" si="22"/>
        <v xml:space="preserve"> </v>
      </c>
      <c r="X1767" s="43"/>
      <c r="Y1767" s="43"/>
      <c r="Z1767" s="43"/>
    </row>
    <row r="1768" spans="23:26" x14ac:dyDescent="0.2">
      <c r="W1768" s="38" t="str">
        <f t="shared" si="22"/>
        <v xml:space="preserve"> </v>
      </c>
      <c r="X1768" s="43"/>
      <c r="Y1768" s="43"/>
      <c r="Z1768" s="43"/>
    </row>
    <row r="1769" spans="23:26" x14ac:dyDescent="0.2">
      <c r="W1769" s="38" t="str">
        <f t="shared" si="22"/>
        <v xml:space="preserve"> </v>
      </c>
      <c r="X1769" s="43"/>
      <c r="Y1769" s="43"/>
      <c r="Z1769" s="43"/>
    </row>
    <row r="1770" spans="23:26" x14ac:dyDescent="0.2">
      <c r="W1770" s="38" t="str">
        <f t="shared" si="22"/>
        <v xml:space="preserve"> </v>
      </c>
      <c r="X1770" s="43"/>
      <c r="Y1770" s="43"/>
      <c r="Z1770" s="43"/>
    </row>
    <row r="1771" spans="23:26" x14ac:dyDescent="0.2">
      <c r="W1771" s="38" t="str">
        <f t="shared" si="22"/>
        <v xml:space="preserve"> </v>
      </c>
      <c r="X1771" s="43"/>
      <c r="Y1771" s="43"/>
      <c r="Z1771" s="43"/>
    </row>
    <row r="1772" spans="23:26" x14ac:dyDescent="0.2">
      <c r="W1772" s="38" t="str">
        <f t="shared" si="22"/>
        <v xml:space="preserve"> </v>
      </c>
      <c r="X1772" s="43"/>
      <c r="Y1772" s="43"/>
      <c r="Z1772" s="43"/>
    </row>
    <row r="1773" spans="23:26" x14ac:dyDescent="0.2">
      <c r="W1773" s="38" t="str">
        <f t="shared" si="22"/>
        <v xml:space="preserve"> </v>
      </c>
      <c r="X1773" s="43"/>
      <c r="Y1773" s="43"/>
      <c r="Z1773" s="43"/>
    </row>
    <row r="1774" spans="23:26" x14ac:dyDescent="0.2">
      <c r="W1774" s="38" t="str">
        <f t="shared" si="22"/>
        <v xml:space="preserve"> </v>
      </c>
      <c r="X1774" s="43"/>
      <c r="Y1774" s="43"/>
      <c r="Z1774" s="43"/>
    </row>
    <row r="1775" spans="23:26" x14ac:dyDescent="0.2">
      <c r="W1775" s="38" t="str">
        <f t="shared" si="22"/>
        <v xml:space="preserve"> </v>
      </c>
      <c r="X1775" s="43"/>
      <c r="Y1775" s="43"/>
      <c r="Z1775" s="43"/>
    </row>
    <row r="1776" spans="23:26" x14ac:dyDescent="0.2">
      <c r="W1776" s="38" t="str">
        <f t="shared" si="22"/>
        <v xml:space="preserve"> </v>
      </c>
      <c r="X1776" s="43"/>
      <c r="Y1776" s="43"/>
      <c r="Z1776" s="43"/>
    </row>
    <row r="1777" spans="23:26" x14ac:dyDescent="0.2">
      <c r="W1777" s="38" t="str">
        <f t="shared" si="22"/>
        <v xml:space="preserve"> </v>
      </c>
      <c r="X1777" s="43"/>
      <c r="Y1777" s="43"/>
      <c r="Z1777" s="43"/>
    </row>
    <row r="1778" spans="23:26" x14ac:dyDescent="0.2">
      <c r="W1778" s="38" t="str">
        <f t="shared" si="22"/>
        <v xml:space="preserve"> </v>
      </c>
      <c r="X1778" s="43"/>
      <c r="Y1778" s="43"/>
      <c r="Z1778" s="43"/>
    </row>
    <row r="1779" spans="23:26" x14ac:dyDescent="0.2">
      <c r="W1779" s="38" t="str">
        <f t="shared" si="22"/>
        <v xml:space="preserve"> </v>
      </c>
      <c r="X1779" s="43"/>
      <c r="Y1779" s="43"/>
      <c r="Z1779" s="43"/>
    </row>
    <row r="1780" spans="23:26" x14ac:dyDescent="0.2">
      <c r="W1780" s="38" t="str">
        <f t="shared" si="22"/>
        <v xml:space="preserve"> </v>
      </c>
      <c r="X1780" s="43"/>
      <c r="Y1780" s="43"/>
      <c r="Z1780" s="43"/>
    </row>
    <row r="1781" spans="23:26" x14ac:dyDescent="0.2">
      <c r="W1781" s="38" t="str">
        <f t="shared" si="22"/>
        <v xml:space="preserve"> </v>
      </c>
      <c r="X1781" s="43"/>
      <c r="Y1781" s="43"/>
      <c r="Z1781" s="43"/>
    </row>
    <row r="1782" spans="23:26" x14ac:dyDescent="0.2">
      <c r="W1782" s="38" t="str">
        <f t="shared" si="22"/>
        <v xml:space="preserve"> </v>
      </c>
      <c r="X1782" s="43"/>
      <c r="Y1782" s="43"/>
      <c r="Z1782" s="43"/>
    </row>
    <row r="1783" spans="23:26" x14ac:dyDescent="0.2">
      <c r="W1783" s="38" t="str">
        <f t="shared" si="22"/>
        <v xml:space="preserve"> </v>
      </c>
      <c r="X1783" s="43"/>
      <c r="Y1783" s="43"/>
      <c r="Z1783" s="43"/>
    </row>
    <row r="1784" spans="23:26" x14ac:dyDescent="0.2">
      <c r="W1784" s="38" t="str">
        <f t="shared" si="22"/>
        <v xml:space="preserve"> </v>
      </c>
      <c r="X1784" s="43"/>
      <c r="Y1784" s="43"/>
      <c r="Z1784" s="43"/>
    </row>
    <row r="1785" spans="23:26" x14ac:dyDescent="0.2">
      <c r="W1785" s="38" t="str">
        <f t="shared" si="22"/>
        <v xml:space="preserve"> </v>
      </c>
      <c r="X1785" s="43"/>
      <c r="Y1785" s="43"/>
      <c r="Z1785" s="43"/>
    </row>
    <row r="1786" spans="23:26" x14ac:dyDescent="0.2">
      <c r="W1786" s="38" t="str">
        <f t="shared" si="22"/>
        <v xml:space="preserve"> </v>
      </c>
      <c r="X1786" s="43"/>
      <c r="Y1786" s="43"/>
      <c r="Z1786" s="43"/>
    </row>
    <row r="1787" spans="23:26" x14ac:dyDescent="0.2">
      <c r="W1787" s="38" t="str">
        <f t="shared" si="22"/>
        <v xml:space="preserve"> </v>
      </c>
      <c r="X1787" s="43"/>
      <c r="Y1787" s="43"/>
      <c r="Z1787" s="43"/>
    </row>
    <row r="1788" spans="23:26" x14ac:dyDescent="0.2">
      <c r="W1788" s="38" t="str">
        <f t="shared" si="22"/>
        <v xml:space="preserve"> </v>
      </c>
      <c r="X1788" s="43"/>
      <c r="Y1788" s="43"/>
      <c r="Z1788" s="43"/>
    </row>
    <row r="1789" spans="23:26" x14ac:dyDescent="0.2">
      <c r="W1789" s="38" t="str">
        <f t="shared" si="22"/>
        <v xml:space="preserve"> </v>
      </c>
      <c r="X1789" s="43"/>
      <c r="Y1789" s="43"/>
      <c r="Z1789" s="43"/>
    </row>
    <row r="1790" spans="23:26" x14ac:dyDescent="0.2">
      <c r="W1790" s="38" t="str">
        <f t="shared" si="22"/>
        <v xml:space="preserve"> </v>
      </c>
      <c r="X1790" s="43"/>
      <c r="Y1790" s="43"/>
      <c r="Z1790" s="43"/>
    </row>
    <row r="1791" spans="23:26" x14ac:dyDescent="0.2">
      <c r="W1791" s="38" t="str">
        <f t="shared" si="22"/>
        <v xml:space="preserve"> </v>
      </c>
      <c r="X1791" s="43"/>
      <c r="Y1791" s="43"/>
      <c r="Z1791" s="43"/>
    </row>
    <row r="1792" spans="23:26" x14ac:dyDescent="0.2">
      <c r="W1792" s="38" t="str">
        <f t="shared" si="22"/>
        <v xml:space="preserve"> </v>
      </c>
      <c r="X1792" s="43"/>
      <c r="Y1792" s="43"/>
      <c r="Z1792" s="43"/>
    </row>
    <row r="1793" spans="23:26" x14ac:dyDescent="0.2">
      <c r="W1793" s="38" t="str">
        <f t="shared" si="22"/>
        <v xml:space="preserve"> </v>
      </c>
      <c r="X1793" s="43"/>
      <c r="Y1793" s="43"/>
      <c r="Z1793" s="43"/>
    </row>
    <row r="1794" spans="23:26" x14ac:dyDescent="0.2">
      <c r="W1794" s="38" t="str">
        <f t="shared" si="22"/>
        <v xml:space="preserve"> </v>
      </c>
      <c r="X1794" s="43"/>
      <c r="Y1794" s="43"/>
      <c r="Z1794" s="43"/>
    </row>
    <row r="1795" spans="23:26" x14ac:dyDescent="0.2">
      <c r="W1795" s="38" t="str">
        <f t="shared" ref="W1795:W1858" si="23">CONCATENATE(U1795, " ",V1795)</f>
        <v xml:space="preserve"> </v>
      </c>
      <c r="X1795" s="43"/>
      <c r="Y1795" s="43"/>
      <c r="Z1795" s="43"/>
    </row>
    <row r="1796" spans="23:26" x14ac:dyDescent="0.2">
      <c r="W1796" s="38" t="str">
        <f t="shared" si="23"/>
        <v xml:space="preserve"> </v>
      </c>
      <c r="X1796" s="43"/>
      <c r="Y1796" s="43"/>
      <c r="Z1796" s="43"/>
    </row>
    <row r="1797" spans="23:26" x14ac:dyDescent="0.2">
      <c r="W1797" s="38" t="str">
        <f t="shared" si="23"/>
        <v xml:space="preserve"> </v>
      </c>
      <c r="X1797" s="43"/>
      <c r="Y1797" s="43"/>
      <c r="Z1797" s="43"/>
    </row>
    <row r="1798" spans="23:26" x14ac:dyDescent="0.2">
      <c r="W1798" s="38" t="str">
        <f t="shared" si="23"/>
        <v xml:space="preserve"> </v>
      </c>
      <c r="X1798" s="43"/>
      <c r="Y1798" s="43"/>
      <c r="Z1798" s="43"/>
    </row>
    <row r="1799" spans="23:26" x14ac:dyDescent="0.2">
      <c r="W1799" s="38" t="str">
        <f t="shared" si="23"/>
        <v xml:space="preserve"> </v>
      </c>
      <c r="X1799" s="43"/>
      <c r="Y1799" s="43"/>
      <c r="Z1799" s="43"/>
    </row>
    <row r="1800" spans="23:26" x14ac:dyDescent="0.2">
      <c r="W1800" s="38" t="str">
        <f t="shared" si="23"/>
        <v xml:space="preserve"> </v>
      </c>
      <c r="X1800" s="43"/>
      <c r="Y1800" s="43"/>
      <c r="Z1800" s="43"/>
    </row>
    <row r="1801" spans="23:26" x14ac:dyDescent="0.2">
      <c r="W1801" s="38" t="str">
        <f t="shared" si="23"/>
        <v xml:space="preserve"> </v>
      </c>
      <c r="X1801" s="43"/>
      <c r="Y1801" s="43"/>
      <c r="Z1801" s="43"/>
    </row>
    <row r="1802" spans="23:26" x14ac:dyDescent="0.2">
      <c r="W1802" s="38" t="str">
        <f t="shared" si="23"/>
        <v xml:space="preserve"> </v>
      </c>
      <c r="X1802" s="43"/>
      <c r="Y1802" s="43"/>
      <c r="Z1802" s="43"/>
    </row>
    <row r="1803" spans="23:26" x14ac:dyDescent="0.2">
      <c r="W1803" s="38" t="str">
        <f t="shared" si="23"/>
        <v xml:space="preserve"> </v>
      </c>
      <c r="X1803" s="43"/>
      <c r="Y1803" s="43"/>
      <c r="Z1803" s="43"/>
    </row>
    <row r="1804" spans="23:26" x14ac:dyDescent="0.2">
      <c r="W1804" s="38" t="str">
        <f t="shared" si="23"/>
        <v xml:space="preserve"> </v>
      </c>
      <c r="X1804" s="43"/>
      <c r="Y1804" s="43"/>
      <c r="Z1804" s="43"/>
    </row>
    <row r="1805" spans="23:26" x14ac:dyDescent="0.2">
      <c r="W1805" s="38" t="str">
        <f t="shared" si="23"/>
        <v xml:space="preserve"> </v>
      </c>
      <c r="X1805" s="43"/>
      <c r="Y1805" s="43"/>
      <c r="Z1805" s="43"/>
    </row>
    <row r="1806" spans="23:26" x14ac:dyDescent="0.2">
      <c r="W1806" s="38" t="str">
        <f t="shared" si="23"/>
        <v xml:space="preserve"> </v>
      </c>
      <c r="X1806" s="43"/>
      <c r="Y1806" s="43"/>
      <c r="Z1806" s="43"/>
    </row>
    <row r="1807" spans="23:26" x14ac:dyDescent="0.2">
      <c r="W1807" s="38" t="str">
        <f t="shared" si="23"/>
        <v xml:space="preserve"> </v>
      </c>
      <c r="X1807" s="43"/>
      <c r="Y1807" s="43"/>
      <c r="Z1807" s="43"/>
    </row>
    <row r="1808" spans="23:26" x14ac:dyDescent="0.2">
      <c r="W1808" s="38" t="str">
        <f t="shared" si="23"/>
        <v xml:space="preserve"> </v>
      </c>
      <c r="X1808" s="43"/>
      <c r="Y1808" s="43"/>
      <c r="Z1808" s="43"/>
    </row>
    <row r="1809" spans="23:26" x14ac:dyDescent="0.2">
      <c r="W1809" s="38" t="str">
        <f t="shared" si="23"/>
        <v xml:space="preserve"> </v>
      </c>
      <c r="X1809" s="43"/>
      <c r="Y1809" s="43"/>
      <c r="Z1809" s="43"/>
    </row>
    <row r="1810" spans="23:26" x14ac:dyDescent="0.2">
      <c r="W1810" s="38" t="str">
        <f t="shared" si="23"/>
        <v xml:space="preserve"> </v>
      </c>
      <c r="X1810" s="43"/>
      <c r="Y1810" s="43"/>
      <c r="Z1810" s="43"/>
    </row>
    <row r="1811" spans="23:26" x14ac:dyDescent="0.2">
      <c r="W1811" s="38" t="str">
        <f t="shared" si="23"/>
        <v xml:space="preserve"> </v>
      </c>
      <c r="X1811" s="43"/>
      <c r="Y1811" s="43"/>
      <c r="Z1811" s="43"/>
    </row>
    <row r="1812" spans="23:26" x14ac:dyDescent="0.2">
      <c r="W1812" s="38" t="str">
        <f t="shared" si="23"/>
        <v xml:space="preserve"> </v>
      </c>
      <c r="X1812" s="43"/>
      <c r="Y1812" s="43"/>
      <c r="Z1812" s="43"/>
    </row>
    <row r="1813" spans="23:26" x14ac:dyDescent="0.2">
      <c r="W1813" s="38" t="str">
        <f t="shared" si="23"/>
        <v xml:space="preserve"> </v>
      </c>
      <c r="X1813" s="43"/>
      <c r="Y1813" s="43"/>
      <c r="Z1813" s="43"/>
    </row>
    <row r="1814" spans="23:26" x14ac:dyDescent="0.2">
      <c r="W1814" s="38" t="str">
        <f t="shared" si="23"/>
        <v xml:space="preserve"> </v>
      </c>
      <c r="X1814" s="43"/>
      <c r="Y1814" s="43"/>
      <c r="Z1814" s="43"/>
    </row>
    <row r="1815" spans="23:26" x14ac:dyDescent="0.2">
      <c r="W1815" s="38" t="str">
        <f t="shared" si="23"/>
        <v xml:space="preserve"> </v>
      </c>
      <c r="X1815" s="43"/>
      <c r="Y1815" s="43"/>
      <c r="Z1815" s="43"/>
    </row>
    <row r="1816" spans="23:26" x14ac:dyDescent="0.2">
      <c r="W1816" s="38" t="str">
        <f t="shared" si="23"/>
        <v xml:space="preserve"> </v>
      </c>
      <c r="X1816" s="43"/>
      <c r="Y1816" s="43"/>
      <c r="Z1816" s="43"/>
    </row>
    <row r="1817" spans="23:26" x14ac:dyDescent="0.2">
      <c r="W1817" s="38" t="str">
        <f t="shared" si="23"/>
        <v xml:space="preserve"> </v>
      </c>
      <c r="X1817" s="43"/>
      <c r="Y1817" s="43"/>
      <c r="Z1817" s="43"/>
    </row>
    <row r="1818" spans="23:26" x14ac:dyDescent="0.2">
      <c r="W1818" s="38" t="str">
        <f t="shared" si="23"/>
        <v xml:space="preserve"> </v>
      </c>
      <c r="X1818" s="43"/>
      <c r="Y1818" s="43"/>
      <c r="Z1818" s="43"/>
    </row>
    <row r="1819" spans="23:26" x14ac:dyDescent="0.2">
      <c r="W1819" s="38" t="str">
        <f t="shared" si="23"/>
        <v xml:space="preserve"> </v>
      </c>
      <c r="X1819" s="43"/>
      <c r="Y1819" s="43"/>
      <c r="Z1819" s="43"/>
    </row>
    <row r="1820" spans="23:26" x14ac:dyDescent="0.2">
      <c r="W1820" s="38" t="str">
        <f t="shared" si="23"/>
        <v xml:space="preserve"> </v>
      </c>
      <c r="X1820" s="43"/>
      <c r="Y1820" s="43"/>
      <c r="Z1820" s="43"/>
    </row>
    <row r="1821" spans="23:26" x14ac:dyDescent="0.2">
      <c r="W1821" s="38" t="str">
        <f t="shared" si="23"/>
        <v xml:space="preserve"> </v>
      </c>
      <c r="X1821" s="43"/>
      <c r="Y1821" s="43"/>
      <c r="Z1821" s="43"/>
    </row>
    <row r="1822" spans="23:26" x14ac:dyDescent="0.2">
      <c r="W1822" s="38" t="str">
        <f t="shared" si="23"/>
        <v xml:space="preserve"> </v>
      </c>
      <c r="X1822" s="43"/>
      <c r="Y1822" s="43"/>
      <c r="Z1822" s="43"/>
    </row>
    <row r="1823" spans="23:26" x14ac:dyDescent="0.2">
      <c r="W1823" s="38" t="str">
        <f t="shared" si="23"/>
        <v xml:space="preserve"> </v>
      </c>
      <c r="X1823" s="43"/>
      <c r="Y1823" s="43"/>
      <c r="Z1823" s="43"/>
    </row>
    <row r="1824" spans="23:26" x14ac:dyDescent="0.2">
      <c r="W1824" s="38" t="str">
        <f t="shared" si="23"/>
        <v xml:space="preserve"> </v>
      </c>
      <c r="X1824" s="43"/>
      <c r="Y1824" s="43"/>
      <c r="Z1824" s="43"/>
    </row>
    <row r="1825" spans="23:26" x14ac:dyDescent="0.2">
      <c r="W1825" s="38" t="str">
        <f t="shared" si="23"/>
        <v xml:space="preserve"> </v>
      </c>
      <c r="X1825" s="43"/>
      <c r="Y1825" s="43"/>
      <c r="Z1825" s="43"/>
    </row>
    <row r="1826" spans="23:26" x14ac:dyDescent="0.2">
      <c r="W1826" s="38" t="str">
        <f t="shared" si="23"/>
        <v xml:space="preserve"> </v>
      </c>
      <c r="X1826" s="43"/>
      <c r="Y1826" s="43"/>
      <c r="Z1826" s="43"/>
    </row>
    <row r="1827" spans="23:26" x14ac:dyDescent="0.2">
      <c r="W1827" s="38" t="str">
        <f t="shared" si="23"/>
        <v xml:space="preserve"> </v>
      </c>
      <c r="X1827" s="43"/>
      <c r="Y1827" s="43"/>
      <c r="Z1827" s="43"/>
    </row>
    <row r="1828" spans="23:26" x14ac:dyDescent="0.2">
      <c r="W1828" s="38" t="str">
        <f t="shared" si="23"/>
        <v xml:space="preserve"> </v>
      </c>
      <c r="X1828" s="43"/>
      <c r="Y1828" s="43"/>
      <c r="Z1828" s="43"/>
    </row>
    <row r="1829" spans="23:26" x14ac:dyDescent="0.2">
      <c r="W1829" s="38" t="str">
        <f t="shared" si="23"/>
        <v xml:space="preserve"> </v>
      </c>
      <c r="X1829" s="43"/>
      <c r="Y1829" s="43"/>
      <c r="Z1829" s="43"/>
    </row>
    <row r="1830" spans="23:26" x14ac:dyDescent="0.2">
      <c r="W1830" s="38" t="str">
        <f t="shared" si="23"/>
        <v xml:space="preserve"> </v>
      </c>
      <c r="X1830" s="43"/>
      <c r="Y1830" s="43"/>
      <c r="Z1830" s="43"/>
    </row>
    <row r="1831" spans="23:26" x14ac:dyDescent="0.2">
      <c r="W1831" s="38" t="str">
        <f t="shared" si="23"/>
        <v xml:space="preserve"> </v>
      </c>
      <c r="X1831" s="43"/>
      <c r="Y1831" s="43"/>
      <c r="Z1831" s="43"/>
    </row>
    <row r="1832" spans="23:26" x14ac:dyDescent="0.2">
      <c r="W1832" s="38" t="str">
        <f t="shared" si="23"/>
        <v xml:space="preserve"> </v>
      </c>
      <c r="X1832" s="43"/>
      <c r="Y1832" s="43"/>
      <c r="Z1832" s="43"/>
    </row>
    <row r="1833" spans="23:26" x14ac:dyDescent="0.2">
      <c r="W1833" s="38" t="str">
        <f t="shared" si="23"/>
        <v xml:space="preserve"> </v>
      </c>
      <c r="X1833" s="43"/>
      <c r="Y1833" s="43"/>
      <c r="Z1833" s="43"/>
    </row>
    <row r="1834" spans="23:26" x14ac:dyDescent="0.2">
      <c r="W1834" s="38" t="str">
        <f t="shared" si="23"/>
        <v xml:space="preserve"> </v>
      </c>
      <c r="X1834" s="43"/>
      <c r="Y1834" s="43"/>
      <c r="Z1834" s="43"/>
    </row>
    <row r="1835" spans="23:26" x14ac:dyDescent="0.2">
      <c r="W1835" s="38" t="str">
        <f t="shared" si="23"/>
        <v xml:space="preserve"> </v>
      </c>
      <c r="X1835" s="43"/>
      <c r="Y1835" s="43"/>
      <c r="Z1835" s="43"/>
    </row>
    <row r="1836" spans="23:26" x14ac:dyDescent="0.2">
      <c r="W1836" s="38" t="str">
        <f t="shared" si="23"/>
        <v xml:space="preserve"> </v>
      </c>
      <c r="X1836" s="43"/>
      <c r="Y1836" s="43"/>
      <c r="Z1836" s="43"/>
    </row>
    <row r="1837" spans="23:26" x14ac:dyDescent="0.2">
      <c r="W1837" s="38" t="str">
        <f t="shared" si="23"/>
        <v xml:space="preserve"> </v>
      </c>
      <c r="X1837" s="43"/>
      <c r="Y1837" s="43"/>
      <c r="Z1837" s="43"/>
    </row>
    <row r="1838" spans="23:26" x14ac:dyDescent="0.2">
      <c r="W1838" s="38" t="str">
        <f t="shared" si="23"/>
        <v xml:space="preserve"> </v>
      </c>
      <c r="X1838" s="43"/>
      <c r="Y1838" s="43"/>
      <c r="Z1838" s="43"/>
    </row>
    <row r="1839" spans="23:26" x14ac:dyDescent="0.2">
      <c r="W1839" s="38" t="str">
        <f t="shared" si="23"/>
        <v xml:space="preserve"> </v>
      </c>
      <c r="X1839" s="43"/>
      <c r="Y1839" s="43"/>
      <c r="Z1839" s="43"/>
    </row>
    <row r="1840" spans="23:26" x14ac:dyDescent="0.2">
      <c r="W1840" s="38" t="str">
        <f t="shared" si="23"/>
        <v xml:space="preserve"> </v>
      </c>
      <c r="X1840" s="43"/>
      <c r="Y1840" s="43"/>
      <c r="Z1840" s="43"/>
    </row>
    <row r="1841" spans="23:26" x14ac:dyDescent="0.2">
      <c r="W1841" s="38" t="str">
        <f t="shared" si="23"/>
        <v xml:space="preserve"> </v>
      </c>
      <c r="X1841" s="43"/>
      <c r="Y1841" s="43"/>
      <c r="Z1841" s="43"/>
    </row>
    <row r="1842" spans="23:26" x14ac:dyDescent="0.2">
      <c r="W1842" s="38" t="str">
        <f t="shared" si="23"/>
        <v xml:space="preserve"> </v>
      </c>
      <c r="X1842" s="43"/>
      <c r="Y1842" s="43"/>
      <c r="Z1842" s="43"/>
    </row>
    <row r="1843" spans="23:26" x14ac:dyDescent="0.2">
      <c r="W1843" s="38" t="str">
        <f t="shared" si="23"/>
        <v xml:space="preserve"> </v>
      </c>
      <c r="X1843" s="43"/>
      <c r="Y1843" s="43"/>
      <c r="Z1843" s="43"/>
    </row>
    <row r="1844" spans="23:26" x14ac:dyDescent="0.2">
      <c r="W1844" s="38" t="str">
        <f t="shared" si="23"/>
        <v xml:space="preserve"> </v>
      </c>
      <c r="X1844" s="43"/>
      <c r="Y1844" s="43"/>
      <c r="Z1844" s="43"/>
    </row>
    <row r="1845" spans="23:26" x14ac:dyDescent="0.2">
      <c r="W1845" s="38" t="str">
        <f t="shared" si="23"/>
        <v xml:space="preserve"> </v>
      </c>
      <c r="X1845" s="43"/>
      <c r="Y1845" s="43"/>
      <c r="Z1845" s="43"/>
    </row>
    <row r="1846" spans="23:26" x14ac:dyDescent="0.2">
      <c r="W1846" s="38" t="str">
        <f t="shared" si="23"/>
        <v xml:space="preserve"> </v>
      </c>
      <c r="X1846" s="43"/>
      <c r="Y1846" s="43"/>
      <c r="Z1846" s="43"/>
    </row>
    <row r="1847" spans="23:26" x14ac:dyDescent="0.2">
      <c r="W1847" s="38" t="str">
        <f t="shared" si="23"/>
        <v xml:space="preserve"> </v>
      </c>
      <c r="X1847" s="43"/>
      <c r="Y1847" s="43"/>
      <c r="Z1847" s="43"/>
    </row>
    <row r="1848" spans="23:26" x14ac:dyDescent="0.2">
      <c r="W1848" s="38" t="str">
        <f t="shared" si="23"/>
        <v xml:space="preserve"> </v>
      </c>
      <c r="X1848" s="43"/>
      <c r="Y1848" s="43"/>
      <c r="Z1848" s="43"/>
    </row>
    <row r="1849" spans="23:26" x14ac:dyDescent="0.2">
      <c r="W1849" s="38" t="str">
        <f t="shared" si="23"/>
        <v xml:space="preserve"> </v>
      </c>
      <c r="X1849" s="43"/>
      <c r="Y1849" s="43"/>
      <c r="Z1849" s="43"/>
    </row>
    <row r="1850" spans="23:26" x14ac:dyDescent="0.2">
      <c r="W1850" s="38" t="str">
        <f t="shared" si="23"/>
        <v xml:space="preserve"> </v>
      </c>
      <c r="X1850" s="43"/>
      <c r="Y1850" s="43"/>
      <c r="Z1850" s="43"/>
    </row>
    <row r="1851" spans="23:26" x14ac:dyDescent="0.2">
      <c r="W1851" s="38" t="str">
        <f t="shared" si="23"/>
        <v xml:space="preserve"> </v>
      </c>
      <c r="X1851" s="43"/>
      <c r="Y1851" s="43"/>
      <c r="Z1851" s="43"/>
    </row>
    <row r="1852" spans="23:26" x14ac:dyDescent="0.2">
      <c r="W1852" s="38" t="str">
        <f t="shared" si="23"/>
        <v xml:space="preserve"> </v>
      </c>
      <c r="X1852" s="43"/>
      <c r="Y1852" s="43"/>
      <c r="Z1852" s="43"/>
    </row>
    <row r="1853" spans="23:26" x14ac:dyDescent="0.2">
      <c r="W1853" s="38" t="str">
        <f t="shared" si="23"/>
        <v xml:space="preserve"> </v>
      </c>
      <c r="X1853" s="43"/>
      <c r="Y1853" s="43"/>
      <c r="Z1853" s="43"/>
    </row>
    <row r="1854" spans="23:26" x14ac:dyDescent="0.2">
      <c r="W1854" s="38" t="str">
        <f t="shared" si="23"/>
        <v xml:space="preserve"> </v>
      </c>
      <c r="X1854" s="43"/>
      <c r="Y1854" s="43"/>
      <c r="Z1854" s="43"/>
    </row>
    <row r="1855" spans="23:26" x14ac:dyDescent="0.2">
      <c r="W1855" s="38" t="str">
        <f t="shared" si="23"/>
        <v xml:space="preserve"> </v>
      </c>
      <c r="X1855" s="43"/>
      <c r="Y1855" s="43"/>
      <c r="Z1855" s="43"/>
    </row>
    <row r="1856" spans="23:26" x14ac:dyDescent="0.2">
      <c r="W1856" s="38" t="str">
        <f t="shared" si="23"/>
        <v xml:space="preserve"> </v>
      </c>
      <c r="X1856" s="43"/>
      <c r="Y1856" s="43"/>
      <c r="Z1856" s="43"/>
    </row>
    <row r="1857" spans="23:26" x14ac:dyDescent="0.2">
      <c r="W1857" s="38" t="str">
        <f t="shared" si="23"/>
        <v xml:space="preserve"> </v>
      </c>
      <c r="X1857" s="43"/>
      <c r="Y1857" s="43"/>
      <c r="Z1857" s="43"/>
    </row>
    <row r="1858" spans="23:26" x14ac:dyDescent="0.2">
      <c r="W1858" s="38" t="str">
        <f t="shared" si="23"/>
        <v xml:space="preserve"> </v>
      </c>
      <c r="X1858" s="43"/>
      <c r="Y1858" s="43"/>
      <c r="Z1858" s="43"/>
    </row>
    <row r="1859" spans="23:26" x14ac:dyDescent="0.2">
      <c r="W1859" s="38" t="str">
        <f t="shared" ref="W1859:W1922" si="24">CONCATENATE(U1859, " ",V1859)</f>
        <v xml:space="preserve"> </v>
      </c>
      <c r="X1859" s="43"/>
      <c r="Y1859" s="43"/>
      <c r="Z1859" s="43"/>
    </row>
    <row r="1860" spans="23:26" x14ac:dyDescent="0.2">
      <c r="W1860" s="38" t="str">
        <f t="shared" si="24"/>
        <v xml:space="preserve"> </v>
      </c>
      <c r="X1860" s="43"/>
      <c r="Y1860" s="43"/>
      <c r="Z1860" s="43"/>
    </row>
    <row r="1861" spans="23:26" x14ac:dyDescent="0.2">
      <c r="W1861" s="38" t="str">
        <f t="shared" si="24"/>
        <v xml:space="preserve"> </v>
      </c>
      <c r="X1861" s="43"/>
      <c r="Y1861" s="43"/>
      <c r="Z1861" s="43"/>
    </row>
    <row r="1862" spans="23:26" x14ac:dyDescent="0.2">
      <c r="W1862" s="38" t="str">
        <f t="shared" si="24"/>
        <v xml:space="preserve"> </v>
      </c>
      <c r="X1862" s="43"/>
      <c r="Y1862" s="43"/>
      <c r="Z1862" s="43"/>
    </row>
    <row r="1863" spans="23:26" x14ac:dyDescent="0.2">
      <c r="W1863" s="38" t="str">
        <f t="shared" si="24"/>
        <v xml:space="preserve"> </v>
      </c>
      <c r="X1863" s="43"/>
      <c r="Y1863" s="43"/>
      <c r="Z1863" s="43"/>
    </row>
    <row r="1864" spans="23:26" x14ac:dyDescent="0.2">
      <c r="W1864" s="38" t="str">
        <f t="shared" si="24"/>
        <v xml:space="preserve"> </v>
      </c>
      <c r="X1864" s="43"/>
      <c r="Y1864" s="43"/>
      <c r="Z1864" s="43"/>
    </row>
    <row r="1865" spans="23:26" x14ac:dyDescent="0.2">
      <c r="W1865" s="38" t="str">
        <f t="shared" si="24"/>
        <v xml:space="preserve"> </v>
      </c>
      <c r="X1865" s="43"/>
      <c r="Y1865" s="43"/>
      <c r="Z1865" s="43"/>
    </row>
    <row r="1866" spans="23:26" x14ac:dyDescent="0.2">
      <c r="W1866" s="38" t="str">
        <f t="shared" si="24"/>
        <v xml:space="preserve"> </v>
      </c>
      <c r="X1866" s="43"/>
      <c r="Y1866" s="43"/>
      <c r="Z1866" s="43"/>
    </row>
    <row r="1867" spans="23:26" x14ac:dyDescent="0.2">
      <c r="W1867" s="38" t="str">
        <f t="shared" si="24"/>
        <v xml:space="preserve"> </v>
      </c>
      <c r="X1867" s="43"/>
      <c r="Y1867" s="43"/>
      <c r="Z1867" s="43"/>
    </row>
    <row r="1868" spans="23:26" x14ac:dyDescent="0.2">
      <c r="W1868" s="38" t="str">
        <f t="shared" si="24"/>
        <v xml:space="preserve"> </v>
      </c>
      <c r="X1868" s="43"/>
      <c r="Y1868" s="43"/>
      <c r="Z1868" s="43"/>
    </row>
    <row r="1869" spans="23:26" x14ac:dyDescent="0.2">
      <c r="W1869" s="38" t="str">
        <f t="shared" si="24"/>
        <v xml:space="preserve"> </v>
      </c>
      <c r="X1869" s="43"/>
      <c r="Y1869" s="43"/>
      <c r="Z1869" s="43"/>
    </row>
    <row r="1870" spans="23:26" x14ac:dyDescent="0.2">
      <c r="W1870" s="38" t="str">
        <f t="shared" si="24"/>
        <v xml:space="preserve"> </v>
      </c>
      <c r="X1870" s="43"/>
      <c r="Y1870" s="43"/>
      <c r="Z1870" s="43"/>
    </row>
    <row r="1871" spans="23:26" x14ac:dyDescent="0.2">
      <c r="W1871" s="38" t="str">
        <f t="shared" si="24"/>
        <v xml:space="preserve"> </v>
      </c>
      <c r="X1871" s="43"/>
      <c r="Y1871" s="43"/>
      <c r="Z1871" s="43"/>
    </row>
    <row r="1872" spans="23:26" x14ac:dyDescent="0.2">
      <c r="W1872" s="38" t="str">
        <f t="shared" si="24"/>
        <v xml:space="preserve"> </v>
      </c>
      <c r="X1872" s="43"/>
      <c r="Y1872" s="43"/>
      <c r="Z1872" s="43"/>
    </row>
    <row r="1873" spans="23:26" x14ac:dyDescent="0.2">
      <c r="W1873" s="38" t="str">
        <f t="shared" si="24"/>
        <v xml:space="preserve"> </v>
      </c>
      <c r="X1873" s="43"/>
      <c r="Y1873" s="43"/>
      <c r="Z1873" s="43"/>
    </row>
    <row r="1874" spans="23:26" x14ac:dyDescent="0.2">
      <c r="W1874" s="38" t="str">
        <f t="shared" si="24"/>
        <v xml:space="preserve"> </v>
      </c>
      <c r="X1874" s="43"/>
      <c r="Y1874" s="43"/>
      <c r="Z1874" s="43"/>
    </row>
    <row r="1875" spans="23:26" x14ac:dyDescent="0.2">
      <c r="W1875" s="38" t="str">
        <f t="shared" si="24"/>
        <v xml:space="preserve"> </v>
      </c>
      <c r="X1875" s="43"/>
      <c r="Y1875" s="43"/>
      <c r="Z1875" s="43"/>
    </row>
    <row r="1876" spans="23:26" x14ac:dyDescent="0.2">
      <c r="W1876" s="38" t="str">
        <f t="shared" si="24"/>
        <v xml:space="preserve"> </v>
      </c>
      <c r="X1876" s="43"/>
      <c r="Y1876" s="43"/>
      <c r="Z1876" s="43"/>
    </row>
    <row r="1877" spans="23:26" x14ac:dyDescent="0.2">
      <c r="W1877" s="38" t="str">
        <f t="shared" si="24"/>
        <v xml:space="preserve"> </v>
      </c>
      <c r="X1877" s="43"/>
      <c r="Y1877" s="43"/>
      <c r="Z1877" s="43"/>
    </row>
    <row r="1878" spans="23:26" x14ac:dyDescent="0.2">
      <c r="W1878" s="38" t="str">
        <f t="shared" si="24"/>
        <v xml:space="preserve"> </v>
      </c>
      <c r="X1878" s="43"/>
      <c r="Y1878" s="43"/>
      <c r="Z1878" s="43"/>
    </row>
    <row r="1879" spans="23:26" x14ac:dyDescent="0.2">
      <c r="W1879" s="38" t="str">
        <f t="shared" si="24"/>
        <v xml:space="preserve"> </v>
      </c>
      <c r="X1879" s="43"/>
      <c r="Y1879" s="43"/>
      <c r="Z1879" s="43"/>
    </row>
    <row r="1880" spans="23:26" x14ac:dyDescent="0.2">
      <c r="W1880" s="38" t="str">
        <f t="shared" si="24"/>
        <v xml:space="preserve"> </v>
      </c>
      <c r="X1880" s="43"/>
      <c r="Y1880" s="43"/>
      <c r="Z1880" s="43"/>
    </row>
    <row r="1881" spans="23:26" x14ac:dyDescent="0.2">
      <c r="W1881" s="38" t="str">
        <f t="shared" si="24"/>
        <v xml:space="preserve"> </v>
      </c>
      <c r="X1881" s="43"/>
      <c r="Y1881" s="43"/>
      <c r="Z1881" s="43"/>
    </row>
    <row r="1882" spans="23:26" x14ac:dyDescent="0.2">
      <c r="W1882" s="38" t="str">
        <f t="shared" si="24"/>
        <v xml:space="preserve"> </v>
      </c>
      <c r="X1882" s="43"/>
      <c r="Y1882" s="43"/>
      <c r="Z1882" s="43"/>
    </row>
    <row r="1883" spans="23:26" x14ac:dyDescent="0.2">
      <c r="W1883" s="38" t="str">
        <f t="shared" si="24"/>
        <v xml:space="preserve"> </v>
      </c>
      <c r="X1883" s="43"/>
      <c r="Y1883" s="43"/>
      <c r="Z1883" s="43"/>
    </row>
    <row r="1884" spans="23:26" x14ac:dyDescent="0.2">
      <c r="W1884" s="38" t="str">
        <f t="shared" si="24"/>
        <v xml:space="preserve"> </v>
      </c>
      <c r="X1884" s="43"/>
      <c r="Y1884" s="43"/>
      <c r="Z1884" s="43"/>
    </row>
    <row r="1885" spans="23:26" x14ac:dyDescent="0.2">
      <c r="W1885" s="38" t="str">
        <f t="shared" si="24"/>
        <v xml:space="preserve"> </v>
      </c>
      <c r="X1885" s="43"/>
      <c r="Y1885" s="43"/>
      <c r="Z1885" s="43"/>
    </row>
    <row r="1886" spans="23:26" x14ac:dyDescent="0.2">
      <c r="W1886" s="38" t="str">
        <f t="shared" si="24"/>
        <v xml:space="preserve"> </v>
      </c>
      <c r="X1886" s="43"/>
      <c r="Y1886" s="43"/>
      <c r="Z1886" s="43"/>
    </row>
    <row r="1887" spans="23:26" x14ac:dyDescent="0.2">
      <c r="W1887" s="38" t="str">
        <f t="shared" si="24"/>
        <v xml:space="preserve"> </v>
      </c>
      <c r="X1887" s="43"/>
      <c r="Y1887" s="43"/>
      <c r="Z1887" s="43"/>
    </row>
    <row r="1888" spans="23:26" x14ac:dyDescent="0.2">
      <c r="W1888" s="38" t="str">
        <f t="shared" si="24"/>
        <v xml:space="preserve"> </v>
      </c>
      <c r="X1888" s="43"/>
      <c r="Y1888" s="43"/>
      <c r="Z1888" s="43"/>
    </row>
    <row r="1889" spans="23:26" x14ac:dyDescent="0.2">
      <c r="W1889" s="38" t="str">
        <f t="shared" si="24"/>
        <v xml:space="preserve"> </v>
      </c>
      <c r="X1889" s="43"/>
      <c r="Y1889" s="43"/>
      <c r="Z1889" s="43"/>
    </row>
    <row r="1890" spans="23:26" x14ac:dyDescent="0.2">
      <c r="W1890" s="38" t="str">
        <f t="shared" si="24"/>
        <v xml:space="preserve"> </v>
      </c>
      <c r="X1890" s="43"/>
      <c r="Y1890" s="43"/>
      <c r="Z1890" s="43"/>
    </row>
    <row r="1891" spans="23:26" x14ac:dyDescent="0.2">
      <c r="W1891" s="38" t="str">
        <f t="shared" si="24"/>
        <v xml:space="preserve"> </v>
      </c>
      <c r="X1891" s="43"/>
      <c r="Y1891" s="43"/>
      <c r="Z1891" s="43"/>
    </row>
    <row r="1892" spans="23:26" x14ac:dyDescent="0.2">
      <c r="W1892" s="38" t="str">
        <f t="shared" si="24"/>
        <v xml:space="preserve"> </v>
      </c>
      <c r="X1892" s="43"/>
      <c r="Y1892" s="43"/>
      <c r="Z1892" s="43"/>
    </row>
    <row r="1893" spans="23:26" x14ac:dyDescent="0.2">
      <c r="W1893" s="38" t="str">
        <f t="shared" si="24"/>
        <v xml:space="preserve"> </v>
      </c>
      <c r="X1893" s="43"/>
      <c r="Y1893" s="43"/>
      <c r="Z1893" s="43"/>
    </row>
    <row r="1894" spans="23:26" x14ac:dyDescent="0.2">
      <c r="W1894" s="38" t="str">
        <f t="shared" si="24"/>
        <v xml:space="preserve"> </v>
      </c>
      <c r="X1894" s="43"/>
      <c r="Y1894" s="43"/>
      <c r="Z1894" s="43"/>
    </row>
    <row r="1895" spans="23:26" x14ac:dyDescent="0.2">
      <c r="W1895" s="38" t="str">
        <f t="shared" si="24"/>
        <v xml:space="preserve"> </v>
      </c>
      <c r="X1895" s="43"/>
      <c r="Y1895" s="43"/>
      <c r="Z1895" s="43"/>
    </row>
    <row r="1896" spans="23:26" x14ac:dyDescent="0.2">
      <c r="W1896" s="38" t="str">
        <f t="shared" si="24"/>
        <v xml:space="preserve"> </v>
      </c>
      <c r="X1896" s="43"/>
      <c r="Y1896" s="43"/>
      <c r="Z1896" s="43"/>
    </row>
    <row r="1897" spans="23:26" x14ac:dyDescent="0.2">
      <c r="W1897" s="38" t="str">
        <f t="shared" si="24"/>
        <v xml:space="preserve"> </v>
      </c>
      <c r="X1897" s="43"/>
      <c r="Y1897" s="43"/>
      <c r="Z1897" s="43"/>
    </row>
    <row r="1898" spans="23:26" x14ac:dyDescent="0.2">
      <c r="W1898" s="38" t="str">
        <f t="shared" si="24"/>
        <v xml:space="preserve"> </v>
      </c>
      <c r="X1898" s="43"/>
      <c r="Y1898" s="43"/>
      <c r="Z1898" s="43"/>
    </row>
    <row r="1899" spans="23:26" x14ac:dyDescent="0.2">
      <c r="W1899" s="38" t="str">
        <f t="shared" si="24"/>
        <v xml:space="preserve"> </v>
      </c>
      <c r="X1899" s="43"/>
      <c r="Y1899" s="43"/>
      <c r="Z1899" s="43"/>
    </row>
    <row r="1900" spans="23:26" x14ac:dyDescent="0.2">
      <c r="W1900" s="38" t="str">
        <f t="shared" si="24"/>
        <v xml:space="preserve"> </v>
      </c>
      <c r="X1900" s="43"/>
      <c r="Y1900" s="43"/>
      <c r="Z1900" s="43"/>
    </row>
    <row r="1901" spans="23:26" x14ac:dyDescent="0.2">
      <c r="W1901" s="38" t="str">
        <f t="shared" si="24"/>
        <v xml:space="preserve"> </v>
      </c>
      <c r="X1901" s="43"/>
      <c r="Y1901" s="43"/>
      <c r="Z1901" s="43"/>
    </row>
    <row r="1902" spans="23:26" x14ac:dyDescent="0.2">
      <c r="W1902" s="38" t="str">
        <f t="shared" si="24"/>
        <v xml:space="preserve"> </v>
      </c>
      <c r="X1902" s="43"/>
      <c r="Y1902" s="43"/>
      <c r="Z1902" s="43"/>
    </row>
    <row r="1903" spans="23:26" x14ac:dyDescent="0.2">
      <c r="W1903" s="38" t="str">
        <f t="shared" si="24"/>
        <v xml:space="preserve"> </v>
      </c>
      <c r="X1903" s="43"/>
      <c r="Y1903" s="43"/>
      <c r="Z1903" s="43"/>
    </row>
    <row r="1904" spans="23:26" x14ac:dyDescent="0.2">
      <c r="W1904" s="38" t="str">
        <f t="shared" si="24"/>
        <v xml:space="preserve"> </v>
      </c>
      <c r="X1904" s="43"/>
      <c r="Y1904" s="43"/>
      <c r="Z1904" s="43"/>
    </row>
    <row r="1905" spans="23:26" x14ac:dyDescent="0.2">
      <c r="W1905" s="38" t="str">
        <f t="shared" si="24"/>
        <v xml:space="preserve"> </v>
      </c>
      <c r="X1905" s="43"/>
      <c r="Y1905" s="43"/>
      <c r="Z1905" s="43"/>
    </row>
    <row r="1906" spans="23:26" x14ac:dyDescent="0.2">
      <c r="W1906" s="38" t="str">
        <f t="shared" si="24"/>
        <v xml:space="preserve"> </v>
      </c>
      <c r="X1906" s="43"/>
      <c r="Y1906" s="43"/>
      <c r="Z1906" s="43"/>
    </row>
    <row r="1907" spans="23:26" x14ac:dyDescent="0.2">
      <c r="W1907" s="38" t="str">
        <f t="shared" si="24"/>
        <v xml:space="preserve"> </v>
      </c>
      <c r="X1907" s="43"/>
      <c r="Y1907" s="43"/>
      <c r="Z1907" s="43"/>
    </row>
    <row r="1908" spans="23:26" x14ac:dyDescent="0.2">
      <c r="W1908" s="38" t="str">
        <f t="shared" si="24"/>
        <v xml:space="preserve"> </v>
      </c>
      <c r="X1908" s="43"/>
      <c r="Y1908" s="43"/>
      <c r="Z1908" s="43"/>
    </row>
    <row r="1909" spans="23:26" x14ac:dyDescent="0.2">
      <c r="W1909" s="38" t="str">
        <f t="shared" si="24"/>
        <v xml:space="preserve"> </v>
      </c>
      <c r="X1909" s="43"/>
      <c r="Y1909" s="43"/>
      <c r="Z1909" s="43"/>
    </row>
    <row r="1910" spans="23:26" x14ac:dyDescent="0.2">
      <c r="W1910" s="38" t="str">
        <f t="shared" si="24"/>
        <v xml:space="preserve"> </v>
      </c>
      <c r="X1910" s="43"/>
      <c r="Y1910" s="43"/>
      <c r="Z1910" s="43"/>
    </row>
    <row r="1911" spans="23:26" x14ac:dyDescent="0.2">
      <c r="W1911" s="38" t="str">
        <f t="shared" si="24"/>
        <v xml:space="preserve"> </v>
      </c>
      <c r="X1911" s="43"/>
      <c r="Y1911" s="43"/>
      <c r="Z1911" s="43"/>
    </row>
    <row r="1912" spans="23:26" x14ac:dyDescent="0.2">
      <c r="W1912" s="38" t="str">
        <f t="shared" si="24"/>
        <v xml:space="preserve"> </v>
      </c>
      <c r="X1912" s="43"/>
      <c r="Y1912" s="43"/>
      <c r="Z1912" s="43"/>
    </row>
    <row r="1913" spans="23:26" x14ac:dyDescent="0.2">
      <c r="W1913" s="38" t="str">
        <f t="shared" si="24"/>
        <v xml:space="preserve"> </v>
      </c>
      <c r="X1913" s="43"/>
      <c r="Y1913" s="43"/>
      <c r="Z1913" s="43"/>
    </row>
    <row r="1914" spans="23:26" x14ac:dyDescent="0.2">
      <c r="W1914" s="38" t="str">
        <f t="shared" si="24"/>
        <v xml:space="preserve"> </v>
      </c>
      <c r="X1914" s="43"/>
      <c r="Y1914" s="43"/>
      <c r="Z1914" s="43"/>
    </row>
    <row r="1915" spans="23:26" x14ac:dyDescent="0.2">
      <c r="W1915" s="38" t="str">
        <f t="shared" si="24"/>
        <v xml:space="preserve"> </v>
      </c>
      <c r="X1915" s="43"/>
      <c r="Y1915" s="43"/>
      <c r="Z1915" s="43"/>
    </row>
    <row r="1916" spans="23:26" x14ac:dyDescent="0.2">
      <c r="W1916" s="38" t="str">
        <f t="shared" si="24"/>
        <v xml:space="preserve"> </v>
      </c>
      <c r="X1916" s="43"/>
      <c r="Y1916" s="43"/>
      <c r="Z1916" s="43"/>
    </row>
    <row r="1917" spans="23:26" x14ac:dyDescent="0.2">
      <c r="W1917" s="38" t="str">
        <f t="shared" si="24"/>
        <v xml:space="preserve"> </v>
      </c>
      <c r="X1917" s="43"/>
      <c r="Y1917" s="43"/>
      <c r="Z1917" s="43"/>
    </row>
    <row r="1918" spans="23:26" x14ac:dyDescent="0.2">
      <c r="W1918" s="38" t="str">
        <f t="shared" si="24"/>
        <v xml:space="preserve"> </v>
      </c>
      <c r="X1918" s="43"/>
      <c r="Y1918" s="43"/>
      <c r="Z1918" s="43"/>
    </row>
    <row r="1919" spans="23:26" x14ac:dyDescent="0.2">
      <c r="W1919" s="38" t="str">
        <f t="shared" si="24"/>
        <v xml:space="preserve"> </v>
      </c>
      <c r="X1919" s="43"/>
      <c r="Y1919" s="43"/>
      <c r="Z1919" s="43"/>
    </row>
    <row r="1920" spans="23:26" x14ac:dyDescent="0.2">
      <c r="W1920" s="38" t="str">
        <f t="shared" si="24"/>
        <v xml:space="preserve"> </v>
      </c>
      <c r="X1920" s="43"/>
      <c r="Y1920" s="43"/>
      <c r="Z1920" s="43"/>
    </row>
    <row r="1921" spans="23:26" x14ac:dyDescent="0.2">
      <c r="W1921" s="38" t="str">
        <f t="shared" si="24"/>
        <v xml:space="preserve"> </v>
      </c>
      <c r="X1921" s="43"/>
      <c r="Y1921" s="43"/>
      <c r="Z1921" s="43"/>
    </row>
    <row r="1922" spans="23:26" x14ac:dyDescent="0.2">
      <c r="W1922" s="38" t="str">
        <f t="shared" si="24"/>
        <v xml:space="preserve"> </v>
      </c>
      <c r="X1922" s="43"/>
      <c r="Y1922" s="43"/>
      <c r="Z1922" s="43"/>
    </row>
    <row r="1923" spans="23:26" x14ac:dyDescent="0.2">
      <c r="W1923" s="38" t="str">
        <f t="shared" ref="W1923:W1986" si="25">CONCATENATE(U1923, " ",V1923)</f>
        <v xml:space="preserve"> </v>
      </c>
      <c r="X1923" s="43"/>
      <c r="Y1923" s="43"/>
      <c r="Z1923" s="43"/>
    </row>
    <row r="1924" spans="23:26" x14ac:dyDescent="0.2">
      <c r="W1924" s="38" t="str">
        <f t="shared" si="25"/>
        <v xml:space="preserve"> </v>
      </c>
      <c r="X1924" s="43"/>
      <c r="Y1924" s="43"/>
      <c r="Z1924" s="43"/>
    </row>
    <row r="1925" spans="23:26" x14ac:dyDescent="0.2">
      <c r="W1925" s="38" t="str">
        <f t="shared" si="25"/>
        <v xml:space="preserve"> </v>
      </c>
      <c r="X1925" s="43"/>
      <c r="Y1925" s="43"/>
      <c r="Z1925" s="43"/>
    </row>
    <row r="1926" spans="23:26" x14ac:dyDescent="0.2">
      <c r="W1926" s="38" t="str">
        <f t="shared" si="25"/>
        <v xml:space="preserve"> </v>
      </c>
      <c r="X1926" s="43"/>
      <c r="Y1926" s="43"/>
      <c r="Z1926" s="43"/>
    </row>
    <row r="1927" spans="23:26" x14ac:dyDescent="0.2">
      <c r="W1927" s="38" t="str">
        <f t="shared" si="25"/>
        <v xml:space="preserve"> </v>
      </c>
      <c r="X1927" s="43"/>
      <c r="Y1927" s="43"/>
      <c r="Z1927" s="43"/>
    </row>
    <row r="1928" spans="23:26" x14ac:dyDescent="0.2">
      <c r="W1928" s="38" t="str">
        <f t="shared" si="25"/>
        <v xml:space="preserve"> </v>
      </c>
      <c r="X1928" s="43"/>
      <c r="Y1928" s="43"/>
      <c r="Z1928" s="43"/>
    </row>
    <row r="1929" spans="23:26" x14ac:dyDescent="0.2">
      <c r="W1929" s="38" t="str">
        <f t="shared" si="25"/>
        <v xml:space="preserve"> </v>
      </c>
      <c r="X1929" s="43"/>
      <c r="Y1929" s="43"/>
      <c r="Z1929" s="43"/>
    </row>
    <row r="1930" spans="23:26" x14ac:dyDescent="0.2">
      <c r="W1930" s="38" t="str">
        <f t="shared" si="25"/>
        <v xml:space="preserve"> </v>
      </c>
      <c r="X1930" s="43"/>
      <c r="Y1930" s="43"/>
      <c r="Z1930" s="43"/>
    </row>
    <row r="1931" spans="23:26" x14ac:dyDescent="0.2">
      <c r="W1931" s="38" t="str">
        <f t="shared" si="25"/>
        <v xml:space="preserve"> </v>
      </c>
      <c r="X1931" s="43"/>
      <c r="Y1931" s="43"/>
      <c r="Z1931" s="43"/>
    </row>
    <row r="1932" spans="23:26" x14ac:dyDescent="0.2">
      <c r="W1932" s="38" t="str">
        <f t="shared" si="25"/>
        <v xml:space="preserve"> </v>
      </c>
      <c r="X1932" s="43"/>
      <c r="Y1932" s="43"/>
      <c r="Z1932" s="43"/>
    </row>
    <row r="1933" spans="23:26" x14ac:dyDescent="0.2">
      <c r="W1933" s="38" t="str">
        <f t="shared" si="25"/>
        <v xml:space="preserve"> </v>
      </c>
      <c r="X1933" s="43"/>
      <c r="Y1933" s="43"/>
      <c r="Z1933" s="43"/>
    </row>
    <row r="1934" spans="23:26" x14ac:dyDescent="0.2">
      <c r="W1934" s="38" t="str">
        <f t="shared" si="25"/>
        <v xml:space="preserve"> </v>
      </c>
      <c r="X1934" s="43"/>
      <c r="Y1934" s="43"/>
      <c r="Z1934" s="43"/>
    </row>
    <row r="1935" spans="23:26" x14ac:dyDescent="0.2">
      <c r="W1935" s="38" t="str">
        <f t="shared" si="25"/>
        <v xml:space="preserve"> </v>
      </c>
      <c r="X1935" s="43"/>
      <c r="Y1935" s="43"/>
      <c r="Z1935" s="43"/>
    </row>
    <row r="1936" spans="23:26" x14ac:dyDescent="0.2">
      <c r="W1936" s="38" t="str">
        <f t="shared" si="25"/>
        <v xml:space="preserve"> </v>
      </c>
      <c r="X1936" s="43"/>
      <c r="Y1936" s="43"/>
      <c r="Z1936" s="43"/>
    </row>
    <row r="1937" spans="23:26" x14ac:dyDescent="0.2">
      <c r="W1937" s="38" t="str">
        <f t="shared" si="25"/>
        <v xml:space="preserve"> </v>
      </c>
      <c r="X1937" s="43"/>
      <c r="Y1937" s="43"/>
      <c r="Z1937" s="43"/>
    </row>
    <row r="1938" spans="23:26" x14ac:dyDescent="0.2">
      <c r="W1938" s="38" t="str">
        <f t="shared" si="25"/>
        <v xml:space="preserve"> </v>
      </c>
      <c r="X1938" s="43"/>
      <c r="Y1938" s="43"/>
      <c r="Z1938" s="43"/>
    </row>
    <row r="1939" spans="23:26" x14ac:dyDescent="0.2">
      <c r="W1939" s="38" t="str">
        <f t="shared" si="25"/>
        <v xml:space="preserve"> </v>
      </c>
      <c r="X1939" s="43"/>
      <c r="Y1939" s="43"/>
      <c r="Z1939" s="43"/>
    </row>
    <row r="1940" spans="23:26" x14ac:dyDescent="0.2">
      <c r="W1940" s="38" t="str">
        <f t="shared" si="25"/>
        <v xml:space="preserve"> </v>
      </c>
      <c r="X1940" s="43"/>
      <c r="Y1940" s="43"/>
      <c r="Z1940" s="43"/>
    </row>
    <row r="1941" spans="23:26" x14ac:dyDescent="0.2">
      <c r="W1941" s="38" t="str">
        <f t="shared" si="25"/>
        <v xml:space="preserve"> </v>
      </c>
      <c r="X1941" s="43"/>
      <c r="Y1941" s="43"/>
      <c r="Z1941" s="43"/>
    </row>
    <row r="1942" spans="23:26" x14ac:dyDescent="0.2">
      <c r="W1942" s="38" t="str">
        <f t="shared" si="25"/>
        <v xml:space="preserve"> </v>
      </c>
      <c r="X1942" s="43"/>
      <c r="Y1942" s="43"/>
      <c r="Z1942" s="43"/>
    </row>
    <row r="1943" spans="23:26" x14ac:dyDescent="0.2">
      <c r="W1943" s="38" t="str">
        <f t="shared" si="25"/>
        <v xml:space="preserve"> </v>
      </c>
      <c r="X1943" s="43"/>
      <c r="Y1943" s="43"/>
      <c r="Z1943" s="43"/>
    </row>
    <row r="1944" spans="23:26" x14ac:dyDescent="0.2">
      <c r="W1944" s="38" t="str">
        <f t="shared" si="25"/>
        <v xml:space="preserve"> </v>
      </c>
      <c r="X1944" s="43"/>
      <c r="Y1944" s="43"/>
      <c r="Z1944" s="43"/>
    </row>
    <row r="1945" spans="23:26" x14ac:dyDescent="0.2">
      <c r="W1945" s="38" t="str">
        <f t="shared" si="25"/>
        <v xml:space="preserve"> </v>
      </c>
      <c r="X1945" s="43"/>
      <c r="Y1945" s="43"/>
      <c r="Z1945" s="43"/>
    </row>
    <row r="1946" spans="23:26" x14ac:dyDescent="0.2">
      <c r="W1946" s="38" t="str">
        <f t="shared" si="25"/>
        <v xml:space="preserve"> </v>
      </c>
      <c r="X1946" s="43"/>
      <c r="Y1946" s="43"/>
      <c r="Z1946" s="43"/>
    </row>
    <row r="1947" spans="23:26" x14ac:dyDescent="0.2">
      <c r="W1947" s="38" t="str">
        <f t="shared" si="25"/>
        <v xml:space="preserve"> </v>
      </c>
      <c r="X1947" s="43"/>
      <c r="Y1947" s="43"/>
      <c r="Z1947" s="43"/>
    </row>
    <row r="1948" spans="23:26" x14ac:dyDescent="0.2">
      <c r="W1948" s="38" t="str">
        <f t="shared" si="25"/>
        <v xml:space="preserve"> </v>
      </c>
      <c r="X1948" s="43"/>
      <c r="Y1948" s="43"/>
      <c r="Z1948" s="43"/>
    </row>
    <row r="1949" spans="23:26" x14ac:dyDescent="0.2">
      <c r="W1949" s="38" t="str">
        <f t="shared" si="25"/>
        <v xml:space="preserve"> </v>
      </c>
      <c r="X1949" s="43"/>
      <c r="Y1949" s="43"/>
      <c r="Z1949" s="43"/>
    </row>
    <row r="1950" spans="23:26" x14ac:dyDescent="0.2">
      <c r="W1950" s="38" t="str">
        <f t="shared" si="25"/>
        <v xml:space="preserve"> </v>
      </c>
      <c r="X1950" s="43"/>
      <c r="Y1950" s="43"/>
      <c r="Z1950" s="43"/>
    </row>
    <row r="1951" spans="23:26" x14ac:dyDescent="0.2">
      <c r="W1951" s="38" t="str">
        <f t="shared" si="25"/>
        <v xml:space="preserve"> </v>
      </c>
      <c r="X1951" s="43"/>
      <c r="Y1951" s="43"/>
      <c r="Z1951" s="43"/>
    </row>
    <row r="1952" spans="23:26" x14ac:dyDescent="0.2">
      <c r="W1952" s="38" t="str">
        <f t="shared" si="25"/>
        <v xml:space="preserve"> </v>
      </c>
      <c r="X1952" s="43"/>
      <c r="Y1952" s="43"/>
      <c r="Z1952" s="43"/>
    </row>
    <row r="1953" spans="23:26" x14ac:dyDescent="0.2">
      <c r="W1953" s="38" t="str">
        <f t="shared" si="25"/>
        <v xml:space="preserve"> </v>
      </c>
      <c r="X1953" s="43"/>
      <c r="Y1953" s="43"/>
      <c r="Z1953" s="43"/>
    </row>
    <row r="1954" spans="23:26" x14ac:dyDescent="0.2">
      <c r="W1954" s="38" t="str">
        <f t="shared" si="25"/>
        <v xml:space="preserve"> </v>
      </c>
      <c r="X1954" s="43"/>
      <c r="Y1954" s="43"/>
      <c r="Z1954" s="43"/>
    </row>
    <row r="1955" spans="23:26" x14ac:dyDescent="0.2">
      <c r="W1955" s="38" t="str">
        <f t="shared" si="25"/>
        <v xml:space="preserve"> </v>
      </c>
      <c r="X1955" s="43"/>
      <c r="Y1955" s="43"/>
      <c r="Z1955" s="43"/>
    </row>
    <row r="1956" spans="23:26" x14ac:dyDescent="0.2">
      <c r="W1956" s="38" t="str">
        <f t="shared" si="25"/>
        <v xml:space="preserve"> </v>
      </c>
      <c r="X1956" s="43"/>
      <c r="Y1956" s="43"/>
      <c r="Z1956" s="43"/>
    </row>
    <row r="1957" spans="23:26" x14ac:dyDescent="0.2">
      <c r="W1957" s="38" t="str">
        <f t="shared" si="25"/>
        <v xml:space="preserve"> </v>
      </c>
      <c r="X1957" s="43"/>
      <c r="Y1957" s="43"/>
      <c r="Z1957" s="43"/>
    </row>
    <row r="1958" spans="23:26" x14ac:dyDescent="0.2">
      <c r="W1958" s="38" t="str">
        <f t="shared" si="25"/>
        <v xml:space="preserve"> </v>
      </c>
      <c r="X1958" s="43"/>
      <c r="Y1958" s="43"/>
      <c r="Z1958" s="43"/>
    </row>
    <row r="1959" spans="23:26" x14ac:dyDescent="0.2">
      <c r="W1959" s="38" t="str">
        <f t="shared" si="25"/>
        <v xml:space="preserve"> </v>
      </c>
      <c r="X1959" s="43"/>
      <c r="Y1959" s="43"/>
      <c r="Z1959" s="43"/>
    </row>
    <row r="1960" spans="23:26" x14ac:dyDescent="0.2">
      <c r="W1960" s="38" t="str">
        <f t="shared" si="25"/>
        <v xml:space="preserve"> </v>
      </c>
      <c r="X1960" s="43"/>
      <c r="Y1960" s="43"/>
      <c r="Z1960" s="43"/>
    </row>
    <row r="1961" spans="23:26" x14ac:dyDescent="0.2">
      <c r="W1961" s="38" t="str">
        <f t="shared" si="25"/>
        <v xml:space="preserve"> </v>
      </c>
      <c r="X1961" s="43"/>
      <c r="Y1961" s="43"/>
      <c r="Z1961" s="43"/>
    </row>
    <row r="1962" spans="23:26" x14ac:dyDescent="0.2">
      <c r="W1962" s="38" t="str">
        <f t="shared" si="25"/>
        <v xml:space="preserve"> </v>
      </c>
      <c r="X1962" s="43"/>
      <c r="Y1962" s="43"/>
      <c r="Z1962" s="43"/>
    </row>
    <row r="1963" spans="23:26" x14ac:dyDescent="0.2">
      <c r="W1963" s="38" t="str">
        <f t="shared" si="25"/>
        <v xml:space="preserve"> </v>
      </c>
      <c r="X1963" s="43"/>
      <c r="Y1963" s="43"/>
      <c r="Z1963" s="43"/>
    </row>
    <row r="1964" spans="23:26" x14ac:dyDescent="0.2">
      <c r="W1964" s="38" t="str">
        <f t="shared" si="25"/>
        <v xml:space="preserve"> </v>
      </c>
      <c r="X1964" s="43"/>
      <c r="Y1964" s="43"/>
      <c r="Z1964" s="43"/>
    </row>
    <row r="1965" spans="23:26" x14ac:dyDescent="0.2">
      <c r="W1965" s="38" t="str">
        <f t="shared" si="25"/>
        <v xml:space="preserve"> </v>
      </c>
      <c r="X1965" s="43"/>
      <c r="Y1965" s="43"/>
      <c r="Z1965" s="43"/>
    </row>
    <row r="1966" spans="23:26" x14ac:dyDescent="0.2">
      <c r="W1966" s="38" t="str">
        <f t="shared" si="25"/>
        <v xml:space="preserve"> </v>
      </c>
      <c r="X1966" s="43"/>
      <c r="Y1966" s="43"/>
      <c r="Z1966" s="43"/>
    </row>
    <row r="1967" spans="23:26" x14ac:dyDescent="0.2">
      <c r="W1967" s="38" t="str">
        <f t="shared" si="25"/>
        <v xml:space="preserve"> </v>
      </c>
      <c r="X1967" s="43"/>
      <c r="Y1967" s="43"/>
      <c r="Z1967" s="43"/>
    </row>
    <row r="1968" spans="23:26" x14ac:dyDescent="0.2">
      <c r="W1968" s="38" t="str">
        <f t="shared" si="25"/>
        <v xml:space="preserve"> </v>
      </c>
      <c r="X1968" s="43"/>
      <c r="Y1968" s="43"/>
      <c r="Z1968" s="43"/>
    </row>
    <row r="1969" spans="23:26" x14ac:dyDescent="0.2">
      <c r="W1969" s="38" t="str">
        <f t="shared" si="25"/>
        <v xml:space="preserve"> </v>
      </c>
      <c r="X1969" s="43"/>
      <c r="Y1969" s="43"/>
      <c r="Z1969" s="43"/>
    </row>
    <row r="1970" spans="23:26" x14ac:dyDescent="0.2">
      <c r="W1970" s="38" t="str">
        <f t="shared" si="25"/>
        <v xml:space="preserve"> </v>
      </c>
      <c r="X1970" s="43"/>
      <c r="Y1970" s="43"/>
      <c r="Z1970" s="43"/>
    </row>
    <row r="1971" spans="23:26" x14ac:dyDescent="0.2">
      <c r="W1971" s="38" t="str">
        <f t="shared" si="25"/>
        <v xml:space="preserve"> </v>
      </c>
      <c r="X1971" s="43"/>
      <c r="Y1971" s="43"/>
      <c r="Z1971" s="43"/>
    </row>
    <row r="1972" spans="23:26" x14ac:dyDescent="0.2">
      <c r="W1972" s="38" t="str">
        <f t="shared" si="25"/>
        <v xml:space="preserve"> </v>
      </c>
      <c r="X1972" s="43"/>
      <c r="Y1972" s="43"/>
      <c r="Z1972" s="43"/>
    </row>
    <row r="1973" spans="23:26" x14ac:dyDescent="0.2">
      <c r="W1973" s="38" t="str">
        <f t="shared" si="25"/>
        <v xml:space="preserve"> </v>
      </c>
      <c r="X1973" s="43"/>
      <c r="Y1973" s="43"/>
      <c r="Z1973" s="43"/>
    </row>
    <row r="1974" spans="23:26" x14ac:dyDescent="0.2">
      <c r="W1974" s="38" t="str">
        <f t="shared" si="25"/>
        <v xml:space="preserve"> </v>
      </c>
      <c r="X1974" s="43"/>
      <c r="Y1974" s="43"/>
      <c r="Z1974" s="43"/>
    </row>
    <row r="1975" spans="23:26" x14ac:dyDescent="0.2">
      <c r="W1975" s="38" t="str">
        <f t="shared" si="25"/>
        <v xml:space="preserve"> </v>
      </c>
      <c r="X1975" s="43"/>
      <c r="Y1975" s="43"/>
      <c r="Z1975" s="43"/>
    </row>
    <row r="1976" spans="23:26" x14ac:dyDescent="0.2">
      <c r="W1976" s="38" t="str">
        <f t="shared" si="25"/>
        <v xml:space="preserve"> </v>
      </c>
      <c r="X1976" s="43"/>
      <c r="Y1976" s="43"/>
      <c r="Z1976" s="43"/>
    </row>
    <row r="1977" spans="23:26" x14ac:dyDescent="0.2">
      <c r="W1977" s="38" t="str">
        <f t="shared" si="25"/>
        <v xml:space="preserve"> </v>
      </c>
      <c r="X1977" s="43"/>
      <c r="Y1977" s="43"/>
      <c r="Z1977" s="43"/>
    </row>
    <row r="1978" spans="23:26" x14ac:dyDescent="0.2">
      <c r="W1978" s="38" t="str">
        <f t="shared" si="25"/>
        <v xml:space="preserve"> </v>
      </c>
      <c r="X1978" s="43"/>
      <c r="Y1978" s="43"/>
      <c r="Z1978" s="43"/>
    </row>
    <row r="1979" spans="23:26" x14ac:dyDescent="0.2">
      <c r="W1979" s="38" t="str">
        <f t="shared" si="25"/>
        <v xml:space="preserve"> </v>
      </c>
      <c r="X1979" s="43"/>
      <c r="Y1979" s="43"/>
      <c r="Z1979" s="43"/>
    </row>
    <row r="1980" spans="23:26" x14ac:dyDescent="0.2">
      <c r="W1980" s="38" t="str">
        <f t="shared" si="25"/>
        <v xml:space="preserve"> </v>
      </c>
      <c r="X1980" s="43"/>
      <c r="Y1980" s="43"/>
      <c r="Z1980" s="43"/>
    </row>
    <row r="1981" spans="23:26" x14ac:dyDescent="0.2">
      <c r="W1981" s="38" t="str">
        <f t="shared" si="25"/>
        <v xml:space="preserve"> </v>
      </c>
      <c r="X1981" s="43"/>
      <c r="Y1981" s="43"/>
      <c r="Z1981" s="43"/>
    </row>
    <row r="1982" spans="23:26" x14ac:dyDescent="0.2">
      <c r="W1982" s="38" t="str">
        <f t="shared" si="25"/>
        <v xml:space="preserve"> </v>
      </c>
      <c r="X1982" s="43"/>
      <c r="Y1982" s="43"/>
      <c r="Z1982" s="43"/>
    </row>
    <row r="1983" spans="23:26" x14ac:dyDescent="0.2">
      <c r="W1983" s="38" t="str">
        <f t="shared" si="25"/>
        <v xml:space="preserve"> </v>
      </c>
      <c r="X1983" s="43"/>
      <c r="Y1983" s="43"/>
      <c r="Z1983" s="43"/>
    </row>
    <row r="1984" spans="23:26" x14ac:dyDescent="0.2">
      <c r="W1984" s="38" t="str">
        <f t="shared" si="25"/>
        <v xml:space="preserve"> </v>
      </c>
      <c r="X1984" s="43"/>
      <c r="Y1984" s="43"/>
      <c r="Z1984" s="43"/>
    </row>
    <row r="1985" spans="23:26" x14ac:dyDescent="0.2">
      <c r="W1985" s="38" t="str">
        <f t="shared" si="25"/>
        <v xml:space="preserve"> </v>
      </c>
      <c r="X1985" s="43"/>
      <c r="Y1985" s="43"/>
      <c r="Z1985" s="43"/>
    </row>
    <row r="1986" spans="23:26" x14ac:dyDescent="0.2">
      <c r="W1986" s="38" t="str">
        <f t="shared" si="25"/>
        <v xml:space="preserve"> </v>
      </c>
      <c r="X1986" s="43"/>
      <c r="Y1986" s="43"/>
      <c r="Z1986" s="43"/>
    </row>
    <row r="1987" spans="23:26" x14ac:dyDescent="0.2">
      <c r="W1987" s="38" t="str">
        <f t="shared" ref="W1987:W2050" si="26">CONCATENATE(U1987, " ",V1987)</f>
        <v xml:space="preserve"> </v>
      </c>
      <c r="X1987" s="43"/>
      <c r="Y1987" s="43"/>
      <c r="Z1987" s="43"/>
    </row>
    <row r="1988" spans="23:26" x14ac:dyDescent="0.2">
      <c r="W1988" s="38" t="str">
        <f t="shared" si="26"/>
        <v xml:space="preserve"> </v>
      </c>
      <c r="X1988" s="43"/>
      <c r="Y1988" s="43"/>
      <c r="Z1988" s="43"/>
    </row>
    <row r="1989" spans="23:26" x14ac:dyDescent="0.2">
      <c r="W1989" s="38" t="str">
        <f t="shared" si="26"/>
        <v xml:space="preserve"> </v>
      </c>
      <c r="X1989" s="43"/>
      <c r="Y1989" s="43"/>
      <c r="Z1989" s="43"/>
    </row>
    <row r="1990" spans="23:26" x14ac:dyDescent="0.2">
      <c r="W1990" s="38" t="str">
        <f t="shared" si="26"/>
        <v xml:space="preserve"> </v>
      </c>
      <c r="X1990" s="43"/>
      <c r="Y1990" s="43"/>
      <c r="Z1990" s="43"/>
    </row>
    <row r="1991" spans="23:26" x14ac:dyDescent="0.2">
      <c r="W1991" s="38" t="str">
        <f t="shared" si="26"/>
        <v xml:space="preserve"> </v>
      </c>
      <c r="X1991" s="43"/>
      <c r="Y1991" s="43"/>
      <c r="Z1991" s="43"/>
    </row>
    <row r="1992" spans="23:26" x14ac:dyDescent="0.2">
      <c r="W1992" s="38" t="str">
        <f t="shared" si="26"/>
        <v xml:space="preserve"> </v>
      </c>
      <c r="X1992" s="43"/>
      <c r="Y1992" s="43"/>
      <c r="Z1992" s="43"/>
    </row>
    <row r="1993" spans="23:26" x14ac:dyDescent="0.2">
      <c r="W1993" s="38" t="str">
        <f t="shared" si="26"/>
        <v xml:space="preserve"> </v>
      </c>
      <c r="X1993" s="43"/>
      <c r="Y1993" s="43"/>
      <c r="Z1993" s="43"/>
    </row>
    <row r="1994" spans="23:26" x14ac:dyDescent="0.2">
      <c r="W1994" s="38" t="str">
        <f t="shared" si="26"/>
        <v xml:space="preserve"> </v>
      </c>
      <c r="X1994" s="43"/>
      <c r="Y1994" s="43"/>
      <c r="Z1994" s="43"/>
    </row>
    <row r="1995" spans="23:26" x14ac:dyDescent="0.2">
      <c r="W1995" s="38" t="str">
        <f t="shared" si="26"/>
        <v xml:space="preserve"> </v>
      </c>
      <c r="X1995" s="43"/>
      <c r="Y1995" s="43"/>
      <c r="Z1995" s="43"/>
    </row>
    <row r="1996" spans="23:26" x14ac:dyDescent="0.2">
      <c r="W1996" s="38" t="str">
        <f t="shared" si="26"/>
        <v xml:space="preserve"> </v>
      </c>
      <c r="X1996" s="43"/>
      <c r="Y1996" s="43"/>
      <c r="Z1996" s="43"/>
    </row>
    <row r="1997" spans="23:26" x14ac:dyDescent="0.2">
      <c r="W1997" s="38" t="str">
        <f t="shared" si="26"/>
        <v xml:space="preserve"> </v>
      </c>
      <c r="X1997" s="43"/>
      <c r="Y1997" s="43"/>
      <c r="Z1997" s="43"/>
    </row>
    <row r="1998" spans="23:26" x14ac:dyDescent="0.2">
      <c r="W1998" s="38" t="str">
        <f t="shared" si="26"/>
        <v xml:space="preserve"> </v>
      </c>
      <c r="X1998" s="43"/>
      <c r="Y1998" s="43"/>
      <c r="Z1998" s="43"/>
    </row>
    <row r="1999" spans="23:26" x14ac:dyDescent="0.2">
      <c r="W1999" s="38" t="str">
        <f t="shared" si="26"/>
        <v xml:space="preserve"> </v>
      </c>
      <c r="X1999" s="43"/>
      <c r="Y1999" s="43"/>
      <c r="Z1999" s="43"/>
    </row>
    <row r="2000" spans="23:26" x14ac:dyDescent="0.2">
      <c r="W2000" s="38" t="str">
        <f t="shared" si="26"/>
        <v xml:space="preserve"> </v>
      </c>
      <c r="X2000" s="43"/>
      <c r="Y2000" s="43"/>
      <c r="Z2000" s="43"/>
    </row>
    <row r="2001" spans="23:26" x14ac:dyDescent="0.2">
      <c r="W2001" s="38" t="str">
        <f t="shared" si="26"/>
        <v xml:space="preserve"> </v>
      </c>
      <c r="X2001" s="43"/>
      <c r="Y2001" s="43"/>
      <c r="Z2001" s="43"/>
    </row>
    <row r="2002" spans="23:26" x14ac:dyDescent="0.2">
      <c r="W2002" s="38" t="str">
        <f t="shared" si="26"/>
        <v xml:space="preserve"> </v>
      </c>
      <c r="X2002" s="43"/>
      <c r="Y2002" s="43"/>
      <c r="Z2002" s="43"/>
    </row>
    <row r="2003" spans="23:26" x14ac:dyDescent="0.2">
      <c r="W2003" s="38" t="str">
        <f t="shared" si="26"/>
        <v xml:space="preserve"> </v>
      </c>
      <c r="X2003" s="43"/>
      <c r="Y2003" s="43"/>
      <c r="Z2003" s="43"/>
    </row>
    <row r="2004" spans="23:26" x14ac:dyDescent="0.2">
      <c r="W2004" s="38" t="str">
        <f t="shared" si="26"/>
        <v xml:space="preserve"> </v>
      </c>
      <c r="X2004" s="43"/>
      <c r="Y2004" s="43"/>
      <c r="Z2004" s="43"/>
    </row>
    <row r="2005" spans="23:26" x14ac:dyDescent="0.2">
      <c r="W2005" s="38" t="str">
        <f t="shared" si="26"/>
        <v xml:space="preserve"> </v>
      </c>
      <c r="X2005" s="43"/>
      <c r="Y2005" s="43"/>
      <c r="Z2005" s="43"/>
    </row>
    <row r="2006" spans="23:26" x14ac:dyDescent="0.2">
      <c r="W2006" s="38" t="str">
        <f t="shared" si="26"/>
        <v xml:space="preserve"> </v>
      </c>
      <c r="X2006" s="43"/>
      <c r="Y2006" s="43"/>
      <c r="Z2006" s="43"/>
    </row>
    <row r="2007" spans="23:26" x14ac:dyDescent="0.2">
      <c r="W2007" s="38" t="str">
        <f t="shared" si="26"/>
        <v xml:space="preserve"> </v>
      </c>
      <c r="X2007" s="43"/>
      <c r="Y2007" s="43"/>
      <c r="Z2007" s="43"/>
    </row>
    <row r="2008" spans="23:26" x14ac:dyDescent="0.2">
      <c r="W2008" s="38" t="str">
        <f t="shared" si="26"/>
        <v xml:space="preserve"> </v>
      </c>
      <c r="X2008" s="43"/>
      <c r="Y2008" s="43"/>
      <c r="Z2008" s="43"/>
    </row>
    <row r="2009" spans="23:26" x14ac:dyDescent="0.2">
      <c r="W2009" s="38" t="str">
        <f t="shared" si="26"/>
        <v xml:space="preserve"> </v>
      </c>
      <c r="X2009" s="43"/>
      <c r="Y2009" s="43"/>
      <c r="Z2009" s="43"/>
    </row>
    <row r="2010" spans="23:26" x14ac:dyDescent="0.2">
      <c r="W2010" s="38" t="str">
        <f t="shared" si="26"/>
        <v xml:space="preserve"> </v>
      </c>
      <c r="X2010" s="43"/>
      <c r="Y2010" s="43"/>
      <c r="Z2010" s="43"/>
    </row>
    <row r="2011" spans="23:26" x14ac:dyDescent="0.2">
      <c r="W2011" s="38" t="str">
        <f t="shared" si="26"/>
        <v xml:space="preserve"> </v>
      </c>
      <c r="X2011" s="43"/>
      <c r="Y2011" s="43"/>
      <c r="Z2011" s="43"/>
    </row>
    <row r="2012" spans="23:26" x14ac:dyDescent="0.2">
      <c r="W2012" s="38" t="str">
        <f t="shared" si="26"/>
        <v xml:space="preserve"> </v>
      </c>
      <c r="X2012" s="43"/>
      <c r="Y2012" s="43"/>
      <c r="Z2012" s="43"/>
    </row>
    <row r="2013" spans="23:26" x14ac:dyDescent="0.2">
      <c r="W2013" s="38" t="str">
        <f t="shared" si="26"/>
        <v xml:space="preserve"> </v>
      </c>
      <c r="X2013" s="43"/>
      <c r="Y2013" s="43"/>
      <c r="Z2013" s="43"/>
    </row>
    <row r="2014" spans="23:26" x14ac:dyDescent="0.2">
      <c r="W2014" s="38" t="str">
        <f t="shared" si="26"/>
        <v xml:space="preserve"> </v>
      </c>
      <c r="X2014" s="43"/>
      <c r="Y2014" s="43"/>
      <c r="Z2014" s="43"/>
    </row>
    <row r="2015" spans="23:26" x14ac:dyDescent="0.2">
      <c r="W2015" s="38" t="str">
        <f t="shared" si="26"/>
        <v xml:space="preserve"> </v>
      </c>
      <c r="X2015" s="43"/>
      <c r="Y2015" s="43"/>
      <c r="Z2015" s="43"/>
    </row>
    <row r="2016" spans="23:26" x14ac:dyDescent="0.2">
      <c r="W2016" s="38" t="str">
        <f t="shared" si="26"/>
        <v xml:space="preserve"> </v>
      </c>
      <c r="X2016" s="43"/>
      <c r="Y2016" s="43"/>
      <c r="Z2016" s="43"/>
    </row>
    <row r="2017" spans="23:26" x14ac:dyDescent="0.2">
      <c r="W2017" s="38" t="str">
        <f t="shared" si="26"/>
        <v xml:space="preserve"> </v>
      </c>
      <c r="X2017" s="43"/>
      <c r="Y2017" s="43"/>
      <c r="Z2017" s="43"/>
    </row>
    <row r="2018" spans="23:26" x14ac:dyDescent="0.2">
      <c r="W2018" s="38" t="str">
        <f t="shared" si="26"/>
        <v xml:space="preserve"> </v>
      </c>
      <c r="X2018" s="43"/>
      <c r="Y2018" s="43"/>
      <c r="Z2018" s="43"/>
    </row>
    <row r="2019" spans="23:26" x14ac:dyDescent="0.2">
      <c r="W2019" s="38" t="str">
        <f t="shared" si="26"/>
        <v xml:space="preserve"> </v>
      </c>
      <c r="X2019" s="43"/>
      <c r="Y2019" s="43"/>
      <c r="Z2019" s="43"/>
    </row>
    <row r="2020" spans="23:26" x14ac:dyDescent="0.2">
      <c r="W2020" s="38" t="str">
        <f t="shared" si="26"/>
        <v xml:space="preserve"> </v>
      </c>
      <c r="X2020" s="43"/>
      <c r="Y2020" s="43"/>
      <c r="Z2020" s="43"/>
    </row>
    <row r="2021" spans="23:26" x14ac:dyDescent="0.2">
      <c r="W2021" s="38" t="str">
        <f t="shared" si="26"/>
        <v xml:space="preserve"> </v>
      </c>
      <c r="X2021" s="43"/>
      <c r="Y2021" s="43"/>
      <c r="Z2021" s="43"/>
    </row>
    <row r="2022" spans="23:26" x14ac:dyDescent="0.2">
      <c r="W2022" s="38" t="str">
        <f t="shared" si="26"/>
        <v xml:space="preserve"> </v>
      </c>
      <c r="X2022" s="43"/>
      <c r="Y2022" s="43"/>
      <c r="Z2022" s="43"/>
    </row>
    <row r="2023" spans="23:26" x14ac:dyDescent="0.2">
      <c r="W2023" s="38" t="str">
        <f t="shared" si="26"/>
        <v xml:space="preserve"> </v>
      </c>
      <c r="X2023" s="43"/>
      <c r="Y2023" s="43"/>
      <c r="Z2023" s="43"/>
    </row>
    <row r="2024" spans="23:26" x14ac:dyDescent="0.2">
      <c r="W2024" s="38" t="str">
        <f t="shared" si="26"/>
        <v xml:space="preserve"> </v>
      </c>
      <c r="X2024" s="43"/>
      <c r="Y2024" s="43"/>
      <c r="Z2024" s="43"/>
    </row>
    <row r="2025" spans="23:26" x14ac:dyDescent="0.2">
      <c r="W2025" s="38" t="str">
        <f t="shared" si="26"/>
        <v xml:space="preserve"> </v>
      </c>
      <c r="X2025" s="43"/>
      <c r="Y2025" s="43"/>
      <c r="Z2025" s="43"/>
    </row>
    <row r="2026" spans="23:26" x14ac:dyDescent="0.2">
      <c r="W2026" s="38" t="str">
        <f t="shared" si="26"/>
        <v xml:space="preserve"> </v>
      </c>
      <c r="X2026" s="43"/>
      <c r="Y2026" s="43"/>
      <c r="Z2026" s="43"/>
    </row>
    <row r="2027" spans="23:26" x14ac:dyDescent="0.2">
      <c r="W2027" s="38" t="str">
        <f t="shared" si="26"/>
        <v xml:space="preserve"> </v>
      </c>
      <c r="X2027" s="43"/>
      <c r="Y2027" s="43"/>
      <c r="Z2027" s="43"/>
    </row>
    <row r="2028" spans="23:26" x14ac:dyDescent="0.2">
      <c r="W2028" s="38" t="str">
        <f t="shared" si="26"/>
        <v xml:space="preserve"> </v>
      </c>
      <c r="X2028" s="43"/>
      <c r="Y2028" s="43"/>
      <c r="Z2028" s="43"/>
    </row>
    <row r="2029" spans="23:26" x14ac:dyDescent="0.2">
      <c r="W2029" s="38" t="str">
        <f t="shared" si="26"/>
        <v xml:space="preserve"> </v>
      </c>
      <c r="X2029" s="43"/>
      <c r="Y2029" s="43"/>
      <c r="Z2029" s="43"/>
    </row>
    <row r="2030" spans="23:26" x14ac:dyDescent="0.2">
      <c r="W2030" s="38" t="str">
        <f t="shared" si="26"/>
        <v xml:space="preserve"> </v>
      </c>
      <c r="X2030" s="43"/>
      <c r="Y2030" s="43"/>
      <c r="Z2030" s="43"/>
    </row>
    <row r="2031" spans="23:26" x14ac:dyDescent="0.2">
      <c r="W2031" s="38" t="str">
        <f t="shared" si="26"/>
        <v xml:space="preserve"> </v>
      </c>
      <c r="X2031" s="43"/>
      <c r="Y2031" s="43"/>
      <c r="Z2031" s="43"/>
    </row>
    <row r="2032" spans="23:26" x14ac:dyDescent="0.2">
      <c r="W2032" s="38" t="str">
        <f t="shared" si="26"/>
        <v xml:space="preserve"> </v>
      </c>
      <c r="X2032" s="43"/>
      <c r="Y2032" s="43"/>
      <c r="Z2032" s="43"/>
    </row>
    <row r="2033" spans="23:26" x14ac:dyDescent="0.2">
      <c r="W2033" s="38" t="str">
        <f t="shared" si="26"/>
        <v xml:space="preserve"> </v>
      </c>
      <c r="X2033" s="43"/>
      <c r="Y2033" s="43"/>
      <c r="Z2033" s="43"/>
    </row>
    <row r="2034" spans="23:26" x14ac:dyDescent="0.2">
      <c r="W2034" s="38" t="str">
        <f t="shared" si="26"/>
        <v xml:space="preserve"> </v>
      </c>
      <c r="X2034" s="43"/>
      <c r="Y2034" s="43"/>
      <c r="Z2034" s="43"/>
    </row>
    <row r="2035" spans="23:26" x14ac:dyDescent="0.2">
      <c r="W2035" s="38" t="str">
        <f t="shared" si="26"/>
        <v xml:space="preserve"> </v>
      </c>
      <c r="X2035" s="43"/>
      <c r="Y2035" s="43"/>
      <c r="Z2035" s="43"/>
    </row>
    <row r="2036" spans="23:26" x14ac:dyDescent="0.2">
      <c r="W2036" s="38" t="str">
        <f t="shared" si="26"/>
        <v xml:space="preserve"> </v>
      </c>
      <c r="X2036" s="43"/>
      <c r="Y2036" s="43"/>
      <c r="Z2036" s="43"/>
    </row>
    <row r="2037" spans="23:26" x14ac:dyDescent="0.2">
      <c r="W2037" s="38" t="str">
        <f t="shared" si="26"/>
        <v xml:space="preserve"> </v>
      </c>
      <c r="X2037" s="43"/>
      <c r="Y2037" s="43"/>
      <c r="Z2037" s="43"/>
    </row>
    <row r="2038" spans="23:26" x14ac:dyDescent="0.2">
      <c r="W2038" s="38" t="str">
        <f t="shared" si="26"/>
        <v xml:space="preserve"> </v>
      </c>
      <c r="X2038" s="43"/>
      <c r="Y2038" s="43"/>
      <c r="Z2038" s="43"/>
    </row>
    <row r="2039" spans="23:26" x14ac:dyDescent="0.2">
      <c r="W2039" s="38" t="str">
        <f t="shared" si="26"/>
        <v xml:space="preserve"> </v>
      </c>
      <c r="X2039" s="43"/>
      <c r="Y2039" s="43"/>
      <c r="Z2039" s="43"/>
    </row>
    <row r="2040" spans="23:26" x14ac:dyDescent="0.2">
      <c r="W2040" s="38" t="str">
        <f t="shared" si="26"/>
        <v xml:space="preserve"> </v>
      </c>
      <c r="X2040" s="43"/>
      <c r="Y2040" s="43"/>
      <c r="Z2040" s="43"/>
    </row>
    <row r="2041" spans="23:26" x14ac:dyDescent="0.2">
      <c r="W2041" s="38" t="str">
        <f t="shared" si="26"/>
        <v xml:space="preserve"> </v>
      </c>
      <c r="X2041" s="43"/>
      <c r="Y2041" s="43"/>
      <c r="Z2041" s="43"/>
    </row>
    <row r="2042" spans="23:26" x14ac:dyDescent="0.2">
      <c r="W2042" s="38" t="str">
        <f t="shared" si="26"/>
        <v xml:space="preserve"> </v>
      </c>
      <c r="X2042" s="43"/>
      <c r="Y2042" s="43"/>
      <c r="Z2042" s="43"/>
    </row>
    <row r="2043" spans="23:26" x14ac:dyDescent="0.2">
      <c r="W2043" s="38" t="str">
        <f t="shared" si="26"/>
        <v xml:space="preserve"> </v>
      </c>
      <c r="X2043" s="43"/>
      <c r="Y2043" s="43"/>
      <c r="Z2043" s="43"/>
    </row>
    <row r="2044" spans="23:26" x14ac:dyDescent="0.2">
      <c r="W2044" s="38" t="str">
        <f t="shared" si="26"/>
        <v xml:space="preserve"> </v>
      </c>
      <c r="X2044" s="43"/>
      <c r="Y2044" s="43"/>
      <c r="Z2044" s="43"/>
    </row>
    <row r="2045" spans="23:26" x14ac:dyDescent="0.2">
      <c r="W2045" s="38" t="str">
        <f t="shared" si="26"/>
        <v xml:space="preserve"> </v>
      </c>
      <c r="X2045" s="43"/>
      <c r="Y2045" s="43"/>
      <c r="Z2045" s="43"/>
    </row>
    <row r="2046" spans="23:26" x14ac:dyDescent="0.2">
      <c r="W2046" s="38" t="str">
        <f t="shared" si="26"/>
        <v xml:space="preserve"> </v>
      </c>
      <c r="X2046" s="43"/>
      <c r="Y2046" s="43"/>
      <c r="Z2046" s="43"/>
    </row>
    <row r="2047" spans="23:26" x14ac:dyDescent="0.2">
      <c r="W2047" s="38" t="str">
        <f t="shared" si="26"/>
        <v xml:space="preserve"> </v>
      </c>
      <c r="X2047" s="43"/>
      <c r="Y2047" s="43"/>
      <c r="Z2047" s="43"/>
    </row>
    <row r="2048" spans="23:26" x14ac:dyDescent="0.2">
      <c r="W2048" s="38" t="str">
        <f t="shared" si="26"/>
        <v xml:space="preserve"> </v>
      </c>
      <c r="X2048" s="43"/>
      <c r="Y2048" s="43"/>
      <c r="Z2048" s="43"/>
    </row>
    <row r="2049" spans="23:26" x14ac:dyDescent="0.2">
      <c r="W2049" s="38" t="str">
        <f t="shared" si="26"/>
        <v xml:space="preserve"> </v>
      </c>
      <c r="X2049" s="43"/>
      <c r="Y2049" s="43"/>
      <c r="Z2049" s="43"/>
    </row>
    <row r="2050" spans="23:26" x14ac:dyDescent="0.2">
      <c r="W2050" s="38" t="str">
        <f t="shared" si="26"/>
        <v xml:space="preserve"> </v>
      </c>
      <c r="X2050" s="43"/>
      <c r="Y2050" s="43"/>
      <c r="Z2050" s="43"/>
    </row>
    <row r="2051" spans="23:26" x14ac:dyDescent="0.2">
      <c r="W2051" s="38" t="str">
        <f t="shared" ref="W2051:W2114" si="27">CONCATENATE(U2051, " ",V2051)</f>
        <v xml:space="preserve"> </v>
      </c>
      <c r="X2051" s="43"/>
      <c r="Y2051" s="43"/>
      <c r="Z2051" s="43"/>
    </row>
    <row r="2052" spans="23:26" x14ac:dyDescent="0.2">
      <c r="W2052" s="38" t="str">
        <f t="shared" si="27"/>
        <v xml:space="preserve"> </v>
      </c>
      <c r="X2052" s="43"/>
      <c r="Y2052" s="43"/>
      <c r="Z2052" s="43"/>
    </row>
    <row r="2053" spans="23:26" x14ac:dyDescent="0.2">
      <c r="W2053" s="38" t="str">
        <f t="shared" si="27"/>
        <v xml:space="preserve"> </v>
      </c>
      <c r="X2053" s="43"/>
      <c r="Y2053" s="43"/>
      <c r="Z2053" s="43"/>
    </row>
    <row r="2054" spans="23:26" x14ac:dyDescent="0.2">
      <c r="W2054" s="38" t="str">
        <f t="shared" si="27"/>
        <v xml:space="preserve"> </v>
      </c>
      <c r="X2054" s="43"/>
      <c r="Y2054" s="43"/>
      <c r="Z2054" s="43"/>
    </row>
    <row r="2055" spans="23:26" x14ac:dyDescent="0.2">
      <c r="W2055" s="38" t="str">
        <f t="shared" si="27"/>
        <v xml:space="preserve"> </v>
      </c>
      <c r="X2055" s="43"/>
      <c r="Y2055" s="43"/>
      <c r="Z2055" s="43"/>
    </row>
    <row r="2056" spans="23:26" x14ac:dyDescent="0.2">
      <c r="W2056" s="38" t="str">
        <f t="shared" si="27"/>
        <v xml:space="preserve"> </v>
      </c>
      <c r="X2056" s="43"/>
      <c r="Y2056" s="43"/>
      <c r="Z2056" s="43"/>
    </row>
    <row r="2057" spans="23:26" x14ac:dyDescent="0.2">
      <c r="W2057" s="38" t="str">
        <f t="shared" si="27"/>
        <v xml:space="preserve"> </v>
      </c>
      <c r="X2057" s="43"/>
      <c r="Y2057" s="43"/>
      <c r="Z2057" s="43"/>
    </row>
    <row r="2058" spans="23:26" x14ac:dyDescent="0.2">
      <c r="W2058" s="38" t="str">
        <f t="shared" si="27"/>
        <v xml:space="preserve"> </v>
      </c>
      <c r="X2058" s="43"/>
      <c r="Y2058" s="43"/>
      <c r="Z2058" s="43"/>
    </row>
    <row r="2059" spans="23:26" x14ac:dyDescent="0.2">
      <c r="W2059" s="38" t="str">
        <f t="shared" si="27"/>
        <v xml:space="preserve"> </v>
      </c>
      <c r="X2059" s="43"/>
      <c r="Y2059" s="43"/>
      <c r="Z2059" s="43"/>
    </row>
    <row r="2060" spans="23:26" x14ac:dyDescent="0.2">
      <c r="W2060" s="38" t="str">
        <f t="shared" si="27"/>
        <v xml:space="preserve"> </v>
      </c>
      <c r="X2060" s="43"/>
      <c r="Y2060" s="43"/>
      <c r="Z2060" s="43"/>
    </row>
    <row r="2061" spans="23:26" x14ac:dyDescent="0.2">
      <c r="W2061" s="38" t="str">
        <f t="shared" si="27"/>
        <v xml:space="preserve"> </v>
      </c>
      <c r="X2061" s="43"/>
      <c r="Y2061" s="43"/>
      <c r="Z2061" s="43"/>
    </row>
    <row r="2062" spans="23:26" x14ac:dyDescent="0.2">
      <c r="W2062" s="38" t="str">
        <f t="shared" si="27"/>
        <v xml:space="preserve"> </v>
      </c>
      <c r="X2062" s="43"/>
      <c r="Y2062" s="43"/>
      <c r="Z2062" s="43"/>
    </row>
    <row r="2063" spans="23:26" x14ac:dyDescent="0.2">
      <c r="W2063" s="38" t="str">
        <f t="shared" si="27"/>
        <v xml:space="preserve"> </v>
      </c>
      <c r="X2063" s="43"/>
      <c r="Y2063" s="43"/>
      <c r="Z2063" s="43"/>
    </row>
    <row r="2064" spans="23:26" x14ac:dyDescent="0.2">
      <c r="W2064" s="38" t="str">
        <f t="shared" si="27"/>
        <v xml:space="preserve"> </v>
      </c>
      <c r="X2064" s="43"/>
      <c r="Y2064" s="43"/>
      <c r="Z2064" s="43"/>
    </row>
    <row r="2065" spans="23:26" x14ac:dyDescent="0.2">
      <c r="W2065" s="38" t="str">
        <f t="shared" si="27"/>
        <v xml:space="preserve"> </v>
      </c>
      <c r="X2065" s="43"/>
      <c r="Y2065" s="43"/>
      <c r="Z2065" s="43"/>
    </row>
    <row r="2066" spans="23:26" x14ac:dyDescent="0.2">
      <c r="W2066" s="38" t="str">
        <f t="shared" si="27"/>
        <v xml:space="preserve"> </v>
      </c>
      <c r="X2066" s="43"/>
      <c r="Y2066" s="43"/>
      <c r="Z2066" s="43"/>
    </row>
    <row r="2067" spans="23:26" x14ac:dyDescent="0.2">
      <c r="W2067" s="38" t="str">
        <f t="shared" si="27"/>
        <v xml:space="preserve"> </v>
      </c>
      <c r="X2067" s="43"/>
      <c r="Y2067" s="43"/>
      <c r="Z2067" s="43"/>
    </row>
    <row r="2068" spans="23:26" x14ac:dyDescent="0.2">
      <c r="W2068" s="38" t="str">
        <f t="shared" si="27"/>
        <v xml:space="preserve"> </v>
      </c>
      <c r="X2068" s="43"/>
      <c r="Y2068" s="43"/>
      <c r="Z2068" s="43"/>
    </row>
    <row r="2069" spans="23:26" x14ac:dyDescent="0.2">
      <c r="W2069" s="38" t="str">
        <f t="shared" si="27"/>
        <v xml:space="preserve"> </v>
      </c>
      <c r="X2069" s="43"/>
      <c r="Y2069" s="43"/>
      <c r="Z2069" s="43"/>
    </row>
    <row r="2070" spans="23:26" x14ac:dyDescent="0.2">
      <c r="W2070" s="38" t="str">
        <f t="shared" si="27"/>
        <v xml:space="preserve"> </v>
      </c>
      <c r="X2070" s="43"/>
      <c r="Y2070" s="43"/>
      <c r="Z2070" s="43"/>
    </row>
    <row r="2071" spans="23:26" x14ac:dyDescent="0.2">
      <c r="W2071" s="38" t="str">
        <f t="shared" si="27"/>
        <v xml:space="preserve"> </v>
      </c>
      <c r="X2071" s="43"/>
      <c r="Y2071" s="43"/>
      <c r="Z2071" s="43"/>
    </row>
    <row r="2072" spans="23:26" x14ac:dyDescent="0.2">
      <c r="W2072" s="38" t="str">
        <f t="shared" si="27"/>
        <v xml:space="preserve"> </v>
      </c>
      <c r="X2072" s="43"/>
      <c r="Y2072" s="43"/>
      <c r="Z2072" s="43"/>
    </row>
    <row r="2073" spans="23:26" x14ac:dyDescent="0.2">
      <c r="W2073" s="38" t="str">
        <f t="shared" si="27"/>
        <v xml:space="preserve"> </v>
      </c>
      <c r="X2073" s="43"/>
      <c r="Y2073" s="43"/>
      <c r="Z2073" s="43"/>
    </row>
    <row r="2074" spans="23:26" x14ac:dyDescent="0.2">
      <c r="W2074" s="38" t="str">
        <f t="shared" si="27"/>
        <v xml:space="preserve"> </v>
      </c>
      <c r="X2074" s="43"/>
      <c r="Y2074" s="43"/>
      <c r="Z2074" s="43"/>
    </row>
    <row r="2075" spans="23:26" x14ac:dyDescent="0.2">
      <c r="W2075" s="38" t="str">
        <f t="shared" si="27"/>
        <v xml:space="preserve"> </v>
      </c>
      <c r="X2075" s="43"/>
      <c r="Y2075" s="43"/>
      <c r="Z2075" s="43"/>
    </row>
    <row r="2076" spans="23:26" x14ac:dyDescent="0.2">
      <c r="W2076" s="38" t="str">
        <f t="shared" si="27"/>
        <v xml:space="preserve"> </v>
      </c>
      <c r="X2076" s="43"/>
      <c r="Y2076" s="43"/>
      <c r="Z2076" s="43"/>
    </row>
    <row r="2077" spans="23:26" x14ac:dyDescent="0.2">
      <c r="W2077" s="38" t="str">
        <f t="shared" si="27"/>
        <v xml:space="preserve"> </v>
      </c>
      <c r="X2077" s="43"/>
      <c r="Y2077" s="43"/>
      <c r="Z2077" s="43"/>
    </row>
    <row r="2078" spans="23:26" x14ac:dyDescent="0.2">
      <c r="W2078" s="38" t="str">
        <f t="shared" si="27"/>
        <v xml:space="preserve"> </v>
      </c>
      <c r="X2078" s="43"/>
      <c r="Y2078" s="43"/>
      <c r="Z2078" s="43"/>
    </row>
    <row r="2079" spans="23:26" x14ac:dyDescent="0.2">
      <c r="W2079" s="38" t="str">
        <f t="shared" si="27"/>
        <v xml:space="preserve"> </v>
      </c>
      <c r="X2079" s="43"/>
      <c r="Y2079" s="43"/>
      <c r="Z2079" s="43"/>
    </row>
    <row r="2080" spans="23:26" x14ac:dyDescent="0.2">
      <c r="W2080" s="38" t="str">
        <f t="shared" si="27"/>
        <v xml:space="preserve"> </v>
      </c>
      <c r="X2080" s="43"/>
      <c r="Y2080" s="43"/>
      <c r="Z2080" s="43"/>
    </row>
    <row r="2081" spans="23:26" x14ac:dyDescent="0.2">
      <c r="W2081" s="38" t="str">
        <f t="shared" si="27"/>
        <v xml:space="preserve"> </v>
      </c>
      <c r="X2081" s="43"/>
      <c r="Y2081" s="43"/>
      <c r="Z2081" s="43"/>
    </row>
    <row r="2082" spans="23:26" x14ac:dyDescent="0.2">
      <c r="W2082" s="38" t="str">
        <f t="shared" si="27"/>
        <v xml:space="preserve"> </v>
      </c>
      <c r="X2082" s="43"/>
      <c r="Y2082" s="43"/>
      <c r="Z2082" s="43"/>
    </row>
    <row r="2083" spans="23:26" x14ac:dyDescent="0.2">
      <c r="W2083" s="38" t="str">
        <f t="shared" si="27"/>
        <v xml:space="preserve"> </v>
      </c>
      <c r="X2083" s="43"/>
      <c r="Y2083" s="43"/>
      <c r="Z2083" s="43"/>
    </row>
    <row r="2084" spans="23:26" x14ac:dyDescent="0.2">
      <c r="W2084" s="38" t="str">
        <f t="shared" si="27"/>
        <v xml:space="preserve"> </v>
      </c>
      <c r="X2084" s="43"/>
      <c r="Y2084" s="43"/>
      <c r="Z2084" s="43"/>
    </row>
    <row r="2085" spans="23:26" x14ac:dyDescent="0.2">
      <c r="W2085" s="38" t="str">
        <f t="shared" si="27"/>
        <v xml:space="preserve"> </v>
      </c>
      <c r="X2085" s="43"/>
      <c r="Y2085" s="43"/>
      <c r="Z2085" s="43"/>
    </row>
    <row r="2086" spans="23:26" x14ac:dyDescent="0.2">
      <c r="W2086" s="38" t="str">
        <f t="shared" si="27"/>
        <v xml:space="preserve"> </v>
      </c>
      <c r="X2086" s="43"/>
      <c r="Y2086" s="43"/>
      <c r="Z2086" s="43"/>
    </row>
    <row r="2087" spans="23:26" x14ac:dyDescent="0.2">
      <c r="W2087" s="38" t="str">
        <f t="shared" si="27"/>
        <v xml:space="preserve"> </v>
      </c>
      <c r="X2087" s="43"/>
      <c r="Y2087" s="43"/>
      <c r="Z2087" s="43"/>
    </row>
    <row r="2088" spans="23:26" x14ac:dyDescent="0.2">
      <c r="W2088" s="38" t="str">
        <f t="shared" si="27"/>
        <v xml:space="preserve"> </v>
      </c>
      <c r="X2088" s="43"/>
      <c r="Y2088" s="43"/>
      <c r="Z2088" s="43"/>
    </row>
    <row r="2089" spans="23:26" x14ac:dyDescent="0.2">
      <c r="W2089" s="38" t="str">
        <f t="shared" si="27"/>
        <v xml:space="preserve"> </v>
      </c>
      <c r="X2089" s="43"/>
      <c r="Y2089" s="43"/>
      <c r="Z2089" s="43"/>
    </row>
    <row r="2090" spans="23:26" x14ac:dyDescent="0.2">
      <c r="W2090" s="38" t="str">
        <f t="shared" si="27"/>
        <v xml:space="preserve"> </v>
      </c>
      <c r="X2090" s="43"/>
      <c r="Y2090" s="43"/>
      <c r="Z2090" s="43"/>
    </row>
    <row r="2091" spans="23:26" x14ac:dyDescent="0.2">
      <c r="W2091" s="38" t="str">
        <f t="shared" si="27"/>
        <v xml:space="preserve"> </v>
      </c>
      <c r="X2091" s="43"/>
      <c r="Y2091" s="43"/>
      <c r="Z2091" s="43"/>
    </row>
    <row r="2092" spans="23:26" x14ac:dyDescent="0.2">
      <c r="W2092" s="38" t="str">
        <f t="shared" si="27"/>
        <v xml:space="preserve"> </v>
      </c>
      <c r="X2092" s="43"/>
      <c r="Y2092" s="43"/>
      <c r="Z2092" s="43"/>
    </row>
    <row r="2093" spans="23:26" x14ac:dyDescent="0.2">
      <c r="W2093" s="38" t="str">
        <f t="shared" si="27"/>
        <v xml:space="preserve"> </v>
      </c>
      <c r="X2093" s="43"/>
      <c r="Y2093" s="43"/>
      <c r="Z2093" s="43"/>
    </row>
    <row r="2094" spans="23:26" x14ac:dyDescent="0.2">
      <c r="W2094" s="38" t="str">
        <f t="shared" si="27"/>
        <v xml:space="preserve"> </v>
      </c>
      <c r="X2094" s="43"/>
      <c r="Y2094" s="43"/>
      <c r="Z2094" s="43"/>
    </row>
    <row r="2095" spans="23:26" x14ac:dyDescent="0.2">
      <c r="W2095" s="38" t="str">
        <f t="shared" si="27"/>
        <v xml:space="preserve"> </v>
      </c>
      <c r="X2095" s="43"/>
      <c r="Y2095" s="43"/>
      <c r="Z2095" s="43"/>
    </row>
    <row r="2096" spans="23:26" x14ac:dyDescent="0.2">
      <c r="W2096" s="38" t="str">
        <f t="shared" si="27"/>
        <v xml:space="preserve"> </v>
      </c>
      <c r="X2096" s="43"/>
      <c r="Y2096" s="43"/>
      <c r="Z2096" s="43"/>
    </row>
    <row r="2097" spans="23:26" x14ac:dyDescent="0.2">
      <c r="W2097" s="38" t="str">
        <f t="shared" si="27"/>
        <v xml:space="preserve"> </v>
      </c>
      <c r="X2097" s="43"/>
      <c r="Y2097" s="43"/>
      <c r="Z2097" s="43"/>
    </row>
    <row r="2098" spans="23:26" x14ac:dyDescent="0.2">
      <c r="W2098" s="38" t="str">
        <f t="shared" si="27"/>
        <v xml:space="preserve"> </v>
      </c>
      <c r="X2098" s="43"/>
      <c r="Y2098" s="43"/>
      <c r="Z2098" s="43"/>
    </row>
    <row r="2099" spans="23:26" x14ac:dyDescent="0.2">
      <c r="W2099" s="38" t="str">
        <f t="shared" si="27"/>
        <v xml:space="preserve"> </v>
      </c>
      <c r="X2099" s="43"/>
      <c r="Y2099" s="43"/>
      <c r="Z2099" s="43"/>
    </row>
    <row r="2100" spans="23:26" x14ac:dyDescent="0.2">
      <c r="W2100" s="38" t="str">
        <f t="shared" si="27"/>
        <v xml:space="preserve"> </v>
      </c>
      <c r="X2100" s="43"/>
      <c r="Y2100" s="43"/>
      <c r="Z2100" s="43"/>
    </row>
    <row r="2101" spans="23:26" x14ac:dyDescent="0.2">
      <c r="W2101" s="38" t="str">
        <f t="shared" si="27"/>
        <v xml:space="preserve"> </v>
      </c>
      <c r="X2101" s="43"/>
      <c r="Y2101" s="43"/>
      <c r="Z2101" s="43"/>
    </row>
    <row r="2102" spans="23:26" x14ac:dyDescent="0.2">
      <c r="W2102" s="38" t="str">
        <f t="shared" si="27"/>
        <v xml:space="preserve"> </v>
      </c>
      <c r="X2102" s="43"/>
      <c r="Y2102" s="43"/>
      <c r="Z2102" s="43"/>
    </row>
    <row r="2103" spans="23:26" x14ac:dyDescent="0.2">
      <c r="W2103" s="38" t="str">
        <f t="shared" si="27"/>
        <v xml:space="preserve"> </v>
      </c>
      <c r="X2103" s="43"/>
      <c r="Y2103" s="43"/>
      <c r="Z2103" s="43"/>
    </row>
    <row r="2104" spans="23:26" x14ac:dyDescent="0.2">
      <c r="W2104" s="38" t="str">
        <f t="shared" si="27"/>
        <v xml:space="preserve"> </v>
      </c>
      <c r="X2104" s="43"/>
      <c r="Y2104" s="43"/>
      <c r="Z2104" s="43"/>
    </row>
    <row r="2105" spans="23:26" x14ac:dyDescent="0.2">
      <c r="W2105" s="38" t="str">
        <f t="shared" si="27"/>
        <v xml:space="preserve"> </v>
      </c>
      <c r="X2105" s="43"/>
      <c r="Y2105" s="43"/>
      <c r="Z2105" s="43"/>
    </row>
    <row r="2106" spans="23:26" x14ac:dyDescent="0.2">
      <c r="W2106" s="38" t="str">
        <f t="shared" si="27"/>
        <v xml:space="preserve"> </v>
      </c>
      <c r="X2106" s="43"/>
      <c r="Y2106" s="43"/>
      <c r="Z2106" s="43"/>
    </row>
    <row r="2107" spans="23:26" x14ac:dyDescent="0.2">
      <c r="W2107" s="38" t="str">
        <f t="shared" si="27"/>
        <v xml:space="preserve"> </v>
      </c>
      <c r="X2107" s="43"/>
      <c r="Y2107" s="43"/>
      <c r="Z2107" s="43"/>
    </row>
    <row r="2108" spans="23:26" x14ac:dyDescent="0.2">
      <c r="W2108" s="38" t="str">
        <f t="shared" si="27"/>
        <v xml:space="preserve"> </v>
      </c>
      <c r="X2108" s="43"/>
      <c r="Y2108" s="43"/>
      <c r="Z2108" s="43"/>
    </row>
    <row r="2109" spans="23:26" x14ac:dyDescent="0.2">
      <c r="W2109" s="38" t="str">
        <f t="shared" si="27"/>
        <v xml:space="preserve"> </v>
      </c>
      <c r="X2109" s="43"/>
      <c r="Y2109" s="43"/>
      <c r="Z2109" s="43"/>
    </row>
    <row r="2110" spans="23:26" x14ac:dyDescent="0.2">
      <c r="W2110" s="38" t="str">
        <f t="shared" si="27"/>
        <v xml:space="preserve"> </v>
      </c>
      <c r="X2110" s="43"/>
      <c r="Y2110" s="43"/>
      <c r="Z2110" s="43"/>
    </row>
    <row r="2111" spans="23:26" x14ac:dyDescent="0.2">
      <c r="W2111" s="38" t="str">
        <f t="shared" si="27"/>
        <v xml:space="preserve"> </v>
      </c>
      <c r="X2111" s="43"/>
      <c r="Y2111" s="43"/>
      <c r="Z2111" s="43"/>
    </row>
    <row r="2112" spans="23:26" x14ac:dyDescent="0.2">
      <c r="W2112" s="38" t="str">
        <f t="shared" si="27"/>
        <v xml:space="preserve"> </v>
      </c>
      <c r="X2112" s="43"/>
      <c r="Y2112" s="43"/>
      <c r="Z2112" s="43"/>
    </row>
    <row r="2113" spans="23:26" x14ac:dyDescent="0.2">
      <c r="W2113" s="38" t="str">
        <f t="shared" si="27"/>
        <v xml:space="preserve"> </v>
      </c>
      <c r="X2113" s="43"/>
      <c r="Y2113" s="43"/>
      <c r="Z2113" s="43"/>
    </row>
    <row r="2114" spans="23:26" x14ac:dyDescent="0.2">
      <c r="W2114" s="38" t="str">
        <f t="shared" si="27"/>
        <v xml:space="preserve"> </v>
      </c>
      <c r="X2114" s="43"/>
      <c r="Y2114" s="43"/>
      <c r="Z2114" s="43"/>
    </row>
    <row r="2115" spans="23:26" x14ac:dyDescent="0.2">
      <c r="W2115" s="38" t="str">
        <f t="shared" ref="W2115:W2178" si="28">CONCATENATE(U2115, " ",V2115)</f>
        <v xml:space="preserve"> </v>
      </c>
      <c r="X2115" s="43"/>
      <c r="Y2115" s="43"/>
      <c r="Z2115" s="43"/>
    </row>
    <row r="2116" spans="23:26" x14ac:dyDescent="0.2">
      <c r="W2116" s="38" t="str">
        <f t="shared" si="28"/>
        <v xml:space="preserve"> </v>
      </c>
      <c r="X2116" s="43"/>
      <c r="Y2116" s="43"/>
      <c r="Z2116" s="43"/>
    </row>
    <row r="2117" spans="23:26" x14ac:dyDescent="0.2">
      <c r="W2117" s="38" t="str">
        <f t="shared" si="28"/>
        <v xml:space="preserve"> </v>
      </c>
      <c r="X2117" s="43"/>
      <c r="Y2117" s="43"/>
      <c r="Z2117" s="43"/>
    </row>
    <row r="2118" spans="23:26" x14ac:dyDescent="0.2">
      <c r="W2118" s="38" t="str">
        <f t="shared" si="28"/>
        <v xml:space="preserve"> </v>
      </c>
      <c r="X2118" s="43"/>
      <c r="Y2118" s="43"/>
      <c r="Z2118" s="43"/>
    </row>
    <row r="2119" spans="23:26" x14ac:dyDescent="0.2">
      <c r="W2119" s="38" t="str">
        <f t="shared" si="28"/>
        <v xml:space="preserve"> </v>
      </c>
      <c r="X2119" s="43"/>
      <c r="Y2119" s="43"/>
      <c r="Z2119" s="43"/>
    </row>
    <row r="2120" spans="23:26" x14ac:dyDescent="0.2">
      <c r="W2120" s="38" t="str">
        <f t="shared" si="28"/>
        <v xml:space="preserve"> </v>
      </c>
      <c r="X2120" s="43"/>
      <c r="Y2120" s="43"/>
      <c r="Z2120" s="43"/>
    </row>
    <row r="2121" spans="23:26" x14ac:dyDescent="0.2">
      <c r="W2121" s="38" t="str">
        <f t="shared" si="28"/>
        <v xml:space="preserve"> </v>
      </c>
      <c r="X2121" s="43"/>
      <c r="Y2121" s="43"/>
      <c r="Z2121" s="43"/>
    </row>
    <row r="2122" spans="23:26" x14ac:dyDescent="0.2">
      <c r="W2122" s="38" t="str">
        <f t="shared" si="28"/>
        <v xml:space="preserve"> </v>
      </c>
      <c r="X2122" s="43"/>
      <c r="Y2122" s="43"/>
      <c r="Z2122" s="43"/>
    </row>
    <row r="2123" spans="23:26" x14ac:dyDescent="0.2">
      <c r="W2123" s="38" t="str">
        <f t="shared" si="28"/>
        <v xml:space="preserve"> </v>
      </c>
      <c r="X2123" s="43"/>
      <c r="Y2123" s="43"/>
      <c r="Z2123" s="43"/>
    </row>
    <row r="2124" spans="23:26" x14ac:dyDescent="0.2">
      <c r="W2124" s="38" t="str">
        <f t="shared" si="28"/>
        <v xml:space="preserve"> </v>
      </c>
      <c r="X2124" s="43"/>
      <c r="Y2124" s="43"/>
      <c r="Z2124" s="43"/>
    </row>
    <row r="2125" spans="23:26" x14ac:dyDescent="0.2">
      <c r="W2125" s="38" t="str">
        <f t="shared" si="28"/>
        <v xml:space="preserve"> </v>
      </c>
      <c r="X2125" s="43"/>
      <c r="Y2125" s="43"/>
      <c r="Z2125" s="43"/>
    </row>
    <row r="2126" spans="23:26" x14ac:dyDescent="0.2">
      <c r="W2126" s="38" t="str">
        <f t="shared" si="28"/>
        <v xml:space="preserve"> </v>
      </c>
      <c r="X2126" s="43"/>
      <c r="Y2126" s="43"/>
      <c r="Z2126" s="43"/>
    </row>
    <row r="2127" spans="23:26" x14ac:dyDescent="0.2">
      <c r="W2127" s="38" t="str">
        <f t="shared" si="28"/>
        <v xml:space="preserve"> </v>
      </c>
      <c r="X2127" s="43"/>
      <c r="Y2127" s="43"/>
      <c r="Z2127" s="43"/>
    </row>
    <row r="2128" spans="23:26" x14ac:dyDescent="0.2">
      <c r="W2128" s="38" t="str">
        <f t="shared" si="28"/>
        <v xml:space="preserve"> </v>
      </c>
      <c r="X2128" s="43"/>
      <c r="Y2128" s="43"/>
      <c r="Z2128" s="43"/>
    </row>
    <row r="2129" spans="23:26" x14ac:dyDescent="0.2">
      <c r="W2129" s="38" t="str">
        <f t="shared" si="28"/>
        <v xml:space="preserve"> </v>
      </c>
      <c r="X2129" s="43"/>
      <c r="Y2129" s="43"/>
      <c r="Z2129" s="43"/>
    </row>
    <row r="2130" spans="23:26" x14ac:dyDescent="0.2">
      <c r="W2130" s="38" t="str">
        <f t="shared" si="28"/>
        <v xml:space="preserve"> </v>
      </c>
      <c r="X2130" s="43"/>
      <c r="Y2130" s="43"/>
      <c r="Z2130" s="43"/>
    </row>
    <row r="2131" spans="23:26" x14ac:dyDescent="0.2">
      <c r="W2131" s="38" t="str">
        <f t="shared" si="28"/>
        <v xml:space="preserve"> </v>
      </c>
      <c r="X2131" s="43"/>
      <c r="Y2131" s="43"/>
      <c r="Z2131" s="43"/>
    </row>
    <row r="2132" spans="23:26" x14ac:dyDescent="0.2">
      <c r="W2132" s="38" t="str">
        <f t="shared" si="28"/>
        <v xml:space="preserve"> </v>
      </c>
      <c r="X2132" s="43"/>
      <c r="Y2132" s="43"/>
      <c r="Z2132" s="43"/>
    </row>
    <row r="2133" spans="23:26" x14ac:dyDescent="0.2">
      <c r="W2133" s="38" t="str">
        <f t="shared" si="28"/>
        <v xml:space="preserve"> </v>
      </c>
      <c r="X2133" s="43"/>
      <c r="Y2133" s="43"/>
      <c r="Z2133" s="43"/>
    </row>
    <row r="2134" spans="23:26" x14ac:dyDescent="0.2">
      <c r="W2134" s="38" t="str">
        <f t="shared" si="28"/>
        <v xml:space="preserve"> </v>
      </c>
      <c r="X2134" s="43"/>
      <c r="Y2134" s="43"/>
      <c r="Z2134" s="43"/>
    </row>
    <row r="2135" spans="23:26" x14ac:dyDescent="0.2">
      <c r="W2135" s="38" t="str">
        <f t="shared" si="28"/>
        <v xml:space="preserve"> </v>
      </c>
      <c r="X2135" s="43"/>
      <c r="Y2135" s="43"/>
      <c r="Z2135" s="43"/>
    </row>
    <row r="2136" spans="23:26" x14ac:dyDescent="0.2">
      <c r="W2136" s="38" t="str">
        <f t="shared" si="28"/>
        <v xml:space="preserve"> </v>
      </c>
      <c r="X2136" s="43"/>
      <c r="Y2136" s="43"/>
      <c r="Z2136" s="43"/>
    </row>
    <row r="2137" spans="23:26" x14ac:dyDescent="0.2">
      <c r="W2137" s="38" t="str">
        <f t="shared" si="28"/>
        <v xml:space="preserve"> </v>
      </c>
      <c r="X2137" s="43"/>
      <c r="Y2137" s="43"/>
      <c r="Z2137" s="43"/>
    </row>
    <row r="2138" spans="23:26" x14ac:dyDescent="0.2">
      <c r="W2138" s="38" t="str">
        <f t="shared" si="28"/>
        <v xml:space="preserve"> </v>
      </c>
      <c r="X2138" s="43"/>
      <c r="Y2138" s="43"/>
      <c r="Z2138" s="43"/>
    </row>
    <row r="2139" spans="23:26" x14ac:dyDescent="0.2">
      <c r="W2139" s="38" t="str">
        <f t="shared" si="28"/>
        <v xml:space="preserve"> </v>
      </c>
      <c r="X2139" s="43"/>
      <c r="Y2139" s="43"/>
      <c r="Z2139" s="43"/>
    </row>
    <row r="2140" spans="23:26" x14ac:dyDescent="0.2">
      <c r="W2140" s="38" t="str">
        <f t="shared" si="28"/>
        <v xml:space="preserve"> </v>
      </c>
      <c r="X2140" s="43"/>
      <c r="Y2140" s="43"/>
      <c r="Z2140" s="43"/>
    </row>
    <row r="2141" spans="23:26" x14ac:dyDescent="0.2">
      <c r="W2141" s="38" t="str">
        <f t="shared" si="28"/>
        <v xml:space="preserve"> </v>
      </c>
      <c r="X2141" s="43"/>
      <c r="Y2141" s="43"/>
      <c r="Z2141" s="43"/>
    </row>
    <row r="2142" spans="23:26" x14ac:dyDescent="0.2">
      <c r="W2142" s="38" t="str">
        <f t="shared" si="28"/>
        <v xml:space="preserve"> </v>
      </c>
      <c r="X2142" s="43"/>
      <c r="Y2142" s="43"/>
      <c r="Z2142" s="43"/>
    </row>
    <row r="2143" spans="23:26" x14ac:dyDescent="0.2">
      <c r="W2143" s="38" t="str">
        <f t="shared" si="28"/>
        <v xml:space="preserve"> </v>
      </c>
      <c r="X2143" s="43"/>
      <c r="Y2143" s="43"/>
      <c r="Z2143" s="43"/>
    </row>
    <row r="2144" spans="23:26" x14ac:dyDescent="0.2">
      <c r="W2144" s="38" t="str">
        <f t="shared" si="28"/>
        <v xml:space="preserve"> </v>
      </c>
      <c r="X2144" s="43"/>
      <c r="Y2144" s="43"/>
      <c r="Z2144" s="43"/>
    </row>
    <row r="2145" spans="23:26" x14ac:dyDescent="0.2">
      <c r="W2145" s="38" t="str">
        <f t="shared" si="28"/>
        <v xml:space="preserve"> </v>
      </c>
      <c r="X2145" s="43"/>
      <c r="Y2145" s="43"/>
      <c r="Z2145" s="43"/>
    </row>
    <row r="2146" spans="23:26" x14ac:dyDescent="0.2">
      <c r="W2146" s="38" t="str">
        <f t="shared" si="28"/>
        <v xml:space="preserve"> </v>
      </c>
      <c r="X2146" s="43"/>
      <c r="Y2146" s="43"/>
      <c r="Z2146" s="43"/>
    </row>
    <row r="2147" spans="23:26" x14ac:dyDescent="0.2">
      <c r="W2147" s="38" t="str">
        <f t="shared" si="28"/>
        <v xml:space="preserve"> </v>
      </c>
      <c r="X2147" s="43"/>
      <c r="Y2147" s="43"/>
      <c r="Z2147" s="43"/>
    </row>
    <row r="2148" spans="23:26" x14ac:dyDescent="0.2">
      <c r="W2148" s="38" t="str">
        <f t="shared" si="28"/>
        <v xml:space="preserve"> </v>
      </c>
      <c r="X2148" s="43"/>
      <c r="Y2148" s="43"/>
      <c r="Z2148" s="43"/>
    </row>
    <row r="2149" spans="23:26" x14ac:dyDescent="0.2">
      <c r="W2149" s="38" t="str">
        <f t="shared" si="28"/>
        <v xml:space="preserve"> </v>
      </c>
      <c r="X2149" s="43"/>
      <c r="Y2149" s="43"/>
      <c r="Z2149" s="43"/>
    </row>
    <row r="2150" spans="23:26" x14ac:dyDescent="0.2">
      <c r="W2150" s="38" t="str">
        <f t="shared" si="28"/>
        <v xml:space="preserve"> </v>
      </c>
      <c r="X2150" s="43"/>
      <c r="Y2150" s="43"/>
      <c r="Z2150" s="43"/>
    </row>
    <row r="2151" spans="23:26" x14ac:dyDescent="0.2">
      <c r="W2151" s="38" t="str">
        <f t="shared" si="28"/>
        <v xml:space="preserve"> </v>
      </c>
      <c r="X2151" s="43"/>
      <c r="Y2151" s="43"/>
      <c r="Z2151" s="43"/>
    </row>
    <row r="2152" spans="23:26" x14ac:dyDescent="0.2">
      <c r="W2152" s="38" t="str">
        <f t="shared" si="28"/>
        <v xml:space="preserve"> </v>
      </c>
      <c r="X2152" s="43"/>
      <c r="Y2152" s="43"/>
      <c r="Z2152" s="43"/>
    </row>
    <row r="2153" spans="23:26" x14ac:dyDescent="0.2">
      <c r="W2153" s="38" t="str">
        <f t="shared" si="28"/>
        <v xml:space="preserve"> </v>
      </c>
      <c r="X2153" s="43"/>
      <c r="Y2153" s="43"/>
      <c r="Z2153" s="43"/>
    </row>
    <row r="2154" spans="23:26" x14ac:dyDescent="0.2">
      <c r="W2154" s="38" t="str">
        <f t="shared" si="28"/>
        <v xml:space="preserve"> </v>
      </c>
      <c r="X2154" s="43"/>
      <c r="Y2154" s="43"/>
      <c r="Z2154" s="43"/>
    </row>
    <row r="2155" spans="23:26" x14ac:dyDescent="0.2">
      <c r="W2155" s="38" t="str">
        <f t="shared" si="28"/>
        <v xml:space="preserve"> </v>
      </c>
      <c r="X2155" s="43"/>
      <c r="Y2155" s="43"/>
      <c r="Z2155" s="43"/>
    </row>
    <row r="2156" spans="23:26" x14ac:dyDescent="0.2">
      <c r="W2156" s="38" t="str">
        <f t="shared" si="28"/>
        <v xml:space="preserve"> </v>
      </c>
      <c r="X2156" s="43"/>
      <c r="Y2156" s="43"/>
      <c r="Z2156" s="43"/>
    </row>
    <row r="2157" spans="23:26" x14ac:dyDescent="0.2">
      <c r="W2157" s="38" t="str">
        <f t="shared" si="28"/>
        <v xml:space="preserve"> </v>
      </c>
      <c r="X2157" s="43"/>
      <c r="Y2157" s="43"/>
      <c r="Z2157" s="43"/>
    </row>
    <row r="2158" spans="23:26" x14ac:dyDescent="0.2">
      <c r="W2158" s="38" t="str">
        <f t="shared" si="28"/>
        <v xml:space="preserve"> </v>
      </c>
      <c r="X2158" s="43"/>
      <c r="Y2158" s="43"/>
      <c r="Z2158" s="43"/>
    </row>
    <row r="2159" spans="23:26" x14ac:dyDescent="0.2">
      <c r="W2159" s="38" t="str">
        <f t="shared" si="28"/>
        <v xml:space="preserve"> </v>
      </c>
      <c r="X2159" s="43"/>
      <c r="Y2159" s="43"/>
      <c r="Z2159" s="43"/>
    </row>
    <row r="2160" spans="23:26" x14ac:dyDescent="0.2">
      <c r="W2160" s="38" t="str">
        <f t="shared" si="28"/>
        <v xml:space="preserve"> </v>
      </c>
      <c r="X2160" s="43"/>
      <c r="Y2160" s="43"/>
      <c r="Z2160" s="43"/>
    </row>
    <row r="2161" spans="23:26" x14ac:dyDescent="0.2">
      <c r="W2161" s="38" t="str">
        <f t="shared" si="28"/>
        <v xml:space="preserve"> </v>
      </c>
      <c r="X2161" s="43"/>
      <c r="Y2161" s="43"/>
      <c r="Z2161" s="43"/>
    </row>
    <row r="2162" spans="23:26" x14ac:dyDescent="0.2">
      <c r="W2162" s="38" t="str">
        <f t="shared" si="28"/>
        <v xml:space="preserve"> </v>
      </c>
      <c r="X2162" s="43"/>
      <c r="Y2162" s="43"/>
      <c r="Z2162" s="43"/>
    </row>
    <row r="2163" spans="23:26" x14ac:dyDescent="0.2">
      <c r="W2163" s="38" t="str">
        <f t="shared" si="28"/>
        <v xml:space="preserve"> </v>
      </c>
      <c r="X2163" s="43"/>
      <c r="Y2163" s="43"/>
      <c r="Z2163" s="43"/>
    </row>
    <row r="2164" spans="23:26" x14ac:dyDescent="0.2">
      <c r="W2164" s="38" t="str">
        <f t="shared" si="28"/>
        <v xml:space="preserve"> </v>
      </c>
      <c r="X2164" s="43"/>
      <c r="Y2164" s="43"/>
      <c r="Z2164" s="43"/>
    </row>
    <row r="2165" spans="23:26" x14ac:dyDescent="0.2">
      <c r="W2165" s="38" t="str">
        <f t="shared" si="28"/>
        <v xml:space="preserve"> </v>
      </c>
      <c r="X2165" s="43"/>
      <c r="Y2165" s="43"/>
      <c r="Z2165" s="43"/>
    </row>
    <row r="2166" spans="23:26" x14ac:dyDescent="0.2">
      <c r="W2166" s="38" t="str">
        <f t="shared" si="28"/>
        <v xml:space="preserve"> </v>
      </c>
      <c r="X2166" s="43"/>
      <c r="Y2166" s="43"/>
      <c r="Z2166" s="43"/>
    </row>
    <row r="2167" spans="23:26" x14ac:dyDescent="0.2">
      <c r="W2167" s="38" t="str">
        <f t="shared" si="28"/>
        <v xml:space="preserve"> </v>
      </c>
      <c r="X2167" s="43"/>
      <c r="Y2167" s="43"/>
      <c r="Z2167" s="43"/>
    </row>
    <row r="2168" spans="23:26" x14ac:dyDescent="0.2">
      <c r="W2168" s="38" t="str">
        <f t="shared" si="28"/>
        <v xml:space="preserve"> </v>
      </c>
      <c r="X2168" s="43"/>
      <c r="Y2168" s="43"/>
      <c r="Z2168" s="43"/>
    </row>
    <row r="2169" spans="23:26" x14ac:dyDescent="0.2">
      <c r="W2169" s="38" t="str">
        <f t="shared" si="28"/>
        <v xml:space="preserve"> </v>
      </c>
      <c r="X2169" s="43"/>
      <c r="Y2169" s="43"/>
      <c r="Z2169" s="43"/>
    </row>
    <row r="2170" spans="23:26" x14ac:dyDescent="0.2">
      <c r="W2170" s="38" t="str">
        <f t="shared" si="28"/>
        <v xml:space="preserve"> </v>
      </c>
      <c r="X2170" s="43"/>
      <c r="Y2170" s="43"/>
      <c r="Z2170" s="43"/>
    </row>
    <row r="2171" spans="23:26" x14ac:dyDescent="0.2">
      <c r="W2171" s="38" t="str">
        <f t="shared" si="28"/>
        <v xml:space="preserve"> </v>
      </c>
      <c r="X2171" s="43"/>
      <c r="Y2171" s="43"/>
      <c r="Z2171" s="43"/>
    </row>
    <row r="2172" spans="23:26" x14ac:dyDescent="0.2">
      <c r="W2172" s="38" t="str">
        <f t="shared" si="28"/>
        <v xml:space="preserve"> </v>
      </c>
      <c r="X2172" s="43"/>
      <c r="Y2172" s="43"/>
      <c r="Z2172" s="43"/>
    </row>
    <row r="2173" spans="23:26" x14ac:dyDescent="0.2">
      <c r="W2173" s="38" t="str">
        <f t="shared" si="28"/>
        <v xml:space="preserve"> </v>
      </c>
      <c r="X2173" s="43"/>
      <c r="Y2173" s="43"/>
      <c r="Z2173" s="43"/>
    </row>
    <row r="2174" spans="23:26" x14ac:dyDescent="0.2">
      <c r="W2174" s="38" t="str">
        <f t="shared" si="28"/>
        <v xml:space="preserve"> </v>
      </c>
      <c r="X2174" s="43"/>
      <c r="Y2174" s="43"/>
      <c r="Z2174" s="43"/>
    </row>
    <row r="2175" spans="23:26" x14ac:dyDescent="0.2">
      <c r="W2175" s="38" t="str">
        <f t="shared" si="28"/>
        <v xml:space="preserve"> </v>
      </c>
      <c r="X2175" s="43"/>
      <c r="Y2175" s="43"/>
      <c r="Z2175" s="43"/>
    </row>
    <row r="2176" spans="23:26" x14ac:dyDescent="0.2">
      <c r="W2176" s="38" t="str">
        <f t="shared" si="28"/>
        <v xml:space="preserve"> </v>
      </c>
      <c r="X2176" s="43"/>
      <c r="Y2176" s="43"/>
      <c r="Z2176" s="43"/>
    </row>
    <row r="2177" spans="23:26" x14ac:dyDescent="0.2">
      <c r="W2177" s="38" t="str">
        <f t="shared" si="28"/>
        <v xml:space="preserve"> </v>
      </c>
      <c r="X2177" s="43"/>
      <c r="Y2177" s="43"/>
      <c r="Z2177" s="43"/>
    </row>
    <row r="2178" spans="23:26" x14ac:dyDescent="0.2">
      <c r="W2178" s="38" t="str">
        <f t="shared" si="28"/>
        <v xml:space="preserve"> </v>
      </c>
      <c r="X2178" s="43"/>
      <c r="Y2178" s="43"/>
      <c r="Z2178" s="43"/>
    </row>
    <row r="2179" spans="23:26" x14ac:dyDescent="0.2">
      <c r="W2179" s="38" t="str">
        <f t="shared" ref="W2179:W2242" si="29">CONCATENATE(U2179, " ",V2179)</f>
        <v xml:space="preserve"> </v>
      </c>
      <c r="X2179" s="43"/>
      <c r="Y2179" s="43"/>
      <c r="Z2179" s="43"/>
    </row>
    <row r="2180" spans="23:26" x14ac:dyDescent="0.2">
      <c r="W2180" s="38" t="str">
        <f t="shared" si="29"/>
        <v xml:space="preserve"> </v>
      </c>
      <c r="X2180" s="43"/>
      <c r="Y2180" s="43"/>
      <c r="Z2180" s="43"/>
    </row>
    <row r="2181" spans="23:26" x14ac:dyDescent="0.2">
      <c r="W2181" s="38" t="str">
        <f t="shared" si="29"/>
        <v xml:space="preserve"> </v>
      </c>
      <c r="X2181" s="43"/>
      <c r="Y2181" s="43"/>
      <c r="Z2181" s="43"/>
    </row>
    <row r="2182" spans="23:26" x14ac:dyDescent="0.2">
      <c r="W2182" s="38" t="str">
        <f t="shared" si="29"/>
        <v xml:space="preserve"> </v>
      </c>
      <c r="X2182" s="43"/>
      <c r="Y2182" s="43"/>
      <c r="Z2182" s="43"/>
    </row>
    <row r="2183" spans="23:26" x14ac:dyDescent="0.2">
      <c r="W2183" s="38" t="str">
        <f t="shared" si="29"/>
        <v xml:space="preserve"> </v>
      </c>
      <c r="X2183" s="43"/>
      <c r="Y2183" s="43"/>
      <c r="Z2183" s="43"/>
    </row>
    <row r="2184" spans="23:26" x14ac:dyDescent="0.2">
      <c r="W2184" s="38" t="str">
        <f t="shared" si="29"/>
        <v xml:space="preserve"> </v>
      </c>
      <c r="X2184" s="43"/>
      <c r="Y2184" s="43"/>
      <c r="Z2184" s="43"/>
    </row>
    <row r="2185" spans="23:26" x14ac:dyDescent="0.2">
      <c r="W2185" s="38" t="str">
        <f t="shared" si="29"/>
        <v xml:space="preserve"> </v>
      </c>
      <c r="X2185" s="43"/>
      <c r="Y2185" s="43"/>
      <c r="Z2185" s="43"/>
    </row>
    <row r="2186" spans="23:26" x14ac:dyDescent="0.2">
      <c r="W2186" s="38" t="str">
        <f t="shared" si="29"/>
        <v xml:space="preserve"> </v>
      </c>
      <c r="X2186" s="43"/>
      <c r="Y2186" s="43"/>
      <c r="Z2186" s="43"/>
    </row>
    <row r="2187" spans="23:26" x14ac:dyDescent="0.2">
      <c r="W2187" s="38" t="str">
        <f t="shared" si="29"/>
        <v xml:space="preserve"> </v>
      </c>
      <c r="X2187" s="43"/>
      <c r="Y2187" s="43"/>
      <c r="Z2187" s="43"/>
    </row>
    <row r="2188" spans="23:26" x14ac:dyDescent="0.2">
      <c r="W2188" s="38" t="str">
        <f t="shared" si="29"/>
        <v xml:space="preserve"> </v>
      </c>
      <c r="X2188" s="43"/>
      <c r="Y2188" s="43"/>
      <c r="Z2188" s="43"/>
    </row>
    <row r="2189" spans="23:26" x14ac:dyDescent="0.2">
      <c r="W2189" s="38" t="str">
        <f t="shared" si="29"/>
        <v xml:space="preserve"> </v>
      </c>
      <c r="X2189" s="43"/>
      <c r="Y2189" s="43"/>
      <c r="Z2189" s="43"/>
    </row>
    <row r="2190" spans="23:26" x14ac:dyDescent="0.2">
      <c r="W2190" s="38" t="str">
        <f t="shared" si="29"/>
        <v xml:space="preserve"> </v>
      </c>
      <c r="X2190" s="43"/>
      <c r="Y2190" s="43"/>
      <c r="Z2190" s="43"/>
    </row>
    <row r="2191" spans="23:26" x14ac:dyDescent="0.2">
      <c r="W2191" s="38" t="str">
        <f t="shared" si="29"/>
        <v xml:space="preserve"> </v>
      </c>
      <c r="X2191" s="43"/>
      <c r="Y2191" s="43"/>
      <c r="Z2191" s="43"/>
    </row>
    <row r="2192" spans="23:26" x14ac:dyDescent="0.2">
      <c r="W2192" s="38" t="str">
        <f t="shared" si="29"/>
        <v xml:space="preserve"> </v>
      </c>
      <c r="X2192" s="43"/>
      <c r="Y2192" s="43"/>
      <c r="Z2192" s="43"/>
    </row>
    <row r="2193" spans="23:26" x14ac:dyDescent="0.2">
      <c r="W2193" s="38" t="str">
        <f t="shared" si="29"/>
        <v xml:space="preserve"> </v>
      </c>
      <c r="X2193" s="43"/>
      <c r="Y2193" s="43"/>
      <c r="Z2193" s="43"/>
    </row>
    <row r="2194" spans="23:26" x14ac:dyDescent="0.2">
      <c r="W2194" s="38" t="str">
        <f t="shared" si="29"/>
        <v xml:space="preserve"> </v>
      </c>
      <c r="X2194" s="43"/>
      <c r="Y2194" s="43"/>
      <c r="Z2194" s="43"/>
    </row>
    <row r="2195" spans="23:26" x14ac:dyDescent="0.2">
      <c r="W2195" s="38" t="str">
        <f t="shared" si="29"/>
        <v xml:space="preserve"> </v>
      </c>
      <c r="X2195" s="43"/>
      <c r="Y2195" s="43"/>
      <c r="Z2195" s="43"/>
    </row>
    <row r="2196" spans="23:26" x14ac:dyDescent="0.2">
      <c r="W2196" s="38" t="str">
        <f t="shared" si="29"/>
        <v xml:space="preserve"> </v>
      </c>
      <c r="X2196" s="43"/>
      <c r="Y2196" s="43"/>
      <c r="Z2196" s="43"/>
    </row>
    <row r="2197" spans="23:26" x14ac:dyDescent="0.2">
      <c r="W2197" s="38" t="str">
        <f t="shared" si="29"/>
        <v xml:space="preserve"> </v>
      </c>
      <c r="X2197" s="43"/>
      <c r="Y2197" s="43"/>
      <c r="Z2197" s="43"/>
    </row>
    <row r="2198" spans="23:26" x14ac:dyDescent="0.2">
      <c r="W2198" s="38" t="str">
        <f t="shared" si="29"/>
        <v xml:space="preserve"> </v>
      </c>
      <c r="X2198" s="43"/>
      <c r="Y2198" s="43"/>
      <c r="Z2198" s="43"/>
    </row>
    <row r="2199" spans="23:26" x14ac:dyDescent="0.2">
      <c r="W2199" s="38" t="str">
        <f t="shared" si="29"/>
        <v xml:space="preserve"> </v>
      </c>
      <c r="X2199" s="43"/>
      <c r="Y2199" s="43"/>
      <c r="Z2199" s="43"/>
    </row>
    <row r="2200" spans="23:26" x14ac:dyDescent="0.2">
      <c r="W2200" s="38" t="str">
        <f t="shared" si="29"/>
        <v xml:space="preserve"> </v>
      </c>
      <c r="X2200" s="43"/>
      <c r="Y2200" s="43"/>
      <c r="Z2200" s="43"/>
    </row>
    <row r="2201" spans="23:26" x14ac:dyDescent="0.2">
      <c r="W2201" s="38" t="str">
        <f t="shared" si="29"/>
        <v xml:space="preserve"> </v>
      </c>
      <c r="X2201" s="43"/>
      <c r="Y2201" s="43"/>
      <c r="Z2201" s="43"/>
    </row>
    <row r="2202" spans="23:26" x14ac:dyDescent="0.2">
      <c r="W2202" s="38" t="str">
        <f t="shared" si="29"/>
        <v xml:space="preserve"> </v>
      </c>
      <c r="X2202" s="43"/>
      <c r="Y2202" s="43"/>
      <c r="Z2202" s="43"/>
    </row>
    <row r="2203" spans="23:26" x14ac:dyDescent="0.2">
      <c r="W2203" s="38" t="str">
        <f t="shared" si="29"/>
        <v xml:space="preserve"> </v>
      </c>
      <c r="X2203" s="43"/>
      <c r="Y2203" s="43"/>
      <c r="Z2203" s="43"/>
    </row>
    <row r="2204" spans="23:26" x14ac:dyDescent="0.2">
      <c r="W2204" s="38" t="str">
        <f t="shared" si="29"/>
        <v xml:space="preserve"> </v>
      </c>
      <c r="X2204" s="43"/>
      <c r="Y2204" s="43"/>
      <c r="Z2204" s="43"/>
    </row>
    <row r="2205" spans="23:26" x14ac:dyDescent="0.2">
      <c r="W2205" s="38" t="str">
        <f t="shared" si="29"/>
        <v xml:space="preserve"> </v>
      </c>
      <c r="X2205" s="43"/>
      <c r="Y2205" s="43"/>
      <c r="Z2205" s="43"/>
    </row>
    <row r="2206" spans="23:26" x14ac:dyDescent="0.2">
      <c r="W2206" s="38" t="str">
        <f t="shared" si="29"/>
        <v xml:space="preserve"> </v>
      </c>
      <c r="X2206" s="43"/>
      <c r="Y2206" s="43"/>
      <c r="Z2206" s="43"/>
    </row>
    <row r="2207" spans="23:26" x14ac:dyDescent="0.2">
      <c r="W2207" s="38" t="str">
        <f t="shared" si="29"/>
        <v xml:space="preserve"> </v>
      </c>
      <c r="X2207" s="43"/>
      <c r="Y2207" s="43"/>
      <c r="Z2207" s="43"/>
    </row>
    <row r="2208" spans="23:26" x14ac:dyDescent="0.2">
      <c r="W2208" s="38" t="str">
        <f t="shared" si="29"/>
        <v xml:space="preserve"> </v>
      </c>
      <c r="X2208" s="43"/>
      <c r="Y2208" s="43"/>
      <c r="Z2208" s="43"/>
    </row>
    <row r="2209" spans="23:26" x14ac:dyDescent="0.2">
      <c r="W2209" s="38" t="str">
        <f t="shared" si="29"/>
        <v xml:space="preserve"> </v>
      </c>
      <c r="X2209" s="43"/>
      <c r="Y2209" s="43"/>
      <c r="Z2209" s="43"/>
    </row>
    <row r="2210" spans="23:26" x14ac:dyDescent="0.2">
      <c r="W2210" s="38" t="str">
        <f t="shared" si="29"/>
        <v xml:space="preserve"> </v>
      </c>
      <c r="X2210" s="43"/>
      <c r="Y2210" s="43"/>
      <c r="Z2210" s="43"/>
    </row>
    <row r="2211" spans="23:26" x14ac:dyDescent="0.2">
      <c r="W2211" s="38" t="str">
        <f t="shared" si="29"/>
        <v xml:space="preserve"> </v>
      </c>
      <c r="X2211" s="43"/>
      <c r="Y2211" s="43"/>
      <c r="Z2211" s="43"/>
    </row>
    <row r="2212" spans="23:26" x14ac:dyDescent="0.2">
      <c r="W2212" s="38" t="str">
        <f t="shared" si="29"/>
        <v xml:space="preserve"> </v>
      </c>
      <c r="X2212" s="43"/>
      <c r="Y2212" s="43"/>
      <c r="Z2212" s="43"/>
    </row>
    <row r="2213" spans="23:26" x14ac:dyDescent="0.2">
      <c r="W2213" s="38" t="str">
        <f t="shared" si="29"/>
        <v xml:space="preserve"> </v>
      </c>
      <c r="X2213" s="43"/>
      <c r="Y2213" s="43"/>
      <c r="Z2213" s="43"/>
    </row>
    <row r="2214" spans="23:26" x14ac:dyDescent="0.2">
      <c r="W2214" s="38" t="str">
        <f t="shared" si="29"/>
        <v xml:space="preserve"> </v>
      </c>
      <c r="X2214" s="43"/>
      <c r="Y2214" s="43"/>
      <c r="Z2214" s="43"/>
    </row>
    <row r="2215" spans="23:26" x14ac:dyDescent="0.2">
      <c r="W2215" s="38" t="str">
        <f t="shared" si="29"/>
        <v xml:space="preserve"> </v>
      </c>
      <c r="X2215" s="43"/>
      <c r="Y2215" s="43"/>
      <c r="Z2215" s="43"/>
    </row>
    <row r="2216" spans="23:26" x14ac:dyDescent="0.2">
      <c r="W2216" s="38" t="str">
        <f t="shared" si="29"/>
        <v xml:space="preserve"> </v>
      </c>
      <c r="X2216" s="43"/>
      <c r="Y2216" s="43"/>
      <c r="Z2216" s="43"/>
    </row>
    <row r="2217" spans="23:26" x14ac:dyDescent="0.2">
      <c r="W2217" s="38" t="str">
        <f t="shared" si="29"/>
        <v xml:space="preserve"> </v>
      </c>
      <c r="X2217" s="43"/>
      <c r="Y2217" s="43"/>
      <c r="Z2217" s="43"/>
    </row>
    <row r="2218" spans="23:26" x14ac:dyDescent="0.2">
      <c r="W2218" s="38" t="str">
        <f t="shared" si="29"/>
        <v xml:space="preserve"> </v>
      </c>
      <c r="X2218" s="43"/>
      <c r="Y2218" s="43"/>
      <c r="Z2218" s="43"/>
    </row>
    <row r="2219" spans="23:26" x14ac:dyDescent="0.2">
      <c r="W2219" s="38" t="str">
        <f t="shared" si="29"/>
        <v xml:space="preserve"> </v>
      </c>
      <c r="X2219" s="43"/>
      <c r="Y2219" s="43"/>
      <c r="Z2219" s="43"/>
    </row>
    <row r="2220" spans="23:26" x14ac:dyDescent="0.2">
      <c r="W2220" s="38" t="str">
        <f t="shared" si="29"/>
        <v xml:space="preserve"> </v>
      </c>
      <c r="X2220" s="43"/>
      <c r="Y2220" s="43"/>
      <c r="Z2220" s="43"/>
    </row>
    <row r="2221" spans="23:26" x14ac:dyDescent="0.2">
      <c r="W2221" s="38" t="str">
        <f t="shared" si="29"/>
        <v xml:space="preserve"> </v>
      </c>
      <c r="X2221" s="43"/>
      <c r="Y2221" s="43"/>
      <c r="Z2221" s="43"/>
    </row>
    <row r="2222" spans="23:26" x14ac:dyDescent="0.2">
      <c r="W2222" s="38" t="str">
        <f t="shared" si="29"/>
        <v xml:space="preserve"> </v>
      </c>
      <c r="X2222" s="43"/>
      <c r="Y2222" s="43"/>
      <c r="Z2222" s="43"/>
    </row>
    <row r="2223" spans="23:26" x14ac:dyDescent="0.2">
      <c r="W2223" s="38" t="str">
        <f t="shared" si="29"/>
        <v xml:space="preserve"> </v>
      </c>
      <c r="X2223" s="43"/>
      <c r="Y2223" s="43"/>
      <c r="Z2223" s="43"/>
    </row>
    <row r="2224" spans="23:26" x14ac:dyDescent="0.2">
      <c r="W2224" s="38" t="str">
        <f t="shared" si="29"/>
        <v xml:space="preserve"> </v>
      </c>
      <c r="X2224" s="43"/>
      <c r="Y2224" s="43"/>
      <c r="Z2224" s="43"/>
    </row>
    <row r="2225" spans="23:26" x14ac:dyDescent="0.2">
      <c r="W2225" s="38" t="str">
        <f t="shared" si="29"/>
        <v xml:space="preserve"> </v>
      </c>
      <c r="X2225" s="43"/>
      <c r="Y2225" s="43"/>
      <c r="Z2225" s="43"/>
    </row>
    <row r="2226" spans="23:26" x14ac:dyDescent="0.2">
      <c r="W2226" s="38" t="str">
        <f t="shared" si="29"/>
        <v xml:space="preserve"> </v>
      </c>
      <c r="X2226" s="43"/>
      <c r="Y2226" s="43"/>
      <c r="Z2226" s="43"/>
    </row>
    <row r="2227" spans="23:26" x14ac:dyDescent="0.2">
      <c r="W2227" s="38" t="str">
        <f t="shared" si="29"/>
        <v xml:space="preserve"> </v>
      </c>
      <c r="X2227" s="43"/>
      <c r="Y2227" s="43"/>
      <c r="Z2227" s="43"/>
    </row>
    <row r="2228" spans="23:26" x14ac:dyDescent="0.2">
      <c r="W2228" s="38" t="str">
        <f t="shared" si="29"/>
        <v xml:space="preserve"> </v>
      </c>
      <c r="X2228" s="43"/>
      <c r="Y2228" s="43"/>
      <c r="Z2228" s="43"/>
    </row>
    <row r="2229" spans="23:26" x14ac:dyDescent="0.2">
      <c r="W2229" s="38" t="str">
        <f t="shared" si="29"/>
        <v xml:space="preserve"> </v>
      </c>
      <c r="X2229" s="43"/>
      <c r="Y2229" s="43"/>
      <c r="Z2229" s="43"/>
    </row>
    <row r="2230" spans="23:26" x14ac:dyDescent="0.2">
      <c r="W2230" s="38" t="str">
        <f t="shared" si="29"/>
        <v xml:space="preserve"> </v>
      </c>
      <c r="X2230" s="43"/>
      <c r="Y2230" s="43"/>
      <c r="Z2230" s="43"/>
    </row>
    <row r="2231" spans="23:26" x14ac:dyDescent="0.2">
      <c r="W2231" s="38" t="str">
        <f t="shared" si="29"/>
        <v xml:space="preserve"> </v>
      </c>
      <c r="X2231" s="43"/>
      <c r="Y2231" s="43"/>
      <c r="Z2231" s="43"/>
    </row>
    <row r="2232" spans="23:26" x14ac:dyDescent="0.2">
      <c r="W2232" s="38" t="str">
        <f t="shared" si="29"/>
        <v xml:space="preserve"> </v>
      </c>
      <c r="X2232" s="43"/>
      <c r="Y2232" s="43"/>
      <c r="Z2232" s="43"/>
    </row>
    <row r="2233" spans="23:26" x14ac:dyDescent="0.2">
      <c r="W2233" s="38" t="str">
        <f t="shared" si="29"/>
        <v xml:space="preserve"> </v>
      </c>
      <c r="X2233" s="43"/>
      <c r="Y2233" s="43"/>
      <c r="Z2233" s="43"/>
    </row>
    <row r="2234" spans="23:26" x14ac:dyDescent="0.2">
      <c r="W2234" s="38" t="str">
        <f t="shared" si="29"/>
        <v xml:space="preserve"> </v>
      </c>
      <c r="X2234" s="43"/>
      <c r="Y2234" s="43"/>
      <c r="Z2234" s="43"/>
    </row>
    <row r="2235" spans="23:26" x14ac:dyDescent="0.2">
      <c r="W2235" s="38" t="str">
        <f t="shared" si="29"/>
        <v xml:space="preserve"> </v>
      </c>
      <c r="X2235" s="43"/>
      <c r="Y2235" s="43"/>
      <c r="Z2235" s="43"/>
    </row>
    <row r="2236" spans="23:26" x14ac:dyDescent="0.2">
      <c r="W2236" s="38" t="str">
        <f t="shared" si="29"/>
        <v xml:space="preserve"> </v>
      </c>
      <c r="X2236" s="43"/>
      <c r="Y2236" s="43"/>
      <c r="Z2236" s="43"/>
    </row>
    <row r="2237" spans="23:26" x14ac:dyDescent="0.2">
      <c r="W2237" s="38" t="str">
        <f t="shared" si="29"/>
        <v xml:space="preserve"> </v>
      </c>
      <c r="X2237" s="43"/>
      <c r="Y2237" s="43"/>
      <c r="Z2237" s="43"/>
    </row>
    <row r="2238" spans="23:26" x14ac:dyDescent="0.2">
      <c r="W2238" s="38" t="str">
        <f t="shared" si="29"/>
        <v xml:space="preserve"> </v>
      </c>
      <c r="X2238" s="43"/>
      <c r="Y2238" s="43"/>
      <c r="Z2238" s="43"/>
    </row>
    <row r="2239" spans="23:26" x14ac:dyDescent="0.2">
      <c r="W2239" s="38" t="str">
        <f t="shared" si="29"/>
        <v xml:space="preserve"> </v>
      </c>
      <c r="X2239" s="43"/>
      <c r="Y2239" s="43"/>
      <c r="Z2239" s="43"/>
    </row>
    <row r="2240" spans="23:26" x14ac:dyDescent="0.2">
      <c r="W2240" s="38" t="str">
        <f t="shared" si="29"/>
        <v xml:space="preserve"> </v>
      </c>
      <c r="X2240" s="43"/>
      <c r="Y2240" s="43"/>
      <c r="Z2240" s="43"/>
    </row>
    <row r="2241" spans="23:26" x14ac:dyDescent="0.2">
      <c r="W2241" s="38" t="str">
        <f t="shared" si="29"/>
        <v xml:space="preserve"> </v>
      </c>
      <c r="X2241" s="43"/>
      <c r="Y2241" s="43"/>
      <c r="Z2241" s="43"/>
    </row>
    <row r="2242" spans="23:26" x14ac:dyDescent="0.2">
      <c r="W2242" s="38" t="str">
        <f t="shared" si="29"/>
        <v xml:space="preserve"> </v>
      </c>
      <c r="X2242" s="43"/>
      <c r="Y2242" s="43"/>
      <c r="Z2242" s="43"/>
    </row>
    <row r="2243" spans="23:26" x14ac:dyDescent="0.2">
      <c r="W2243" s="38" t="str">
        <f t="shared" ref="W2243:W2306" si="30">CONCATENATE(U2243, " ",V2243)</f>
        <v xml:space="preserve"> </v>
      </c>
      <c r="X2243" s="43"/>
      <c r="Y2243" s="43"/>
      <c r="Z2243" s="43"/>
    </row>
    <row r="2244" spans="23:26" x14ac:dyDescent="0.2">
      <c r="W2244" s="38" t="str">
        <f t="shared" si="30"/>
        <v xml:space="preserve"> </v>
      </c>
      <c r="X2244" s="43"/>
      <c r="Y2244" s="43"/>
      <c r="Z2244" s="43"/>
    </row>
    <row r="2245" spans="23:26" x14ac:dyDescent="0.2">
      <c r="W2245" s="38" t="str">
        <f t="shared" si="30"/>
        <v xml:space="preserve"> </v>
      </c>
      <c r="X2245" s="43"/>
      <c r="Y2245" s="43"/>
      <c r="Z2245" s="43"/>
    </row>
    <row r="2246" spans="23:26" x14ac:dyDescent="0.2">
      <c r="W2246" s="38" t="str">
        <f t="shared" si="30"/>
        <v xml:space="preserve"> </v>
      </c>
      <c r="X2246" s="43"/>
      <c r="Y2246" s="43"/>
      <c r="Z2246" s="43"/>
    </row>
    <row r="2247" spans="23:26" x14ac:dyDescent="0.2">
      <c r="W2247" s="38" t="str">
        <f t="shared" si="30"/>
        <v xml:space="preserve"> </v>
      </c>
      <c r="X2247" s="43"/>
      <c r="Y2247" s="43"/>
      <c r="Z2247" s="43"/>
    </row>
    <row r="2248" spans="23:26" x14ac:dyDescent="0.2">
      <c r="W2248" s="38" t="str">
        <f t="shared" si="30"/>
        <v xml:space="preserve"> </v>
      </c>
      <c r="X2248" s="43"/>
      <c r="Y2248" s="43"/>
      <c r="Z2248" s="43"/>
    </row>
    <row r="2249" spans="23:26" x14ac:dyDescent="0.2">
      <c r="W2249" s="38" t="str">
        <f t="shared" si="30"/>
        <v xml:space="preserve"> </v>
      </c>
      <c r="X2249" s="43"/>
      <c r="Y2249" s="43"/>
      <c r="Z2249" s="43"/>
    </row>
    <row r="2250" spans="23:26" x14ac:dyDescent="0.2">
      <c r="W2250" s="38" t="str">
        <f t="shared" si="30"/>
        <v xml:space="preserve"> </v>
      </c>
      <c r="X2250" s="43"/>
      <c r="Y2250" s="43"/>
      <c r="Z2250" s="43"/>
    </row>
    <row r="2251" spans="23:26" x14ac:dyDescent="0.2">
      <c r="W2251" s="38" t="str">
        <f t="shared" si="30"/>
        <v xml:space="preserve"> </v>
      </c>
      <c r="X2251" s="43"/>
      <c r="Y2251" s="43"/>
      <c r="Z2251" s="43"/>
    </row>
    <row r="2252" spans="23:26" x14ac:dyDescent="0.2">
      <c r="W2252" s="38" t="str">
        <f t="shared" si="30"/>
        <v xml:space="preserve"> </v>
      </c>
      <c r="X2252" s="43"/>
      <c r="Y2252" s="43"/>
      <c r="Z2252" s="43"/>
    </row>
    <row r="2253" spans="23:26" x14ac:dyDescent="0.2">
      <c r="W2253" s="38" t="str">
        <f t="shared" si="30"/>
        <v xml:space="preserve"> </v>
      </c>
      <c r="X2253" s="43"/>
      <c r="Y2253" s="43"/>
      <c r="Z2253" s="43"/>
    </row>
    <row r="2254" spans="23:26" x14ac:dyDescent="0.2">
      <c r="W2254" s="38" t="str">
        <f t="shared" si="30"/>
        <v xml:space="preserve"> </v>
      </c>
      <c r="X2254" s="43"/>
      <c r="Y2254" s="43"/>
      <c r="Z2254" s="43"/>
    </row>
    <row r="2255" spans="23:26" x14ac:dyDescent="0.2">
      <c r="W2255" s="38" t="str">
        <f t="shared" si="30"/>
        <v xml:space="preserve"> </v>
      </c>
      <c r="X2255" s="43"/>
      <c r="Y2255" s="43"/>
      <c r="Z2255" s="43"/>
    </row>
    <row r="2256" spans="23:26" x14ac:dyDescent="0.2">
      <c r="W2256" s="38" t="str">
        <f t="shared" si="30"/>
        <v xml:space="preserve"> </v>
      </c>
      <c r="X2256" s="43"/>
      <c r="Y2256" s="43"/>
      <c r="Z2256" s="43"/>
    </row>
    <row r="2257" spans="23:26" x14ac:dyDescent="0.2">
      <c r="W2257" s="38" t="str">
        <f t="shared" si="30"/>
        <v xml:space="preserve"> </v>
      </c>
      <c r="X2257" s="43"/>
      <c r="Y2257" s="43"/>
      <c r="Z2257" s="43"/>
    </row>
    <row r="2258" spans="23:26" x14ac:dyDescent="0.2">
      <c r="W2258" s="38" t="str">
        <f t="shared" si="30"/>
        <v xml:space="preserve"> </v>
      </c>
      <c r="X2258" s="43"/>
      <c r="Y2258" s="43"/>
      <c r="Z2258" s="43"/>
    </row>
    <row r="2259" spans="23:26" x14ac:dyDescent="0.2">
      <c r="W2259" s="38" t="str">
        <f t="shared" si="30"/>
        <v xml:space="preserve"> </v>
      </c>
      <c r="X2259" s="43"/>
      <c r="Y2259" s="43"/>
      <c r="Z2259" s="43"/>
    </row>
    <row r="2260" spans="23:26" x14ac:dyDescent="0.2">
      <c r="W2260" s="38" t="str">
        <f t="shared" si="30"/>
        <v xml:space="preserve"> </v>
      </c>
      <c r="X2260" s="43"/>
      <c r="Y2260" s="43"/>
      <c r="Z2260" s="43"/>
    </row>
    <row r="2261" spans="23:26" x14ac:dyDescent="0.2">
      <c r="W2261" s="38" t="str">
        <f t="shared" si="30"/>
        <v xml:space="preserve"> </v>
      </c>
      <c r="X2261" s="43"/>
      <c r="Y2261" s="43"/>
      <c r="Z2261" s="43"/>
    </row>
    <row r="2262" spans="23:26" x14ac:dyDescent="0.2">
      <c r="W2262" s="38" t="str">
        <f t="shared" si="30"/>
        <v xml:space="preserve"> </v>
      </c>
      <c r="X2262" s="43"/>
      <c r="Y2262" s="43"/>
      <c r="Z2262" s="43"/>
    </row>
    <row r="2263" spans="23:26" x14ac:dyDescent="0.2">
      <c r="W2263" s="38" t="str">
        <f t="shared" si="30"/>
        <v xml:space="preserve"> </v>
      </c>
      <c r="X2263" s="43"/>
      <c r="Y2263" s="43"/>
      <c r="Z2263" s="43"/>
    </row>
    <row r="2264" spans="23:26" x14ac:dyDescent="0.2">
      <c r="W2264" s="38" t="str">
        <f t="shared" si="30"/>
        <v xml:space="preserve"> </v>
      </c>
      <c r="X2264" s="43"/>
      <c r="Y2264" s="43"/>
      <c r="Z2264" s="43"/>
    </row>
    <row r="2265" spans="23:26" x14ac:dyDescent="0.2">
      <c r="W2265" s="38" t="str">
        <f t="shared" si="30"/>
        <v xml:space="preserve"> </v>
      </c>
      <c r="X2265" s="43"/>
      <c r="Y2265" s="43"/>
      <c r="Z2265" s="43"/>
    </row>
    <row r="2266" spans="23:26" x14ac:dyDescent="0.2">
      <c r="W2266" s="38" t="str">
        <f t="shared" si="30"/>
        <v xml:space="preserve"> </v>
      </c>
      <c r="X2266" s="43"/>
      <c r="Y2266" s="43"/>
      <c r="Z2266" s="43"/>
    </row>
    <row r="2267" spans="23:26" x14ac:dyDescent="0.2">
      <c r="W2267" s="38" t="str">
        <f t="shared" si="30"/>
        <v xml:space="preserve"> </v>
      </c>
      <c r="X2267" s="43"/>
      <c r="Y2267" s="43"/>
      <c r="Z2267" s="43"/>
    </row>
    <row r="2268" spans="23:26" x14ac:dyDescent="0.2">
      <c r="W2268" s="38" t="str">
        <f t="shared" si="30"/>
        <v xml:space="preserve"> </v>
      </c>
      <c r="X2268" s="43"/>
      <c r="Y2268" s="43"/>
      <c r="Z2268" s="43"/>
    </row>
    <row r="2269" spans="23:26" x14ac:dyDescent="0.2">
      <c r="W2269" s="38" t="str">
        <f t="shared" si="30"/>
        <v xml:space="preserve"> </v>
      </c>
      <c r="X2269" s="43"/>
      <c r="Y2269" s="43"/>
      <c r="Z2269" s="43"/>
    </row>
    <row r="2270" spans="23:26" x14ac:dyDescent="0.2">
      <c r="W2270" s="38" t="str">
        <f t="shared" si="30"/>
        <v xml:space="preserve"> </v>
      </c>
      <c r="X2270" s="43"/>
      <c r="Y2270" s="43"/>
      <c r="Z2270" s="43"/>
    </row>
    <row r="2271" spans="23:26" x14ac:dyDescent="0.2">
      <c r="W2271" s="38" t="str">
        <f t="shared" si="30"/>
        <v xml:space="preserve"> </v>
      </c>
      <c r="X2271" s="43"/>
      <c r="Y2271" s="43"/>
      <c r="Z2271" s="43"/>
    </row>
    <row r="2272" spans="23:26" x14ac:dyDescent="0.2">
      <c r="W2272" s="38" t="str">
        <f t="shared" si="30"/>
        <v xml:space="preserve"> </v>
      </c>
      <c r="X2272" s="43"/>
      <c r="Y2272" s="43"/>
      <c r="Z2272" s="43"/>
    </row>
    <row r="2273" spans="23:26" x14ac:dyDescent="0.2">
      <c r="W2273" s="38" t="str">
        <f t="shared" si="30"/>
        <v xml:space="preserve"> </v>
      </c>
      <c r="X2273" s="43"/>
      <c r="Y2273" s="43"/>
      <c r="Z2273" s="43"/>
    </row>
    <row r="2274" spans="23:26" x14ac:dyDescent="0.2">
      <c r="W2274" s="38" t="str">
        <f t="shared" si="30"/>
        <v xml:space="preserve"> </v>
      </c>
      <c r="X2274" s="43"/>
      <c r="Y2274" s="43"/>
      <c r="Z2274" s="43"/>
    </row>
    <row r="2275" spans="23:26" x14ac:dyDescent="0.2">
      <c r="W2275" s="38" t="str">
        <f t="shared" si="30"/>
        <v xml:space="preserve"> </v>
      </c>
      <c r="X2275" s="43"/>
      <c r="Y2275" s="43"/>
      <c r="Z2275" s="43"/>
    </row>
    <row r="2276" spans="23:26" x14ac:dyDescent="0.2">
      <c r="W2276" s="38" t="str">
        <f t="shared" si="30"/>
        <v xml:space="preserve"> </v>
      </c>
      <c r="X2276" s="43"/>
      <c r="Y2276" s="43"/>
      <c r="Z2276" s="43"/>
    </row>
    <row r="2277" spans="23:26" x14ac:dyDescent="0.2">
      <c r="W2277" s="38" t="str">
        <f t="shared" si="30"/>
        <v xml:space="preserve"> </v>
      </c>
      <c r="X2277" s="43"/>
      <c r="Y2277" s="43"/>
      <c r="Z2277" s="43"/>
    </row>
    <row r="2278" spans="23:26" x14ac:dyDescent="0.2">
      <c r="W2278" s="38" t="str">
        <f t="shared" si="30"/>
        <v xml:space="preserve"> </v>
      </c>
      <c r="X2278" s="43"/>
      <c r="Y2278" s="43"/>
      <c r="Z2278" s="43"/>
    </row>
    <row r="2279" spans="23:26" x14ac:dyDescent="0.2">
      <c r="W2279" s="38" t="str">
        <f t="shared" si="30"/>
        <v xml:space="preserve"> </v>
      </c>
      <c r="X2279" s="43"/>
      <c r="Y2279" s="43"/>
      <c r="Z2279" s="43"/>
    </row>
    <row r="2280" spans="23:26" x14ac:dyDescent="0.2">
      <c r="W2280" s="38" t="str">
        <f t="shared" si="30"/>
        <v xml:space="preserve"> </v>
      </c>
      <c r="X2280" s="43"/>
      <c r="Y2280" s="43"/>
      <c r="Z2280" s="43"/>
    </row>
    <row r="2281" spans="23:26" x14ac:dyDescent="0.2">
      <c r="W2281" s="38" t="str">
        <f t="shared" si="30"/>
        <v xml:space="preserve"> </v>
      </c>
      <c r="X2281" s="43"/>
      <c r="Y2281" s="43"/>
      <c r="Z2281" s="43"/>
    </row>
    <row r="2282" spans="23:26" x14ac:dyDescent="0.2">
      <c r="W2282" s="38" t="str">
        <f t="shared" si="30"/>
        <v xml:space="preserve"> </v>
      </c>
      <c r="X2282" s="43"/>
      <c r="Y2282" s="43"/>
      <c r="Z2282" s="43"/>
    </row>
    <row r="2283" spans="23:26" x14ac:dyDescent="0.2">
      <c r="W2283" s="38" t="str">
        <f t="shared" si="30"/>
        <v xml:space="preserve"> </v>
      </c>
      <c r="X2283" s="43"/>
      <c r="Y2283" s="43"/>
      <c r="Z2283" s="43"/>
    </row>
    <row r="2284" spans="23:26" x14ac:dyDescent="0.2">
      <c r="W2284" s="38" t="str">
        <f t="shared" si="30"/>
        <v xml:space="preserve"> </v>
      </c>
      <c r="X2284" s="43"/>
      <c r="Y2284" s="43"/>
      <c r="Z2284" s="43"/>
    </row>
    <row r="2285" spans="23:26" x14ac:dyDescent="0.2">
      <c r="W2285" s="38" t="str">
        <f t="shared" si="30"/>
        <v xml:space="preserve"> </v>
      </c>
      <c r="X2285" s="43"/>
      <c r="Y2285" s="43"/>
      <c r="Z2285" s="43"/>
    </row>
    <row r="2286" spans="23:26" x14ac:dyDescent="0.2">
      <c r="W2286" s="38" t="str">
        <f t="shared" si="30"/>
        <v xml:space="preserve"> </v>
      </c>
      <c r="X2286" s="43"/>
      <c r="Y2286" s="43"/>
      <c r="Z2286" s="43"/>
    </row>
    <row r="2287" spans="23:26" x14ac:dyDescent="0.2">
      <c r="W2287" s="38" t="str">
        <f t="shared" si="30"/>
        <v xml:space="preserve"> </v>
      </c>
      <c r="X2287" s="43"/>
      <c r="Y2287" s="43"/>
      <c r="Z2287" s="43"/>
    </row>
    <row r="2288" spans="23:26" x14ac:dyDescent="0.2">
      <c r="W2288" s="38" t="str">
        <f t="shared" si="30"/>
        <v xml:space="preserve"> </v>
      </c>
      <c r="X2288" s="43"/>
      <c r="Y2288" s="43"/>
      <c r="Z2288" s="43"/>
    </row>
    <row r="2289" spans="23:26" x14ac:dyDescent="0.2">
      <c r="W2289" s="38" t="str">
        <f t="shared" si="30"/>
        <v xml:space="preserve"> </v>
      </c>
      <c r="X2289" s="43"/>
      <c r="Y2289" s="43"/>
      <c r="Z2289" s="43"/>
    </row>
    <row r="2290" spans="23:26" x14ac:dyDescent="0.2">
      <c r="W2290" s="38" t="str">
        <f t="shared" si="30"/>
        <v xml:space="preserve"> </v>
      </c>
      <c r="X2290" s="43"/>
      <c r="Y2290" s="43"/>
      <c r="Z2290" s="43"/>
    </row>
    <row r="2291" spans="23:26" x14ac:dyDescent="0.2">
      <c r="W2291" s="38" t="str">
        <f t="shared" si="30"/>
        <v xml:space="preserve"> </v>
      </c>
      <c r="X2291" s="43"/>
      <c r="Y2291" s="43"/>
      <c r="Z2291" s="43"/>
    </row>
    <row r="2292" spans="23:26" x14ac:dyDescent="0.2">
      <c r="W2292" s="38" t="str">
        <f t="shared" si="30"/>
        <v xml:space="preserve"> </v>
      </c>
      <c r="X2292" s="43"/>
      <c r="Y2292" s="43"/>
      <c r="Z2292" s="43"/>
    </row>
    <row r="2293" spans="23:26" x14ac:dyDescent="0.2">
      <c r="W2293" s="38" t="str">
        <f t="shared" si="30"/>
        <v xml:space="preserve"> </v>
      </c>
      <c r="X2293" s="43"/>
      <c r="Y2293" s="43"/>
      <c r="Z2293" s="43"/>
    </row>
    <row r="2294" spans="23:26" x14ac:dyDescent="0.2">
      <c r="W2294" s="38" t="str">
        <f t="shared" si="30"/>
        <v xml:space="preserve"> </v>
      </c>
      <c r="X2294" s="43"/>
      <c r="Y2294" s="43"/>
      <c r="Z2294" s="43"/>
    </row>
    <row r="2295" spans="23:26" x14ac:dyDescent="0.2">
      <c r="W2295" s="38" t="str">
        <f t="shared" si="30"/>
        <v xml:space="preserve"> </v>
      </c>
      <c r="X2295" s="43"/>
      <c r="Y2295" s="43"/>
      <c r="Z2295" s="43"/>
    </row>
    <row r="2296" spans="23:26" x14ac:dyDescent="0.2">
      <c r="W2296" s="38" t="str">
        <f t="shared" si="30"/>
        <v xml:space="preserve"> </v>
      </c>
      <c r="X2296" s="43"/>
      <c r="Y2296" s="43"/>
      <c r="Z2296" s="43"/>
    </row>
    <row r="2297" spans="23:26" x14ac:dyDescent="0.2">
      <c r="W2297" s="38" t="str">
        <f t="shared" si="30"/>
        <v xml:space="preserve"> </v>
      </c>
      <c r="X2297" s="43"/>
      <c r="Y2297" s="43"/>
      <c r="Z2297" s="43"/>
    </row>
    <row r="2298" spans="23:26" x14ac:dyDescent="0.2">
      <c r="W2298" s="38" t="str">
        <f t="shared" si="30"/>
        <v xml:space="preserve"> </v>
      </c>
      <c r="X2298" s="43"/>
      <c r="Y2298" s="43"/>
      <c r="Z2298" s="43"/>
    </row>
    <row r="2299" spans="23:26" x14ac:dyDescent="0.2">
      <c r="W2299" s="38" t="str">
        <f t="shared" si="30"/>
        <v xml:space="preserve"> </v>
      </c>
      <c r="X2299" s="43"/>
      <c r="Y2299" s="43"/>
      <c r="Z2299" s="43"/>
    </row>
    <row r="2300" spans="23:26" x14ac:dyDescent="0.2">
      <c r="W2300" s="38" t="str">
        <f t="shared" si="30"/>
        <v xml:space="preserve"> </v>
      </c>
      <c r="X2300" s="43"/>
      <c r="Y2300" s="43"/>
      <c r="Z2300" s="43"/>
    </row>
    <row r="2301" spans="23:26" x14ac:dyDescent="0.2">
      <c r="W2301" s="38" t="str">
        <f t="shared" si="30"/>
        <v xml:space="preserve"> </v>
      </c>
      <c r="X2301" s="43"/>
      <c r="Y2301" s="43"/>
      <c r="Z2301" s="43"/>
    </row>
    <row r="2302" spans="23:26" x14ac:dyDescent="0.2">
      <c r="W2302" s="38" t="str">
        <f t="shared" si="30"/>
        <v xml:space="preserve"> </v>
      </c>
      <c r="X2302" s="43"/>
      <c r="Y2302" s="43"/>
      <c r="Z2302" s="43"/>
    </row>
    <row r="2303" spans="23:26" x14ac:dyDescent="0.2">
      <c r="W2303" s="38" t="str">
        <f t="shared" si="30"/>
        <v xml:space="preserve"> </v>
      </c>
      <c r="X2303" s="43"/>
      <c r="Y2303" s="43"/>
      <c r="Z2303" s="43"/>
    </row>
    <row r="2304" spans="23:26" x14ac:dyDescent="0.2">
      <c r="W2304" s="38" t="str">
        <f t="shared" si="30"/>
        <v xml:space="preserve"> </v>
      </c>
      <c r="X2304" s="43"/>
      <c r="Y2304" s="43"/>
      <c r="Z2304" s="43"/>
    </row>
    <row r="2305" spans="23:26" x14ac:dyDescent="0.2">
      <c r="W2305" s="38" t="str">
        <f t="shared" si="30"/>
        <v xml:space="preserve"> </v>
      </c>
      <c r="X2305" s="43"/>
      <c r="Y2305" s="43"/>
      <c r="Z2305" s="43"/>
    </row>
    <row r="2306" spans="23:26" x14ac:dyDescent="0.2">
      <c r="W2306" s="38" t="str">
        <f t="shared" si="30"/>
        <v xml:space="preserve"> </v>
      </c>
      <c r="X2306" s="43"/>
      <c r="Y2306" s="43"/>
      <c r="Z2306" s="43"/>
    </row>
    <row r="2307" spans="23:26" x14ac:dyDescent="0.2">
      <c r="W2307" s="38" t="str">
        <f t="shared" ref="W2307:W2370" si="31">CONCATENATE(U2307, " ",V2307)</f>
        <v xml:space="preserve"> </v>
      </c>
      <c r="X2307" s="43"/>
      <c r="Y2307" s="43"/>
      <c r="Z2307" s="43"/>
    </row>
    <row r="2308" spans="23:26" x14ac:dyDescent="0.2">
      <c r="W2308" s="38" t="str">
        <f t="shared" si="31"/>
        <v xml:space="preserve"> </v>
      </c>
      <c r="X2308" s="43"/>
      <c r="Y2308" s="43"/>
      <c r="Z2308" s="43"/>
    </row>
    <row r="2309" spans="23:26" x14ac:dyDescent="0.2">
      <c r="W2309" s="38" t="str">
        <f t="shared" si="31"/>
        <v xml:space="preserve"> </v>
      </c>
      <c r="X2309" s="43"/>
      <c r="Y2309" s="43"/>
      <c r="Z2309" s="43"/>
    </row>
    <row r="2310" spans="23:26" x14ac:dyDescent="0.2">
      <c r="W2310" s="38" t="str">
        <f t="shared" si="31"/>
        <v xml:space="preserve"> </v>
      </c>
      <c r="X2310" s="43"/>
      <c r="Y2310" s="43"/>
      <c r="Z2310" s="43"/>
    </row>
    <row r="2311" spans="23:26" x14ac:dyDescent="0.2">
      <c r="W2311" s="38" t="str">
        <f t="shared" si="31"/>
        <v xml:space="preserve"> </v>
      </c>
      <c r="X2311" s="43"/>
      <c r="Y2311" s="43"/>
      <c r="Z2311" s="43"/>
    </row>
    <row r="2312" spans="23:26" x14ac:dyDescent="0.2">
      <c r="W2312" s="38" t="str">
        <f t="shared" si="31"/>
        <v xml:space="preserve"> </v>
      </c>
      <c r="X2312" s="43"/>
      <c r="Y2312" s="43"/>
      <c r="Z2312" s="43"/>
    </row>
    <row r="2313" spans="23:26" x14ac:dyDescent="0.2">
      <c r="W2313" s="38" t="str">
        <f t="shared" si="31"/>
        <v xml:space="preserve"> </v>
      </c>
      <c r="X2313" s="43"/>
      <c r="Y2313" s="43"/>
      <c r="Z2313" s="43"/>
    </row>
    <row r="2314" spans="23:26" x14ac:dyDescent="0.2">
      <c r="W2314" s="38" t="str">
        <f t="shared" si="31"/>
        <v xml:space="preserve"> </v>
      </c>
      <c r="X2314" s="43"/>
      <c r="Y2314" s="43"/>
      <c r="Z2314" s="43"/>
    </row>
    <row r="2315" spans="23:26" x14ac:dyDescent="0.2">
      <c r="W2315" s="38" t="str">
        <f t="shared" si="31"/>
        <v xml:space="preserve"> </v>
      </c>
      <c r="X2315" s="43"/>
      <c r="Y2315" s="43"/>
      <c r="Z2315" s="43"/>
    </row>
    <row r="2316" spans="23:26" x14ac:dyDescent="0.2">
      <c r="W2316" s="38" t="str">
        <f t="shared" si="31"/>
        <v xml:space="preserve"> </v>
      </c>
      <c r="X2316" s="43"/>
      <c r="Y2316" s="43"/>
      <c r="Z2316" s="43"/>
    </row>
    <row r="2317" spans="23:26" x14ac:dyDescent="0.2">
      <c r="W2317" s="38" t="str">
        <f t="shared" si="31"/>
        <v xml:space="preserve"> </v>
      </c>
      <c r="X2317" s="43"/>
      <c r="Y2317" s="43"/>
      <c r="Z2317" s="43"/>
    </row>
    <row r="2318" spans="23:26" x14ac:dyDescent="0.2">
      <c r="W2318" s="38" t="str">
        <f t="shared" si="31"/>
        <v xml:space="preserve"> </v>
      </c>
      <c r="X2318" s="43"/>
      <c r="Y2318" s="43"/>
      <c r="Z2318" s="43"/>
    </row>
    <row r="2319" spans="23:26" x14ac:dyDescent="0.2">
      <c r="W2319" s="38" t="str">
        <f t="shared" si="31"/>
        <v xml:space="preserve"> </v>
      </c>
      <c r="X2319" s="43"/>
      <c r="Y2319" s="43"/>
      <c r="Z2319" s="43"/>
    </row>
    <row r="2320" spans="23:26" x14ac:dyDescent="0.2">
      <c r="W2320" s="38" t="str">
        <f t="shared" si="31"/>
        <v xml:space="preserve"> </v>
      </c>
      <c r="X2320" s="43"/>
      <c r="Y2320" s="43"/>
      <c r="Z2320" s="43"/>
    </row>
    <row r="2321" spans="23:26" x14ac:dyDescent="0.2">
      <c r="W2321" s="38" t="str">
        <f t="shared" si="31"/>
        <v xml:space="preserve"> </v>
      </c>
      <c r="X2321" s="43"/>
      <c r="Y2321" s="43"/>
      <c r="Z2321" s="43"/>
    </row>
    <row r="2322" spans="23:26" x14ac:dyDescent="0.2">
      <c r="W2322" s="38" t="str">
        <f t="shared" si="31"/>
        <v xml:space="preserve"> </v>
      </c>
      <c r="X2322" s="43"/>
      <c r="Y2322" s="43"/>
      <c r="Z2322" s="43"/>
    </row>
    <row r="2323" spans="23:26" x14ac:dyDescent="0.2">
      <c r="W2323" s="38" t="str">
        <f t="shared" si="31"/>
        <v xml:space="preserve"> </v>
      </c>
      <c r="X2323" s="43"/>
      <c r="Y2323" s="43"/>
      <c r="Z2323" s="43"/>
    </row>
    <row r="2324" spans="23:26" x14ac:dyDescent="0.2">
      <c r="W2324" s="38" t="str">
        <f t="shared" si="31"/>
        <v xml:space="preserve"> </v>
      </c>
      <c r="X2324" s="43"/>
      <c r="Y2324" s="43"/>
      <c r="Z2324" s="43"/>
    </row>
    <row r="2325" spans="23:26" x14ac:dyDescent="0.2">
      <c r="W2325" s="38" t="str">
        <f t="shared" si="31"/>
        <v xml:space="preserve"> </v>
      </c>
      <c r="X2325" s="43"/>
      <c r="Y2325" s="43"/>
      <c r="Z2325" s="43"/>
    </row>
    <row r="2326" spans="23:26" x14ac:dyDescent="0.2">
      <c r="W2326" s="38" t="str">
        <f t="shared" si="31"/>
        <v xml:space="preserve"> </v>
      </c>
      <c r="X2326" s="43"/>
      <c r="Y2326" s="43"/>
      <c r="Z2326" s="43"/>
    </row>
    <row r="2327" spans="23:26" x14ac:dyDescent="0.2">
      <c r="W2327" s="38" t="str">
        <f t="shared" si="31"/>
        <v xml:space="preserve"> </v>
      </c>
      <c r="X2327" s="43"/>
      <c r="Y2327" s="43"/>
      <c r="Z2327" s="43"/>
    </row>
    <row r="2328" spans="23:26" x14ac:dyDescent="0.2">
      <c r="W2328" s="38" t="str">
        <f t="shared" si="31"/>
        <v xml:space="preserve"> </v>
      </c>
      <c r="X2328" s="43"/>
      <c r="Y2328" s="43"/>
      <c r="Z2328" s="43"/>
    </row>
    <row r="2329" spans="23:26" x14ac:dyDescent="0.2">
      <c r="W2329" s="38" t="str">
        <f t="shared" si="31"/>
        <v xml:space="preserve"> </v>
      </c>
      <c r="X2329" s="43"/>
      <c r="Y2329" s="43"/>
      <c r="Z2329" s="43"/>
    </row>
    <row r="2330" spans="23:26" x14ac:dyDescent="0.2">
      <c r="W2330" s="38" t="str">
        <f t="shared" si="31"/>
        <v xml:space="preserve"> </v>
      </c>
      <c r="X2330" s="43"/>
      <c r="Y2330" s="43"/>
      <c r="Z2330" s="43"/>
    </row>
    <row r="2331" spans="23:26" x14ac:dyDescent="0.2">
      <c r="W2331" s="38" t="str">
        <f t="shared" si="31"/>
        <v xml:space="preserve"> </v>
      </c>
      <c r="X2331" s="43"/>
      <c r="Y2331" s="43"/>
      <c r="Z2331" s="43"/>
    </row>
    <row r="2332" spans="23:26" x14ac:dyDescent="0.2">
      <c r="W2332" s="38" t="str">
        <f t="shared" si="31"/>
        <v xml:space="preserve"> </v>
      </c>
      <c r="X2332" s="43"/>
      <c r="Y2332" s="43"/>
      <c r="Z2332" s="43"/>
    </row>
    <row r="2333" spans="23:26" x14ac:dyDescent="0.2">
      <c r="W2333" s="38" t="str">
        <f t="shared" si="31"/>
        <v xml:space="preserve"> </v>
      </c>
      <c r="X2333" s="43"/>
      <c r="Y2333" s="43"/>
      <c r="Z2333" s="43"/>
    </row>
    <row r="2334" spans="23:26" x14ac:dyDescent="0.2">
      <c r="W2334" s="38" t="str">
        <f t="shared" si="31"/>
        <v xml:space="preserve"> </v>
      </c>
      <c r="X2334" s="43"/>
      <c r="Y2334" s="43"/>
      <c r="Z2334" s="43"/>
    </row>
    <row r="2335" spans="23:26" x14ac:dyDescent="0.2">
      <c r="W2335" s="38" t="str">
        <f t="shared" si="31"/>
        <v xml:space="preserve"> </v>
      </c>
      <c r="X2335" s="43"/>
      <c r="Y2335" s="43"/>
      <c r="Z2335" s="43"/>
    </row>
    <row r="2336" spans="23:26" x14ac:dyDescent="0.2">
      <c r="W2336" s="38" t="str">
        <f t="shared" si="31"/>
        <v xml:space="preserve"> </v>
      </c>
      <c r="X2336" s="43"/>
      <c r="Y2336" s="43"/>
      <c r="Z2336" s="43"/>
    </row>
    <row r="2337" spans="23:26" x14ac:dyDescent="0.2">
      <c r="W2337" s="38" t="str">
        <f t="shared" si="31"/>
        <v xml:space="preserve"> </v>
      </c>
      <c r="X2337" s="43"/>
      <c r="Y2337" s="43"/>
      <c r="Z2337" s="43"/>
    </row>
    <row r="2338" spans="23:26" x14ac:dyDescent="0.2">
      <c r="W2338" s="38" t="str">
        <f t="shared" si="31"/>
        <v xml:space="preserve"> </v>
      </c>
      <c r="X2338" s="43"/>
      <c r="Y2338" s="43"/>
      <c r="Z2338" s="43"/>
    </row>
    <row r="2339" spans="23:26" x14ac:dyDescent="0.2">
      <c r="W2339" s="38" t="str">
        <f t="shared" si="31"/>
        <v xml:space="preserve"> </v>
      </c>
      <c r="X2339" s="43"/>
      <c r="Y2339" s="43"/>
      <c r="Z2339" s="43"/>
    </row>
    <row r="2340" spans="23:26" x14ac:dyDescent="0.2">
      <c r="W2340" s="38" t="str">
        <f t="shared" si="31"/>
        <v xml:space="preserve"> </v>
      </c>
      <c r="X2340" s="43"/>
      <c r="Y2340" s="43"/>
      <c r="Z2340" s="43"/>
    </row>
    <row r="2341" spans="23:26" x14ac:dyDescent="0.2">
      <c r="W2341" s="38" t="str">
        <f t="shared" si="31"/>
        <v xml:space="preserve"> </v>
      </c>
      <c r="X2341" s="43"/>
      <c r="Y2341" s="43"/>
      <c r="Z2341" s="43"/>
    </row>
    <row r="2342" spans="23:26" x14ac:dyDescent="0.2">
      <c r="W2342" s="38" t="str">
        <f t="shared" si="31"/>
        <v xml:space="preserve"> </v>
      </c>
      <c r="X2342" s="43"/>
      <c r="Y2342" s="43"/>
      <c r="Z2342" s="43"/>
    </row>
    <row r="2343" spans="23:26" x14ac:dyDescent="0.2">
      <c r="W2343" s="38" t="str">
        <f t="shared" si="31"/>
        <v xml:space="preserve"> </v>
      </c>
      <c r="X2343" s="43"/>
      <c r="Y2343" s="43"/>
      <c r="Z2343" s="43"/>
    </row>
    <row r="2344" spans="23:26" x14ac:dyDescent="0.2">
      <c r="W2344" s="38" t="str">
        <f t="shared" si="31"/>
        <v xml:space="preserve"> </v>
      </c>
      <c r="X2344" s="43"/>
      <c r="Y2344" s="43"/>
      <c r="Z2344" s="43"/>
    </row>
    <row r="2345" spans="23:26" x14ac:dyDescent="0.2">
      <c r="W2345" s="38" t="str">
        <f t="shared" si="31"/>
        <v xml:space="preserve"> </v>
      </c>
      <c r="X2345" s="43"/>
      <c r="Y2345" s="43"/>
      <c r="Z2345" s="43"/>
    </row>
    <row r="2346" spans="23:26" x14ac:dyDescent="0.2">
      <c r="W2346" s="38" t="str">
        <f t="shared" si="31"/>
        <v xml:space="preserve"> </v>
      </c>
      <c r="X2346" s="43"/>
      <c r="Y2346" s="43"/>
      <c r="Z2346" s="43"/>
    </row>
    <row r="2347" spans="23:26" x14ac:dyDescent="0.2">
      <c r="W2347" s="38" t="str">
        <f t="shared" si="31"/>
        <v xml:space="preserve"> </v>
      </c>
      <c r="X2347" s="43"/>
      <c r="Y2347" s="43"/>
      <c r="Z2347" s="43"/>
    </row>
    <row r="2348" spans="23:26" x14ac:dyDescent="0.2">
      <c r="W2348" s="38" t="str">
        <f t="shared" si="31"/>
        <v xml:space="preserve"> </v>
      </c>
      <c r="X2348" s="43"/>
      <c r="Y2348" s="43"/>
      <c r="Z2348" s="43"/>
    </row>
    <row r="2349" spans="23:26" x14ac:dyDescent="0.2">
      <c r="W2349" s="38" t="str">
        <f t="shared" si="31"/>
        <v xml:space="preserve"> </v>
      </c>
      <c r="X2349" s="43"/>
      <c r="Y2349" s="43"/>
      <c r="Z2349" s="43"/>
    </row>
    <row r="2350" spans="23:26" x14ac:dyDescent="0.2">
      <c r="W2350" s="38" t="str">
        <f t="shared" si="31"/>
        <v xml:space="preserve"> </v>
      </c>
      <c r="X2350" s="43"/>
      <c r="Y2350" s="43"/>
      <c r="Z2350" s="43"/>
    </row>
    <row r="2351" spans="23:26" x14ac:dyDescent="0.2">
      <c r="W2351" s="38" t="str">
        <f t="shared" si="31"/>
        <v xml:space="preserve"> </v>
      </c>
      <c r="X2351" s="43"/>
      <c r="Y2351" s="43"/>
      <c r="Z2351" s="43"/>
    </row>
    <row r="2352" spans="23:26" x14ac:dyDescent="0.2">
      <c r="W2352" s="38" t="str">
        <f t="shared" si="31"/>
        <v xml:space="preserve"> </v>
      </c>
      <c r="X2352" s="43"/>
      <c r="Y2352" s="43"/>
      <c r="Z2352" s="43"/>
    </row>
    <row r="2353" spans="23:26" x14ac:dyDescent="0.2">
      <c r="W2353" s="38" t="str">
        <f t="shared" si="31"/>
        <v xml:space="preserve"> </v>
      </c>
      <c r="X2353" s="43"/>
      <c r="Y2353" s="43"/>
      <c r="Z2353" s="43"/>
    </row>
    <row r="2354" spans="23:26" x14ac:dyDescent="0.2">
      <c r="W2354" s="38" t="str">
        <f t="shared" si="31"/>
        <v xml:space="preserve"> </v>
      </c>
      <c r="X2354" s="43"/>
      <c r="Y2354" s="43"/>
      <c r="Z2354" s="43"/>
    </row>
    <row r="2355" spans="23:26" x14ac:dyDescent="0.2">
      <c r="W2355" s="38" t="str">
        <f t="shared" si="31"/>
        <v xml:space="preserve"> </v>
      </c>
      <c r="X2355" s="43"/>
      <c r="Y2355" s="43"/>
      <c r="Z2355" s="43"/>
    </row>
    <row r="2356" spans="23:26" x14ac:dyDescent="0.2">
      <c r="W2356" s="38" t="str">
        <f t="shared" si="31"/>
        <v xml:space="preserve"> </v>
      </c>
      <c r="X2356" s="43"/>
      <c r="Y2356" s="43"/>
      <c r="Z2356" s="43"/>
    </row>
    <row r="2357" spans="23:26" x14ac:dyDescent="0.2">
      <c r="W2357" s="38" t="str">
        <f t="shared" si="31"/>
        <v xml:space="preserve"> </v>
      </c>
      <c r="X2357" s="43"/>
      <c r="Y2357" s="43"/>
      <c r="Z2357" s="43"/>
    </row>
    <row r="2358" spans="23:26" x14ac:dyDescent="0.2">
      <c r="W2358" s="38" t="str">
        <f t="shared" si="31"/>
        <v xml:space="preserve"> </v>
      </c>
      <c r="X2358" s="43"/>
      <c r="Y2358" s="43"/>
      <c r="Z2358" s="43"/>
    </row>
    <row r="2359" spans="23:26" x14ac:dyDescent="0.2">
      <c r="W2359" s="38" t="str">
        <f t="shared" si="31"/>
        <v xml:space="preserve"> </v>
      </c>
      <c r="X2359" s="43"/>
      <c r="Y2359" s="43"/>
      <c r="Z2359" s="43"/>
    </row>
    <row r="2360" spans="23:26" x14ac:dyDescent="0.2">
      <c r="W2360" s="38" t="str">
        <f t="shared" si="31"/>
        <v xml:space="preserve"> </v>
      </c>
      <c r="X2360" s="43"/>
      <c r="Y2360" s="43"/>
      <c r="Z2360" s="43"/>
    </row>
    <row r="2361" spans="23:26" x14ac:dyDescent="0.2">
      <c r="W2361" s="38" t="str">
        <f t="shared" si="31"/>
        <v xml:space="preserve"> </v>
      </c>
      <c r="X2361" s="43"/>
      <c r="Y2361" s="43"/>
      <c r="Z2361" s="43"/>
    </row>
    <row r="2362" spans="23:26" x14ac:dyDescent="0.2">
      <c r="W2362" s="38" t="str">
        <f t="shared" si="31"/>
        <v xml:space="preserve"> </v>
      </c>
      <c r="X2362" s="43"/>
      <c r="Y2362" s="43"/>
      <c r="Z2362" s="43"/>
    </row>
    <row r="2363" spans="23:26" x14ac:dyDescent="0.2">
      <c r="W2363" s="38" t="str">
        <f t="shared" si="31"/>
        <v xml:space="preserve"> </v>
      </c>
      <c r="X2363" s="43"/>
      <c r="Y2363" s="43"/>
      <c r="Z2363" s="43"/>
    </row>
    <row r="2364" spans="23:26" x14ac:dyDescent="0.2">
      <c r="W2364" s="38" t="str">
        <f t="shared" si="31"/>
        <v xml:space="preserve"> </v>
      </c>
      <c r="X2364" s="43"/>
      <c r="Y2364" s="43"/>
      <c r="Z2364" s="43"/>
    </row>
    <row r="2365" spans="23:26" x14ac:dyDescent="0.2">
      <c r="W2365" s="38" t="str">
        <f t="shared" si="31"/>
        <v xml:space="preserve"> </v>
      </c>
      <c r="X2365" s="43"/>
      <c r="Y2365" s="43"/>
      <c r="Z2365" s="43"/>
    </row>
    <row r="2366" spans="23:26" x14ac:dyDescent="0.2">
      <c r="W2366" s="38" t="str">
        <f t="shared" si="31"/>
        <v xml:space="preserve"> </v>
      </c>
      <c r="X2366" s="43"/>
      <c r="Y2366" s="43"/>
      <c r="Z2366" s="43"/>
    </row>
    <row r="2367" spans="23:26" x14ac:dyDescent="0.2">
      <c r="W2367" s="38" t="str">
        <f t="shared" si="31"/>
        <v xml:space="preserve"> </v>
      </c>
      <c r="X2367" s="43"/>
      <c r="Y2367" s="43"/>
      <c r="Z2367" s="43"/>
    </row>
    <row r="2368" spans="23:26" x14ac:dyDescent="0.2">
      <c r="W2368" s="38" t="str">
        <f t="shared" si="31"/>
        <v xml:space="preserve"> </v>
      </c>
      <c r="X2368" s="43"/>
      <c r="Y2368" s="43"/>
      <c r="Z2368" s="43"/>
    </row>
    <row r="2369" spans="23:26" x14ac:dyDescent="0.2">
      <c r="W2369" s="38" t="str">
        <f t="shared" si="31"/>
        <v xml:space="preserve"> </v>
      </c>
      <c r="X2369" s="43"/>
      <c r="Y2369" s="43"/>
      <c r="Z2369" s="43"/>
    </row>
    <row r="2370" spans="23:26" x14ac:dyDescent="0.2">
      <c r="W2370" s="38" t="str">
        <f t="shared" si="31"/>
        <v xml:space="preserve"> </v>
      </c>
      <c r="X2370" s="43"/>
      <c r="Y2370" s="43"/>
      <c r="Z2370" s="43"/>
    </row>
    <row r="2371" spans="23:26" x14ac:dyDescent="0.2">
      <c r="W2371" s="38" t="str">
        <f t="shared" ref="W2371:W2434" si="32">CONCATENATE(U2371, " ",V2371)</f>
        <v xml:space="preserve"> </v>
      </c>
      <c r="X2371" s="43"/>
      <c r="Y2371" s="43"/>
      <c r="Z2371" s="43"/>
    </row>
    <row r="2372" spans="23:26" x14ac:dyDescent="0.2">
      <c r="W2372" s="38" t="str">
        <f t="shared" si="32"/>
        <v xml:space="preserve"> </v>
      </c>
      <c r="X2372" s="43"/>
      <c r="Y2372" s="43"/>
      <c r="Z2372" s="43"/>
    </row>
    <row r="2373" spans="23:26" x14ac:dyDescent="0.2">
      <c r="W2373" s="38" t="str">
        <f t="shared" si="32"/>
        <v xml:space="preserve"> </v>
      </c>
      <c r="X2373" s="43"/>
      <c r="Y2373" s="43"/>
      <c r="Z2373" s="43"/>
    </row>
    <row r="2374" spans="23:26" x14ac:dyDescent="0.2">
      <c r="W2374" s="38" t="str">
        <f t="shared" si="32"/>
        <v xml:space="preserve"> </v>
      </c>
      <c r="X2374" s="43"/>
      <c r="Y2374" s="43"/>
      <c r="Z2374" s="43"/>
    </row>
    <row r="2375" spans="23:26" x14ac:dyDescent="0.2">
      <c r="W2375" s="38" t="str">
        <f t="shared" si="32"/>
        <v xml:space="preserve"> </v>
      </c>
      <c r="X2375" s="43"/>
      <c r="Y2375" s="43"/>
      <c r="Z2375" s="43"/>
    </row>
    <row r="2376" spans="23:26" x14ac:dyDescent="0.2">
      <c r="W2376" s="38" t="str">
        <f t="shared" si="32"/>
        <v xml:space="preserve"> </v>
      </c>
      <c r="X2376" s="43"/>
      <c r="Y2376" s="43"/>
      <c r="Z2376" s="43"/>
    </row>
    <row r="2377" spans="23:26" x14ac:dyDescent="0.2">
      <c r="W2377" s="38" t="str">
        <f t="shared" si="32"/>
        <v xml:space="preserve"> </v>
      </c>
      <c r="X2377" s="43"/>
      <c r="Y2377" s="43"/>
      <c r="Z2377" s="43"/>
    </row>
    <row r="2378" spans="23:26" x14ac:dyDescent="0.2">
      <c r="W2378" s="38" t="str">
        <f t="shared" si="32"/>
        <v xml:space="preserve"> </v>
      </c>
      <c r="X2378" s="43"/>
      <c r="Y2378" s="43"/>
      <c r="Z2378" s="43"/>
    </row>
    <row r="2379" spans="23:26" x14ac:dyDescent="0.2">
      <c r="W2379" s="38" t="str">
        <f t="shared" si="32"/>
        <v xml:space="preserve"> </v>
      </c>
      <c r="X2379" s="43"/>
      <c r="Y2379" s="43"/>
      <c r="Z2379" s="43"/>
    </row>
    <row r="2380" spans="23:26" x14ac:dyDescent="0.2">
      <c r="W2380" s="38" t="str">
        <f t="shared" si="32"/>
        <v xml:space="preserve"> </v>
      </c>
      <c r="X2380" s="43"/>
      <c r="Y2380" s="43"/>
      <c r="Z2380" s="43"/>
    </row>
    <row r="2381" spans="23:26" x14ac:dyDescent="0.2">
      <c r="W2381" s="38" t="str">
        <f t="shared" si="32"/>
        <v xml:space="preserve"> </v>
      </c>
      <c r="X2381" s="43"/>
      <c r="Y2381" s="43"/>
      <c r="Z2381" s="43"/>
    </row>
    <row r="2382" spans="23:26" x14ac:dyDescent="0.2">
      <c r="W2382" s="38" t="str">
        <f t="shared" si="32"/>
        <v xml:space="preserve"> </v>
      </c>
      <c r="X2382" s="43"/>
      <c r="Y2382" s="43"/>
      <c r="Z2382" s="43"/>
    </row>
    <row r="2383" spans="23:26" x14ac:dyDescent="0.2">
      <c r="W2383" s="38" t="str">
        <f t="shared" si="32"/>
        <v xml:space="preserve"> </v>
      </c>
      <c r="X2383" s="43"/>
      <c r="Y2383" s="43"/>
      <c r="Z2383" s="43"/>
    </row>
    <row r="2384" spans="23:26" x14ac:dyDescent="0.2">
      <c r="W2384" s="38" t="str">
        <f t="shared" si="32"/>
        <v xml:space="preserve"> </v>
      </c>
      <c r="X2384" s="43"/>
      <c r="Y2384" s="43"/>
      <c r="Z2384" s="43"/>
    </row>
    <row r="2385" spans="23:26" x14ac:dyDescent="0.2">
      <c r="W2385" s="38" t="str">
        <f t="shared" si="32"/>
        <v xml:space="preserve"> </v>
      </c>
      <c r="X2385" s="43"/>
      <c r="Y2385" s="43"/>
      <c r="Z2385" s="43"/>
    </row>
    <row r="2386" spans="23:26" x14ac:dyDescent="0.2">
      <c r="W2386" s="38" t="str">
        <f t="shared" si="32"/>
        <v xml:space="preserve"> </v>
      </c>
      <c r="X2386" s="43"/>
      <c r="Y2386" s="43"/>
      <c r="Z2386" s="43"/>
    </row>
    <row r="2387" spans="23:26" x14ac:dyDescent="0.2">
      <c r="W2387" s="38" t="str">
        <f t="shared" si="32"/>
        <v xml:space="preserve"> </v>
      </c>
      <c r="X2387" s="43"/>
      <c r="Y2387" s="43"/>
      <c r="Z2387" s="43"/>
    </row>
    <row r="2388" spans="23:26" x14ac:dyDescent="0.2">
      <c r="W2388" s="38" t="str">
        <f t="shared" si="32"/>
        <v xml:space="preserve"> </v>
      </c>
      <c r="X2388" s="43"/>
      <c r="Y2388" s="43"/>
      <c r="Z2388" s="43"/>
    </row>
    <row r="2389" spans="23:26" x14ac:dyDescent="0.2">
      <c r="W2389" s="38" t="str">
        <f t="shared" si="32"/>
        <v xml:space="preserve"> </v>
      </c>
      <c r="X2389" s="43"/>
      <c r="Y2389" s="43"/>
      <c r="Z2389" s="43"/>
    </row>
    <row r="2390" spans="23:26" x14ac:dyDescent="0.2">
      <c r="W2390" s="38" t="str">
        <f t="shared" si="32"/>
        <v xml:space="preserve"> </v>
      </c>
      <c r="X2390" s="43"/>
      <c r="Y2390" s="43"/>
      <c r="Z2390" s="43"/>
    </row>
    <row r="2391" spans="23:26" x14ac:dyDescent="0.2">
      <c r="W2391" s="38" t="str">
        <f t="shared" si="32"/>
        <v xml:space="preserve"> </v>
      </c>
      <c r="X2391" s="43"/>
      <c r="Y2391" s="43"/>
      <c r="Z2391" s="43"/>
    </row>
    <row r="2392" spans="23:26" x14ac:dyDescent="0.2">
      <c r="W2392" s="38" t="str">
        <f t="shared" si="32"/>
        <v xml:space="preserve"> </v>
      </c>
      <c r="X2392" s="43"/>
      <c r="Y2392" s="43"/>
      <c r="Z2392" s="43"/>
    </row>
    <row r="2393" spans="23:26" x14ac:dyDescent="0.2">
      <c r="W2393" s="38" t="str">
        <f t="shared" si="32"/>
        <v xml:space="preserve"> </v>
      </c>
      <c r="X2393" s="43"/>
      <c r="Y2393" s="43"/>
      <c r="Z2393" s="43"/>
    </row>
    <row r="2394" spans="23:26" x14ac:dyDescent="0.2">
      <c r="W2394" s="38" t="str">
        <f t="shared" si="32"/>
        <v xml:space="preserve"> </v>
      </c>
      <c r="X2394" s="43"/>
      <c r="Y2394" s="43"/>
      <c r="Z2394" s="43"/>
    </row>
    <row r="2395" spans="23:26" x14ac:dyDescent="0.2">
      <c r="W2395" s="38" t="str">
        <f t="shared" si="32"/>
        <v xml:space="preserve"> </v>
      </c>
      <c r="X2395" s="43"/>
      <c r="Y2395" s="43"/>
      <c r="Z2395" s="43"/>
    </row>
    <row r="2396" spans="23:26" x14ac:dyDescent="0.2">
      <c r="W2396" s="38" t="str">
        <f t="shared" si="32"/>
        <v xml:space="preserve"> </v>
      </c>
      <c r="X2396" s="43"/>
      <c r="Y2396" s="43"/>
      <c r="Z2396" s="43"/>
    </row>
    <row r="2397" spans="23:26" x14ac:dyDescent="0.2">
      <c r="W2397" s="38" t="str">
        <f t="shared" si="32"/>
        <v xml:space="preserve"> </v>
      </c>
      <c r="X2397" s="43"/>
      <c r="Y2397" s="43"/>
      <c r="Z2397" s="43"/>
    </row>
    <row r="2398" spans="23:26" x14ac:dyDescent="0.2">
      <c r="W2398" s="38" t="str">
        <f t="shared" si="32"/>
        <v xml:space="preserve"> </v>
      </c>
      <c r="X2398" s="43"/>
      <c r="Y2398" s="43"/>
      <c r="Z2398" s="43"/>
    </row>
    <row r="2399" spans="23:26" x14ac:dyDescent="0.2">
      <c r="W2399" s="38" t="str">
        <f t="shared" si="32"/>
        <v xml:space="preserve"> </v>
      </c>
      <c r="X2399" s="43"/>
      <c r="Y2399" s="43"/>
      <c r="Z2399" s="43"/>
    </row>
    <row r="2400" spans="23:26" x14ac:dyDescent="0.2">
      <c r="W2400" s="38" t="str">
        <f t="shared" si="32"/>
        <v xml:space="preserve"> </v>
      </c>
      <c r="X2400" s="43"/>
      <c r="Y2400" s="43"/>
      <c r="Z2400" s="43"/>
    </row>
    <row r="2401" spans="23:26" x14ac:dyDescent="0.2">
      <c r="W2401" s="38" t="str">
        <f t="shared" si="32"/>
        <v xml:space="preserve"> </v>
      </c>
      <c r="X2401" s="43"/>
      <c r="Y2401" s="43"/>
      <c r="Z2401" s="43"/>
    </row>
    <row r="2402" spans="23:26" x14ac:dyDescent="0.2">
      <c r="W2402" s="38" t="str">
        <f t="shared" si="32"/>
        <v xml:space="preserve"> </v>
      </c>
      <c r="X2402" s="43"/>
      <c r="Y2402" s="43"/>
      <c r="Z2402" s="43"/>
    </row>
    <row r="2403" spans="23:26" x14ac:dyDescent="0.2">
      <c r="W2403" s="38" t="str">
        <f t="shared" si="32"/>
        <v xml:space="preserve"> </v>
      </c>
      <c r="X2403" s="43"/>
      <c r="Y2403" s="43"/>
      <c r="Z2403" s="43"/>
    </row>
    <row r="2404" spans="23:26" x14ac:dyDescent="0.2">
      <c r="W2404" s="38" t="str">
        <f t="shared" si="32"/>
        <v xml:space="preserve"> </v>
      </c>
      <c r="X2404" s="43"/>
      <c r="Y2404" s="43"/>
      <c r="Z2404" s="43"/>
    </row>
    <row r="2405" spans="23:26" x14ac:dyDescent="0.2">
      <c r="W2405" s="38" t="str">
        <f t="shared" si="32"/>
        <v xml:space="preserve"> </v>
      </c>
      <c r="X2405" s="43"/>
      <c r="Y2405" s="43"/>
      <c r="Z2405" s="43"/>
    </row>
    <row r="2406" spans="23:26" x14ac:dyDescent="0.2">
      <c r="W2406" s="38" t="str">
        <f t="shared" si="32"/>
        <v xml:space="preserve"> </v>
      </c>
      <c r="X2406" s="43"/>
      <c r="Y2406" s="43"/>
      <c r="Z2406" s="43"/>
    </row>
    <row r="2407" spans="23:26" x14ac:dyDescent="0.2">
      <c r="W2407" s="38" t="str">
        <f t="shared" si="32"/>
        <v xml:space="preserve"> </v>
      </c>
      <c r="X2407" s="43"/>
      <c r="Y2407" s="43"/>
      <c r="Z2407" s="43"/>
    </row>
    <row r="2408" spans="23:26" x14ac:dyDescent="0.2">
      <c r="W2408" s="38" t="str">
        <f t="shared" si="32"/>
        <v xml:space="preserve"> </v>
      </c>
      <c r="X2408" s="43"/>
      <c r="Y2408" s="43"/>
      <c r="Z2408" s="43"/>
    </row>
    <row r="2409" spans="23:26" x14ac:dyDescent="0.2">
      <c r="W2409" s="38" t="str">
        <f t="shared" si="32"/>
        <v xml:space="preserve"> </v>
      </c>
      <c r="X2409" s="43"/>
      <c r="Y2409" s="43"/>
      <c r="Z2409" s="43"/>
    </row>
    <row r="2410" spans="23:26" x14ac:dyDescent="0.2">
      <c r="W2410" s="38" t="str">
        <f t="shared" si="32"/>
        <v xml:space="preserve"> </v>
      </c>
      <c r="X2410" s="43"/>
      <c r="Y2410" s="43"/>
      <c r="Z2410" s="43"/>
    </row>
    <row r="2411" spans="23:26" x14ac:dyDescent="0.2">
      <c r="W2411" s="38" t="str">
        <f t="shared" si="32"/>
        <v xml:space="preserve"> </v>
      </c>
      <c r="X2411" s="43"/>
      <c r="Y2411" s="43"/>
      <c r="Z2411" s="43"/>
    </row>
    <row r="2412" spans="23:26" x14ac:dyDescent="0.2">
      <c r="W2412" s="38" t="str">
        <f t="shared" si="32"/>
        <v xml:space="preserve"> </v>
      </c>
      <c r="X2412" s="43"/>
      <c r="Y2412" s="43"/>
      <c r="Z2412" s="43"/>
    </row>
    <row r="2413" spans="23:26" x14ac:dyDescent="0.2">
      <c r="W2413" s="38" t="str">
        <f t="shared" si="32"/>
        <v xml:space="preserve"> </v>
      </c>
      <c r="X2413" s="43"/>
      <c r="Y2413" s="43"/>
      <c r="Z2413" s="43"/>
    </row>
    <row r="2414" spans="23:26" x14ac:dyDescent="0.2">
      <c r="W2414" s="38" t="str">
        <f t="shared" si="32"/>
        <v xml:space="preserve"> </v>
      </c>
      <c r="X2414" s="43"/>
      <c r="Y2414" s="43"/>
      <c r="Z2414" s="43"/>
    </row>
    <row r="2415" spans="23:26" x14ac:dyDescent="0.2">
      <c r="W2415" s="38" t="str">
        <f t="shared" si="32"/>
        <v xml:space="preserve"> </v>
      </c>
      <c r="X2415" s="43"/>
      <c r="Y2415" s="43"/>
      <c r="Z2415" s="43"/>
    </row>
    <row r="2416" spans="23:26" x14ac:dyDescent="0.2">
      <c r="W2416" s="38" t="str">
        <f t="shared" si="32"/>
        <v xml:space="preserve"> </v>
      </c>
      <c r="X2416" s="43"/>
      <c r="Y2416" s="43"/>
      <c r="Z2416" s="43"/>
    </row>
    <row r="2417" spans="23:26" x14ac:dyDescent="0.2">
      <c r="W2417" s="38" t="str">
        <f t="shared" si="32"/>
        <v xml:space="preserve"> </v>
      </c>
      <c r="X2417" s="43"/>
      <c r="Y2417" s="43"/>
      <c r="Z2417" s="43"/>
    </row>
    <row r="2418" spans="23:26" x14ac:dyDescent="0.2">
      <c r="W2418" s="38" t="str">
        <f t="shared" si="32"/>
        <v xml:space="preserve"> </v>
      </c>
      <c r="X2418" s="43"/>
      <c r="Y2418" s="43"/>
      <c r="Z2418" s="43"/>
    </row>
    <row r="2419" spans="23:26" x14ac:dyDescent="0.2">
      <c r="W2419" s="38" t="str">
        <f t="shared" si="32"/>
        <v xml:space="preserve"> </v>
      </c>
      <c r="X2419" s="43"/>
      <c r="Y2419" s="43"/>
      <c r="Z2419" s="43"/>
    </row>
    <row r="2420" spans="23:26" x14ac:dyDescent="0.2">
      <c r="W2420" s="38" t="str">
        <f t="shared" si="32"/>
        <v xml:space="preserve"> </v>
      </c>
      <c r="X2420" s="43"/>
      <c r="Y2420" s="43"/>
      <c r="Z2420" s="43"/>
    </row>
    <row r="2421" spans="23:26" x14ac:dyDescent="0.2">
      <c r="W2421" s="38" t="str">
        <f t="shared" si="32"/>
        <v xml:space="preserve"> </v>
      </c>
      <c r="X2421" s="43"/>
      <c r="Y2421" s="43"/>
      <c r="Z2421" s="43"/>
    </row>
    <row r="2422" spans="23:26" x14ac:dyDescent="0.2">
      <c r="W2422" s="38" t="str">
        <f t="shared" si="32"/>
        <v xml:space="preserve"> </v>
      </c>
      <c r="X2422" s="43"/>
      <c r="Y2422" s="43"/>
      <c r="Z2422" s="43"/>
    </row>
    <row r="2423" spans="23:26" x14ac:dyDescent="0.2">
      <c r="W2423" s="38" t="str">
        <f t="shared" si="32"/>
        <v xml:space="preserve"> </v>
      </c>
      <c r="X2423" s="43"/>
      <c r="Y2423" s="43"/>
      <c r="Z2423" s="43"/>
    </row>
    <row r="2424" spans="23:26" x14ac:dyDescent="0.2">
      <c r="W2424" s="38" t="str">
        <f t="shared" si="32"/>
        <v xml:space="preserve"> </v>
      </c>
      <c r="X2424" s="43"/>
      <c r="Y2424" s="43"/>
      <c r="Z2424" s="43"/>
    </row>
    <row r="2425" spans="23:26" x14ac:dyDescent="0.2">
      <c r="W2425" s="38" t="str">
        <f t="shared" si="32"/>
        <v xml:space="preserve"> </v>
      </c>
      <c r="X2425" s="43"/>
      <c r="Y2425" s="43"/>
      <c r="Z2425" s="43"/>
    </row>
    <row r="2426" spans="23:26" x14ac:dyDescent="0.2">
      <c r="W2426" s="38" t="str">
        <f t="shared" si="32"/>
        <v xml:space="preserve"> </v>
      </c>
      <c r="X2426" s="43"/>
      <c r="Y2426" s="43"/>
      <c r="Z2426" s="43"/>
    </row>
    <row r="2427" spans="23:26" x14ac:dyDescent="0.2">
      <c r="W2427" s="38" t="str">
        <f t="shared" si="32"/>
        <v xml:space="preserve"> </v>
      </c>
      <c r="X2427" s="43"/>
      <c r="Y2427" s="43"/>
      <c r="Z2427" s="43"/>
    </row>
    <row r="2428" spans="23:26" x14ac:dyDescent="0.2">
      <c r="W2428" s="38" t="str">
        <f t="shared" si="32"/>
        <v xml:space="preserve"> </v>
      </c>
      <c r="X2428" s="43"/>
      <c r="Y2428" s="43"/>
      <c r="Z2428" s="43"/>
    </row>
    <row r="2429" spans="23:26" x14ac:dyDescent="0.2">
      <c r="W2429" s="38" t="str">
        <f t="shared" si="32"/>
        <v xml:space="preserve"> </v>
      </c>
      <c r="X2429" s="43"/>
      <c r="Y2429" s="43"/>
      <c r="Z2429" s="43"/>
    </row>
    <row r="2430" spans="23:26" x14ac:dyDescent="0.2">
      <c r="W2430" s="38" t="str">
        <f t="shared" si="32"/>
        <v xml:space="preserve"> </v>
      </c>
      <c r="X2430" s="43"/>
      <c r="Y2430" s="43"/>
      <c r="Z2430" s="43"/>
    </row>
    <row r="2431" spans="23:26" x14ac:dyDescent="0.2">
      <c r="W2431" s="38" t="str">
        <f t="shared" si="32"/>
        <v xml:space="preserve"> </v>
      </c>
      <c r="X2431" s="43"/>
      <c r="Y2431" s="43"/>
      <c r="Z2431" s="43"/>
    </row>
    <row r="2432" spans="23:26" x14ac:dyDescent="0.2">
      <c r="W2432" s="38" t="str">
        <f t="shared" si="32"/>
        <v xml:space="preserve"> </v>
      </c>
      <c r="X2432" s="43"/>
      <c r="Y2432" s="43"/>
      <c r="Z2432" s="43"/>
    </row>
    <row r="2433" spans="23:26" x14ac:dyDescent="0.2">
      <c r="W2433" s="38" t="str">
        <f t="shared" si="32"/>
        <v xml:space="preserve"> </v>
      </c>
      <c r="X2433" s="43"/>
      <c r="Y2433" s="43"/>
      <c r="Z2433" s="43"/>
    </row>
    <row r="2434" spans="23:26" x14ac:dyDescent="0.2">
      <c r="W2434" s="38" t="str">
        <f t="shared" si="32"/>
        <v xml:space="preserve"> </v>
      </c>
      <c r="X2434" s="43"/>
      <c r="Y2434" s="43"/>
      <c r="Z2434" s="43"/>
    </row>
    <row r="2435" spans="23:26" x14ac:dyDescent="0.2">
      <c r="W2435" s="38" t="str">
        <f t="shared" ref="W2435:W2498" si="33">CONCATENATE(U2435, " ",V2435)</f>
        <v xml:space="preserve"> </v>
      </c>
      <c r="X2435" s="43"/>
      <c r="Y2435" s="43"/>
      <c r="Z2435" s="43"/>
    </row>
    <row r="2436" spans="23:26" x14ac:dyDescent="0.2">
      <c r="W2436" s="38" t="str">
        <f t="shared" si="33"/>
        <v xml:space="preserve"> </v>
      </c>
      <c r="X2436" s="43"/>
      <c r="Y2436" s="43"/>
      <c r="Z2436" s="43"/>
    </row>
    <row r="2437" spans="23:26" x14ac:dyDescent="0.2">
      <c r="W2437" s="38" t="str">
        <f t="shared" si="33"/>
        <v xml:space="preserve"> </v>
      </c>
      <c r="X2437" s="43"/>
      <c r="Y2437" s="43"/>
      <c r="Z2437" s="43"/>
    </row>
    <row r="2438" spans="23:26" x14ac:dyDescent="0.2">
      <c r="W2438" s="38" t="str">
        <f t="shared" si="33"/>
        <v xml:space="preserve"> </v>
      </c>
      <c r="X2438" s="43"/>
      <c r="Y2438" s="43"/>
      <c r="Z2438" s="43"/>
    </row>
    <row r="2439" spans="23:26" x14ac:dyDescent="0.2">
      <c r="W2439" s="38" t="str">
        <f t="shared" si="33"/>
        <v xml:space="preserve"> </v>
      </c>
      <c r="X2439" s="43"/>
      <c r="Y2439" s="43"/>
      <c r="Z2439" s="43"/>
    </row>
    <row r="2440" spans="23:26" x14ac:dyDescent="0.2">
      <c r="W2440" s="38" t="str">
        <f t="shared" si="33"/>
        <v xml:space="preserve"> </v>
      </c>
      <c r="X2440" s="43"/>
      <c r="Y2440" s="43"/>
      <c r="Z2440" s="43"/>
    </row>
    <row r="2441" spans="23:26" x14ac:dyDescent="0.2">
      <c r="W2441" s="38" t="str">
        <f t="shared" si="33"/>
        <v xml:space="preserve"> </v>
      </c>
      <c r="X2441" s="43"/>
      <c r="Y2441" s="43"/>
      <c r="Z2441" s="43"/>
    </row>
    <row r="2442" spans="23:26" x14ac:dyDescent="0.2">
      <c r="W2442" s="38" t="str">
        <f t="shared" si="33"/>
        <v xml:space="preserve"> </v>
      </c>
      <c r="X2442" s="43"/>
      <c r="Y2442" s="43"/>
      <c r="Z2442" s="43"/>
    </row>
    <row r="2443" spans="23:26" x14ac:dyDescent="0.2">
      <c r="W2443" s="38" t="str">
        <f t="shared" si="33"/>
        <v xml:space="preserve"> </v>
      </c>
      <c r="X2443" s="43"/>
      <c r="Y2443" s="43"/>
      <c r="Z2443" s="43"/>
    </row>
    <row r="2444" spans="23:26" x14ac:dyDescent="0.2">
      <c r="W2444" s="38" t="str">
        <f t="shared" si="33"/>
        <v xml:space="preserve"> </v>
      </c>
      <c r="X2444" s="43"/>
      <c r="Y2444" s="43"/>
      <c r="Z2444" s="43"/>
    </row>
    <row r="2445" spans="23:26" x14ac:dyDescent="0.2">
      <c r="W2445" s="38" t="str">
        <f t="shared" si="33"/>
        <v xml:space="preserve"> </v>
      </c>
      <c r="X2445" s="43"/>
      <c r="Y2445" s="43"/>
      <c r="Z2445" s="43"/>
    </row>
    <row r="2446" spans="23:26" x14ac:dyDescent="0.2">
      <c r="W2446" s="38" t="str">
        <f t="shared" si="33"/>
        <v xml:space="preserve"> </v>
      </c>
      <c r="X2446" s="43"/>
      <c r="Y2446" s="43"/>
      <c r="Z2446" s="43"/>
    </row>
    <row r="2447" spans="23:26" x14ac:dyDescent="0.2">
      <c r="W2447" s="38" t="str">
        <f t="shared" si="33"/>
        <v xml:space="preserve"> </v>
      </c>
      <c r="X2447" s="43"/>
      <c r="Y2447" s="43"/>
      <c r="Z2447" s="43"/>
    </row>
    <row r="2448" spans="23:26" x14ac:dyDescent="0.2">
      <c r="W2448" s="38" t="str">
        <f t="shared" si="33"/>
        <v xml:space="preserve"> </v>
      </c>
      <c r="X2448" s="43"/>
      <c r="Y2448" s="43"/>
      <c r="Z2448" s="43"/>
    </row>
    <row r="2449" spans="23:26" x14ac:dyDescent="0.2">
      <c r="W2449" s="38" t="str">
        <f t="shared" si="33"/>
        <v xml:space="preserve"> </v>
      </c>
      <c r="X2449" s="43"/>
      <c r="Y2449" s="43"/>
      <c r="Z2449" s="43"/>
    </row>
    <row r="2450" spans="23:26" x14ac:dyDescent="0.2">
      <c r="W2450" s="38" t="str">
        <f t="shared" si="33"/>
        <v xml:space="preserve"> </v>
      </c>
      <c r="X2450" s="43"/>
      <c r="Y2450" s="43"/>
      <c r="Z2450" s="43"/>
    </row>
    <row r="2451" spans="23:26" x14ac:dyDescent="0.2">
      <c r="W2451" s="38" t="str">
        <f t="shared" si="33"/>
        <v xml:space="preserve"> </v>
      </c>
      <c r="X2451" s="43"/>
      <c r="Y2451" s="43"/>
      <c r="Z2451" s="43"/>
    </row>
    <row r="2452" spans="23:26" x14ac:dyDescent="0.2">
      <c r="W2452" s="38" t="str">
        <f t="shared" si="33"/>
        <v xml:space="preserve"> </v>
      </c>
      <c r="X2452" s="43"/>
      <c r="Y2452" s="43"/>
      <c r="Z2452" s="43"/>
    </row>
    <row r="2453" spans="23:26" x14ac:dyDescent="0.2">
      <c r="W2453" s="38" t="str">
        <f t="shared" si="33"/>
        <v xml:space="preserve"> </v>
      </c>
      <c r="X2453" s="43"/>
      <c r="Y2453" s="43"/>
      <c r="Z2453" s="43"/>
    </row>
    <row r="2454" spans="23:26" x14ac:dyDescent="0.2">
      <c r="W2454" s="38" t="str">
        <f t="shared" si="33"/>
        <v xml:space="preserve"> </v>
      </c>
      <c r="X2454" s="43"/>
      <c r="Y2454" s="43"/>
      <c r="Z2454" s="43"/>
    </row>
    <row r="2455" spans="23:26" x14ac:dyDescent="0.2">
      <c r="W2455" s="38" t="str">
        <f t="shared" si="33"/>
        <v xml:space="preserve"> </v>
      </c>
      <c r="X2455" s="43"/>
      <c r="Y2455" s="43"/>
      <c r="Z2455" s="43"/>
    </row>
    <row r="2456" spans="23:26" x14ac:dyDescent="0.2">
      <c r="W2456" s="38" t="str">
        <f t="shared" si="33"/>
        <v xml:space="preserve"> </v>
      </c>
      <c r="X2456" s="43"/>
      <c r="Y2456" s="43"/>
      <c r="Z2456" s="43"/>
    </row>
    <row r="2457" spans="23:26" x14ac:dyDescent="0.2">
      <c r="W2457" s="38" t="str">
        <f t="shared" si="33"/>
        <v xml:space="preserve"> </v>
      </c>
      <c r="X2457" s="43"/>
      <c r="Y2457" s="43"/>
      <c r="Z2457" s="43"/>
    </row>
    <row r="2458" spans="23:26" x14ac:dyDescent="0.2">
      <c r="W2458" s="38" t="str">
        <f t="shared" si="33"/>
        <v xml:space="preserve"> </v>
      </c>
      <c r="X2458" s="43"/>
      <c r="Y2458" s="43"/>
      <c r="Z2458" s="43"/>
    </row>
    <row r="2459" spans="23:26" x14ac:dyDescent="0.2">
      <c r="W2459" s="38" t="str">
        <f t="shared" si="33"/>
        <v xml:space="preserve"> </v>
      </c>
      <c r="X2459" s="43"/>
      <c r="Y2459" s="43"/>
      <c r="Z2459" s="43"/>
    </row>
    <row r="2460" spans="23:26" x14ac:dyDescent="0.2">
      <c r="W2460" s="38" t="str">
        <f t="shared" si="33"/>
        <v xml:space="preserve"> </v>
      </c>
      <c r="X2460" s="43"/>
      <c r="Y2460" s="43"/>
      <c r="Z2460" s="43"/>
    </row>
    <row r="2461" spans="23:26" x14ac:dyDescent="0.2">
      <c r="W2461" s="38" t="str">
        <f t="shared" si="33"/>
        <v xml:space="preserve"> </v>
      </c>
      <c r="X2461" s="43"/>
      <c r="Y2461" s="43"/>
      <c r="Z2461" s="43"/>
    </row>
    <row r="2462" spans="23:26" x14ac:dyDescent="0.2">
      <c r="W2462" s="38" t="str">
        <f t="shared" si="33"/>
        <v xml:space="preserve"> </v>
      </c>
      <c r="X2462" s="43"/>
      <c r="Y2462" s="43"/>
      <c r="Z2462" s="43"/>
    </row>
    <row r="2463" spans="23:26" x14ac:dyDescent="0.2">
      <c r="W2463" s="38" t="str">
        <f t="shared" si="33"/>
        <v xml:space="preserve"> </v>
      </c>
      <c r="X2463" s="43"/>
      <c r="Y2463" s="43"/>
      <c r="Z2463" s="43"/>
    </row>
    <row r="2464" spans="23:26" x14ac:dyDescent="0.2">
      <c r="W2464" s="38" t="str">
        <f t="shared" si="33"/>
        <v xml:space="preserve"> </v>
      </c>
      <c r="X2464" s="43"/>
      <c r="Y2464" s="43"/>
      <c r="Z2464" s="43"/>
    </row>
    <row r="2465" spans="23:26" x14ac:dyDescent="0.2">
      <c r="W2465" s="38" t="str">
        <f t="shared" si="33"/>
        <v xml:space="preserve"> </v>
      </c>
      <c r="X2465" s="43"/>
      <c r="Y2465" s="43"/>
      <c r="Z2465" s="43"/>
    </row>
    <row r="2466" spans="23:26" x14ac:dyDescent="0.2">
      <c r="W2466" s="38" t="str">
        <f t="shared" si="33"/>
        <v xml:space="preserve"> </v>
      </c>
      <c r="X2466" s="43"/>
      <c r="Y2466" s="43"/>
      <c r="Z2466" s="43"/>
    </row>
    <row r="2467" spans="23:26" x14ac:dyDescent="0.2">
      <c r="W2467" s="38" t="str">
        <f t="shared" si="33"/>
        <v xml:space="preserve"> </v>
      </c>
      <c r="X2467" s="43"/>
      <c r="Y2467" s="43"/>
      <c r="Z2467" s="43"/>
    </row>
    <row r="2468" spans="23:26" x14ac:dyDescent="0.2">
      <c r="W2468" s="38" t="str">
        <f t="shared" si="33"/>
        <v xml:space="preserve"> </v>
      </c>
      <c r="X2468" s="43"/>
      <c r="Y2468" s="43"/>
      <c r="Z2468" s="43"/>
    </row>
    <row r="2469" spans="23:26" x14ac:dyDescent="0.2">
      <c r="W2469" s="38" t="str">
        <f t="shared" si="33"/>
        <v xml:space="preserve"> </v>
      </c>
      <c r="X2469" s="43"/>
      <c r="Y2469" s="43"/>
      <c r="Z2469" s="43"/>
    </row>
    <row r="2470" spans="23:26" x14ac:dyDescent="0.2">
      <c r="W2470" s="38" t="str">
        <f t="shared" si="33"/>
        <v xml:space="preserve"> </v>
      </c>
      <c r="X2470" s="43"/>
      <c r="Y2470" s="43"/>
      <c r="Z2470" s="43"/>
    </row>
    <row r="2471" spans="23:26" x14ac:dyDescent="0.2">
      <c r="W2471" s="38" t="str">
        <f t="shared" si="33"/>
        <v xml:space="preserve"> </v>
      </c>
      <c r="X2471" s="43"/>
      <c r="Y2471" s="43"/>
      <c r="Z2471" s="43"/>
    </row>
    <row r="2472" spans="23:26" x14ac:dyDescent="0.2">
      <c r="W2472" s="38" t="str">
        <f t="shared" si="33"/>
        <v xml:space="preserve"> </v>
      </c>
      <c r="X2472" s="43"/>
      <c r="Y2472" s="43"/>
      <c r="Z2472" s="43"/>
    </row>
    <row r="2473" spans="23:26" x14ac:dyDescent="0.2">
      <c r="W2473" s="38" t="str">
        <f t="shared" si="33"/>
        <v xml:space="preserve"> </v>
      </c>
      <c r="X2473" s="43"/>
      <c r="Y2473" s="43"/>
      <c r="Z2473" s="43"/>
    </row>
    <row r="2474" spans="23:26" x14ac:dyDescent="0.2">
      <c r="W2474" s="38" t="str">
        <f t="shared" si="33"/>
        <v xml:space="preserve"> </v>
      </c>
      <c r="X2474" s="43"/>
      <c r="Y2474" s="43"/>
      <c r="Z2474" s="43"/>
    </row>
    <row r="2475" spans="23:26" x14ac:dyDescent="0.2">
      <c r="W2475" s="38" t="str">
        <f t="shared" si="33"/>
        <v xml:space="preserve"> </v>
      </c>
      <c r="X2475" s="43"/>
      <c r="Y2475" s="43"/>
      <c r="Z2475" s="43"/>
    </row>
    <row r="2476" spans="23:26" x14ac:dyDescent="0.2">
      <c r="W2476" s="38" t="str">
        <f t="shared" si="33"/>
        <v xml:space="preserve"> </v>
      </c>
      <c r="X2476" s="43"/>
      <c r="Y2476" s="43"/>
      <c r="Z2476" s="43"/>
    </row>
    <row r="2477" spans="23:26" x14ac:dyDescent="0.2">
      <c r="W2477" s="38" t="str">
        <f t="shared" si="33"/>
        <v xml:space="preserve"> </v>
      </c>
      <c r="X2477" s="43"/>
      <c r="Y2477" s="43"/>
      <c r="Z2477" s="43"/>
    </row>
    <row r="2478" spans="23:26" x14ac:dyDescent="0.2">
      <c r="W2478" s="38" t="str">
        <f t="shared" si="33"/>
        <v xml:space="preserve"> </v>
      </c>
      <c r="X2478" s="43"/>
      <c r="Y2478" s="43"/>
      <c r="Z2478" s="43"/>
    </row>
    <row r="2479" spans="23:26" x14ac:dyDescent="0.2">
      <c r="W2479" s="38" t="str">
        <f t="shared" si="33"/>
        <v xml:space="preserve"> </v>
      </c>
      <c r="X2479" s="43"/>
      <c r="Y2479" s="43"/>
      <c r="Z2479" s="43"/>
    </row>
    <row r="2480" spans="23:26" x14ac:dyDescent="0.2">
      <c r="W2480" s="38" t="str">
        <f t="shared" si="33"/>
        <v xml:space="preserve"> </v>
      </c>
      <c r="X2480" s="43"/>
      <c r="Y2480" s="43"/>
      <c r="Z2480" s="43"/>
    </row>
    <row r="2481" spans="23:26" x14ac:dyDescent="0.2">
      <c r="W2481" s="38" t="str">
        <f t="shared" si="33"/>
        <v xml:space="preserve"> </v>
      </c>
      <c r="X2481" s="43"/>
      <c r="Y2481" s="43"/>
      <c r="Z2481" s="43"/>
    </row>
    <row r="2482" spans="23:26" x14ac:dyDescent="0.2">
      <c r="W2482" s="38" t="str">
        <f t="shared" si="33"/>
        <v xml:space="preserve"> </v>
      </c>
      <c r="X2482" s="43"/>
      <c r="Y2482" s="43"/>
      <c r="Z2482" s="43"/>
    </row>
    <row r="2483" spans="23:26" x14ac:dyDescent="0.2">
      <c r="W2483" s="38" t="str">
        <f t="shared" si="33"/>
        <v xml:space="preserve"> </v>
      </c>
      <c r="X2483" s="43"/>
      <c r="Y2483" s="43"/>
      <c r="Z2483" s="43"/>
    </row>
    <row r="2484" spans="23:26" x14ac:dyDescent="0.2">
      <c r="W2484" s="38" t="str">
        <f t="shared" si="33"/>
        <v xml:space="preserve"> </v>
      </c>
      <c r="X2484" s="43"/>
      <c r="Y2484" s="43"/>
      <c r="Z2484" s="43"/>
    </row>
    <row r="2485" spans="23:26" x14ac:dyDescent="0.2">
      <c r="W2485" s="38" t="str">
        <f t="shared" si="33"/>
        <v xml:space="preserve"> </v>
      </c>
      <c r="X2485" s="43"/>
      <c r="Y2485" s="43"/>
      <c r="Z2485" s="43"/>
    </row>
    <row r="2486" spans="23:26" x14ac:dyDescent="0.2">
      <c r="W2486" s="38" t="str">
        <f t="shared" si="33"/>
        <v xml:space="preserve"> </v>
      </c>
      <c r="X2486" s="43"/>
      <c r="Y2486" s="43"/>
      <c r="Z2486" s="43"/>
    </row>
    <row r="2487" spans="23:26" x14ac:dyDescent="0.2">
      <c r="W2487" s="38" t="str">
        <f t="shared" si="33"/>
        <v xml:space="preserve"> </v>
      </c>
      <c r="X2487" s="43"/>
      <c r="Y2487" s="43"/>
      <c r="Z2487" s="43"/>
    </row>
    <row r="2488" spans="23:26" x14ac:dyDescent="0.2">
      <c r="W2488" s="38" t="str">
        <f t="shared" si="33"/>
        <v xml:space="preserve"> </v>
      </c>
      <c r="X2488" s="43"/>
      <c r="Y2488" s="43"/>
      <c r="Z2488" s="43"/>
    </row>
    <row r="2489" spans="23:26" x14ac:dyDescent="0.2">
      <c r="W2489" s="38" t="str">
        <f t="shared" si="33"/>
        <v xml:space="preserve"> </v>
      </c>
      <c r="X2489" s="43"/>
      <c r="Y2489" s="43"/>
      <c r="Z2489" s="43"/>
    </row>
    <row r="2490" spans="23:26" x14ac:dyDescent="0.2">
      <c r="W2490" s="38" t="str">
        <f t="shared" si="33"/>
        <v xml:space="preserve"> </v>
      </c>
      <c r="X2490" s="43"/>
      <c r="Y2490" s="43"/>
      <c r="Z2490" s="43"/>
    </row>
    <row r="2491" spans="23:26" x14ac:dyDescent="0.2">
      <c r="W2491" s="38" t="str">
        <f t="shared" si="33"/>
        <v xml:space="preserve"> </v>
      </c>
      <c r="X2491" s="43"/>
      <c r="Y2491" s="43"/>
      <c r="Z2491" s="43"/>
    </row>
    <row r="2492" spans="23:26" x14ac:dyDescent="0.2">
      <c r="W2492" s="38" t="str">
        <f t="shared" si="33"/>
        <v xml:space="preserve"> </v>
      </c>
      <c r="X2492" s="43"/>
      <c r="Y2492" s="43"/>
      <c r="Z2492" s="43"/>
    </row>
    <row r="2493" spans="23:26" x14ac:dyDescent="0.2">
      <c r="W2493" s="38" t="str">
        <f t="shared" si="33"/>
        <v xml:space="preserve"> </v>
      </c>
      <c r="X2493" s="43"/>
      <c r="Y2493" s="43"/>
      <c r="Z2493" s="43"/>
    </row>
    <row r="2494" spans="23:26" x14ac:dyDescent="0.2">
      <c r="W2494" s="38" t="str">
        <f t="shared" si="33"/>
        <v xml:space="preserve"> </v>
      </c>
      <c r="X2494" s="43"/>
      <c r="Y2494" s="43"/>
      <c r="Z2494" s="43"/>
    </row>
    <row r="2495" spans="23:26" x14ac:dyDescent="0.2">
      <c r="W2495" s="38" t="str">
        <f t="shared" si="33"/>
        <v xml:space="preserve"> </v>
      </c>
      <c r="X2495" s="43"/>
      <c r="Y2495" s="43"/>
      <c r="Z2495" s="43"/>
    </row>
    <row r="2496" spans="23:26" x14ac:dyDescent="0.2">
      <c r="W2496" s="38" t="str">
        <f t="shared" si="33"/>
        <v xml:space="preserve"> </v>
      </c>
      <c r="X2496" s="43"/>
      <c r="Y2496" s="43"/>
      <c r="Z2496" s="43"/>
    </row>
    <row r="2497" spans="23:26" x14ac:dyDescent="0.2">
      <c r="W2497" s="38" t="str">
        <f t="shared" si="33"/>
        <v xml:space="preserve"> </v>
      </c>
      <c r="X2497" s="43"/>
      <c r="Y2497" s="43"/>
      <c r="Z2497" s="43"/>
    </row>
    <row r="2498" spans="23:26" x14ac:dyDescent="0.2">
      <c r="W2498" s="38" t="str">
        <f t="shared" si="33"/>
        <v xml:space="preserve"> </v>
      </c>
      <c r="X2498" s="43"/>
      <c r="Y2498" s="43"/>
      <c r="Z2498" s="43"/>
    </row>
    <row r="2499" spans="23:26" x14ac:dyDescent="0.2">
      <c r="W2499" s="38" t="str">
        <f t="shared" ref="W2499:W2562" si="34">CONCATENATE(U2499, " ",V2499)</f>
        <v xml:space="preserve"> </v>
      </c>
      <c r="X2499" s="43"/>
      <c r="Y2499" s="43"/>
      <c r="Z2499" s="43"/>
    </row>
    <row r="2500" spans="23:26" x14ac:dyDescent="0.2">
      <c r="W2500" s="38" t="str">
        <f t="shared" si="34"/>
        <v xml:space="preserve"> </v>
      </c>
      <c r="X2500" s="43"/>
      <c r="Y2500" s="43"/>
      <c r="Z2500" s="43"/>
    </row>
    <row r="2501" spans="23:26" x14ac:dyDescent="0.2">
      <c r="W2501" s="38" t="str">
        <f t="shared" si="34"/>
        <v xml:space="preserve"> </v>
      </c>
      <c r="X2501" s="43"/>
      <c r="Y2501" s="43"/>
      <c r="Z2501" s="43"/>
    </row>
    <row r="2502" spans="23:26" x14ac:dyDescent="0.2">
      <c r="W2502" s="38" t="str">
        <f t="shared" si="34"/>
        <v xml:space="preserve"> </v>
      </c>
      <c r="X2502" s="43"/>
      <c r="Y2502" s="43"/>
      <c r="Z2502" s="43"/>
    </row>
    <row r="2503" spans="23:26" x14ac:dyDescent="0.2">
      <c r="W2503" s="38" t="str">
        <f t="shared" si="34"/>
        <v xml:space="preserve"> </v>
      </c>
      <c r="X2503" s="43"/>
      <c r="Y2503" s="43"/>
      <c r="Z2503" s="43"/>
    </row>
    <row r="2504" spans="23:26" x14ac:dyDescent="0.2">
      <c r="W2504" s="38" t="str">
        <f t="shared" si="34"/>
        <v xml:space="preserve"> </v>
      </c>
      <c r="X2504" s="43"/>
      <c r="Y2504" s="43"/>
      <c r="Z2504" s="43"/>
    </row>
    <row r="2505" spans="23:26" x14ac:dyDescent="0.2">
      <c r="W2505" s="38" t="str">
        <f t="shared" si="34"/>
        <v xml:space="preserve"> </v>
      </c>
      <c r="X2505" s="43"/>
      <c r="Y2505" s="43"/>
      <c r="Z2505" s="43"/>
    </row>
    <row r="2506" spans="23:26" x14ac:dyDescent="0.2">
      <c r="W2506" s="38" t="str">
        <f t="shared" si="34"/>
        <v xml:space="preserve"> </v>
      </c>
      <c r="X2506" s="43"/>
      <c r="Y2506" s="43"/>
      <c r="Z2506" s="43"/>
    </row>
    <row r="2507" spans="23:26" x14ac:dyDescent="0.2">
      <c r="W2507" s="38" t="str">
        <f t="shared" si="34"/>
        <v xml:space="preserve"> </v>
      </c>
      <c r="X2507" s="43"/>
      <c r="Y2507" s="43"/>
      <c r="Z2507" s="43"/>
    </row>
    <row r="2508" spans="23:26" x14ac:dyDescent="0.2">
      <c r="W2508" s="38" t="str">
        <f t="shared" si="34"/>
        <v xml:space="preserve"> </v>
      </c>
      <c r="X2508" s="43"/>
      <c r="Y2508" s="43"/>
      <c r="Z2508" s="43"/>
    </row>
    <row r="2509" spans="23:26" x14ac:dyDescent="0.2">
      <c r="W2509" s="38" t="str">
        <f t="shared" si="34"/>
        <v xml:space="preserve"> </v>
      </c>
      <c r="X2509" s="43"/>
      <c r="Y2509" s="43"/>
      <c r="Z2509" s="43"/>
    </row>
    <row r="2510" spans="23:26" x14ac:dyDescent="0.2">
      <c r="W2510" s="38" t="str">
        <f t="shared" si="34"/>
        <v xml:space="preserve"> </v>
      </c>
      <c r="X2510" s="43"/>
      <c r="Y2510" s="43"/>
      <c r="Z2510" s="43"/>
    </row>
    <row r="2511" spans="23:26" x14ac:dyDescent="0.2">
      <c r="W2511" s="38" t="str">
        <f t="shared" si="34"/>
        <v xml:space="preserve"> </v>
      </c>
      <c r="X2511" s="43"/>
      <c r="Y2511" s="43"/>
      <c r="Z2511" s="43"/>
    </row>
    <row r="2512" spans="23:26" x14ac:dyDescent="0.2">
      <c r="W2512" s="38" t="str">
        <f t="shared" si="34"/>
        <v xml:space="preserve"> </v>
      </c>
      <c r="X2512" s="43"/>
      <c r="Y2512" s="43"/>
      <c r="Z2512" s="43"/>
    </row>
    <row r="2513" spans="23:26" x14ac:dyDescent="0.2">
      <c r="W2513" s="38" t="str">
        <f t="shared" si="34"/>
        <v xml:space="preserve"> </v>
      </c>
      <c r="X2513" s="43"/>
      <c r="Y2513" s="43"/>
      <c r="Z2513" s="43"/>
    </row>
    <row r="2514" spans="23:26" x14ac:dyDescent="0.2">
      <c r="W2514" s="38" t="str">
        <f t="shared" si="34"/>
        <v xml:space="preserve"> </v>
      </c>
      <c r="X2514" s="43"/>
      <c r="Y2514" s="43"/>
      <c r="Z2514" s="43"/>
    </row>
    <row r="2515" spans="23:26" x14ac:dyDescent="0.2">
      <c r="W2515" s="38" t="str">
        <f t="shared" si="34"/>
        <v xml:space="preserve"> </v>
      </c>
      <c r="X2515" s="43"/>
      <c r="Y2515" s="43"/>
      <c r="Z2515" s="43"/>
    </row>
    <row r="2516" spans="23:26" x14ac:dyDescent="0.2">
      <c r="W2516" s="38" t="str">
        <f t="shared" si="34"/>
        <v xml:space="preserve"> </v>
      </c>
      <c r="X2516" s="43"/>
      <c r="Y2516" s="43"/>
      <c r="Z2516" s="43"/>
    </row>
    <row r="2517" spans="23:26" x14ac:dyDescent="0.2">
      <c r="W2517" s="38" t="str">
        <f t="shared" si="34"/>
        <v xml:space="preserve"> </v>
      </c>
      <c r="X2517" s="43"/>
      <c r="Y2517" s="43"/>
      <c r="Z2517" s="43"/>
    </row>
    <row r="2518" spans="23:26" x14ac:dyDescent="0.2">
      <c r="W2518" s="38" t="str">
        <f t="shared" si="34"/>
        <v xml:space="preserve"> </v>
      </c>
      <c r="X2518" s="43"/>
      <c r="Y2518" s="43"/>
      <c r="Z2518" s="43"/>
    </row>
    <row r="2519" spans="23:26" x14ac:dyDescent="0.2">
      <c r="W2519" s="38" t="str">
        <f t="shared" si="34"/>
        <v xml:space="preserve"> </v>
      </c>
      <c r="X2519" s="43"/>
      <c r="Y2519" s="43"/>
      <c r="Z2519" s="43"/>
    </row>
    <row r="2520" spans="23:26" x14ac:dyDescent="0.2">
      <c r="W2520" s="38" t="str">
        <f t="shared" si="34"/>
        <v xml:space="preserve"> </v>
      </c>
      <c r="X2520" s="43"/>
      <c r="Y2520" s="43"/>
      <c r="Z2520" s="43"/>
    </row>
    <row r="2521" spans="23:26" x14ac:dyDescent="0.2">
      <c r="W2521" s="38" t="str">
        <f t="shared" si="34"/>
        <v xml:space="preserve"> </v>
      </c>
      <c r="X2521" s="43"/>
      <c r="Y2521" s="43"/>
      <c r="Z2521" s="43"/>
    </row>
    <row r="2522" spans="23:26" x14ac:dyDescent="0.2">
      <c r="W2522" s="38" t="str">
        <f t="shared" si="34"/>
        <v xml:space="preserve"> </v>
      </c>
      <c r="X2522" s="43"/>
      <c r="Y2522" s="43"/>
      <c r="Z2522" s="43"/>
    </row>
    <row r="2523" spans="23:26" x14ac:dyDescent="0.2">
      <c r="W2523" s="38" t="str">
        <f t="shared" si="34"/>
        <v xml:space="preserve"> </v>
      </c>
      <c r="X2523" s="43"/>
      <c r="Y2523" s="43"/>
      <c r="Z2523" s="43"/>
    </row>
    <row r="2524" spans="23:26" x14ac:dyDescent="0.2">
      <c r="W2524" s="38" t="str">
        <f t="shared" si="34"/>
        <v xml:space="preserve"> </v>
      </c>
      <c r="X2524" s="43"/>
      <c r="Y2524" s="43"/>
      <c r="Z2524" s="43"/>
    </row>
    <row r="2525" spans="23:26" x14ac:dyDescent="0.2">
      <c r="W2525" s="38" t="str">
        <f t="shared" si="34"/>
        <v xml:space="preserve"> </v>
      </c>
      <c r="X2525" s="43"/>
      <c r="Y2525" s="43"/>
      <c r="Z2525" s="43"/>
    </row>
    <row r="2526" spans="23:26" x14ac:dyDescent="0.2">
      <c r="W2526" s="38" t="str">
        <f t="shared" si="34"/>
        <v xml:space="preserve"> </v>
      </c>
      <c r="X2526" s="43"/>
      <c r="Y2526" s="43"/>
      <c r="Z2526" s="43"/>
    </row>
    <row r="2527" spans="23:26" x14ac:dyDescent="0.2">
      <c r="W2527" s="38" t="str">
        <f t="shared" si="34"/>
        <v xml:space="preserve"> </v>
      </c>
      <c r="X2527" s="43"/>
      <c r="Y2527" s="43"/>
      <c r="Z2527" s="43"/>
    </row>
    <row r="2528" spans="23:26" x14ac:dyDescent="0.2">
      <c r="W2528" s="38" t="str">
        <f t="shared" si="34"/>
        <v xml:space="preserve"> </v>
      </c>
      <c r="X2528" s="43"/>
      <c r="Y2528" s="43"/>
      <c r="Z2528" s="43"/>
    </row>
    <row r="2529" spans="23:26" x14ac:dyDescent="0.2">
      <c r="W2529" s="38" t="str">
        <f t="shared" si="34"/>
        <v xml:space="preserve"> </v>
      </c>
      <c r="X2529" s="43"/>
      <c r="Y2529" s="43"/>
      <c r="Z2529" s="43"/>
    </row>
    <row r="2530" spans="23:26" x14ac:dyDescent="0.2">
      <c r="W2530" s="38" t="str">
        <f t="shared" si="34"/>
        <v xml:space="preserve"> </v>
      </c>
      <c r="X2530" s="43"/>
      <c r="Y2530" s="43"/>
      <c r="Z2530" s="43"/>
    </row>
    <row r="2531" spans="23:26" x14ac:dyDescent="0.2">
      <c r="W2531" s="38" t="str">
        <f t="shared" si="34"/>
        <v xml:space="preserve"> </v>
      </c>
      <c r="X2531" s="43"/>
      <c r="Y2531" s="43"/>
      <c r="Z2531" s="43"/>
    </row>
    <row r="2532" spans="23:26" x14ac:dyDescent="0.2">
      <c r="W2532" s="38" t="str">
        <f t="shared" si="34"/>
        <v xml:space="preserve"> </v>
      </c>
      <c r="X2532" s="43"/>
      <c r="Y2532" s="43"/>
      <c r="Z2532" s="43"/>
    </row>
    <row r="2533" spans="23:26" x14ac:dyDescent="0.2">
      <c r="W2533" s="38" t="str">
        <f t="shared" si="34"/>
        <v xml:space="preserve"> </v>
      </c>
      <c r="X2533" s="43"/>
      <c r="Y2533" s="43"/>
      <c r="Z2533" s="43"/>
    </row>
    <row r="2534" spans="23:26" x14ac:dyDescent="0.2">
      <c r="W2534" s="38" t="str">
        <f t="shared" si="34"/>
        <v xml:space="preserve"> </v>
      </c>
      <c r="X2534" s="43"/>
      <c r="Y2534" s="43"/>
      <c r="Z2534" s="43"/>
    </row>
    <row r="2535" spans="23:26" x14ac:dyDescent="0.2">
      <c r="W2535" s="38" t="str">
        <f t="shared" si="34"/>
        <v xml:space="preserve"> </v>
      </c>
      <c r="X2535" s="43"/>
      <c r="Y2535" s="43"/>
      <c r="Z2535" s="43"/>
    </row>
    <row r="2536" spans="23:26" x14ac:dyDescent="0.2">
      <c r="W2536" s="38" t="str">
        <f t="shared" si="34"/>
        <v xml:space="preserve"> </v>
      </c>
      <c r="X2536" s="43"/>
      <c r="Y2536" s="43"/>
      <c r="Z2536" s="43"/>
    </row>
    <row r="2537" spans="23:26" x14ac:dyDescent="0.2">
      <c r="W2537" s="38" t="str">
        <f t="shared" si="34"/>
        <v xml:space="preserve"> </v>
      </c>
      <c r="X2537" s="43"/>
      <c r="Y2537" s="43"/>
      <c r="Z2537" s="43"/>
    </row>
    <row r="2538" spans="23:26" x14ac:dyDescent="0.2">
      <c r="W2538" s="38" t="str">
        <f t="shared" si="34"/>
        <v xml:space="preserve"> </v>
      </c>
      <c r="X2538" s="43"/>
      <c r="Y2538" s="43"/>
      <c r="Z2538" s="43"/>
    </row>
    <row r="2539" spans="23:26" x14ac:dyDescent="0.2">
      <c r="W2539" s="38" t="str">
        <f t="shared" si="34"/>
        <v xml:space="preserve"> </v>
      </c>
      <c r="X2539" s="43"/>
      <c r="Y2539" s="43"/>
      <c r="Z2539" s="43"/>
    </row>
    <row r="2540" spans="23:26" x14ac:dyDescent="0.2">
      <c r="W2540" s="38" t="str">
        <f t="shared" si="34"/>
        <v xml:space="preserve"> </v>
      </c>
      <c r="X2540" s="43"/>
      <c r="Y2540" s="43"/>
      <c r="Z2540" s="43"/>
    </row>
    <row r="2541" spans="23:26" x14ac:dyDescent="0.2">
      <c r="W2541" s="38" t="str">
        <f t="shared" si="34"/>
        <v xml:space="preserve"> </v>
      </c>
      <c r="X2541" s="43"/>
      <c r="Y2541" s="43"/>
      <c r="Z2541" s="43"/>
    </row>
    <row r="2542" spans="23:26" x14ac:dyDescent="0.2">
      <c r="W2542" s="38" t="str">
        <f t="shared" si="34"/>
        <v xml:space="preserve"> </v>
      </c>
      <c r="X2542" s="43"/>
      <c r="Y2542" s="43"/>
      <c r="Z2542" s="43"/>
    </row>
    <row r="2543" spans="23:26" x14ac:dyDescent="0.2">
      <c r="W2543" s="38" t="str">
        <f t="shared" si="34"/>
        <v xml:space="preserve"> </v>
      </c>
      <c r="X2543" s="43"/>
      <c r="Y2543" s="43"/>
      <c r="Z2543" s="43"/>
    </row>
    <row r="2544" spans="23:26" x14ac:dyDescent="0.2">
      <c r="W2544" s="38" t="str">
        <f t="shared" si="34"/>
        <v xml:space="preserve"> </v>
      </c>
      <c r="X2544" s="43"/>
      <c r="Y2544" s="43"/>
      <c r="Z2544" s="43"/>
    </row>
    <row r="2545" spans="23:26" x14ac:dyDescent="0.2">
      <c r="W2545" s="38" t="str">
        <f t="shared" si="34"/>
        <v xml:space="preserve"> </v>
      </c>
      <c r="X2545" s="43"/>
      <c r="Y2545" s="43"/>
      <c r="Z2545" s="43"/>
    </row>
    <row r="2546" spans="23:26" x14ac:dyDescent="0.2">
      <c r="W2546" s="38" t="str">
        <f t="shared" si="34"/>
        <v xml:space="preserve"> </v>
      </c>
      <c r="X2546" s="43"/>
      <c r="Y2546" s="43"/>
      <c r="Z2546" s="43"/>
    </row>
    <row r="2547" spans="23:26" x14ac:dyDescent="0.2">
      <c r="W2547" s="38" t="str">
        <f t="shared" si="34"/>
        <v xml:space="preserve"> </v>
      </c>
      <c r="X2547" s="43"/>
      <c r="Y2547" s="43"/>
      <c r="Z2547" s="43"/>
    </row>
    <row r="2548" spans="23:26" x14ac:dyDescent="0.2">
      <c r="W2548" s="38" t="str">
        <f t="shared" si="34"/>
        <v xml:space="preserve"> </v>
      </c>
      <c r="X2548" s="43"/>
      <c r="Y2548" s="43"/>
      <c r="Z2548" s="43"/>
    </row>
    <row r="2549" spans="23:26" x14ac:dyDescent="0.2">
      <c r="W2549" s="38" t="str">
        <f t="shared" si="34"/>
        <v xml:space="preserve"> </v>
      </c>
      <c r="X2549" s="43"/>
      <c r="Y2549" s="43"/>
      <c r="Z2549" s="43"/>
    </row>
    <row r="2550" spans="23:26" x14ac:dyDescent="0.2">
      <c r="W2550" s="38" t="str">
        <f t="shared" si="34"/>
        <v xml:space="preserve"> </v>
      </c>
      <c r="X2550" s="43"/>
      <c r="Y2550" s="43"/>
      <c r="Z2550" s="43"/>
    </row>
    <row r="2551" spans="23:26" x14ac:dyDescent="0.2">
      <c r="W2551" s="38" t="str">
        <f t="shared" si="34"/>
        <v xml:space="preserve"> </v>
      </c>
      <c r="X2551" s="43"/>
      <c r="Y2551" s="43"/>
      <c r="Z2551" s="43"/>
    </row>
    <row r="2552" spans="23:26" x14ac:dyDescent="0.2">
      <c r="W2552" s="38" t="str">
        <f t="shared" si="34"/>
        <v xml:space="preserve"> </v>
      </c>
      <c r="X2552" s="43"/>
      <c r="Y2552" s="43"/>
      <c r="Z2552" s="43"/>
    </row>
    <row r="2553" spans="23:26" x14ac:dyDescent="0.2">
      <c r="W2553" s="38" t="str">
        <f t="shared" si="34"/>
        <v xml:space="preserve"> </v>
      </c>
      <c r="X2553" s="43"/>
      <c r="Y2553" s="43"/>
      <c r="Z2553" s="43"/>
    </row>
    <row r="2554" spans="23:26" x14ac:dyDescent="0.2">
      <c r="W2554" s="38" t="str">
        <f t="shared" si="34"/>
        <v xml:space="preserve"> </v>
      </c>
      <c r="X2554" s="43"/>
      <c r="Y2554" s="43"/>
      <c r="Z2554" s="43"/>
    </row>
    <row r="2555" spans="23:26" x14ac:dyDescent="0.2">
      <c r="W2555" s="38" t="str">
        <f t="shared" si="34"/>
        <v xml:space="preserve"> </v>
      </c>
      <c r="X2555" s="43"/>
      <c r="Y2555" s="43"/>
      <c r="Z2555" s="43"/>
    </row>
    <row r="2556" spans="23:26" x14ac:dyDescent="0.2">
      <c r="W2556" s="38" t="str">
        <f t="shared" si="34"/>
        <v xml:space="preserve"> </v>
      </c>
      <c r="X2556" s="43"/>
      <c r="Y2556" s="43"/>
      <c r="Z2556" s="43"/>
    </row>
    <row r="2557" spans="23:26" x14ac:dyDescent="0.2">
      <c r="W2557" s="38" t="str">
        <f t="shared" si="34"/>
        <v xml:space="preserve"> </v>
      </c>
      <c r="X2557" s="43"/>
      <c r="Y2557" s="43"/>
      <c r="Z2557" s="43"/>
    </row>
    <row r="2558" spans="23:26" x14ac:dyDescent="0.2">
      <c r="W2558" s="38" t="str">
        <f t="shared" si="34"/>
        <v xml:space="preserve"> </v>
      </c>
      <c r="X2558" s="43"/>
      <c r="Y2558" s="43"/>
      <c r="Z2558" s="43"/>
    </row>
    <row r="2559" spans="23:26" x14ac:dyDescent="0.2">
      <c r="W2559" s="38" t="str">
        <f t="shared" si="34"/>
        <v xml:space="preserve"> </v>
      </c>
      <c r="X2559" s="43"/>
      <c r="Y2559" s="43"/>
      <c r="Z2559" s="43"/>
    </row>
    <row r="2560" spans="23:26" x14ac:dyDescent="0.2">
      <c r="W2560" s="38" t="str">
        <f t="shared" si="34"/>
        <v xml:space="preserve"> </v>
      </c>
      <c r="X2560" s="43"/>
      <c r="Y2560" s="43"/>
      <c r="Z2560" s="43"/>
    </row>
    <row r="2561" spans="23:26" x14ac:dyDescent="0.2">
      <c r="W2561" s="38" t="str">
        <f t="shared" si="34"/>
        <v xml:space="preserve"> </v>
      </c>
      <c r="X2561" s="43"/>
      <c r="Y2561" s="43"/>
      <c r="Z2561" s="43"/>
    </row>
    <row r="2562" spans="23:26" x14ac:dyDescent="0.2">
      <c r="W2562" s="38" t="str">
        <f t="shared" si="34"/>
        <v xml:space="preserve"> </v>
      </c>
      <c r="X2562" s="43"/>
      <c r="Y2562" s="43"/>
      <c r="Z2562" s="43"/>
    </row>
    <row r="2563" spans="23:26" x14ac:dyDescent="0.2">
      <c r="W2563" s="38" t="str">
        <f t="shared" ref="W2563:W2626" si="35">CONCATENATE(U2563, " ",V2563)</f>
        <v xml:space="preserve"> </v>
      </c>
      <c r="X2563" s="43"/>
      <c r="Y2563" s="43"/>
      <c r="Z2563" s="43"/>
    </row>
    <row r="2564" spans="23:26" x14ac:dyDescent="0.2">
      <c r="W2564" s="38" t="str">
        <f t="shared" si="35"/>
        <v xml:space="preserve"> </v>
      </c>
      <c r="X2564" s="43"/>
      <c r="Y2564" s="43"/>
      <c r="Z2564" s="43"/>
    </row>
    <row r="2565" spans="23:26" x14ac:dyDescent="0.2">
      <c r="W2565" s="38" t="str">
        <f t="shared" si="35"/>
        <v xml:space="preserve"> </v>
      </c>
      <c r="X2565" s="43"/>
      <c r="Y2565" s="43"/>
      <c r="Z2565" s="43"/>
    </row>
    <row r="2566" spans="23:26" x14ac:dyDescent="0.2">
      <c r="W2566" s="38" t="str">
        <f t="shared" si="35"/>
        <v xml:space="preserve"> </v>
      </c>
      <c r="X2566" s="43"/>
      <c r="Y2566" s="43"/>
      <c r="Z2566" s="43"/>
    </row>
    <row r="2567" spans="23:26" x14ac:dyDescent="0.2">
      <c r="W2567" s="38" t="str">
        <f t="shared" si="35"/>
        <v xml:space="preserve"> </v>
      </c>
      <c r="X2567" s="43"/>
      <c r="Y2567" s="43"/>
      <c r="Z2567" s="43"/>
    </row>
    <row r="2568" spans="23:26" x14ac:dyDescent="0.2">
      <c r="W2568" s="38" t="str">
        <f t="shared" si="35"/>
        <v xml:space="preserve"> </v>
      </c>
      <c r="X2568" s="43"/>
      <c r="Y2568" s="43"/>
      <c r="Z2568" s="43"/>
    </row>
    <row r="2569" spans="23:26" x14ac:dyDescent="0.2">
      <c r="W2569" s="38" t="str">
        <f t="shared" si="35"/>
        <v xml:space="preserve"> </v>
      </c>
      <c r="X2569" s="43"/>
      <c r="Y2569" s="43"/>
      <c r="Z2569" s="43"/>
    </row>
    <row r="2570" spans="23:26" x14ac:dyDescent="0.2">
      <c r="W2570" s="38" t="str">
        <f t="shared" si="35"/>
        <v xml:space="preserve"> </v>
      </c>
      <c r="X2570" s="43"/>
      <c r="Y2570" s="43"/>
      <c r="Z2570" s="43"/>
    </row>
    <row r="2571" spans="23:26" x14ac:dyDescent="0.2">
      <c r="W2571" s="38" t="str">
        <f t="shared" si="35"/>
        <v xml:space="preserve"> </v>
      </c>
      <c r="X2571" s="43"/>
      <c r="Y2571" s="43"/>
      <c r="Z2571" s="43"/>
    </row>
    <row r="2572" spans="23:26" x14ac:dyDescent="0.2">
      <c r="W2572" s="38" t="str">
        <f t="shared" si="35"/>
        <v xml:space="preserve"> </v>
      </c>
      <c r="X2572" s="43"/>
      <c r="Y2572" s="43"/>
      <c r="Z2572" s="43"/>
    </row>
    <row r="2573" spans="23:26" x14ac:dyDescent="0.2">
      <c r="W2573" s="38" t="str">
        <f t="shared" si="35"/>
        <v xml:space="preserve"> </v>
      </c>
      <c r="X2573" s="43"/>
      <c r="Y2573" s="43"/>
      <c r="Z2573" s="43"/>
    </row>
    <row r="2574" spans="23:26" x14ac:dyDescent="0.2">
      <c r="W2574" s="38" t="str">
        <f t="shared" si="35"/>
        <v xml:space="preserve"> </v>
      </c>
      <c r="X2574" s="43"/>
      <c r="Y2574" s="43"/>
      <c r="Z2574" s="43"/>
    </row>
    <row r="2575" spans="23:26" x14ac:dyDescent="0.2">
      <c r="W2575" s="38" t="str">
        <f t="shared" si="35"/>
        <v xml:space="preserve"> </v>
      </c>
      <c r="X2575" s="43"/>
      <c r="Y2575" s="43"/>
      <c r="Z2575" s="43"/>
    </row>
    <row r="2576" spans="23:26" x14ac:dyDescent="0.2">
      <c r="W2576" s="38" t="str">
        <f t="shared" si="35"/>
        <v xml:space="preserve"> </v>
      </c>
      <c r="X2576" s="43"/>
      <c r="Y2576" s="43"/>
      <c r="Z2576" s="43"/>
    </row>
    <row r="2577" spans="23:26" x14ac:dyDescent="0.2">
      <c r="W2577" s="38" t="str">
        <f t="shared" si="35"/>
        <v xml:space="preserve"> </v>
      </c>
      <c r="X2577" s="43"/>
      <c r="Y2577" s="43"/>
      <c r="Z2577" s="43"/>
    </row>
    <row r="2578" spans="23:26" x14ac:dyDescent="0.2">
      <c r="W2578" s="38" t="str">
        <f t="shared" si="35"/>
        <v xml:space="preserve"> </v>
      </c>
      <c r="X2578" s="43"/>
      <c r="Y2578" s="43"/>
      <c r="Z2578" s="43"/>
    </row>
    <row r="2579" spans="23:26" x14ac:dyDescent="0.2">
      <c r="W2579" s="38" t="str">
        <f t="shared" si="35"/>
        <v xml:space="preserve"> </v>
      </c>
      <c r="X2579" s="43"/>
      <c r="Y2579" s="43"/>
      <c r="Z2579" s="43"/>
    </row>
    <row r="2580" spans="23:26" x14ac:dyDescent="0.2">
      <c r="W2580" s="38" t="str">
        <f t="shared" si="35"/>
        <v xml:space="preserve"> </v>
      </c>
      <c r="X2580" s="43"/>
      <c r="Y2580" s="43"/>
      <c r="Z2580" s="43"/>
    </row>
    <row r="2581" spans="23:26" x14ac:dyDescent="0.2">
      <c r="W2581" s="38" t="str">
        <f t="shared" si="35"/>
        <v xml:space="preserve"> </v>
      </c>
      <c r="X2581" s="43"/>
      <c r="Y2581" s="43"/>
      <c r="Z2581" s="43"/>
    </row>
    <row r="2582" spans="23:26" x14ac:dyDescent="0.2">
      <c r="W2582" s="38" t="str">
        <f t="shared" si="35"/>
        <v xml:space="preserve"> </v>
      </c>
      <c r="X2582" s="43"/>
      <c r="Y2582" s="43"/>
      <c r="Z2582" s="43"/>
    </row>
    <row r="2583" spans="23:26" x14ac:dyDescent="0.2">
      <c r="W2583" s="38" t="str">
        <f t="shared" si="35"/>
        <v xml:space="preserve"> </v>
      </c>
      <c r="X2583" s="43"/>
      <c r="Y2583" s="43"/>
      <c r="Z2583" s="43"/>
    </row>
    <row r="2584" spans="23:26" x14ac:dyDescent="0.2">
      <c r="W2584" s="38" t="str">
        <f t="shared" si="35"/>
        <v xml:space="preserve"> </v>
      </c>
      <c r="X2584" s="43"/>
      <c r="Y2584" s="43"/>
      <c r="Z2584" s="43"/>
    </row>
    <row r="2585" spans="23:26" x14ac:dyDescent="0.2">
      <c r="W2585" s="38" t="str">
        <f t="shared" si="35"/>
        <v xml:space="preserve"> </v>
      </c>
      <c r="X2585" s="43"/>
      <c r="Y2585" s="43"/>
      <c r="Z2585" s="43"/>
    </row>
    <row r="2586" spans="23:26" x14ac:dyDescent="0.2">
      <c r="W2586" s="38" t="str">
        <f t="shared" si="35"/>
        <v xml:space="preserve"> </v>
      </c>
      <c r="X2586" s="43"/>
      <c r="Y2586" s="43"/>
      <c r="Z2586" s="43"/>
    </row>
    <row r="2587" spans="23:26" x14ac:dyDescent="0.2">
      <c r="W2587" s="38" t="str">
        <f t="shared" si="35"/>
        <v xml:space="preserve"> </v>
      </c>
      <c r="X2587" s="43"/>
      <c r="Y2587" s="43"/>
      <c r="Z2587" s="43"/>
    </row>
    <row r="2588" spans="23:26" x14ac:dyDescent="0.2">
      <c r="W2588" s="38" t="str">
        <f t="shared" si="35"/>
        <v xml:space="preserve"> </v>
      </c>
      <c r="X2588" s="43"/>
      <c r="Y2588" s="43"/>
      <c r="Z2588" s="43"/>
    </row>
    <row r="2589" spans="23:26" x14ac:dyDescent="0.2">
      <c r="W2589" s="38" t="str">
        <f t="shared" si="35"/>
        <v xml:space="preserve"> </v>
      </c>
      <c r="X2589" s="43"/>
      <c r="Y2589" s="43"/>
      <c r="Z2589" s="43"/>
    </row>
    <row r="2590" spans="23:26" x14ac:dyDescent="0.2">
      <c r="W2590" s="38" t="str">
        <f t="shared" si="35"/>
        <v xml:space="preserve"> </v>
      </c>
      <c r="X2590" s="43"/>
      <c r="Y2590" s="43"/>
      <c r="Z2590" s="43"/>
    </row>
    <row r="2591" spans="23:26" x14ac:dyDescent="0.2">
      <c r="W2591" s="38" t="str">
        <f t="shared" si="35"/>
        <v xml:space="preserve"> </v>
      </c>
      <c r="X2591" s="43"/>
      <c r="Y2591" s="43"/>
      <c r="Z2591" s="43"/>
    </row>
    <row r="2592" spans="23:26" x14ac:dyDescent="0.2">
      <c r="W2592" s="38" t="str">
        <f t="shared" si="35"/>
        <v xml:space="preserve"> </v>
      </c>
      <c r="X2592" s="43"/>
      <c r="Y2592" s="43"/>
      <c r="Z2592" s="43"/>
    </row>
    <row r="2593" spans="23:26" x14ac:dyDescent="0.2">
      <c r="W2593" s="38" t="str">
        <f t="shared" si="35"/>
        <v xml:space="preserve"> </v>
      </c>
      <c r="X2593" s="43"/>
      <c r="Y2593" s="43"/>
      <c r="Z2593" s="43"/>
    </row>
    <row r="2594" spans="23:26" x14ac:dyDescent="0.2">
      <c r="W2594" s="38" t="str">
        <f t="shared" si="35"/>
        <v xml:space="preserve"> </v>
      </c>
      <c r="X2594" s="43"/>
      <c r="Y2594" s="43"/>
      <c r="Z2594" s="43"/>
    </row>
    <row r="2595" spans="23:26" x14ac:dyDescent="0.2">
      <c r="W2595" s="38" t="str">
        <f t="shared" si="35"/>
        <v xml:space="preserve"> </v>
      </c>
      <c r="X2595" s="43"/>
      <c r="Y2595" s="43"/>
      <c r="Z2595" s="43"/>
    </row>
    <row r="2596" spans="23:26" x14ac:dyDescent="0.2">
      <c r="W2596" s="38" t="str">
        <f t="shared" si="35"/>
        <v xml:space="preserve"> </v>
      </c>
      <c r="X2596" s="43"/>
      <c r="Y2596" s="43"/>
      <c r="Z2596" s="43"/>
    </row>
    <row r="2597" spans="23:26" x14ac:dyDescent="0.2">
      <c r="W2597" s="38" t="str">
        <f t="shared" si="35"/>
        <v xml:space="preserve"> </v>
      </c>
      <c r="X2597" s="43"/>
      <c r="Y2597" s="43"/>
      <c r="Z2597" s="43"/>
    </row>
    <row r="2598" spans="23:26" x14ac:dyDescent="0.2">
      <c r="W2598" s="38" t="str">
        <f t="shared" si="35"/>
        <v xml:space="preserve"> </v>
      </c>
      <c r="X2598" s="43"/>
      <c r="Y2598" s="43"/>
      <c r="Z2598" s="43"/>
    </row>
    <row r="2599" spans="23:26" x14ac:dyDescent="0.2">
      <c r="W2599" s="38" t="str">
        <f t="shared" si="35"/>
        <v xml:space="preserve"> </v>
      </c>
      <c r="X2599" s="43"/>
      <c r="Y2599" s="43"/>
      <c r="Z2599" s="43"/>
    </row>
    <row r="2600" spans="23:26" x14ac:dyDescent="0.2">
      <c r="W2600" s="38" t="str">
        <f t="shared" si="35"/>
        <v xml:space="preserve"> </v>
      </c>
      <c r="X2600" s="43"/>
      <c r="Y2600" s="43"/>
      <c r="Z2600" s="43"/>
    </row>
    <row r="2601" spans="23:26" x14ac:dyDescent="0.2">
      <c r="W2601" s="38" t="str">
        <f t="shared" si="35"/>
        <v xml:space="preserve"> </v>
      </c>
      <c r="X2601" s="43"/>
      <c r="Y2601" s="43"/>
      <c r="Z2601" s="43"/>
    </row>
    <row r="2602" spans="23:26" x14ac:dyDescent="0.2">
      <c r="W2602" s="38" t="str">
        <f t="shared" si="35"/>
        <v xml:space="preserve"> </v>
      </c>
      <c r="X2602" s="43"/>
      <c r="Y2602" s="43"/>
      <c r="Z2602" s="43"/>
    </row>
    <row r="2603" spans="23:26" x14ac:dyDescent="0.2">
      <c r="W2603" s="38" t="str">
        <f t="shared" si="35"/>
        <v xml:space="preserve"> </v>
      </c>
      <c r="X2603" s="43"/>
      <c r="Y2603" s="43"/>
      <c r="Z2603" s="43"/>
    </row>
    <row r="2604" spans="23:26" x14ac:dyDescent="0.2">
      <c r="W2604" s="38" t="str">
        <f t="shared" si="35"/>
        <v xml:space="preserve"> </v>
      </c>
      <c r="X2604" s="43"/>
      <c r="Y2604" s="43"/>
      <c r="Z2604" s="43"/>
    </row>
    <row r="2605" spans="23:26" x14ac:dyDescent="0.2">
      <c r="W2605" s="38" t="str">
        <f t="shared" si="35"/>
        <v xml:space="preserve"> </v>
      </c>
      <c r="X2605" s="43"/>
      <c r="Y2605" s="43"/>
      <c r="Z2605" s="43"/>
    </row>
    <row r="2606" spans="23:26" x14ac:dyDescent="0.2">
      <c r="W2606" s="38" t="str">
        <f t="shared" si="35"/>
        <v xml:space="preserve"> </v>
      </c>
      <c r="X2606" s="43"/>
      <c r="Y2606" s="43"/>
      <c r="Z2606" s="43"/>
    </row>
    <row r="2607" spans="23:26" x14ac:dyDescent="0.2">
      <c r="W2607" s="38" t="str">
        <f t="shared" si="35"/>
        <v xml:space="preserve"> </v>
      </c>
      <c r="X2607" s="43"/>
      <c r="Y2607" s="43"/>
      <c r="Z2607" s="43"/>
    </row>
    <row r="2608" spans="23:26" x14ac:dyDescent="0.2">
      <c r="W2608" s="38" t="str">
        <f t="shared" si="35"/>
        <v xml:space="preserve"> </v>
      </c>
      <c r="X2608" s="43"/>
      <c r="Y2608" s="43"/>
      <c r="Z2608" s="43"/>
    </row>
    <row r="2609" spans="23:26" x14ac:dyDescent="0.2">
      <c r="W2609" s="38" t="str">
        <f t="shared" si="35"/>
        <v xml:space="preserve"> </v>
      </c>
      <c r="X2609" s="43"/>
      <c r="Y2609" s="43"/>
      <c r="Z2609" s="43"/>
    </row>
    <row r="2610" spans="23:26" x14ac:dyDescent="0.2">
      <c r="W2610" s="38" t="str">
        <f t="shared" si="35"/>
        <v xml:space="preserve"> </v>
      </c>
      <c r="X2610" s="43"/>
      <c r="Y2610" s="43"/>
      <c r="Z2610" s="43"/>
    </row>
    <row r="2611" spans="23:26" x14ac:dyDescent="0.2">
      <c r="W2611" s="38" t="str">
        <f t="shared" si="35"/>
        <v xml:space="preserve"> </v>
      </c>
      <c r="X2611" s="43"/>
      <c r="Y2611" s="43"/>
      <c r="Z2611" s="43"/>
    </row>
    <row r="2612" spans="23:26" x14ac:dyDescent="0.2">
      <c r="W2612" s="38" t="str">
        <f t="shared" si="35"/>
        <v xml:space="preserve"> </v>
      </c>
      <c r="X2612" s="43"/>
      <c r="Y2612" s="43"/>
      <c r="Z2612" s="43"/>
    </row>
    <row r="2613" spans="23:26" x14ac:dyDescent="0.2">
      <c r="W2613" s="38" t="str">
        <f t="shared" si="35"/>
        <v xml:space="preserve"> </v>
      </c>
      <c r="X2613" s="43"/>
      <c r="Y2613" s="43"/>
      <c r="Z2613" s="43"/>
    </row>
    <row r="2614" spans="23:26" x14ac:dyDescent="0.2">
      <c r="W2614" s="38" t="str">
        <f t="shared" si="35"/>
        <v xml:space="preserve"> </v>
      </c>
      <c r="X2614" s="43"/>
      <c r="Y2614" s="43"/>
      <c r="Z2614" s="43"/>
    </row>
    <row r="2615" spans="23:26" x14ac:dyDescent="0.2">
      <c r="W2615" s="38" t="str">
        <f t="shared" si="35"/>
        <v xml:space="preserve"> </v>
      </c>
      <c r="X2615" s="43"/>
      <c r="Y2615" s="43"/>
      <c r="Z2615" s="43"/>
    </row>
    <row r="2616" spans="23:26" x14ac:dyDescent="0.2">
      <c r="W2616" s="38" t="str">
        <f t="shared" si="35"/>
        <v xml:space="preserve"> </v>
      </c>
      <c r="X2616" s="43"/>
      <c r="Y2616" s="43"/>
      <c r="Z2616" s="43"/>
    </row>
    <row r="2617" spans="23:26" x14ac:dyDescent="0.2">
      <c r="W2617" s="38" t="str">
        <f t="shared" si="35"/>
        <v xml:space="preserve"> </v>
      </c>
      <c r="X2617" s="43"/>
      <c r="Y2617" s="43"/>
      <c r="Z2617" s="43"/>
    </row>
    <row r="2618" spans="23:26" x14ac:dyDescent="0.2">
      <c r="W2618" s="38" t="str">
        <f t="shared" si="35"/>
        <v xml:space="preserve"> </v>
      </c>
      <c r="X2618" s="43"/>
      <c r="Y2618" s="43"/>
      <c r="Z2618" s="43"/>
    </row>
    <row r="2619" spans="23:26" x14ac:dyDescent="0.2">
      <c r="W2619" s="38" t="str">
        <f t="shared" si="35"/>
        <v xml:space="preserve"> </v>
      </c>
      <c r="X2619" s="43"/>
      <c r="Y2619" s="43"/>
      <c r="Z2619" s="43"/>
    </row>
    <row r="2620" spans="23:26" x14ac:dyDescent="0.2">
      <c r="W2620" s="38" t="str">
        <f t="shared" si="35"/>
        <v xml:space="preserve"> </v>
      </c>
      <c r="X2620" s="43"/>
      <c r="Y2620" s="43"/>
      <c r="Z2620" s="43"/>
    </row>
    <row r="2621" spans="23:26" x14ac:dyDescent="0.2">
      <c r="W2621" s="38" t="str">
        <f t="shared" si="35"/>
        <v xml:space="preserve"> </v>
      </c>
      <c r="X2621" s="43"/>
      <c r="Y2621" s="43"/>
      <c r="Z2621" s="43"/>
    </row>
    <row r="2622" spans="23:26" x14ac:dyDescent="0.2">
      <c r="W2622" s="38" t="str">
        <f t="shared" si="35"/>
        <v xml:space="preserve"> </v>
      </c>
      <c r="X2622" s="43"/>
      <c r="Y2622" s="43"/>
      <c r="Z2622" s="43"/>
    </row>
    <row r="2623" spans="23:26" x14ac:dyDescent="0.2">
      <c r="W2623" s="38" t="str">
        <f t="shared" si="35"/>
        <v xml:space="preserve"> </v>
      </c>
      <c r="X2623" s="43"/>
      <c r="Y2623" s="43"/>
      <c r="Z2623" s="43"/>
    </row>
    <row r="2624" spans="23:26" x14ac:dyDescent="0.2">
      <c r="W2624" s="38" t="str">
        <f t="shared" si="35"/>
        <v xml:space="preserve"> </v>
      </c>
      <c r="X2624" s="43"/>
      <c r="Y2624" s="43"/>
      <c r="Z2624" s="43"/>
    </row>
    <row r="2625" spans="23:26" x14ac:dyDescent="0.2">
      <c r="W2625" s="38" t="str">
        <f t="shared" si="35"/>
        <v xml:space="preserve"> </v>
      </c>
      <c r="X2625" s="43"/>
      <c r="Y2625" s="43"/>
      <c r="Z2625" s="43"/>
    </row>
    <row r="2626" spans="23:26" x14ac:dyDescent="0.2">
      <c r="W2626" s="38" t="str">
        <f t="shared" si="35"/>
        <v xml:space="preserve"> </v>
      </c>
      <c r="X2626" s="43"/>
      <c r="Y2626" s="43"/>
      <c r="Z2626" s="43"/>
    </row>
    <row r="2627" spans="23:26" x14ac:dyDescent="0.2">
      <c r="W2627" s="38" t="str">
        <f t="shared" ref="W2627:W2690" si="36">CONCATENATE(U2627, " ",V2627)</f>
        <v xml:space="preserve"> </v>
      </c>
      <c r="X2627" s="43"/>
      <c r="Y2627" s="43"/>
      <c r="Z2627" s="43"/>
    </row>
    <row r="2628" spans="23:26" x14ac:dyDescent="0.2">
      <c r="W2628" s="38" t="str">
        <f t="shared" si="36"/>
        <v xml:space="preserve"> </v>
      </c>
      <c r="X2628" s="43"/>
      <c r="Y2628" s="43"/>
      <c r="Z2628" s="43"/>
    </row>
    <row r="2629" spans="23:26" x14ac:dyDescent="0.2">
      <c r="W2629" s="38" t="str">
        <f t="shared" si="36"/>
        <v xml:space="preserve"> </v>
      </c>
      <c r="X2629" s="43"/>
      <c r="Y2629" s="43"/>
      <c r="Z2629" s="43"/>
    </row>
    <row r="2630" spans="23:26" x14ac:dyDescent="0.2">
      <c r="W2630" s="38" t="str">
        <f t="shared" si="36"/>
        <v xml:space="preserve"> </v>
      </c>
      <c r="X2630" s="43"/>
      <c r="Y2630" s="43"/>
      <c r="Z2630" s="43"/>
    </row>
    <row r="2631" spans="23:26" x14ac:dyDescent="0.2">
      <c r="W2631" s="38" t="str">
        <f t="shared" si="36"/>
        <v xml:space="preserve"> </v>
      </c>
      <c r="X2631" s="43"/>
      <c r="Y2631" s="43"/>
      <c r="Z2631" s="43"/>
    </row>
    <row r="2632" spans="23:26" x14ac:dyDescent="0.2">
      <c r="W2632" s="38" t="str">
        <f t="shared" si="36"/>
        <v xml:space="preserve"> </v>
      </c>
      <c r="X2632" s="43"/>
      <c r="Y2632" s="43"/>
      <c r="Z2632" s="43"/>
    </row>
    <row r="2633" spans="23:26" x14ac:dyDescent="0.2">
      <c r="W2633" s="38" t="str">
        <f t="shared" si="36"/>
        <v xml:space="preserve"> </v>
      </c>
      <c r="X2633" s="43"/>
      <c r="Y2633" s="43"/>
      <c r="Z2633" s="43"/>
    </row>
    <row r="2634" spans="23:26" x14ac:dyDescent="0.2">
      <c r="W2634" s="38" t="str">
        <f t="shared" si="36"/>
        <v xml:space="preserve"> </v>
      </c>
      <c r="X2634" s="43"/>
      <c r="Y2634" s="43"/>
      <c r="Z2634" s="43"/>
    </row>
    <row r="2635" spans="23:26" x14ac:dyDescent="0.2">
      <c r="W2635" s="38" t="str">
        <f t="shared" si="36"/>
        <v xml:space="preserve"> </v>
      </c>
      <c r="X2635" s="43"/>
      <c r="Y2635" s="43"/>
      <c r="Z2635" s="43"/>
    </row>
    <row r="2636" spans="23:26" x14ac:dyDescent="0.2">
      <c r="W2636" s="38" t="str">
        <f t="shared" si="36"/>
        <v xml:space="preserve"> </v>
      </c>
      <c r="X2636" s="43"/>
      <c r="Y2636" s="43"/>
      <c r="Z2636" s="43"/>
    </row>
    <row r="2637" spans="23:26" x14ac:dyDescent="0.2">
      <c r="W2637" s="38" t="str">
        <f t="shared" si="36"/>
        <v xml:space="preserve"> </v>
      </c>
      <c r="X2637" s="43"/>
      <c r="Y2637" s="43"/>
      <c r="Z2637" s="43"/>
    </row>
    <row r="2638" spans="23:26" x14ac:dyDescent="0.2">
      <c r="W2638" s="38" t="str">
        <f t="shared" si="36"/>
        <v xml:space="preserve"> </v>
      </c>
      <c r="X2638" s="43"/>
      <c r="Y2638" s="43"/>
      <c r="Z2638" s="43"/>
    </row>
    <row r="2639" spans="23:26" x14ac:dyDescent="0.2">
      <c r="W2639" s="38" t="str">
        <f t="shared" si="36"/>
        <v xml:space="preserve"> </v>
      </c>
      <c r="X2639" s="43"/>
      <c r="Y2639" s="43"/>
      <c r="Z2639" s="43"/>
    </row>
    <row r="2640" spans="23:26" x14ac:dyDescent="0.2">
      <c r="W2640" s="38" t="str">
        <f t="shared" si="36"/>
        <v xml:space="preserve"> </v>
      </c>
      <c r="X2640" s="43"/>
      <c r="Y2640" s="43"/>
      <c r="Z2640" s="43"/>
    </row>
    <row r="2641" spans="23:26" x14ac:dyDescent="0.2">
      <c r="W2641" s="38" t="str">
        <f t="shared" si="36"/>
        <v xml:space="preserve"> </v>
      </c>
      <c r="X2641" s="43"/>
      <c r="Y2641" s="43"/>
      <c r="Z2641" s="43"/>
    </row>
    <row r="2642" spans="23:26" x14ac:dyDescent="0.2">
      <c r="W2642" s="38" t="str">
        <f t="shared" si="36"/>
        <v xml:space="preserve"> </v>
      </c>
      <c r="X2642" s="43"/>
      <c r="Y2642" s="43"/>
      <c r="Z2642" s="43"/>
    </row>
    <row r="2643" spans="23:26" x14ac:dyDescent="0.2">
      <c r="W2643" s="38" t="str">
        <f t="shared" si="36"/>
        <v xml:space="preserve"> </v>
      </c>
      <c r="X2643" s="43"/>
      <c r="Y2643" s="43"/>
      <c r="Z2643" s="43"/>
    </row>
    <row r="2644" spans="23:26" x14ac:dyDescent="0.2">
      <c r="W2644" s="38" t="str">
        <f t="shared" si="36"/>
        <v xml:space="preserve"> </v>
      </c>
      <c r="X2644" s="43"/>
      <c r="Y2644" s="43"/>
      <c r="Z2644" s="43"/>
    </row>
    <row r="2645" spans="23:26" x14ac:dyDescent="0.2">
      <c r="W2645" s="38" t="str">
        <f t="shared" si="36"/>
        <v xml:space="preserve"> </v>
      </c>
      <c r="X2645" s="43"/>
      <c r="Y2645" s="43"/>
      <c r="Z2645" s="43"/>
    </row>
    <row r="2646" spans="23:26" x14ac:dyDescent="0.2">
      <c r="W2646" s="38" t="str">
        <f t="shared" si="36"/>
        <v xml:space="preserve"> </v>
      </c>
      <c r="X2646" s="43"/>
      <c r="Y2646" s="43"/>
      <c r="Z2646" s="43"/>
    </row>
    <row r="2647" spans="23:26" x14ac:dyDescent="0.2">
      <c r="W2647" s="38" t="str">
        <f t="shared" si="36"/>
        <v xml:space="preserve"> </v>
      </c>
      <c r="X2647" s="43"/>
      <c r="Y2647" s="43"/>
      <c r="Z2647" s="43"/>
    </row>
    <row r="2648" spans="23:26" x14ac:dyDescent="0.2">
      <c r="W2648" s="38" t="str">
        <f t="shared" si="36"/>
        <v xml:space="preserve"> </v>
      </c>
      <c r="X2648" s="43"/>
      <c r="Y2648" s="43"/>
      <c r="Z2648" s="43"/>
    </row>
    <row r="2649" spans="23:26" x14ac:dyDescent="0.2">
      <c r="W2649" s="38" t="str">
        <f t="shared" si="36"/>
        <v xml:space="preserve"> </v>
      </c>
      <c r="X2649" s="43"/>
      <c r="Y2649" s="43"/>
      <c r="Z2649" s="43"/>
    </row>
    <row r="2650" spans="23:26" x14ac:dyDescent="0.2">
      <c r="W2650" s="38" t="str">
        <f t="shared" si="36"/>
        <v xml:space="preserve"> </v>
      </c>
      <c r="X2650" s="43"/>
      <c r="Y2650" s="43"/>
      <c r="Z2650" s="43"/>
    </row>
    <row r="2651" spans="23:26" x14ac:dyDescent="0.2">
      <c r="W2651" s="38" t="str">
        <f t="shared" si="36"/>
        <v xml:space="preserve"> </v>
      </c>
      <c r="X2651" s="43"/>
      <c r="Y2651" s="43"/>
      <c r="Z2651" s="43"/>
    </row>
    <row r="2652" spans="23:26" x14ac:dyDescent="0.2">
      <c r="W2652" s="38" t="str">
        <f t="shared" si="36"/>
        <v xml:space="preserve"> </v>
      </c>
      <c r="X2652" s="43"/>
      <c r="Y2652" s="43"/>
      <c r="Z2652" s="43"/>
    </row>
    <row r="2653" spans="23:26" x14ac:dyDescent="0.2">
      <c r="W2653" s="38" t="str">
        <f t="shared" si="36"/>
        <v xml:space="preserve"> </v>
      </c>
      <c r="X2653" s="43"/>
      <c r="Y2653" s="43"/>
      <c r="Z2653" s="43"/>
    </row>
    <row r="2654" spans="23:26" x14ac:dyDescent="0.2">
      <c r="W2654" s="38" t="str">
        <f t="shared" si="36"/>
        <v xml:space="preserve"> </v>
      </c>
      <c r="X2654" s="43"/>
      <c r="Y2654" s="43"/>
      <c r="Z2654" s="43"/>
    </row>
    <row r="2655" spans="23:26" x14ac:dyDescent="0.2">
      <c r="W2655" s="38" t="str">
        <f t="shared" si="36"/>
        <v xml:space="preserve"> </v>
      </c>
      <c r="X2655" s="43"/>
      <c r="Y2655" s="43"/>
      <c r="Z2655" s="43"/>
    </row>
    <row r="2656" spans="23:26" x14ac:dyDescent="0.2">
      <c r="W2656" s="38" t="str">
        <f t="shared" si="36"/>
        <v xml:space="preserve"> </v>
      </c>
      <c r="X2656" s="43"/>
      <c r="Y2656" s="43"/>
      <c r="Z2656" s="43"/>
    </row>
    <row r="2657" spans="23:26" x14ac:dyDescent="0.2">
      <c r="W2657" s="38" t="str">
        <f t="shared" si="36"/>
        <v xml:space="preserve"> </v>
      </c>
      <c r="X2657" s="43"/>
      <c r="Y2657" s="43"/>
      <c r="Z2657" s="43"/>
    </row>
    <row r="2658" spans="23:26" x14ac:dyDescent="0.2">
      <c r="W2658" s="38" t="str">
        <f t="shared" si="36"/>
        <v xml:space="preserve"> </v>
      </c>
      <c r="X2658" s="43"/>
      <c r="Y2658" s="43"/>
      <c r="Z2658" s="43"/>
    </row>
    <row r="2659" spans="23:26" x14ac:dyDescent="0.2">
      <c r="W2659" s="38" t="str">
        <f t="shared" si="36"/>
        <v xml:space="preserve"> </v>
      </c>
      <c r="X2659" s="43"/>
      <c r="Y2659" s="43"/>
      <c r="Z2659" s="43"/>
    </row>
    <row r="2660" spans="23:26" x14ac:dyDescent="0.2">
      <c r="W2660" s="38" t="str">
        <f t="shared" si="36"/>
        <v xml:space="preserve"> </v>
      </c>
      <c r="X2660" s="43"/>
      <c r="Y2660" s="43"/>
      <c r="Z2660" s="43"/>
    </row>
    <row r="2661" spans="23:26" x14ac:dyDescent="0.2">
      <c r="W2661" s="38" t="str">
        <f t="shared" si="36"/>
        <v xml:space="preserve"> </v>
      </c>
      <c r="X2661" s="43"/>
      <c r="Y2661" s="43"/>
      <c r="Z2661" s="43"/>
    </row>
    <row r="2662" spans="23:26" x14ac:dyDescent="0.2">
      <c r="W2662" s="38" t="str">
        <f t="shared" si="36"/>
        <v xml:space="preserve"> </v>
      </c>
      <c r="X2662" s="43"/>
      <c r="Y2662" s="43"/>
      <c r="Z2662" s="43"/>
    </row>
    <row r="2663" spans="23:26" x14ac:dyDescent="0.2">
      <c r="W2663" s="38" t="str">
        <f t="shared" si="36"/>
        <v xml:space="preserve"> </v>
      </c>
      <c r="X2663" s="43"/>
      <c r="Y2663" s="43"/>
      <c r="Z2663" s="43"/>
    </row>
    <row r="2664" spans="23:26" x14ac:dyDescent="0.2">
      <c r="W2664" s="38" t="str">
        <f t="shared" si="36"/>
        <v xml:space="preserve"> </v>
      </c>
      <c r="X2664" s="43"/>
      <c r="Y2664" s="43"/>
      <c r="Z2664" s="43"/>
    </row>
    <row r="2665" spans="23:26" x14ac:dyDescent="0.2">
      <c r="W2665" s="38" t="str">
        <f t="shared" si="36"/>
        <v xml:space="preserve"> </v>
      </c>
      <c r="X2665" s="43"/>
      <c r="Y2665" s="43"/>
      <c r="Z2665" s="43"/>
    </row>
    <row r="2666" spans="23:26" x14ac:dyDescent="0.2">
      <c r="W2666" s="38" t="str">
        <f t="shared" si="36"/>
        <v xml:space="preserve"> </v>
      </c>
      <c r="X2666" s="43"/>
      <c r="Y2666" s="43"/>
      <c r="Z2666" s="43"/>
    </row>
    <row r="2667" spans="23:26" x14ac:dyDescent="0.2">
      <c r="W2667" s="38" t="str">
        <f t="shared" si="36"/>
        <v xml:space="preserve"> </v>
      </c>
      <c r="X2667" s="43"/>
      <c r="Y2667" s="43"/>
      <c r="Z2667" s="43"/>
    </row>
    <row r="2668" spans="23:26" x14ac:dyDescent="0.2">
      <c r="W2668" s="38" t="str">
        <f t="shared" si="36"/>
        <v xml:space="preserve"> </v>
      </c>
      <c r="X2668" s="43"/>
      <c r="Y2668" s="43"/>
      <c r="Z2668" s="43"/>
    </row>
    <row r="2669" spans="23:26" x14ac:dyDescent="0.2">
      <c r="W2669" s="38" t="str">
        <f t="shared" si="36"/>
        <v xml:space="preserve"> </v>
      </c>
      <c r="X2669" s="43"/>
      <c r="Y2669" s="43"/>
      <c r="Z2669" s="43"/>
    </row>
    <row r="2670" spans="23:26" x14ac:dyDescent="0.2">
      <c r="W2670" s="38" t="str">
        <f t="shared" si="36"/>
        <v xml:space="preserve"> </v>
      </c>
      <c r="X2670" s="43"/>
      <c r="Y2670" s="43"/>
      <c r="Z2670" s="43"/>
    </row>
    <row r="2671" spans="23:26" x14ac:dyDescent="0.2">
      <c r="W2671" s="38" t="str">
        <f t="shared" si="36"/>
        <v xml:space="preserve"> </v>
      </c>
      <c r="X2671" s="43"/>
      <c r="Y2671" s="43"/>
      <c r="Z2671" s="43"/>
    </row>
    <row r="2672" spans="23:26" x14ac:dyDescent="0.2">
      <c r="W2672" s="38" t="str">
        <f t="shared" si="36"/>
        <v xml:space="preserve"> </v>
      </c>
      <c r="X2672" s="43"/>
      <c r="Y2672" s="43"/>
      <c r="Z2672" s="43"/>
    </row>
    <row r="2673" spans="23:26" x14ac:dyDescent="0.2">
      <c r="W2673" s="38" t="str">
        <f t="shared" si="36"/>
        <v xml:space="preserve"> </v>
      </c>
      <c r="X2673" s="43"/>
      <c r="Y2673" s="43"/>
      <c r="Z2673" s="43"/>
    </row>
    <row r="2674" spans="23:26" x14ac:dyDescent="0.2">
      <c r="W2674" s="38" t="str">
        <f t="shared" si="36"/>
        <v xml:space="preserve"> </v>
      </c>
      <c r="X2674" s="43"/>
      <c r="Y2674" s="43"/>
      <c r="Z2674" s="43"/>
    </row>
    <row r="2675" spans="23:26" x14ac:dyDescent="0.2">
      <c r="W2675" s="38" t="str">
        <f t="shared" si="36"/>
        <v xml:space="preserve"> </v>
      </c>
      <c r="X2675" s="43"/>
      <c r="Y2675" s="43"/>
      <c r="Z2675" s="43"/>
    </row>
    <row r="2676" spans="23:26" x14ac:dyDescent="0.2">
      <c r="W2676" s="38" t="str">
        <f t="shared" si="36"/>
        <v xml:space="preserve"> </v>
      </c>
      <c r="X2676" s="43"/>
      <c r="Y2676" s="43"/>
      <c r="Z2676" s="43"/>
    </row>
    <row r="2677" spans="23:26" x14ac:dyDescent="0.2">
      <c r="W2677" s="38" t="str">
        <f t="shared" si="36"/>
        <v xml:space="preserve"> </v>
      </c>
      <c r="X2677" s="43"/>
      <c r="Y2677" s="43"/>
      <c r="Z2677" s="43"/>
    </row>
    <row r="2678" spans="23:26" x14ac:dyDescent="0.2">
      <c r="W2678" s="38" t="str">
        <f t="shared" si="36"/>
        <v xml:space="preserve"> </v>
      </c>
      <c r="X2678" s="43"/>
      <c r="Y2678" s="43"/>
      <c r="Z2678" s="43"/>
    </row>
    <row r="2679" spans="23:26" x14ac:dyDescent="0.2">
      <c r="W2679" s="38" t="str">
        <f t="shared" si="36"/>
        <v xml:space="preserve"> </v>
      </c>
      <c r="X2679" s="43"/>
      <c r="Y2679" s="43"/>
      <c r="Z2679" s="43"/>
    </row>
    <row r="2680" spans="23:26" x14ac:dyDescent="0.2">
      <c r="W2680" s="38" t="str">
        <f t="shared" si="36"/>
        <v xml:space="preserve"> </v>
      </c>
      <c r="X2680" s="43"/>
      <c r="Y2680" s="43"/>
      <c r="Z2680" s="43"/>
    </row>
    <row r="2681" spans="23:26" x14ac:dyDescent="0.2">
      <c r="W2681" s="38" t="str">
        <f t="shared" si="36"/>
        <v xml:space="preserve"> </v>
      </c>
      <c r="X2681" s="43"/>
      <c r="Y2681" s="43"/>
      <c r="Z2681" s="43"/>
    </row>
    <row r="2682" spans="23:26" x14ac:dyDescent="0.2">
      <c r="W2682" s="38" t="str">
        <f t="shared" si="36"/>
        <v xml:space="preserve"> </v>
      </c>
      <c r="X2682" s="43"/>
      <c r="Y2682" s="43"/>
      <c r="Z2682" s="43"/>
    </row>
    <row r="2683" spans="23:26" x14ac:dyDescent="0.2">
      <c r="W2683" s="38" t="str">
        <f t="shared" si="36"/>
        <v xml:space="preserve"> </v>
      </c>
      <c r="X2683" s="43"/>
      <c r="Y2683" s="43"/>
      <c r="Z2683" s="43"/>
    </row>
    <row r="2684" spans="23:26" x14ac:dyDescent="0.2">
      <c r="W2684" s="38" t="str">
        <f t="shared" si="36"/>
        <v xml:space="preserve"> </v>
      </c>
      <c r="X2684" s="43"/>
      <c r="Y2684" s="43"/>
      <c r="Z2684" s="43"/>
    </row>
    <row r="2685" spans="23:26" x14ac:dyDescent="0.2">
      <c r="W2685" s="38" t="str">
        <f t="shared" si="36"/>
        <v xml:space="preserve"> </v>
      </c>
      <c r="X2685" s="43"/>
      <c r="Y2685" s="43"/>
      <c r="Z2685" s="43"/>
    </row>
    <row r="2686" spans="23:26" x14ac:dyDescent="0.2">
      <c r="W2686" s="38" t="str">
        <f t="shared" si="36"/>
        <v xml:space="preserve"> </v>
      </c>
      <c r="X2686" s="43"/>
      <c r="Y2686" s="43"/>
      <c r="Z2686" s="43"/>
    </row>
    <row r="2687" spans="23:26" x14ac:dyDescent="0.2">
      <c r="W2687" s="38" t="str">
        <f t="shared" si="36"/>
        <v xml:space="preserve"> </v>
      </c>
      <c r="X2687" s="43"/>
      <c r="Y2687" s="43"/>
      <c r="Z2687" s="43"/>
    </row>
    <row r="2688" spans="23:26" x14ac:dyDescent="0.2">
      <c r="W2688" s="38" t="str">
        <f t="shared" si="36"/>
        <v xml:space="preserve"> </v>
      </c>
      <c r="X2688" s="43"/>
      <c r="Y2688" s="43"/>
      <c r="Z2688" s="43"/>
    </row>
    <row r="2689" spans="23:26" x14ac:dyDescent="0.2">
      <c r="W2689" s="38" t="str">
        <f t="shared" si="36"/>
        <v xml:space="preserve"> </v>
      </c>
      <c r="X2689" s="43"/>
      <c r="Y2689" s="43"/>
      <c r="Z2689" s="43"/>
    </row>
    <row r="2690" spans="23:26" x14ac:dyDescent="0.2">
      <c r="W2690" s="38" t="str">
        <f t="shared" si="36"/>
        <v xml:space="preserve"> </v>
      </c>
      <c r="X2690" s="43"/>
      <c r="Y2690" s="43"/>
      <c r="Z2690" s="43"/>
    </row>
    <row r="2691" spans="23:26" x14ac:dyDescent="0.2">
      <c r="W2691" s="38" t="str">
        <f t="shared" ref="W2691:W2754" si="37">CONCATENATE(U2691, " ",V2691)</f>
        <v xml:space="preserve"> </v>
      </c>
      <c r="X2691" s="43"/>
      <c r="Y2691" s="43"/>
      <c r="Z2691" s="43"/>
    </row>
    <row r="2692" spans="23:26" x14ac:dyDescent="0.2">
      <c r="W2692" s="38" t="str">
        <f t="shared" si="37"/>
        <v xml:space="preserve"> </v>
      </c>
      <c r="X2692" s="43"/>
      <c r="Y2692" s="43"/>
      <c r="Z2692" s="43"/>
    </row>
    <row r="2693" spans="23:26" x14ac:dyDescent="0.2">
      <c r="W2693" s="38" t="str">
        <f t="shared" si="37"/>
        <v xml:space="preserve"> </v>
      </c>
      <c r="X2693" s="43"/>
      <c r="Y2693" s="43"/>
      <c r="Z2693" s="43"/>
    </row>
    <row r="2694" spans="23:26" x14ac:dyDescent="0.2">
      <c r="W2694" s="38" t="str">
        <f t="shared" si="37"/>
        <v xml:space="preserve"> </v>
      </c>
      <c r="X2694" s="43"/>
      <c r="Y2694" s="43"/>
      <c r="Z2694" s="43"/>
    </row>
    <row r="2695" spans="23:26" x14ac:dyDescent="0.2">
      <c r="W2695" s="38" t="str">
        <f t="shared" si="37"/>
        <v xml:space="preserve"> </v>
      </c>
      <c r="X2695" s="43"/>
      <c r="Y2695" s="43"/>
      <c r="Z2695" s="43"/>
    </row>
    <row r="2696" spans="23:26" x14ac:dyDescent="0.2">
      <c r="W2696" s="38" t="str">
        <f t="shared" si="37"/>
        <v xml:space="preserve"> </v>
      </c>
      <c r="X2696" s="43"/>
      <c r="Y2696" s="43"/>
      <c r="Z2696" s="43"/>
    </row>
    <row r="2697" spans="23:26" x14ac:dyDescent="0.2">
      <c r="W2697" s="38" t="str">
        <f t="shared" si="37"/>
        <v xml:space="preserve"> </v>
      </c>
      <c r="X2697" s="43"/>
      <c r="Y2697" s="43"/>
      <c r="Z2697" s="43"/>
    </row>
    <row r="2698" spans="23:26" x14ac:dyDescent="0.2">
      <c r="W2698" s="38" t="str">
        <f t="shared" si="37"/>
        <v xml:space="preserve"> </v>
      </c>
      <c r="X2698" s="43"/>
      <c r="Y2698" s="43"/>
      <c r="Z2698" s="43"/>
    </row>
    <row r="2699" spans="23:26" x14ac:dyDescent="0.2">
      <c r="W2699" s="38" t="str">
        <f t="shared" si="37"/>
        <v xml:space="preserve"> </v>
      </c>
      <c r="X2699" s="43"/>
      <c r="Y2699" s="43"/>
      <c r="Z2699" s="43"/>
    </row>
    <row r="2700" spans="23:26" x14ac:dyDescent="0.2">
      <c r="W2700" s="38" t="str">
        <f t="shared" si="37"/>
        <v xml:space="preserve"> </v>
      </c>
      <c r="X2700" s="43"/>
      <c r="Y2700" s="43"/>
      <c r="Z2700" s="43"/>
    </row>
    <row r="2701" spans="23:26" x14ac:dyDescent="0.2">
      <c r="W2701" s="38" t="str">
        <f t="shared" si="37"/>
        <v xml:space="preserve"> </v>
      </c>
      <c r="X2701" s="43"/>
      <c r="Y2701" s="43"/>
      <c r="Z2701" s="43"/>
    </row>
    <row r="2702" spans="23:26" x14ac:dyDescent="0.2">
      <c r="W2702" s="38" t="str">
        <f t="shared" si="37"/>
        <v xml:space="preserve"> </v>
      </c>
      <c r="X2702" s="43"/>
      <c r="Y2702" s="43"/>
      <c r="Z2702" s="43"/>
    </row>
    <row r="2703" spans="23:26" x14ac:dyDescent="0.2">
      <c r="W2703" s="38" t="str">
        <f t="shared" si="37"/>
        <v xml:space="preserve"> </v>
      </c>
      <c r="X2703" s="43"/>
      <c r="Y2703" s="43"/>
      <c r="Z2703" s="43"/>
    </row>
    <row r="2704" spans="23:26" x14ac:dyDescent="0.2">
      <c r="W2704" s="38" t="str">
        <f t="shared" si="37"/>
        <v xml:space="preserve"> </v>
      </c>
      <c r="X2704" s="43"/>
      <c r="Y2704" s="43"/>
      <c r="Z2704" s="43"/>
    </row>
    <row r="2705" spans="23:26" x14ac:dyDescent="0.2">
      <c r="W2705" s="38" t="str">
        <f t="shared" si="37"/>
        <v xml:space="preserve"> </v>
      </c>
      <c r="X2705" s="43"/>
      <c r="Y2705" s="43"/>
      <c r="Z2705" s="43"/>
    </row>
    <row r="2706" spans="23:26" x14ac:dyDescent="0.2">
      <c r="W2706" s="38" t="str">
        <f t="shared" si="37"/>
        <v xml:space="preserve"> </v>
      </c>
      <c r="X2706" s="43"/>
      <c r="Y2706" s="43"/>
      <c r="Z2706" s="43"/>
    </row>
    <row r="2707" spans="23:26" x14ac:dyDescent="0.2">
      <c r="W2707" s="38" t="str">
        <f t="shared" si="37"/>
        <v xml:space="preserve"> </v>
      </c>
      <c r="X2707" s="43"/>
      <c r="Y2707" s="43"/>
      <c r="Z2707" s="43"/>
    </row>
    <row r="2708" spans="23:26" x14ac:dyDescent="0.2">
      <c r="W2708" s="38" t="str">
        <f t="shared" si="37"/>
        <v xml:space="preserve"> </v>
      </c>
      <c r="X2708" s="43"/>
      <c r="Y2708" s="43"/>
      <c r="Z2708" s="43"/>
    </row>
    <row r="2709" spans="23:26" x14ac:dyDescent="0.2">
      <c r="W2709" s="38" t="str">
        <f t="shared" si="37"/>
        <v xml:space="preserve"> </v>
      </c>
      <c r="X2709" s="43"/>
      <c r="Y2709" s="43"/>
      <c r="Z2709" s="43"/>
    </row>
    <row r="2710" spans="23:26" x14ac:dyDescent="0.2">
      <c r="W2710" s="38" t="str">
        <f t="shared" si="37"/>
        <v xml:space="preserve"> </v>
      </c>
      <c r="X2710" s="43"/>
      <c r="Y2710" s="43"/>
      <c r="Z2710" s="43"/>
    </row>
    <row r="2711" spans="23:26" x14ac:dyDescent="0.2">
      <c r="W2711" s="38" t="str">
        <f t="shared" si="37"/>
        <v xml:space="preserve"> </v>
      </c>
      <c r="X2711" s="43"/>
      <c r="Y2711" s="43"/>
      <c r="Z2711" s="43"/>
    </row>
    <row r="2712" spans="23:26" x14ac:dyDescent="0.2">
      <c r="W2712" s="38" t="str">
        <f t="shared" si="37"/>
        <v xml:space="preserve"> </v>
      </c>
      <c r="X2712" s="43"/>
      <c r="Y2712" s="43"/>
      <c r="Z2712" s="43"/>
    </row>
    <row r="2713" spans="23:26" x14ac:dyDescent="0.2">
      <c r="W2713" s="38" t="str">
        <f t="shared" si="37"/>
        <v xml:space="preserve"> </v>
      </c>
      <c r="X2713" s="43"/>
      <c r="Y2713" s="43"/>
      <c r="Z2713" s="43"/>
    </row>
    <row r="2714" spans="23:26" x14ac:dyDescent="0.2">
      <c r="W2714" s="38" t="str">
        <f t="shared" si="37"/>
        <v xml:space="preserve"> </v>
      </c>
      <c r="X2714" s="43"/>
      <c r="Y2714" s="43"/>
      <c r="Z2714" s="43"/>
    </row>
    <row r="2715" spans="23:26" x14ac:dyDescent="0.2">
      <c r="W2715" s="38" t="str">
        <f t="shared" si="37"/>
        <v xml:space="preserve"> </v>
      </c>
      <c r="X2715" s="43"/>
      <c r="Y2715" s="43"/>
      <c r="Z2715" s="43"/>
    </row>
    <row r="2716" spans="23:26" x14ac:dyDescent="0.2">
      <c r="W2716" s="38" t="str">
        <f t="shared" si="37"/>
        <v xml:space="preserve"> </v>
      </c>
      <c r="X2716" s="43"/>
      <c r="Y2716" s="43"/>
      <c r="Z2716" s="43"/>
    </row>
    <row r="2717" spans="23:26" x14ac:dyDescent="0.2">
      <c r="W2717" s="38" t="str">
        <f t="shared" si="37"/>
        <v xml:space="preserve"> </v>
      </c>
      <c r="X2717" s="43"/>
      <c r="Y2717" s="43"/>
      <c r="Z2717" s="43"/>
    </row>
    <row r="2718" spans="23:26" x14ac:dyDescent="0.2">
      <c r="W2718" s="38" t="str">
        <f t="shared" si="37"/>
        <v xml:space="preserve"> </v>
      </c>
      <c r="X2718" s="43"/>
      <c r="Y2718" s="43"/>
      <c r="Z2718" s="43"/>
    </row>
    <row r="2719" spans="23:26" x14ac:dyDescent="0.2">
      <c r="W2719" s="38" t="str">
        <f t="shared" si="37"/>
        <v xml:space="preserve"> </v>
      </c>
      <c r="X2719" s="43"/>
      <c r="Y2719" s="43"/>
      <c r="Z2719" s="43"/>
    </row>
    <row r="2720" spans="23:26" x14ac:dyDescent="0.2">
      <c r="W2720" s="38" t="str">
        <f t="shared" si="37"/>
        <v xml:space="preserve"> </v>
      </c>
      <c r="X2720" s="43"/>
      <c r="Y2720" s="43"/>
      <c r="Z2720" s="43"/>
    </row>
    <row r="2721" spans="23:26" x14ac:dyDescent="0.2">
      <c r="W2721" s="38" t="str">
        <f t="shared" si="37"/>
        <v xml:space="preserve"> </v>
      </c>
      <c r="X2721" s="43"/>
      <c r="Y2721" s="43"/>
      <c r="Z2721" s="43"/>
    </row>
    <row r="2722" spans="23:26" x14ac:dyDescent="0.2">
      <c r="W2722" s="38" t="str">
        <f t="shared" si="37"/>
        <v xml:space="preserve"> </v>
      </c>
      <c r="X2722" s="43"/>
      <c r="Y2722" s="43"/>
      <c r="Z2722" s="43"/>
    </row>
    <row r="2723" spans="23:26" x14ac:dyDescent="0.2">
      <c r="W2723" s="38" t="str">
        <f t="shared" si="37"/>
        <v xml:space="preserve"> </v>
      </c>
      <c r="X2723" s="43"/>
      <c r="Y2723" s="43"/>
      <c r="Z2723" s="43"/>
    </row>
    <row r="2724" spans="23:26" x14ac:dyDescent="0.2">
      <c r="W2724" s="38" t="str">
        <f t="shared" si="37"/>
        <v xml:space="preserve"> </v>
      </c>
      <c r="X2724" s="43"/>
      <c r="Y2724" s="43"/>
      <c r="Z2724" s="43"/>
    </row>
    <row r="2725" spans="23:26" x14ac:dyDescent="0.2">
      <c r="W2725" s="38" t="str">
        <f t="shared" si="37"/>
        <v xml:space="preserve"> </v>
      </c>
      <c r="X2725" s="43"/>
      <c r="Y2725" s="43"/>
      <c r="Z2725" s="43"/>
    </row>
    <row r="2726" spans="23:26" x14ac:dyDescent="0.2">
      <c r="W2726" s="38" t="str">
        <f t="shared" si="37"/>
        <v xml:space="preserve"> </v>
      </c>
      <c r="X2726" s="43"/>
      <c r="Y2726" s="43"/>
      <c r="Z2726" s="43"/>
    </row>
    <row r="2727" spans="23:26" x14ac:dyDescent="0.2">
      <c r="W2727" s="38" t="str">
        <f t="shared" si="37"/>
        <v xml:space="preserve"> </v>
      </c>
      <c r="X2727" s="43"/>
      <c r="Y2727" s="43"/>
      <c r="Z2727" s="43"/>
    </row>
    <row r="2728" spans="23:26" x14ac:dyDescent="0.2">
      <c r="W2728" s="38" t="str">
        <f t="shared" si="37"/>
        <v xml:space="preserve"> </v>
      </c>
      <c r="X2728" s="43"/>
      <c r="Y2728" s="43"/>
      <c r="Z2728" s="43"/>
    </row>
    <row r="2729" spans="23:26" x14ac:dyDescent="0.2">
      <c r="W2729" s="38" t="str">
        <f t="shared" si="37"/>
        <v xml:space="preserve"> </v>
      </c>
      <c r="X2729" s="43"/>
      <c r="Y2729" s="43"/>
      <c r="Z2729" s="43"/>
    </row>
    <row r="2730" spans="23:26" x14ac:dyDescent="0.2">
      <c r="W2730" s="38" t="str">
        <f t="shared" si="37"/>
        <v xml:space="preserve"> </v>
      </c>
      <c r="X2730" s="43"/>
      <c r="Y2730" s="43"/>
      <c r="Z2730" s="43"/>
    </row>
    <row r="2731" spans="23:26" x14ac:dyDescent="0.2">
      <c r="W2731" s="38" t="str">
        <f t="shared" si="37"/>
        <v xml:space="preserve"> </v>
      </c>
      <c r="X2731" s="43"/>
      <c r="Y2731" s="43"/>
      <c r="Z2731" s="43"/>
    </row>
    <row r="2732" spans="23:26" x14ac:dyDescent="0.2">
      <c r="W2732" s="38" t="str">
        <f t="shared" si="37"/>
        <v xml:space="preserve"> </v>
      </c>
      <c r="X2732" s="43"/>
      <c r="Y2732" s="43"/>
      <c r="Z2732" s="43"/>
    </row>
    <row r="2733" spans="23:26" x14ac:dyDescent="0.2">
      <c r="W2733" s="38" t="str">
        <f t="shared" si="37"/>
        <v xml:space="preserve"> </v>
      </c>
      <c r="X2733" s="43"/>
      <c r="Y2733" s="43"/>
      <c r="Z2733" s="43"/>
    </row>
    <row r="2734" spans="23:26" x14ac:dyDescent="0.2">
      <c r="W2734" s="38" t="str">
        <f t="shared" si="37"/>
        <v xml:space="preserve"> </v>
      </c>
      <c r="X2734" s="43"/>
      <c r="Y2734" s="43"/>
      <c r="Z2734" s="43"/>
    </row>
    <row r="2735" spans="23:26" x14ac:dyDescent="0.2">
      <c r="W2735" s="38" t="str">
        <f t="shared" si="37"/>
        <v xml:space="preserve"> </v>
      </c>
      <c r="X2735" s="43"/>
      <c r="Y2735" s="43"/>
      <c r="Z2735" s="43"/>
    </row>
    <row r="2736" spans="23:26" x14ac:dyDescent="0.2">
      <c r="W2736" s="38" t="str">
        <f t="shared" si="37"/>
        <v xml:space="preserve"> </v>
      </c>
      <c r="X2736" s="43"/>
      <c r="Y2736" s="43"/>
      <c r="Z2736" s="43"/>
    </row>
    <row r="2737" spans="23:26" x14ac:dyDescent="0.2">
      <c r="W2737" s="38" t="str">
        <f t="shared" si="37"/>
        <v xml:space="preserve"> </v>
      </c>
      <c r="X2737" s="43"/>
      <c r="Y2737" s="43"/>
      <c r="Z2737" s="43"/>
    </row>
    <row r="2738" spans="23:26" x14ac:dyDescent="0.2">
      <c r="W2738" s="38" t="str">
        <f t="shared" si="37"/>
        <v xml:space="preserve"> </v>
      </c>
      <c r="X2738" s="43"/>
      <c r="Y2738" s="43"/>
      <c r="Z2738" s="43"/>
    </row>
    <row r="2739" spans="23:26" x14ac:dyDescent="0.2">
      <c r="W2739" s="38" t="str">
        <f t="shared" si="37"/>
        <v xml:space="preserve"> </v>
      </c>
      <c r="X2739" s="43"/>
      <c r="Y2739" s="43"/>
      <c r="Z2739" s="43"/>
    </row>
    <row r="2740" spans="23:26" x14ac:dyDescent="0.2">
      <c r="W2740" s="38" t="str">
        <f t="shared" si="37"/>
        <v xml:space="preserve"> </v>
      </c>
      <c r="X2740" s="43"/>
      <c r="Y2740" s="43"/>
      <c r="Z2740" s="43"/>
    </row>
    <row r="2741" spans="23:26" x14ac:dyDescent="0.2">
      <c r="W2741" s="38" t="str">
        <f t="shared" si="37"/>
        <v xml:space="preserve"> </v>
      </c>
      <c r="X2741" s="43"/>
      <c r="Y2741" s="43"/>
      <c r="Z2741" s="43"/>
    </row>
    <row r="2742" spans="23:26" x14ac:dyDescent="0.2">
      <c r="W2742" s="38" t="str">
        <f t="shared" si="37"/>
        <v xml:space="preserve"> </v>
      </c>
      <c r="X2742" s="43"/>
      <c r="Y2742" s="43"/>
      <c r="Z2742" s="43"/>
    </row>
    <row r="2743" spans="23:26" x14ac:dyDescent="0.2">
      <c r="W2743" s="38" t="str">
        <f t="shared" si="37"/>
        <v xml:space="preserve"> </v>
      </c>
      <c r="X2743" s="43"/>
      <c r="Y2743" s="43"/>
      <c r="Z2743" s="43"/>
    </row>
    <row r="2744" spans="23:26" x14ac:dyDescent="0.2">
      <c r="W2744" s="38" t="str">
        <f t="shared" si="37"/>
        <v xml:space="preserve"> </v>
      </c>
      <c r="X2744" s="43"/>
      <c r="Y2744" s="43"/>
      <c r="Z2744" s="43"/>
    </row>
    <row r="2745" spans="23:26" x14ac:dyDescent="0.2">
      <c r="W2745" s="38" t="str">
        <f t="shared" si="37"/>
        <v xml:space="preserve"> </v>
      </c>
      <c r="X2745" s="43"/>
      <c r="Y2745" s="43"/>
      <c r="Z2745" s="43"/>
    </row>
    <row r="2746" spans="23:26" x14ac:dyDescent="0.2">
      <c r="W2746" s="38" t="str">
        <f t="shared" si="37"/>
        <v xml:space="preserve"> </v>
      </c>
      <c r="X2746" s="43"/>
      <c r="Y2746" s="43"/>
      <c r="Z2746" s="43"/>
    </row>
    <row r="2747" spans="23:26" x14ac:dyDescent="0.2">
      <c r="W2747" s="38" t="str">
        <f t="shared" si="37"/>
        <v xml:space="preserve"> </v>
      </c>
      <c r="X2747" s="43"/>
      <c r="Y2747" s="43"/>
      <c r="Z2747" s="43"/>
    </row>
    <row r="2748" spans="23:26" x14ac:dyDescent="0.2">
      <c r="W2748" s="38" t="str">
        <f t="shared" si="37"/>
        <v xml:space="preserve"> </v>
      </c>
      <c r="X2748" s="43"/>
      <c r="Y2748" s="43"/>
      <c r="Z2748" s="43"/>
    </row>
    <row r="2749" spans="23:26" x14ac:dyDescent="0.2">
      <c r="W2749" s="38" t="str">
        <f t="shared" si="37"/>
        <v xml:space="preserve"> </v>
      </c>
      <c r="X2749" s="43"/>
      <c r="Y2749" s="43"/>
      <c r="Z2749" s="43"/>
    </row>
    <row r="2750" spans="23:26" x14ac:dyDescent="0.2">
      <c r="W2750" s="38" t="str">
        <f t="shared" si="37"/>
        <v xml:space="preserve"> </v>
      </c>
      <c r="X2750" s="43"/>
      <c r="Y2750" s="43"/>
      <c r="Z2750" s="43"/>
    </row>
    <row r="2751" spans="23:26" x14ac:dyDescent="0.2">
      <c r="W2751" s="38" t="str">
        <f t="shared" si="37"/>
        <v xml:space="preserve"> </v>
      </c>
      <c r="X2751" s="43"/>
      <c r="Y2751" s="43"/>
      <c r="Z2751" s="43"/>
    </row>
    <row r="2752" spans="23:26" x14ac:dyDescent="0.2">
      <c r="W2752" s="38" t="str">
        <f t="shared" si="37"/>
        <v xml:space="preserve"> </v>
      </c>
      <c r="X2752" s="43"/>
      <c r="Y2752" s="43"/>
      <c r="Z2752" s="43"/>
    </row>
    <row r="2753" spans="23:26" x14ac:dyDescent="0.2">
      <c r="W2753" s="38" t="str">
        <f t="shared" si="37"/>
        <v xml:space="preserve"> </v>
      </c>
      <c r="X2753" s="43"/>
      <c r="Y2753" s="43"/>
      <c r="Z2753" s="43"/>
    </row>
    <row r="2754" spans="23:26" x14ac:dyDescent="0.2">
      <c r="W2754" s="38" t="str">
        <f t="shared" si="37"/>
        <v xml:space="preserve"> </v>
      </c>
      <c r="X2754" s="43"/>
      <c r="Y2754" s="43"/>
      <c r="Z2754" s="43"/>
    </row>
    <row r="2755" spans="23:26" x14ac:dyDescent="0.2">
      <c r="W2755" s="38" t="str">
        <f t="shared" ref="W2755:W2818" si="38">CONCATENATE(U2755, " ",V2755)</f>
        <v xml:space="preserve"> </v>
      </c>
      <c r="X2755" s="43"/>
      <c r="Y2755" s="43"/>
      <c r="Z2755" s="43"/>
    </row>
    <row r="2756" spans="23:26" x14ac:dyDescent="0.2">
      <c r="W2756" s="38" t="str">
        <f t="shared" si="38"/>
        <v xml:space="preserve"> </v>
      </c>
      <c r="X2756" s="43"/>
      <c r="Y2756" s="43"/>
      <c r="Z2756" s="43"/>
    </row>
    <row r="2757" spans="23:26" x14ac:dyDescent="0.2">
      <c r="W2757" s="38" t="str">
        <f t="shared" si="38"/>
        <v xml:space="preserve"> </v>
      </c>
      <c r="X2757" s="43"/>
      <c r="Y2757" s="43"/>
      <c r="Z2757" s="43"/>
    </row>
    <row r="2758" spans="23:26" x14ac:dyDescent="0.2">
      <c r="W2758" s="38" t="str">
        <f t="shared" si="38"/>
        <v xml:space="preserve"> </v>
      </c>
      <c r="X2758" s="43"/>
      <c r="Y2758" s="43"/>
      <c r="Z2758" s="43"/>
    </row>
    <row r="2759" spans="23:26" x14ac:dyDescent="0.2">
      <c r="W2759" s="38" t="str">
        <f t="shared" si="38"/>
        <v xml:space="preserve"> </v>
      </c>
      <c r="X2759" s="43"/>
      <c r="Y2759" s="43"/>
      <c r="Z2759" s="43"/>
    </row>
    <row r="2760" spans="23:26" x14ac:dyDescent="0.2">
      <c r="W2760" s="38" t="str">
        <f t="shared" si="38"/>
        <v xml:space="preserve"> </v>
      </c>
      <c r="X2760" s="43"/>
      <c r="Y2760" s="43"/>
      <c r="Z2760" s="43"/>
    </row>
    <row r="2761" spans="23:26" x14ac:dyDescent="0.2">
      <c r="W2761" s="38" t="str">
        <f t="shared" si="38"/>
        <v xml:space="preserve"> </v>
      </c>
      <c r="X2761" s="43"/>
      <c r="Y2761" s="43"/>
      <c r="Z2761" s="43"/>
    </row>
    <row r="2762" spans="23:26" x14ac:dyDescent="0.2">
      <c r="W2762" s="38" t="str">
        <f t="shared" si="38"/>
        <v xml:space="preserve"> </v>
      </c>
      <c r="X2762" s="43"/>
      <c r="Y2762" s="43"/>
      <c r="Z2762" s="43"/>
    </row>
    <row r="2763" spans="23:26" x14ac:dyDescent="0.2">
      <c r="W2763" s="38" t="str">
        <f t="shared" si="38"/>
        <v xml:space="preserve"> </v>
      </c>
      <c r="X2763" s="43"/>
      <c r="Y2763" s="43"/>
      <c r="Z2763" s="43"/>
    </row>
    <row r="2764" spans="23:26" x14ac:dyDescent="0.2">
      <c r="W2764" s="38" t="str">
        <f t="shared" si="38"/>
        <v xml:space="preserve"> </v>
      </c>
      <c r="X2764" s="43"/>
      <c r="Y2764" s="43"/>
      <c r="Z2764" s="43"/>
    </row>
    <row r="2765" spans="23:26" x14ac:dyDescent="0.2">
      <c r="W2765" s="38" t="str">
        <f t="shared" si="38"/>
        <v xml:space="preserve"> </v>
      </c>
      <c r="X2765" s="43"/>
      <c r="Y2765" s="43"/>
      <c r="Z2765" s="43"/>
    </row>
    <row r="2766" spans="23:26" x14ac:dyDescent="0.2">
      <c r="W2766" s="38" t="str">
        <f t="shared" si="38"/>
        <v xml:space="preserve"> </v>
      </c>
      <c r="X2766" s="43"/>
      <c r="Y2766" s="43"/>
      <c r="Z2766" s="43"/>
    </row>
    <row r="2767" spans="23:26" x14ac:dyDescent="0.2">
      <c r="W2767" s="38" t="str">
        <f t="shared" si="38"/>
        <v xml:space="preserve"> </v>
      </c>
      <c r="X2767" s="43"/>
      <c r="Y2767" s="43"/>
      <c r="Z2767" s="43"/>
    </row>
    <row r="2768" spans="23:26" x14ac:dyDescent="0.2">
      <c r="W2768" s="38" t="str">
        <f t="shared" si="38"/>
        <v xml:space="preserve"> </v>
      </c>
      <c r="X2768" s="43"/>
      <c r="Y2768" s="43"/>
      <c r="Z2768" s="43"/>
    </row>
    <row r="2769" spans="23:26" x14ac:dyDescent="0.2">
      <c r="W2769" s="38" t="str">
        <f t="shared" si="38"/>
        <v xml:space="preserve"> </v>
      </c>
      <c r="X2769" s="43"/>
      <c r="Y2769" s="43"/>
      <c r="Z2769" s="43"/>
    </row>
    <row r="2770" spans="23:26" x14ac:dyDescent="0.2">
      <c r="W2770" s="38" t="str">
        <f t="shared" si="38"/>
        <v xml:space="preserve"> </v>
      </c>
      <c r="X2770" s="43"/>
      <c r="Y2770" s="43"/>
      <c r="Z2770" s="43"/>
    </row>
    <row r="2771" spans="23:26" x14ac:dyDescent="0.2">
      <c r="W2771" s="38" t="str">
        <f t="shared" si="38"/>
        <v xml:space="preserve"> </v>
      </c>
      <c r="X2771" s="43"/>
      <c r="Y2771" s="43"/>
      <c r="Z2771" s="43"/>
    </row>
    <row r="2772" spans="23:26" x14ac:dyDescent="0.2">
      <c r="W2772" s="38" t="str">
        <f t="shared" si="38"/>
        <v xml:space="preserve"> </v>
      </c>
      <c r="X2772" s="43"/>
      <c r="Y2772" s="43"/>
      <c r="Z2772" s="43"/>
    </row>
    <row r="2773" spans="23:26" x14ac:dyDescent="0.2">
      <c r="W2773" s="38" t="str">
        <f t="shared" si="38"/>
        <v xml:space="preserve"> </v>
      </c>
      <c r="X2773" s="43"/>
      <c r="Y2773" s="43"/>
      <c r="Z2773" s="43"/>
    </row>
    <row r="2774" spans="23:26" x14ac:dyDescent="0.2">
      <c r="W2774" s="38" t="str">
        <f t="shared" si="38"/>
        <v xml:space="preserve"> </v>
      </c>
      <c r="X2774" s="43"/>
      <c r="Y2774" s="43"/>
      <c r="Z2774" s="43"/>
    </row>
    <row r="2775" spans="23:26" x14ac:dyDescent="0.2">
      <c r="W2775" s="38" t="str">
        <f t="shared" si="38"/>
        <v xml:space="preserve"> </v>
      </c>
      <c r="X2775" s="43"/>
      <c r="Y2775" s="43"/>
      <c r="Z2775" s="43"/>
    </row>
    <row r="2776" spans="23:26" x14ac:dyDescent="0.2">
      <c r="W2776" s="38" t="str">
        <f t="shared" si="38"/>
        <v xml:space="preserve"> </v>
      </c>
      <c r="X2776" s="43"/>
      <c r="Y2776" s="43"/>
      <c r="Z2776" s="43"/>
    </row>
    <row r="2777" spans="23:26" x14ac:dyDescent="0.2">
      <c r="W2777" s="38" t="str">
        <f t="shared" si="38"/>
        <v xml:space="preserve"> </v>
      </c>
      <c r="X2777" s="43"/>
      <c r="Y2777" s="43"/>
      <c r="Z2777" s="43"/>
    </row>
    <row r="2778" spans="23:26" x14ac:dyDescent="0.2">
      <c r="W2778" s="38" t="str">
        <f t="shared" si="38"/>
        <v xml:space="preserve"> </v>
      </c>
      <c r="X2778" s="43"/>
      <c r="Y2778" s="43"/>
      <c r="Z2778" s="43"/>
    </row>
    <row r="2779" spans="23:26" x14ac:dyDescent="0.2">
      <c r="W2779" s="38" t="str">
        <f t="shared" si="38"/>
        <v xml:space="preserve"> </v>
      </c>
      <c r="X2779" s="43"/>
      <c r="Y2779" s="43"/>
      <c r="Z2779" s="43"/>
    </row>
    <row r="2780" spans="23:26" x14ac:dyDescent="0.2">
      <c r="W2780" s="38" t="str">
        <f t="shared" si="38"/>
        <v xml:space="preserve"> </v>
      </c>
      <c r="X2780" s="43"/>
      <c r="Y2780" s="43"/>
      <c r="Z2780" s="43"/>
    </row>
    <row r="2781" spans="23:26" x14ac:dyDescent="0.2">
      <c r="W2781" s="38" t="str">
        <f t="shared" si="38"/>
        <v xml:space="preserve"> </v>
      </c>
      <c r="X2781" s="43"/>
      <c r="Y2781" s="43"/>
      <c r="Z2781" s="43"/>
    </row>
    <row r="2782" spans="23:26" x14ac:dyDescent="0.2">
      <c r="W2782" s="38" t="str">
        <f t="shared" si="38"/>
        <v xml:space="preserve"> </v>
      </c>
      <c r="X2782" s="43"/>
      <c r="Y2782" s="43"/>
      <c r="Z2782" s="43"/>
    </row>
    <row r="2783" spans="23:26" x14ac:dyDescent="0.2">
      <c r="W2783" s="38" t="str">
        <f t="shared" si="38"/>
        <v xml:space="preserve"> </v>
      </c>
      <c r="X2783" s="43"/>
      <c r="Y2783" s="43"/>
      <c r="Z2783" s="43"/>
    </row>
    <row r="2784" spans="23:26" x14ac:dyDescent="0.2">
      <c r="W2784" s="38" t="str">
        <f t="shared" si="38"/>
        <v xml:space="preserve"> </v>
      </c>
      <c r="X2784" s="43"/>
      <c r="Y2784" s="43"/>
      <c r="Z2784" s="43"/>
    </row>
    <row r="2785" spans="23:26" x14ac:dyDescent="0.2">
      <c r="W2785" s="38" t="str">
        <f t="shared" si="38"/>
        <v xml:space="preserve"> </v>
      </c>
      <c r="X2785" s="43"/>
      <c r="Y2785" s="43"/>
      <c r="Z2785" s="43"/>
    </row>
    <row r="2786" spans="23:26" x14ac:dyDescent="0.2">
      <c r="W2786" s="38" t="str">
        <f t="shared" si="38"/>
        <v xml:space="preserve"> </v>
      </c>
      <c r="X2786" s="43"/>
      <c r="Y2786" s="43"/>
      <c r="Z2786" s="43"/>
    </row>
    <row r="2787" spans="23:26" x14ac:dyDescent="0.2">
      <c r="W2787" s="38" t="str">
        <f t="shared" si="38"/>
        <v xml:space="preserve"> </v>
      </c>
      <c r="X2787" s="43"/>
      <c r="Y2787" s="43"/>
      <c r="Z2787" s="43"/>
    </row>
    <row r="2788" spans="23:26" x14ac:dyDescent="0.2">
      <c r="W2788" s="38" t="str">
        <f t="shared" si="38"/>
        <v xml:space="preserve"> </v>
      </c>
      <c r="X2788" s="43"/>
      <c r="Y2788" s="43"/>
      <c r="Z2788" s="43"/>
    </row>
    <row r="2789" spans="23:26" x14ac:dyDescent="0.2">
      <c r="W2789" s="38" t="str">
        <f t="shared" si="38"/>
        <v xml:space="preserve"> </v>
      </c>
      <c r="X2789" s="43"/>
      <c r="Y2789" s="43"/>
      <c r="Z2789" s="43"/>
    </row>
    <row r="2790" spans="23:26" x14ac:dyDescent="0.2">
      <c r="W2790" s="38" t="str">
        <f t="shared" si="38"/>
        <v xml:space="preserve"> </v>
      </c>
      <c r="X2790" s="43"/>
      <c r="Y2790" s="43"/>
      <c r="Z2790" s="43"/>
    </row>
    <row r="2791" spans="23:26" x14ac:dyDescent="0.2">
      <c r="W2791" s="38" t="str">
        <f t="shared" si="38"/>
        <v xml:space="preserve"> </v>
      </c>
      <c r="X2791" s="43"/>
      <c r="Y2791" s="43"/>
      <c r="Z2791" s="43"/>
    </row>
    <row r="2792" spans="23:26" x14ac:dyDescent="0.2">
      <c r="W2792" s="38" t="str">
        <f t="shared" si="38"/>
        <v xml:space="preserve"> </v>
      </c>
      <c r="X2792" s="43"/>
      <c r="Y2792" s="43"/>
      <c r="Z2792" s="43"/>
    </row>
    <row r="2793" spans="23:26" x14ac:dyDescent="0.2">
      <c r="W2793" s="38" t="str">
        <f t="shared" si="38"/>
        <v xml:space="preserve"> </v>
      </c>
      <c r="X2793" s="43"/>
      <c r="Y2793" s="43"/>
      <c r="Z2793" s="43"/>
    </row>
    <row r="2794" spans="23:26" x14ac:dyDescent="0.2">
      <c r="W2794" s="38" t="str">
        <f t="shared" si="38"/>
        <v xml:space="preserve"> </v>
      </c>
      <c r="X2794" s="43"/>
      <c r="Y2794" s="43"/>
      <c r="Z2794" s="43"/>
    </row>
    <row r="2795" spans="23:26" x14ac:dyDescent="0.2">
      <c r="W2795" s="38" t="str">
        <f t="shared" si="38"/>
        <v xml:space="preserve"> </v>
      </c>
      <c r="X2795" s="43"/>
      <c r="Y2795" s="43"/>
      <c r="Z2795" s="43"/>
    </row>
    <row r="2796" spans="23:26" x14ac:dyDescent="0.2">
      <c r="W2796" s="38" t="str">
        <f t="shared" si="38"/>
        <v xml:space="preserve"> </v>
      </c>
      <c r="X2796" s="43"/>
      <c r="Y2796" s="43"/>
      <c r="Z2796" s="43"/>
    </row>
    <row r="2797" spans="23:26" x14ac:dyDescent="0.2">
      <c r="W2797" s="38" t="str">
        <f t="shared" si="38"/>
        <v xml:space="preserve"> </v>
      </c>
      <c r="X2797" s="43"/>
      <c r="Y2797" s="43"/>
      <c r="Z2797" s="43"/>
    </row>
    <row r="2798" spans="23:26" x14ac:dyDescent="0.2">
      <c r="W2798" s="38" t="str">
        <f t="shared" si="38"/>
        <v xml:space="preserve"> </v>
      </c>
      <c r="X2798" s="43"/>
      <c r="Y2798" s="43"/>
      <c r="Z2798" s="43"/>
    </row>
    <row r="2799" spans="23:26" x14ac:dyDescent="0.2">
      <c r="W2799" s="38" t="str">
        <f t="shared" si="38"/>
        <v xml:space="preserve"> </v>
      </c>
      <c r="X2799" s="43"/>
      <c r="Y2799" s="43"/>
      <c r="Z2799" s="43"/>
    </row>
    <row r="2800" spans="23:26" x14ac:dyDescent="0.2">
      <c r="W2800" s="38" t="str">
        <f t="shared" si="38"/>
        <v xml:space="preserve"> </v>
      </c>
      <c r="X2800" s="43"/>
      <c r="Y2800" s="43"/>
      <c r="Z2800" s="43"/>
    </row>
    <row r="2801" spans="23:26" x14ac:dyDescent="0.2">
      <c r="W2801" s="38" t="str">
        <f t="shared" si="38"/>
        <v xml:space="preserve"> </v>
      </c>
      <c r="X2801" s="43"/>
      <c r="Y2801" s="43"/>
      <c r="Z2801" s="43"/>
    </row>
    <row r="2802" spans="23:26" x14ac:dyDescent="0.2">
      <c r="W2802" s="38" t="str">
        <f t="shared" si="38"/>
        <v xml:space="preserve"> </v>
      </c>
      <c r="X2802" s="43"/>
      <c r="Y2802" s="43"/>
      <c r="Z2802" s="43"/>
    </row>
    <row r="2803" spans="23:26" x14ac:dyDescent="0.2">
      <c r="W2803" s="38" t="str">
        <f t="shared" si="38"/>
        <v xml:space="preserve"> </v>
      </c>
      <c r="X2803" s="43"/>
      <c r="Y2803" s="43"/>
      <c r="Z2803" s="43"/>
    </row>
    <row r="2804" spans="23:26" x14ac:dyDescent="0.2">
      <c r="W2804" s="38" t="str">
        <f t="shared" si="38"/>
        <v xml:space="preserve"> </v>
      </c>
      <c r="X2804" s="43"/>
      <c r="Y2804" s="43"/>
      <c r="Z2804" s="43"/>
    </row>
    <row r="2805" spans="23:26" x14ac:dyDescent="0.2">
      <c r="W2805" s="38" t="str">
        <f t="shared" si="38"/>
        <v xml:space="preserve"> </v>
      </c>
      <c r="X2805" s="43"/>
      <c r="Y2805" s="43"/>
      <c r="Z2805" s="43"/>
    </row>
    <row r="2806" spans="23:26" x14ac:dyDescent="0.2">
      <c r="W2806" s="38" t="str">
        <f t="shared" si="38"/>
        <v xml:space="preserve"> </v>
      </c>
      <c r="X2806" s="43"/>
      <c r="Y2806" s="43"/>
      <c r="Z2806" s="43"/>
    </row>
    <row r="2807" spans="23:26" x14ac:dyDescent="0.2">
      <c r="W2807" s="38" t="str">
        <f t="shared" si="38"/>
        <v xml:space="preserve"> </v>
      </c>
      <c r="X2807" s="43"/>
      <c r="Y2807" s="43"/>
      <c r="Z2807" s="43"/>
    </row>
    <row r="2808" spans="23:26" x14ac:dyDescent="0.2">
      <c r="W2808" s="38" t="str">
        <f t="shared" si="38"/>
        <v xml:space="preserve"> </v>
      </c>
      <c r="X2808" s="43"/>
      <c r="Y2808" s="43"/>
      <c r="Z2808" s="43"/>
    </row>
    <row r="2809" spans="23:26" x14ac:dyDescent="0.2">
      <c r="W2809" s="38" t="str">
        <f t="shared" si="38"/>
        <v xml:space="preserve"> </v>
      </c>
      <c r="X2809" s="43"/>
      <c r="Y2809" s="43"/>
      <c r="Z2809" s="43"/>
    </row>
    <row r="2810" spans="23:26" x14ac:dyDescent="0.2">
      <c r="W2810" s="38" t="str">
        <f t="shared" si="38"/>
        <v xml:space="preserve"> </v>
      </c>
      <c r="X2810" s="43"/>
      <c r="Y2810" s="43"/>
      <c r="Z2810" s="43"/>
    </row>
    <row r="2811" spans="23:26" x14ac:dyDescent="0.2">
      <c r="W2811" s="38" t="str">
        <f t="shared" si="38"/>
        <v xml:space="preserve"> </v>
      </c>
      <c r="X2811" s="43"/>
      <c r="Y2811" s="43"/>
      <c r="Z2811" s="43"/>
    </row>
    <row r="2812" spans="23:26" x14ac:dyDescent="0.2">
      <c r="W2812" s="38" t="str">
        <f t="shared" si="38"/>
        <v xml:space="preserve"> </v>
      </c>
      <c r="X2812" s="43"/>
      <c r="Y2812" s="43"/>
      <c r="Z2812" s="43"/>
    </row>
    <row r="2813" spans="23:26" x14ac:dyDescent="0.2">
      <c r="W2813" s="38" t="str">
        <f t="shared" si="38"/>
        <v xml:space="preserve"> </v>
      </c>
      <c r="X2813" s="43"/>
      <c r="Y2813" s="43"/>
      <c r="Z2813" s="43"/>
    </row>
    <row r="2814" spans="23:26" x14ac:dyDescent="0.2">
      <c r="W2814" s="38" t="str">
        <f t="shared" si="38"/>
        <v xml:space="preserve"> </v>
      </c>
      <c r="X2814" s="43"/>
      <c r="Y2814" s="43"/>
      <c r="Z2814" s="43"/>
    </row>
    <row r="2815" spans="23:26" x14ac:dyDescent="0.2">
      <c r="W2815" s="38" t="str">
        <f t="shared" si="38"/>
        <v xml:space="preserve"> </v>
      </c>
      <c r="X2815" s="43"/>
      <c r="Y2815" s="43"/>
      <c r="Z2815" s="43"/>
    </row>
    <row r="2816" spans="23:26" x14ac:dyDescent="0.2">
      <c r="W2816" s="38" t="str">
        <f t="shared" si="38"/>
        <v xml:space="preserve"> </v>
      </c>
      <c r="X2816" s="43"/>
      <c r="Y2816" s="43"/>
      <c r="Z2816" s="43"/>
    </row>
    <row r="2817" spans="23:26" x14ac:dyDescent="0.2">
      <c r="W2817" s="38" t="str">
        <f t="shared" si="38"/>
        <v xml:space="preserve"> </v>
      </c>
      <c r="X2817" s="43"/>
      <c r="Y2817" s="43"/>
      <c r="Z2817" s="43"/>
    </row>
    <row r="2818" spans="23:26" x14ac:dyDescent="0.2">
      <c r="W2818" s="38" t="str">
        <f t="shared" si="38"/>
        <v xml:space="preserve"> </v>
      </c>
      <c r="X2818" s="43"/>
      <c r="Y2818" s="43"/>
      <c r="Z2818" s="43"/>
    </row>
    <row r="2819" spans="23:26" x14ac:dyDescent="0.2">
      <c r="W2819" s="38" t="str">
        <f t="shared" ref="W2819:W2882" si="39">CONCATENATE(U2819, " ",V2819)</f>
        <v xml:space="preserve"> </v>
      </c>
      <c r="X2819" s="43"/>
      <c r="Y2819" s="43"/>
      <c r="Z2819" s="43"/>
    </row>
    <row r="2820" spans="23:26" x14ac:dyDescent="0.2">
      <c r="W2820" s="38" t="str">
        <f t="shared" si="39"/>
        <v xml:space="preserve"> </v>
      </c>
      <c r="X2820" s="43"/>
      <c r="Y2820" s="43"/>
      <c r="Z2820" s="43"/>
    </row>
    <row r="2821" spans="23:26" x14ac:dyDescent="0.2">
      <c r="W2821" s="38" t="str">
        <f t="shared" si="39"/>
        <v xml:space="preserve"> </v>
      </c>
      <c r="X2821" s="43"/>
      <c r="Y2821" s="43"/>
      <c r="Z2821" s="43"/>
    </row>
    <row r="2822" spans="23:26" x14ac:dyDescent="0.2">
      <c r="W2822" s="38" t="str">
        <f t="shared" si="39"/>
        <v xml:space="preserve"> </v>
      </c>
      <c r="X2822" s="43"/>
      <c r="Y2822" s="43"/>
      <c r="Z2822" s="43"/>
    </row>
    <row r="2823" spans="23:26" x14ac:dyDescent="0.2">
      <c r="W2823" s="38" t="str">
        <f t="shared" si="39"/>
        <v xml:space="preserve"> </v>
      </c>
      <c r="X2823" s="43"/>
      <c r="Y2823" s="43"/>
      <c r="Z2823" s="43"/>
    </row>
    <row r="2824" spans="23:26" x14ac:dyDescent="0.2">
      <c r="W2824" s="38" t="str">
        <f t="shared" si="39"/>
        <v xml:space="preserve"> </v>
      </c>
      <c r="X2824" s="43"/>
      <c r="Y2824" s="43"/>
      <c r="Z2824" s="43"/>
    </row>
    <row r="2825" spans="23:26" x14ac:dyDescent="0.2">
      <c r="W2825" s="38" t="str">
        <f t="shared" si="39"/>
        <v xml:space="preserve"> </v>
      </c>
      <c r="X2825" s="43"/>
      <c r="Y2825" s="43"/>
      <c r="Z2825" s="43"/>
    </row>
    <row r="2826" spans="23:26" x14ac:dyDescent="0.2">
      <c r="W2826" s="38" t="str">
        <f t="shared" si="39"/>
        <v xml:space="preserve"> </v>
      </c>
      <c r="X2826" s="43"/>
      <c r="Y2826" s="43"/>
      <c r="Z2826" s="43"/>
    </row>
    <row r="2827" spans="23:26" x14ac:dyDescent="0.2">
      <c r="W2827" s="38" t="str">
        <f t="shared" si="39"/>
        <v xml:space="preserve"> </v>
      </c>
      <c r="X2827" s="43"/>
      <c r="Y2827" s="43"/>
      <c r="Z2827" s="43"/>
    </row>
    <row r="2828" spans="23:26" x14ac:dyDescent="0.2">
      <c r="W2828" s="38" t="str">
        <f t="shared" si="39"/>
        <v xml:space="preserve"> </v>
      </c>
      <c r="X2828" s="43"/>
      <c r="Y2828" s="43"/>
      <c r="Z2828" s="43"/>
    </row>
    <row r="2829" spans="23:26" x14ac:dyDescent="0.2">
      <c r="W2829" s="38" t="str">
        <f t="shared" si="39"/>
        <v xml:space="preserve"> </v>
      </c>
      <c r="X2829" s="43"/>
      <c r="Y2829" s="43"/>
      <c r="Z2829" s="43"/>
    </row>
    <row r="2830" spans="23:26" x14ac:dyDescent="0.2">
      <c r="W2830" s="38" t="str">
        <f t="shared" si="39"/>
        <v xml:space="preserve"> </v>
      </c>
      <c r="X2830" s="43"/>
      <c r="Y2830" s="43"/>
      <c r="Z2830" s="43"/>
    </row>
    <row r="2831" spans="23:26" x14ac:dyDescent="0.2">
      <c r="W2831" s="38" t="str">
        <f t="shared" si="39"/>
        <v xml:space="preserve"> </v>
      </c>
      <c r="X2831" s="43"/>
      <c r="Y2831" s="43"/>
      <c r="Z2831" s="43"/>
    </row>
    <row r="2832" spans="23:26" x14ac:dyDescent="0.2">
      <c r="W2832" s="38" t="str">
        <f t="shared" si="39"/>
        <v xml:space="preserve"> </v>
      </c>
      <c r="X2832" s="43"/>
      <c r="Y2832" s="43"/>
      <c r="Z2832" s="43"/>
    </row>
    <row r="2833" spans="23:26" x14ac:dyDescent="0.2">
      <c r="W2833" s="38" t="str">
        <f t="shared" si="39"/>
        <v xml:space="preserve"> </v>
      </c>
      <c r="X2833" s="43"/>
      <c r="Y2833" s="43"/>
      <c r="Z2833" s="43"/>
    </row>
    <row r="2834" spans="23:26" x14ac:dyDescent="0.2">
      <c r="W2834" s="38" t="str">
        <f t="shared" si="39"/>
        <v xml:space="preserve"> </v>
      </c>
      <c r="X2834" s="43"/>
      <c r="Y2834" s="43"/>
      <c r="Z2834" s="43"/>
    </row>
    <row r="2835" spans="23:26" x14ac:dyDescent="0.2">
      <c r="W2835" s="38" t="str">
        <f t="shared" si="39"/>
        <v xml:space="preserve"> </v>
      </c>
      <c r="X2835" s="43"/>
      <c r="Y2835" s="43"/>
      <c r="Z2835" s="43"/>
    </row>
    <row r="2836" spans="23:26" x14ac:dyDescent="0.2">
      <c r="W2836" s="38" t="str">
        <f t="shared" si="39"/>
        <v xml:space="preserve"> </v>
      </c>
      <c r="X2836" s="43"/>
      <c r="Y2836" s="43"/>
      <c r="Z2836" s="43"/>
    </row>
    <row r="2837" spans="23:26" x14ac:dyDescent="0.2">
      <c r="W2837" s="38" t="str">
        <f t="shared" si="39"/>
        <v xml:space="preserve"> </v>
      </c>
      <c r="X2837" s="43"/>
      <c r="Y2837" s="43"/>
      <c r="Z2837" s="43"/>
    </row>
    <row r="2838" spans="23:26" x14ac:dyDescent="0.2">
      <c r="W2838" s="38" t="str">
        <f t="shared" si="39"/>
        <v xml:space="preserve"> </v>
      </c>
      <c r="X2838" s="43"/>
      <c r="Y2838" s="43"/>
      <c r="Z2838" s="43"/>
    </row>
    <row r="2839" spans="23:26" x14ac:dyDescent="0.2">
      <c r="W2839" s="38" t="str">
        <f t="shared" si="39"/>
        <v xml:space="preserve"> </v>
      </c>
      <c r="X2839" s="43"/>
      <c r="Y2839" s="43"/>
      <c r="Z2839" s="43"/>
    </row>
    <row r="2840" spans="23:26" x14ac:dyDescent="0.2">
      <c r="W2840" s="38" t="str">
        <f t="shared" si="39"/>
        <v xml:space="preserve"> </v>
      </c>
      <c r="X2840" s="43"/>
      <c r="Y2840" s="43"/>
      <c r="Z2840" s="43"/>
    </row>
    <row r="2841" spans="23:26" x14ac:dyDescent="0.2">
      <c r="W2841" s="38" t="str">
        <f t="shared" si="39"/>
        <v xml:space="preserve"> </v>
      </c>
      <c r="X2841" s="43"/>
      <c r="Y2841" s="43"/>
      <c r="Z2841" s="43"/>
    </row>
    <row r="2842" spans="23:26" x14ac:dyDescent="0.2">
      <c r="W2842" s="38" t="str">
        <f t="shared" si="39"/>
        <v xml:space="preserve"> </v>
      </c>
      <c r="X2842" s="43"/>
      <c r="Y2842" s="43"/>
      <c r="Z2842" s="43"/>
    </row>
    <row r="2843" spans="23:26" x14ac:dyDescent="0.2">
      <c r="W2843" s="38" t="str">
        <f t="shared" si="39"/>
        <v xml:space="preserve"> </v>
      </c>
      <c r="X2843" s="43"/>
      <c r="Y2843" s="43"/>
      <c r="Z2843" s="43"/>
    </row>
    <row r="2844" spans="23:26" x14ac:dyDescent="0.2">
      <c r="W2844" s="38" t="str">
        <f t="shared" si="39"/>
        <v xml:space="preserve"> </v>
      </c>
      <c r="X2844" s="43"/>
      <c r="Y2844" s="43"/>
      <c r="Z2844" s="43"/>
    </row>
    <row r="2845" spans="23:26" x14ac:dyDescent="0.2">
      <c r="W2845" s="38" t="str">
        <f t="shared" si="39"/>
        <v xml:space="preserve"> </v>
      </c>
      <c r="X2845" s="43"/>
      <c r="Y2845" s="43"/>
      <c r="Z2845" s="43"/>
    </row>
    <row r="2846" spans="23:26" x14ac:dyDescent="0.2">
      <c r="W2846" s="38" t="str">
        <f t="shared" si="39"/>
        <v xml:space="preserve"> </v>
      </c>
      <c r="X2846" s="43"/>
      <c r="Y2846" s="43"/>
      <c r="Z2846" s="43"/>
    </row>
    <row r="2847" spans="23:26" x14ac:dyDescent="0.2">
      <c r="W2847" s="38" t="str">
        <f t="shared" si="39"/>
        <v xml:space="preserve"> </v>
      </c>
      <c r="X2847" s="43"/>
      <c r="Y2847" s="43"/>
      <c r="Z2847" s="43"/>
    </row>
    <row r="2848" spans="23:26" x14ac:dyDescent="0.2">
      <c r="W2848" s="38" t="str">
        <f t="shared" si="39"/>
        <v xml:space="preserve"> </v>
      </c>
      <c r="X2848" s="43"/>
      <c r="Y2848" s="43"/>
      <c r="Z2848" s="43"/>
    </row>
    <row r="2849" spans="23:26" x14ac:dyDescent="0.2">
      <c r="W2849" s="38" t="str">
        <f t="shared" si="39"/>
        <v xml:space="preserve"> </v>
      </c>
      <c r="X2849" s="43"/>
      <c r="Y2849" s="43"/>
      <c r="Z2849" s="43"/>
    </row>
    <row r="2850" spans="23:26" x14ac:dyDescent="0.2">
      <c r="W2850" s="38" t="str">
        <f t="shared" si="39"/>
        <v xml:space="preserve"> </v>
      </c>
      <c r="X2850" s="43"/>
      <c r="Y2850" s="43"/>
      <c r="Z2850" s="43"/>
    </row>
    <row r="2851" spans="23:26" x14ac:dyDescent="0.2">
      <c r="W2851" s="38" t="str">
        <f t="shared" si="39"/>
        <v xml:space="preserve"> </v>
      </c>
      <c r="X2851" s="43"/>
      <c r="Y2851" s="43"/>
      <c r="Z2851" s="43"/>
    </row>
    <row r="2852" spans="23:26" x14ac:dyDescent="0.2">
      <c r="W2852" s="38" t="str">
        <f t="shared" si="39"/>
        <v xml:space="preserve"> </v>
      </c>
      <c r="X2852" s="43"/>
      <c r="Y2852" s="43"/>
      <c r="Z2852" s="43"/>
    </row>
    <row r="2853" spans="23:26" x14ac:dyDescent="0.2">
      <c r="W2853" s="38" t="str">
        <f t="shared" si="39"/>
        <v xml:space="preserve"> </v>
      </c>
      <c r="X2853" s="43"/>
      <c r="Y2853" s="43"/>
      <c r="Z2853" s="43"/>
    </row>
    <row r="2854" spans="23:26" x14ac:dyDescent="0.2">
      <c r="W2854" s="38" t="str">
        <f t="shared" si="39"/>
        <v xml:space="preserve"> </v>
      </c>
      <c r="X2854" s="43"/>
      <c r="Y2854" s="43"/>
      <c r="Z2854" s="43"/>
    </row>
    <row r="2855" spans="23:26" x14ac:dyDescent="0.2">
      <c r="W2855" s="38" t="str">
        <f t="shared" si="39"/>
        <v xml:space="preserve"> </v>
      </c>
      <c r="X2855" s="43"/>
      <c r="Y2855" s="43"/>
      <c r="Z2855" s="43"/>
    </row>
    <row r="2856" spans="23:26" x14ac:dyDescent="0.2">
      <c r="W2856" s="38" t="str">
        <f t="shared" si="39"/>
        <v xml:space="preserve"> </v>
      </c>
      <c r="X2856" s="43"/>
      <c r="Y2856" s="43"/>
      <c r="Z2856" s="43"/>
    </row>
    <row r="2857" spans="23:26" x14ac:dyDescent="0.2">
      <c r="W2857" s="38" t="str">
        <f t="shared" si="39"/>
        <v xml:space="preserve"> </v>
      </c>
      <c r="X2857" s="43"/>
      <c r="Y2857" s="43"/>
      <c r="Z2857" s="43"/>
    </row>
    <row r="2858" spans="23:26" x14ac:dyDescent="0.2">
      <c r="W2858" s="38" t="str">
        <f t="shared" si="39"/>
        <v xml:space="preserve"> </v>
      </c>
      <c r="X2858" s="43"/>
      <c r="Y2858" s="43"/>
      <c r="Z2858" s="43"/>
    </row>
    <row r="2859" spans="23:26" x14ac:dyDescent="0.2">
      <c r="W2859" s="38" t="str">
        <f t="shared" si="39"/>
        <v xml:space="preserve"> </v>
      </c>
      <c r="X2859" s="43"/>
      <c r="Y2859" s="43"/>
      <c r="Z2859" s="43"/>
    </row>
    <row r="2860" spans="23:26" x14ac:dyDescent="0.2">
      <c r="W2860" s="38" t="str">
        <f t="shared" si="39"/>
        <v xml:space="preserve"> </v>
      </c>
      <c r="X2860" s="43"/>
      <c r="Y2860" s="43"/>
      <c r="Z2860" s="43"/>
    </row>
    <row r="2861" spans="23:26" x14ac:dyDescent="0.2">
      <c r="W2861" s="38" t="str">
        <f t="shared" si="39"/>
        <v xml:space="preserve"> </v>
      </c>
      <c r="X2861" s="43"/>
      <c r="Y2861" s="43"/>
      <c r="Z2861" s="43"/>
    </row>
    <row r="2862" spans="23:26" x14ac:dyDescent="0.2">
      <c r="W2862" s="38" t="str">
        <f t="shared" si="39"/>
        <v xml:space="preserve"> </v>
      </c>
      <c r="X2862" s="43"/>
      <c r="Y2862" s="43"/>
      <c r="Z2862" s="43"/>
    </row>
    <row r="2863" spans="23:26" x14ac:dyDescent="0.2">
      <c r="W2863" s="38" t="str">
        <f t="shared" si="39"/>
        <v xml:space="preserve"> </v>
      </c>
      <c r="X2863" s="43"/>
      <c r="Y2863" s="43"/>
      <c r="Z2863" s="43"/>
    </row>
    <row r="2864" spans="23:26" x14ac:dyDescent="0.2">
      <c r="W2864" s="38" t="str">
        <f t="shared" si="39"/>
        <v xml:space="preserve"> </v>
      </c>
      <c r="X2864" s="43"/>
      <c r="Y2864" s="43"/>
      <c r="Z2864" s="43"/>
    </row>
    <row r="2865" spans="23:26" x14ac:dyDescent="0.2">
      <c r="W2865" s="38" t="str">
        <f t="shared" si="39"/>
        <v xml:space="preserve"> </v>
      </c>
      <c r="X2865" s="43"/>
      <c r="Y2865" s="43"/>
      <c r="Z2865" s="43"/>
    </row>
    <row r="2866" spans="23:26" x14ac:dyDescent="0.2">
      <c r="W2866" s="38" t="str">
        <f t="shared" si="39"/>
        <v xml:space="preserve"> </v>
      </c>
      <c r="X2866" s="43"/>
      <c r="Y2866" s="43"/>
      <c r="Z2866" s="43"/>
    </row>
    <row r="2867" spans="23:26" x14ac:dyDescent="0.2">
      <c r="W2867" s="38" t="str">
        <f t="shared" si="39"/>
        <v xml:space="preserve"> </v>
      </c>
      <c r="X2867" s="43"/>
      <c r="Y2867" s="43"/>
      <c r="Z2867" s="43"/>
    </row>
    <row r="2868" spans="23:26" x14ac:dyDescent="0.2">
      <c r="W2868" s="38" t="str">
        <f t="shared" si="39"/>
        <v xml:space="preserve"> </v>
      </c>
      <c r="X2868" s="43"/>
      <c r="Y2868" s="43"/>
      <c r="Z2868" s="43"/>
    </row>
    <row r="2869" spans="23:26" x14ac:dyDescent="0.2">
      <c r="W2869" s="38" t="str">
        <f t="shared" si="39"/>
        <v xml:space="preserve"> </v>
      </c>
      <c r="X2869" s="43"/>
      <c r="Y2869" s="43"/>
      <c r="Z2869" s="43"/>
    </row>
    <row r="2870" spans="23:26" x14ac:dyDescent="0.2">
      <c r="W2870" s="38" t="str">
        <f t="shared" si="39"/>
        <v xml:space="preserve"> </v>
      </c>
      <c r="X2870" s="43"/>
      <c r="Y2870" s="43"/>
      <c r="Z2870" s="43"/>
    </row>
    <row r="2871" spans="23:26" x14ac:dyDescent="0.2">
      <c r="W2871" s="38" t="str">
        <f t="shared" si="39"/>
        <v xml:space="preserve"> </v>
      </c>
      <c r="X2871" s="43"/>
      <c r="Y2871" s="43"/>
      <c r="Z2871" s="43"/>
    </row>
    <row r="2872" spans="23:26" x14ac:dyDescent="0.2">
      <c r="W2872" s="38" t="str">
        <f t="shared" si="39"/>
        <v xml:space="preserve"> </v>
      </c>
      <c r="X2872" s="43"/>
      <c r="Y2872" s="43"/>
      <c r="Z2872" s="43"/>
    </row>
    <row r="2873" spans="23:26" x14ac:dyDescent="0.2">
      <c r="W2873" s="38" t="str">
        <f t="shared" si="39"/>
        <v xml:space="preserve"> </v>
      </c>
      <c r="X2873" s="43"/>
      <c r="Y2873" s="43"/>
      <c r="Z2873" s="43"/>
    </row>
    <row r="2874" spans="23:26" x14ac:dyDescent="0.2">
      <c r="W2874" s="38" t="str">
        <f t="shared" si="39"/>
        <v xml:space="preserve"> </v>
      </c>
      <c r="X2874" s="43"/>
      <c r="Y2874" s="43"/>
      <c r="Z2874" s="43"/>
    </row>
    <row r="2875" spans="23:26" x14ac:dyDescent="0.2">
      <c r="W2875" s="38" t="str">
        <f t="shared" si="39"/>
        <v xml:space="preserve"> </v>
      </c>
      <c r="X2875" s="43"/>
      <c r="Y2875" s="43"/>
      <c r="Z2875" s="43"/>
    </row>
    <row r="2876" spans="23:26" x14ac:dyDescent="0.2">
      <c r="W2876" s="38" t="str">
        <f t="shared" si="39"/>
        <v xml:space="preserve"> </v>
      </c>
      <c r="X2876" s="43"/>
      <c r="Y2876" s="43"/>
      <c r="Z2876" s="43"/>
    </row>
    <row r="2877" spans="23:26" x14ac:dyDescent="0.2">
      <c r="W2877" s="38" t="str">
        <f t="shared" si="39"/>
        <v xml:space="preserve"> </v>
      </c>
      <c r="X2877" s="43"/>
      <c r="Y2877" s="43"/>
      <c r="Z2877" s="43"/>
    </row>
    <row r="2878" spans="23:26" x14ac:dyDescent="0.2">
      <c r="W2878" s="38" t="str">
        <f t="shared" si="39"/>
        <v xml:space="preserve"> </v>
      </c>
      <c r="X2878" s="43"/>
      <c r="Y2878" s="43"/>
      <c r="Z2878" s="43"/>
    </row>
    <row r="2879" spans="23:26" x14ac:dyDescent="0.2">
      <c r="W2879" s="38" t="str">
        <f t="shared" si="39"/>
        <v xml:space="preserve"> </v>
      </c>
      <c r="X2879" s="43"/>
      <c r="Y2879" s="43"/>
      <c r="Z2879" s="43"/>
    </row>
    <row r="2880" spans="23:26" x14ac:dyDescent="0.2">
      <c r="W2880" s="38" t="str">
        <f t="shared" si="39"/>
        <v xml:space="preserve"> </v>
      </c>
      <c r="X2880" s="43"/>
      <c r="Y2880" s="43"/>
      <c r="Z2880" s="43"/>
    </row>
    <row r="2881" spans="23:26" x14ac:dyDescent="0.2">
      <c r="W2881" s="38" t="str">
        <f t="shared" si="39"/>
        <v xml:space="preserve"> </v>
      </c>
      <c r="X2881" s="43"/>
      <c r="Y2881" s="43"/>
      <c r="Z2881" s="43"/>
    </row>
    <row r="2882" spans="23:26" x14ac:dyDescent="0.2">
      <c r="W2882" s="38" t="str">
        <f t="shared" si="39"/>
        <v xml:space="preserve"> </v>
      </c>
      <c r="X2882" s="43"/>
      <c r="Y2882" s="43"/>
      <c r="Z2882" s="43"/>
    </row>
    <row r="2883" spans="23:26" x14ac:dyDescent="0.2">
      <c r="W2883" s="38" t="str">
        <f t="shared" ref="W2883:W2946" si="40">CONCATENATE(U2883, " ",V2883)</f>
        <v xml:space="preserve"> </v>
      </c>
      <c r="X2883" s="43"/>
      <c r="Y2883" s="43"/>
      <c r="Z2883" s="43"/>
    </row>
    <row r="2884" spans="23:26" x14ac:dyDescent="0.2">
      <c r="W2884" s="38" t="str">
        <f t="shared" si="40"/>
        <v xml:space="preserve"> </v>
      </c>
      <c r="X2884" s="43"/>
      <c r="Y2884" s="43"/>
      <c r="Z2884" s="43"/>
    </row>
    <row r="2885" spans="23:26" x14ac:dyDescent="0.2">
      <c r="W2885" s="38" t="str">
        <f t="shared" si="40"/>
        <v xml:space="preserve"> </v>
      </c>
      <c r="X2885" s="43"/>
      <c r="Y2885" s="43"/>
      <c r="Z2885" s="43"/>
    </row>
    <row r="2886" spans="23:26" x14ac:dyDescent="0.2">
      <c r="W2886" s="38" t="str">
        <f t="shared" si="40"/>
        <v xml:space="preserve"> </v>
      </c>
      <c r="X2886" s="43"/>
      <c r="Y2886" s="43"/>
      <c r="Z2886" s="43"/>
    </row>
    <row r="2887" spans="23:26" x14ac:dyDescent="0.2">
      <c r="W2887" s="38" t="str">
        <f t="shared" si="40"/>
        <v xml:space="preserve"> </v>
      </c>
      <c r="X2887" s="43"/>
      <c r="Y2887" s="43"/>
      <c r="Z2887" s="43"/>
    </row>
    <row r="2888" spans="23:26" x14ac:dyDescent="0.2">
      <c r="W2888" s="38" t="str">
        <f t="shared" si="40"/>
        <v xml:space="preserve"> </v>
      </c>
      <c r="X2888" s="43"/>
      <c r="Y2888" s="43"/>
      <c r="Z2888" s="43"/>
    </row>
    <row r="2889" spans="23:26" x14ac:dyDescent="0.2">
      <c r="W2889" s="38" t="str">
        <f t="shared" si="40"/>
        <v xml:space="preserve"> </v>
      </c>
      <c r="X2889" s="43"/>
      <c r="Y2889" s="43"/>
      <c r="Z2889" s="43"/>
    </row>
    <row r="2890" spans="23:26" x14ac:dyDescent="0.2">
      <c r="W2890" s="38" t="str">
        <f t="shared" si="40"/>
        <v xml:space="preserve"> </v>
      </c>
      <c r="X2890" s="43"/>
      <c r="Y2890" s="43"/>
      <c r="Z2890" s="43"/>
    </row>
    <row r="2891" spans="23:26" x14ac:dyDescent="0.2">
      <c r="W2891" s="38" t="str">
        <f t="shared" si="40"/>
        <v xml:space="preserve"> </v>
      </c>
      <c r="X2891" s="43"/>
      <c r="Y2891" s="43"/>
      <c r="Z2891" s="43"/>
    </row>
    <row r="2892" spans="23:26" x14ac:dyDescent="0.2">
      <c r="W2892" s="38" t="str">
        <f t="shared" si="40"/>
        <v xml:space="preserve"> </v>
      </c>
      <c r="X2892" s="43"/>
      <c r="Y2892" s="43"/>
      <c r="Z2892" s="43"/>
    </row>
    <row r="2893" spans="23:26" x14ac:dyDescent="0.2">
      <c r="W2893" s="38" t="str">
        <f t="shared" si="40"/>
        <v xml:space="preserve"> </v>
      </c>
      <c r="X2893" s="43"/>
      <c r="Y2893" s="43"/>
      <c r="Z2893" s="43"/>
    </row>
    <row r="2894" spans="23:26" x14ac:dyDescent="0.2">
      <c r="W2894" s="38" t="str">
        <f t="shared" si="40"/>
        <v xml:space="preserve"> </v>
      </c>
      <c r="X2894" s="43"/>
      <c r="Y2894" s="43"/>
      <c r="Z2894" s="43"/>
    </row>
    <row r="2895" spans="23:26" x14ac:dyDescent="0.2">
      <c r="W2895" s="38" t="str">
        <f t="shared" si="40"/>
        <v xml:space="preserve"> </v>
      </c>
      <c r="X2895" s="43"/>
      <c r="Y2895" s="43"/>
      <c r="Z2895" s="43"/>
    </row>
    <row r="2896" spans="23:26" x14ac:dyDescent="0.2">
      <c r="W2896" s="38" t="str">
        <f t="shared" si="40"/>
        <v xml:space="preserve"> </v>
      </c>
      <c r="X2896" s="43"/>
      <c r="Y2896" s="43"/>
      <c r="Z2896" s="43"/>
    </row>
    <row r="2897" spans="23:26" x14ac:dyDescent="0.2">
      <c r="W2897" s="38" t="str">
        <f t="shared" si="40"/>
        <v xml:space="preserve"> </v>
      </c>
      <c r="X2897" s="43"/>
      <c r="Y2897" s="43"/>
      <c r="Z2897" s="43"/>
    </row>
    <row r="2898" spans="23:26" x14ac:dyDescent="0.2">
      <c r="W2898" s="38" t="str">
        <f t="shared" si="40"/>
        <v xml:space="preserve"> </v>
      </c>
      <c r="X2898" s="43"/>
      <c r="Y2898" s="43"/>
      <c r="Z2898" s="43"/>
    </row>
    <row r="2899" spans="23:26" x14ac:dyDescent="0.2">
      <c r="W2899" s="38" t="str">
        <f t="shared" si="40"/>
        <v xml:space="preserve"> </v>
      </c>
      <c r="X2899" s="43"/>
      <c r="Y2899" s="43"/>
      <c r="Z2899" s="43"/>
    </row>
    <row r="2900" spans="23:26" x14ac:dyDescent="0.2">
      <c r="W2900" s="38" t="str">
        <f t="shared" si="40"/>
        <v xml:space="preserve"> </v>
      </c>
      <c r="X2900" s="43"/>
      <c r="Y2900" s="43"/>
      <c r="Z2900" s="43"/>
    </row>
    <row r="2901" spans="23:26" x14ac:dyDescent="0.2">
      <c r="W2901" s="38" t="str">
        <f t="shared" si="40"/>
        <v xml:space="preserve"> </v>
      </c>
      <c r="X2901" s="43"/>
      <c r="Y2901" s="43"/>
      <c r="Z2901" s="43"/>
    </row>
    <row r="2902" spans="23:26" x14ac:dyDescent="0.2">
      <c r="W2902" s="38" t="str">
        <f t="shared" si="40"/>
        <v xml:space="preserve"> </v>
      </c>
      <c r="X2902" s="43"/>
      <c r="Y2902" s="43"/>
      <c r="Z2902" s="43"/>
    </row>
    <row r="2903" spans="23:26" x14ac:dyDescent="0.2">
      <c r="W2903" s="38" t="str">
        <f t="shared" si="40"/>
        <v xml:space="preserve"> </v>
      </c>
      <c r="X2903" s="43"/>
      <c r="Y2903" s="43"/>
      <c r="Z2903" s="43"/>
    </row>
    <row r="2904" spans="23:26" x14ac:dyDescent="0.2">
      <c r="W2904" s="38" t="str">
        <f t="shared" si="40"/>
        <v xml:space="preserve"> </v>
      </c>
      <c r="X2904" s="43"/>
      <c r="Y2904" s="43"/>
      <c r="Z2904" s="43"/>
    </row>
    <row r="2905" spans="23:26" x14ac:dyDescent="0.2">
      <c r="W2905" s="38" t="str">
        <f t="shared" si="40"/>
        <v xml:space="preserve"> </v>
      </c>
      <c r="X2905" s="43"/>
      <c r="Y2905" s="43"/>
      <c r="Z2905" s="43"/>
    </row>
    <row r="2906" spans="23:26" x14ac:dyDescent="0.2">
      <c r="W2906" s="38" t="str">
        <f t="shared" si="40"/>
        <v xml:space="preserve"> </v>
      </c>
      <c r="X2906" s="43"/>
      <c r="Y2906" s="43"/>
      <c r="Z2906" s="43"/>
    </row>
    <row r="2907" spans="23:26" x14ac:dyDescent="0.2">
      <c r="W2907" s="38" t="str">
        <f t="shared" si="40"/>
        <v xml:space="preserve"> </v>
      </c>
      <c r="X2907" s="43"/>
      <c r="Y2907" s="43"/>
      <c r="Z2907" s="43"/>
    </row>
    <row r="2908" spans="23:26" x14ac:dyDescent="0.2">
      <c r="W2908" s="38" t="str">
        <f t="shared" si="40"/>
        <v xml:space="preserve"> </v>
      </c>
      <c r="X2908" s="43"/>
      <c r="Y2908" s="43"/>
      <c r="Z2908" s="43"/>
    </row>
    <row r="2909" spans="23:26" x14ac:dyDescent="0.2">
      <c r="W2909" s="38" t="str">
        <f t="shared" si="40"/>
        <v xml:space="preserve"> </v>
      </c>
      <c r="X2909" s="43"/>
      <c r="Y2909" s="43"/>
      <c r="Z2909" s="43"/>
    </row>
    <row r="2910" spans="23:26" x14ac:dyDescent="0.2">
      <c r="W2910" s="38" t="str">
        <f t="shared" si="40"/>
        <v xml:space="preserve"> </v>
      </c>
      <c r="X2910" s="43"/>
      <c r="Y2910" s="43"/>
      <c r="Z2910" s="43"/>
    </row>
    <row r="2911" spans="23:26" x14ac:dyDescent="0.2">
      <c r="W2911" s="38" t="str">
        <f t="shared" si="40"/>
        <v xml:space="preserve"> </v>
      </c>
      <c r="X2911" s="43"/>
      <c r="Y2911" s="43"/>
      <c r="Z2911" s="43"/>
    </row>
    <row r="2912" spans="23:26" x14ac:dyDescent="0.2">
      <c r="W2912" s="38" t="str">
        <f t="shared" si="40"/>
        <v xml:space="preserve"> </v>
      </c>
      <c r="X2912" s="43"/>
      <c r="Y2912" s="43"/>
      <c r="Z2912" s="43"/>
    </row>
    <row r="2913" spans="23:26" x14ac:dyDescent="0.2">
      <c r="W2913" s="38" t="str">
        <f t="shared" si="40"/>
        <v xml:space="preserve"> </v>
      </c>
      <c r="X2913" s="43"/>
      <c r="Y2913" s="43"/>
      <c r="Z2913" s="43"/>
    </row>
    <row r="2914" spans="23:26" x14ac:dyDescent="0.2">
      <c r="W2914" s="38" t="str">
        <f t="shared" si="40"/>
        <v xml:space="preserve"> </v>
      </c>
      <c r="X2914" s="43"/>
      <c r="Y2914" s="43"/>
      <c r="Z2914" s="43"/>
    </row>
    <row r="2915" spans="23:26" x14ac:dyDescent="0.2">
      <c r="W2915" s="38" t="str">
        <f t="shared" si="40"/>
        <v xml:space="preserve"> </v>
      </c>
      <c r="X2915" s="43"/>
      <c r="Y2915" s="43"/>
      <c r="Z2915" s="43"/>
    </row>
    <row r="2916" spans="23:26" x14ac:dyDescent="0.2">
      <c r="W2916" s="38" t="str">
        <f t="shared" si="40"/>
        <v xml:space="preserve"> </v>
      </c>
      <c r="X2916" s="43"/>
      <c r="Y2916" s="43"/>
      <c r="Z2916" s="43"/>
    </row>
    <row r="2917" spans="23:26" x14ac:dyDescent="0.2">
      <c r="W2917" s="38" t="str">
        <f t="shared" si="40"/>
        <v xml:space="preserve"> </v>
      </c>
      <c r="X2917" s="43"/>
      <c r="Y2917" s="43"/>
      <c r="Z2917" s="43"/>
    </row>
    <row r="2918" spans="23:26" x14ac:dyDescent="0.2">
      <c r="W2918" s="38" t="str">
        <f t="shared" si="40"/>
        <v xml:space="preserve"> </v>
      </c>
      <c r="X2918" s="43"/>
      <c r="Y2918" s="43"/>
      <c r="Z2918" s="43"/>
    </row>
    <row r="2919" spans="23:26" x14ac:dyDescent="0.2">
      <c r="W2919" s="38" t="str">
        <f t="shared" si="40"/>
        <v xml:space="preserve"> </v>
      </c>
      <c r="X2919" s="43"/>
      <c r="Y2919" s="43"/>
      <c r="Z2919" s="43"/>
    </row>
    <row r="2920" spans="23:26" x14ac:dyDescent="0.2">
      <c r="W2920" s="38" t="str">
        <f t="shared" si="40"/>
        <v xml:space="preserve"> </v>
      </c>
      <c r="X2920" s="43"/>
      <c r="Y2920" s="43"/>
      <c r="Z2920" s="43"/>
    </row>
    <row r="2921" spans="23:26" x14ac:dyDescent="0.2">
      <c r="W2921" s="38" t="str">
        <f t="shared" si="40"/>
        <v xml:space="preserve"> </v>
      </c>
      <c r="X2921" s="43"/>
      <c r="Y2921" s="43"/>
      <c r="Z2921" s="43"/>
    </row>
    <row r="2922" spans="23:26" x14ac:dyDescent="0.2">
      <c r="W2922" s="38" t="str">
        <f t="shared" si="40"/>
        <v xml:space="preserve"> </v>
      </c>
      <c r="X2922" s="43"/>
      <c r="Y2922" s="43"/>
      <c r="Z2922" s="43"/>
    </row>
    <row r="2923" spans="23:26" x14ac:dyDescent="0.2">
      <c r="W2923" s="38" t="str">
        <f t="shared" si="40"/>
        <v xml:space="preserve"> </v>
      </c>
      <c r="X2923" s="43"/>
      <c r="Y2923" s="43"/>
      <c r="Z2923" s="43"/>
    </row>
    <row r="2924" spans="23:26" x14ac:dyDescent="0.2">
      <c r="W2924" s="38" t="str">
        <f t="shared" si="40"/>
        <v xml:space="preserve"> </v>
      </c>
      <c r="X2924" s="43"/>
      <c r="Y2924" s="43"/>
      <c r="Z2924" s="43"/>
    </row>
    <row r="2925" spans="23:26" x14ac:dyDescent="0.2">
      <c r="W2925" s="38" t="str">
        <f t="shared" si="40"/>
        <v xml:space="preserve"> </v>
      </c>
      <c r="X2925" s="43"/>
      <c r="Y2925" s="43"/>
      <c r="Z2925" s="43"/>
    </row>
    <row r="2926" spans="23:26" x14ac:dyDescent="0.2">
      <c r="W2926" s="38" t="str">
        <f t="shared" si="40"/>
        <v xml:space="preserve"> </v>
      </c>
      <c r="X2926" s="43"/>
      <c r="Y2926" s="43"/>
      <c r="Z2926" s="43"/>
    </row>
    <row r="2927" spans="23:26" x14ac:dyDescent="0.2">
      <c r="W2927" s="38" t="str">
        <f t="shared" si="40"/>
        <v xml:space="preserve"> </v>
      </c>
      <c r="X2927" s="43"/>
      <c r="Y2927" s="43"/>
      <c r="Z2927" s="43"/>
    </row>
    <row r="2928" spans="23:26" x14ac:dyDescent="0.2">
      <c r="W2928" s="38" t="str">
        <f t="shared" si="40"/>
        <v xml:space="preserve"> </v>
      </c>
      <c r="X2928" s="43"/>
      <c r="Y2928" s="43"/>
      <c r="Z2928" s="43"/>
    </row>
    <row r="2929" spans="23:26" x14ac:dyDescent="0.2">
      <c r="W2929" s="38" t="str">
        <f t="shared" si="40"/>
        <v xml:space="preserve"> </v>
      </c>
      <c r="X2929" s="43"/>
      <c r="Y2929" s="43"/>
      <c r="Z2929" s="43"/>
    </row>
    <row r="2930" spans="23:26" x14ac:dyDescent="0.2">
      <c r="W2930" s="38" t="str">
        <f t="shared" si="40"/>
        <v xml:space="preserve"> </v>
      </c>
      <c r="X2930" s="43"/>
      <c r="Y2930" s="43"/>
      <c r="Z2930" s="43"/>
    </row>
    <row r="2931" spans="23:26" x14ac:dyDescent="0.2">
      <c r="W2931" s="38" t="str">
        <f t="shared" si="40"/>
        <v xml:space="preserve"> </v>
      </c>
      <c r="X2931" s="43"/>
      <c r="Y2931" s="43"/>
      <c r="Z2931" s="43"/>
    </row>
    <row r="2932" spans="23:26" x14ac:dyDescent="0.2">
      <c r="W2932" s="38" t="str">
        <f t="shared" si="40"/>
        <v xml:space="preserve"> </v>
      </c>
      <c r="X2932" s="43"/>
      <c r="Y2932" s="43"/>
      <c r="Z2932" s="43"/>
    </row>
    <row r="2933" spans="23:26" x14ac:dyDescent="0.2">
      <c r="W2933" s="38" t="str">
        <f t="shared" si="40"/>
        <v xml:space="preserve"> </v>
      </c>
      <c r="X2933" s="43"/>
      <c r="Y2933" s="43"/>
      <c r="Z2933" s="43"/>
    </row>
    <row r="2934" spans="23:26" x14ac:dyDescent="0.2">
      <c r="W2934" s="38" t="str">
        <f t="shared" si="40"/>
        <v xml:space="preserve"> </v>
      </c>
      <c r="X2934" s="43"/>
      <c r="Y2934" s="43"/>
      <c r="Z2934" s="43"/>
    </row>
    <row r="2935" spans="23:26" x14ac:dyDescent="0.2">
      <c r="W2935" s="38" t="str">
        <f t="shared" si="40"/>
        <v xml:space="preserve"> </v>
      </c>
      <c r="X2935" s="43"/>
      <c r="Y2935" s="43"/>
      <c r="Z2935" s="43"/>
    </row>
    <row r="2936" spans="23:26" x14ac:dyDescent="0.2">
      <c r="W2936" s="38" t="str">
        <f t="shared" si="40"/>
        <v xml:space="preserve"> </v>
      </c>
      <c r="X2936" s="43"/>
      <c r="Y2936" s="43"/>
      <c r="Z2936" s="43"/>
    </row>
    <row r="2937" spans="23:26" x14ac:dyDescent="0.2">
      <c r="W2937" s="38" t="str">
        <f t="shared" si="40"/>
        <v xml:space="preserve"> </v>
      </c>
      <c r="X2937" s="43"/>
      <c r="Y2937" s="43"/>
      <c r="Z2937" s="43"/>
    </row>
    <row r="2938" spans="23:26" x14ac:dyDescent="0.2">
      <c r="W2938" s="38" t="str">
        <f t="shared" si="40"/>
        <v xml:space="preserve"> </v>
      </c>
      <c r="X2938" s="43"/>
      <c r="Y2938" s="43"/>
      <c r="Z2938" s="43"/>
    </row>
    <row r="2939" spans="23:26" x14ac:dyDescent="0.2">
      <c r="W2939" s="38" t="str">
        <f t="shared" si="40"/>
        <v xml:space="preserve"> </v>
      </c>
      <c r="X2939" s="43"/>
      <c r="Y2939" s="43"/>
      <c r="Z2939" s="43"/>
    </row>
    <row r="2940" spans="23:26" x14ac:dyDescent="0.2">
      <c r="W2940" s="38" t="str">
        <f t="shared" si="40"/>
        <v xml:space="preserve"> </v>
      </c>
      <c r="X2940" s="43"/>
      <c r="Y2940" s="43"/>
      <c r="Z2940" s="43"/>
    </row>
    <row r="2941" spans="23:26" x14ac:dyDescent="0.2">
      <c r="W2941" s="38" t="str">
        <f t="shared" si="40"/>
        <v xml:space="preserve"> </v>
      </c>
      <c r="X2941" s="43"/>
      <c r="Y2941" s="43"/>
      <c r="Z2941" s="43"/>
    </row>
    <row r="2942" spans="23:26" x14ac:dyDescent="0.2">
      <c r="W2942" s="38" t="str">
        <f t="shared" si="40"/>
        <v xml:space="preserve"> </v>
      </c>
      <c r="X2942" s="43"/>
      <c r="Y2942" s="43"/>
      <c r="Z2942" s="43"/>
    </row>
    <row r="2943" spans="23:26" x14ac:dyDescent="0.2">
      <c r="W2943" s="38" t="str">
        <f t="shared" si="40"/>
        <v xml:space="preserve"> </v>
      </c>
      <c r="X2943" s="43"/>
      <c r="Y2943" s="43"/>
      <c r="Z2943" s="43"/>
    </row>
    <row r="2944" spans="23:26" x14ac:dyDescent="0.2">
      <c r="W2944" s="38" t="str">
        <f t="shared" si="40"/>
        <v xml:space="preserve"> </v>
      </c>
      <c r="X2944" s="43"/>
      <c r="Y2944" s="43"/>
      <c r="Z2944" s="43"/>
    </row>
    <row r="2945" spans="23:26" x14ac:dyDescent="0.2">
      <c r="W2945" s="38" t="str">
        <f t="shared" si="40"/>
        <v xml:space="preserve"> </v>
      </c>
      <c r="X2945" s="43"/>
      <c r="Y2945" s="43"/>
      <c r="Z2945" s="43"/>
    </row>
    <row r="2946" spans="23:26" x14ac:dyDescent="0.2">
      <c r="W2946" s="38" t="str">
        <f t="shared" si="40"/>
        <v xml:space="preserve"> </v>
      </c>
      <c r="X2946" s="43"/>
      <c r="Y2946" s="43"/>
      <c r="Z2946" s="43"/>
    </row>
    <row r="2947" spans="23:26" x14ac:dyDescent="0.2">
      <c r="W2947" s="38" t="str">
        <f t="shared" ref="W2947:W3010" si="41">CONCATENATE(U2947, " ",V2947)</f>
        <v xml:space="preserve"> </v>
      </c>
      <c r="X2947" s="43"/>
      <c r="Y2947" s="43"/>
      <c r="Z2947" s="43"/>
    </row>
    <row r="2948" spans="23:26" x14ac:dyDescent="0.2">
      <c r="W2948" s="38" t="str">
        <f t="shared" si="41"/>
        <v xml:space="preserve"> </v>
      </c>
      <c r="X2948" s="43"/>
      <c r="Y2948" s="43"/>
      <c r="Z2948" s="43"/>
    </row>
    <row r="2949" spans="23:26" x14ac:dyDescent="0.2">
      <c r="W2949" s="38" t="str">
        <f t="shared" si="41"/>
        <v xml:space="preserve"> </v>
      </c>
      <c r="X2949" s="43"/>
      <c r="Y2949" s="43"/>
      <c r="Z2949" s="43"/>
    </row>
    <row r="2950" spans="23:26" x14ac:dyDescent="0.2">
      <c r="W2950" s="38" t="str">
        <f t="shared" si="41"/>
        <v xml:space="preserve"> </v>
      </c>
      <c r="X2950" s="43"/>
      <c r="Y2950" s="43"/>
      <c r="Z2950" s="43"/>
    </row>
    <row r="2951" spans="23:26" x14ac:dyDescent="0.2">
      <c r="W2951" s="38" t="str">
        <f t="shared" si="41"/>
        <v xml:space="preserve"> </v>
      </c>
      <c r="X2951" s="43"/>
      <c r="Y2951" s="43"/>
      <c r="Z2951" s="43"/>
    </row>
    <row r="2952" spans="23:26" x14ac:dyDescent="0.2">
      <c r="W2952" s="38" t="str">
        <f t="shared" si="41"/>
        <v xml:space="preserve"> </v>
      </c>
      <c r="X2952" s="43"/>
      <c r="Y2952" s="43"/>
      <c r="Z2952" s="43"/>
    </row>
    <row r="2953" spans="23:26" x14ac:dyDescent="0.2">
      <c r="W2953" s="38" t="str">
        <f t="shared" si="41"/>
        <v xml:space="preserve"> </v>
      </c>
      <c r="X2953" s="43"/>
      <c r="Y2953" s="43"/>
      <c r="Z2953" s="43"/>
    </row>
    <row r="2954" spans="23:26" x14ac:dyDescent="0.2">
      <c r="W2954" s="38" t="str">
        <f t="shared" si="41"/>
        <v xml:space="preserve"> </v>
      </c>
      <c r="X2954" s="43"/>
      <c r="Y2954" s="43"/>
      <c r="Z2954" s="43"/>
    </row>
    <row r="2955" spans="23:26" x14ac:dyDescent="0.2">
      <c r="W2955" s="38" t="str">
        <f t="shared" si="41"/>
        <v xml:space="preserve"> </v>
      </c>
      <c r="X2955" s="43"/>
      <c r="Y2955" s="43"/>
      <c r="Z2955" s="43"/>
    </row>
    <row r="2956" spans="23:26" x14ac:dyDescent="0.2">
      <c r="W2956" s="38" t="str">
        <f t="shared" si="41"/>
        <v xml:space="preserve"> </v>
      </c>
      <c r="X2956" s="43"/>
      <c r="Y2956" s="43"/>
      <c r="Z2956" s="43"/>
    </row>
    <row r="2957" spans="23:26" x14ac:dyDescent="0.2">
      <c r="W2957" s="38" t="str">
        <f t="shared" si="41"/>
        <v xml:space="preserve"> </v>
      </c>
      <c r="X2957" s="43"/>
      <c r="Y2957" s="43"/>
      <c r="Z2957" s="43"/>
    </row>
    <row r="2958" spans="23:26" x14ac:dyDescent="0.2">
      <c r="W2958" s="38" t="str">
        <f t="shared" si="41"/>
        <v xml:space="preserve"> </v>
      </c>
      <c r="X2958" s="43"/>
      <c r="Y2958" s="43"/>
      <c r="Z2958" s="43"/>
    </row>
    <row r="2959" spans="23:26" x14ac:dyDescent="0.2">
      <c r="W2959" s="38" t="str">
        <f t="shared" si="41"/>
        <v xml:space="preserve"> </v>
      </c>
      <c r="X2959" s="43"/>
      <c r="Y2959" s="43"/>
      <c r="Z2959" s="43"/>
    </row>
    <row r="2960" spans="23:26" x14ac:dyDescent="0.2">
      <c r="W2960" s="38" t="str">
        <f t="shared" si="41"/>
        <v xml:space="preserve"> </v>
      </c>
      <c r="X2960" s="43"/>
      <c r="Y2960" s="43"/>
      <c r="Z2960" s="43"/>
    </row>
    <row r="2961" spans="23:26" x14ac:dyDescent="0.2">
      <c r="W2961" s="38" t="str">
        <f t="shared" si="41"/>
        <v xml:space="preserve"> </v>
      </c>
      <c r="X2961" s="43"/>
      <c r="Y2961" s="43"/>
      <c r="Z2961" s="43"/>
    </row>
    <row r="2962" spans="23:26" x14ac:dyDescent="0.2">
      <c r="W2962" s="38" t="str">
        <f t="shared" si="41"/>
        <v xml:space="preserve"> </v>
      </c>
      <c r="X2962" s="43"/>
      <c r="Y2962" s="43"/>
      <c r="Z2962" s="43"/>
    </row>
    <row r="2963" spans="23:26" x14ac:dyDescent="0.2">
      <c r="W2963" s="38" t="str">
        <f t="shared" si="41"/>
        <v xml:space="preserve"> </v>
      </c>
      <c r="X2963" s="43"/>
      <c r="Y2963" s="43"/>
      <c r="Z2963" s="43"/>
    </row>
    <row r="2964" spans="23:26" x14ac:dyDescent="0.2">
      <c r="W2964" s="38" t="str">
        <f t="shared" si="41"/>
        <v xml:space="preserve"> </v>
      </c>
      <c r="X2964" s="43"/>
      <c r="Y2964" s="43"/>
      <c r="Z2964" s="43"/>
    </row>
    <row r="2965" spans="23:26" x14ac:dyDescent="0.2">
      <c r="W2965" s="38" t="str">
        <f t="shared" si="41"/>
        <v xml:space="preserve"> </v>
      </c>
      <c r="X2965" s="43"/>
      <c r="Y2965" s="43"/>
      <c r="Z2965" s="43"/>
    </row>
    <row r="2966" spans="23:26" x14ac:dyDescent="0.2">
      <c r="W2966" s="38" t="str">
        <f t="shared" si="41"/>
        <v xml:space="preserve"> </v>
      </c>
      <c r="X2966" s="43"/>
      <c r="Y2966" s="43"/>
      <c r="Z2966" s="43"/>
    </row>
    <row r="2967" spans="23:26" x14ac:dyDescent="0.2">
      <c r="W2967" s="38" t="str">
        <f t="shared" si="41"/>
        <v xml:space="preserve"> </v>
      </c>
      <c r="X2967" s="43"/>
      <c r="Y2967" s="43"/>
      <c r="Z2967" s="43"/>
    </row>
    <row r="2968" spans="23:26" x14ac:dyDescent="0.2">
      <c r="W2968" s="38" t="str">
        <f t="shared" si="41"/>
        <v xml:space="preserve"> </v>
      </c>
      <c r="X2968" s="43"/>
      <c r="Y2968" s="43"/>
      <c r="Z2968" s="43"/>
    </row>
    <row r="2969" spans="23:26" x14ac:dyDescent="0.2">
      <c r="W2969" s="38" t="str">
        <f t="shared" si="41"/>
        <v xml:space="preserve"> </v>
      </c>
      <c r="X2969" s="43"/>
      <c r="Y2969" s="43"/>
      <c r="Z2969" s="43"/>
    </row>
    <row r="2970" spans="23:26" x14ac:dyDescent="0.2">
      <c r="W2970" s="38" t="str">
        <f t="shared" si="41"/>
        <v xml:space="preserve"> </v>
      </c>
      <c r="X2970" s="43"/>
      <c r="Y2970" s="43"/>
      <c r="Z2970" s="43"/>
    </row>
    <row r="2971" spans="23:26" x14ac:dyDescent="0.2">
      <c r="W2971" s="38" t="str">
        <f t="shared" si="41"/>
        <v xml:space="preserve"> </v>
      </c>
      <c r="X2971" s="43"/>
      <c r="Y2971" s="43"/>
      <c r="Z2971" s="43"/>
    </row>
    <row r="2972" spans="23:26" x14ac:dyDescent="0.2">
      <c r="W2972" s="38" t="str">
        <f t="shared" si="41"/>
        <v xml:space="preserve"> </v>
      </c>
      <c r="X2972" s="43"/>
      <c r="Y2972" s="43"/>
      <c r="Z2972" s="43"/>
    </row>
    <row r="2973" spans="23:26" x14ac:dyDescent="0.2">
      <c r="W2973" s="38" t="str">
        <f t="shared" si="41"/>
        <v xml:space="preserve"> </v>
      </c>
      <c r="X2973" s="43"/>
      <c r="Y2973" s="43"/>
      <c r="Z2973" s="43"/>
    </row>
    <row r="2974" spans="23:26" x14ac:dyDescent="0.2">
      <c r="W2974" s="38" t="str">
        <f t="shared" si="41"/>
        <v xml:space="preserve"> </v>
      </c>
      <c r="X2974" s="43"/>
      <c r="Y2974" s="43"/>
      <c r="Z2974" s="43"/>
    </row>
    <row r="2975" spans="23:26" x14ac:dyDescent="0.2">
      <c r="W2975" s="38" t="str">
        <f t="shared" si="41"/>
        <v xml:space="preserve"> </v>
      </c>
      <c r="X2975" s="43"/>
      <c r="Y2975" s="43"/>
      <c r="Z2975" s="43"/>
    </row>
    <row r="2976" spans="23:26" x14ac:dyDescent="0.2">
      <c r="W2976" s="38" t="str">
        <f t="shared" si="41"/>
        <v xml:space="preserve"> </v>
      </c>
      <c r="X2976" s="43"/>
      <c r="Y2976" s="43"/>
      <c r="Z2976" s="43"/>
    </row>
    <row r="2977" spans="23:26" x14ac:dyDescent="0.2">
      <c r="W2977" s="38" t="str">
        <f t="shared" si="41"/>
        <v xml:space="preserve"> </v>
      </c>
      <c r="X2977" s="43"/>
      <c r="Y2977" s="43"/>
      <c r="Z2977" s="43"/>
    </row>
    <row r="2978" spans="23:26" x14ac:dyDescent="0.2">
      <c r="W2978" s="38" t="str">
        <f t="shared" si="41"/>
        <v xml:space="preserve"> </v>
      </c>
      <c r="X2978" s="43"/>
      <c r="Y2978" s="43"/>
      <c r="Z2978" s="43"/>
    </row>
    <row r="2979" spans="23:26" x14ac:dyDescent="0.2">
      <c r="W2979" s="38" t="str">
        <f t="shared" si="41"/>
        <v xml:space="preserve"> </v>
      </c>
      <c r="X2979" s="43"/>
      <c r="Y2979" s="43"/>
      <c r="Z2979" s="43"/>
    </row>
    <row r="2980" spans="23:26" x14ac:dyDescent="0.2">
      <c r="W2980" s="38" t="str">
        <f t="shared" si="41"/>
        <v xml:space="preserve"> </v>
      </c>
      <c r="X2980" s="43"/>
      <c r="Y2980" s="43"/>
      <c r="Z2980" s="43"/>
    </row>
    <row r="2981" spans="23:26" x14ac:dyDescent="0.2">
      <c r="W2981" s="38" t="str">
        <f t="shared" si="41"/>
        <v xml:space="preserve"> </v>
      </c>
      <c r="X2981" s="43"/>
      <c r="Y2981" s="43"/>
      <c r="Z2981" s="43"/>
    </row>
    <row r="2982" spans="23:26" x14ac:dyDescent="0.2">
      <c r="W2982" s="38" t="str">
        <f t="shared" si="41"/>
        <v xml:space="preserve"> </v>
      </c>
      <c r="X2982" s="43"/>
      <c r="Y2982" s="43"/>
      <c r="Z2982" s="43"/>
    </row>
    <row r="2983" spans="23:26" x14ac:dyDescent="0.2">
      <c r="W2983" s="38" t="str">
        <f t="shared" si="41"/>
        <v xml:space="preserve"> </v>
      </c>
      <c r="X2983" s="43"/>
      <c r="Y2983" s="43"/>
      <c r="Z2983" s="43"/>
    </row>
    <row r="2984" spans="23:26" x14ac:dyDescent="0.2">
      <c r="W2984" s="38" t="str">
        <f t="shared" si="41"/>
        <v xml:space="preserve"> </v>
      </c>
      <c r="X2984" s="43"/>
      <c r="Y2984" s="43"/>
      <c r="Z2984" s="43"/>
    </row>
    <row r="2985" spans="23:26" x14ac:dyDescent="0.2">
      <c r="W2985" s="38" t="str">
        <f t="shared" si="41"/>
        <v xml:space="preserve"> </v>
      </c>
      <c r="X2985" s="43"/>
      <c r="Y2985" s="43"/>
      <c r="Z2985" s="43"/>
    </row>
    <row r="2986" spans="23:26" x14ac:dyDescent="0.2">
      <c r="W2986" s="38" t="str">
        <f t="shared" si="41"/>
        <v xml:space="preserve"> </v>
      </c>
      <c r="X2986" s="43"/>
      <c r="Y2986" s="43"/>
      <c r="Z2986" s="43"/>
    </row>
    <row r="2987" spans="23:26" x14ac:dyDescent="0.2">
      <c r="W2987" s="38" t="str">
        <f t="shared" si="41"/>
        <v xml:space="preserve"> </v>
      </c>
      <c r="X2987" s="43"/>
      <c r="Y2987" s="43"/>
      <c r="Z2987" s="43"/>
    </row>
    <row r="2988" spans="23:26" x14ac:dyDescent="0.2">
      <c r="W2988" s="38" t="str">
        <f t="shared" si="41"/>
        <v xml:space="preserve"> </v>
      </c>
      <c r="X2988" s="43"/>
      <c r="Y2988" s="43"/>
      <c r="Z2988" s="43"/>
    </row>
    <row r="2989" spans="23:26" x14ac:dyDescent="0.2">
      <c r="W2989" s="38" t="str">
        <f t="shared" si="41"/>
        <v xml:space="preserve"> </v>
      </c>
      <c r="X2989" s="43"/>
      <c r="Y2989" s="43"/>
      <c r="Z2989" s="43"/>
    </row>
    <row r="2990" spans="23:26" x14ac:dyDescent="0.2">
      <c r="W2990" s="38" t="str">
        <f t="shared" si="41"/>
        <v xml:space="preserve"> </v>
      </c>
      <c r="X2990" s="43"/>
      <c r="Y2990" s="43"/>
      <c r="Z2990" s="43"/>
    </row>
    <row r="2991" spans="23:26" x14ac:dyDescent="0.2">
      <c r="W2991" s="38" t="str">
        <f t="shared" si="41"/>
        <v xml:space="preserve"> </v>
      </c>
      <c r="X2991" s="43"/>
      <c r="Y2991" s="43"/>
      <c r="Z2991" s="43"/>
    </row>
    <row r="2992" spans="23:26" x14ac:dyDescent="0.2">
      <c r="W2992" s="38" t="str">
        <f t="shared" si="41"/>
        <v xml:space="preserve"> </v>
      </c>
      <c r="X2992" s="43"/>
      <c r="Y2992" s="43"/>
      <c r="Z2992" s="43"/>
    </row>
    <row r="2993" spans="23:26" x14ac:dyDescent="0.2">
      <c r="W2993" s="38" t="str">
        <f t="shared" si="41"/>
        <v xml:space="preserve"> </v>
      </c>
      <c r="X2993" s="43"/>
      <c r="Y2993" s="43"/>
      <c r="Z2993" s="43"/>
    </row>
    <row r="2994" spans="23:26" x14ac:dyDescent="0.2">
      <c r="W2994" s="38" t="str">
        <f t="shared" si="41"/>
        <v xml:space="preserve"> </v>
      </c>
      <c r="X2994" s="43"/>
      <c r="Y2994" s="43"/>
      <c r="Z2994" s="43"/>
    </row>
    <row r="2995" spans="23:26" x14ac:dyDescent="0.2">
      <c r="W2995" s="38" t="str">
        <f t="shared" si="41"/>
        <v xml:space="preserve"> </v>
      </c>
      <c r="X2995" s="43"/>
      <c r="Y2995" s="43"/>
      <c r="Z2995" s="43"/>
    </row>
    <row r="2996" spans="23:26" x14ac:dyDescent="0.2">
      <c r="W2996" s="38" t="str">
        <f t="shared" si="41"/>
        <v xml:space="preserve"> </v>
      </c>
      <c r="X2996" s="43"/>
      <c r="Y2996" s="43"/>
      <c r="Z2996" s="43"/>
    </row>
    <row r="2997" spans="23:26" x14ac:dyDescent="0.2">
      <c r="W2997" s="38" t="str">
        <f t="shared" si="41"/>
        <v xml:space="preserve"> </v>
      </c>
      <c r="X2997" s="43"/>
      <c r="Y2997" s="43"/>
      <c r="Z2997" s="43"/>
    </row>
    <row r="2998" spans="23:26" x14ac:dyDescent="0.2">
      <c r="W2998" s="38" t="str">
        <f t="shared" si="41"/>
        <v xml:space="preserve"> </v>
      </c>
      <c r="X2998" s="43"/>
      <c r="Y2998" s="43"/>
      <c r="Z2998" s="43"/>
    </row>
    <row r="2999" spans="23:26" x14ac:dyDescent="0.2">
      <c r="W2999" s="38" t="str">
        <f t="shared" si="41"/>
        <v xml:space="preserve"> </v>
      </c>
      <c r="X2999" s="43"/>
      <c r="Y2999" s="43"/>
      <c r="Z2999" s="43"/>
    </row>
    <row r="3000" spans="23:26" x14ac:dyDescent="0.2">
      <c r="W3000" s="38" t="str">
        <f t="shared" si="41"/>
        <v xml:space="preserve"> </v>
      </c>
      <c r="X3000" s="43"/>
      <c r="Y3000" s="43"/>
      <c r="Z3000" s="43"/>
    </row>
    <row r="3001" spans="23:26" x14ac:dyDescent="0.2">
      <c r="W3001" s="38" t="str">
        <f t="shared" si="41"/>
        <v xml:space="preserve"> </v>
      </c>
      <c r="X3001" s="43"/>
      <c r="Y3001" s="43"/>
      <c r="Z3001" s="43"/>
    </row>
    <row r="3002" spans="23:26" x14ac:dyDescent="0.2">
      <c r="W3002" s="38" t="str">
        <f t="shared" si="41"/>
        <v xml:space="preserve"> </v>
      </c>
      <c r="X3002" s="43"/>
      <c r="Y3002" s="43"/>
      <c r="Z3002" s="43"/>
    </row>
    <row r="3003" spans="23:26" x14ac:dyDescent="0.2">
      <c r="W3003" s="38" t="str">
        <f t="shared" si="41"/>
        <v xml:space="preserve"> </v>
      </c>
      <c r="X3003" s="43"/>
      <c r="Y3003" s="43"/>
      <c r="Z3003" s="43"/>
    </row>
    <row r="3004" spans="23:26" x14ac:dyDescent="0.2">
      <c r="W3004" s="38" t="str">
        <f t="shared" si="41"/>
        <v xml:space="preserve"> </v>
      </c>
      <c r="X3004" s="43"/>
      <c r="Y3004" s="43"/>
      <c r="Z3004" s="43"/>
    </row>
    <row r="3005" spans="23:26" x14ac:dyDescent="0.2">
      <c r="W3005" s="38" t="str">
        <f t="shared" si="41"/>
        <v xml:space="preserve"> </v>
      </c>
      <c r="X3005" s="43"/>
      <c r="Y3005" s="43"/>
      <c r="Z3005" s="43"/>
    </row>
    <row r="3006" spans="23:26" x14ac:dyDescent="0.2">
      <c r="W3006" s="38" t="str">
        <f t="shared" si="41"/>
        <v xml:space="preserve"> </v>
      </c>
      <c r="X3006" s="43"/>
      <c r="Y3006" s="43"/>
      <c r="Z3006" s="43"/>
    </row>
    <row r="3007" spans="23:26" x14ac:dyDescent="0.2">
      <c r="W3007" s="38" t="str">
        <f t="shared" si="41"/>
        <v xml:space="preserve"> </v>
      </c>
      <c r="X3007" s="43"/>
      <c r="Y3007" s="43"/>
      <c r="Z3007" s="43"/>
    </row>
    <row r="3008" spans="23:26" x14ac:dyDescent="0.2">
      <c r="W3008" s="38" t="str">
        <f t="shared" si="41"/>
        <v xml:space="preserve"> </v>
      </c>
      <c r="X3008" s="43"/>
      <c r="Y3008" s="43"/>
      <c r="Z3008" s="43"/>
    </row>
    <row r="3009" spans="23:26" x14ac:dyDescent="0.2">
      <c r="W3009" s="38" t="str">
        <f t="shared" si="41"/>
        <v xml:space="preserve"> </v>
      </c>
      <c r="X3009" s="43"/>
      <c r="Y3009" s="43"/>
      <c r="Z3009" s="43"/>
    </row>
    <row r="3010" spans="23:26" x14ac:dyDescent="0.2">
      <c r="W3010" s="38" t="str">
        <f t="shared" si="41"/>
        <v xml:space="preserve"> </v>
      </c>
      <c r="X3010" s="43"/>
      <c r="Y3010" s="43"/>
      <c r="Z3010" s="43"/>
    </row>
    <row r="3011" spans="23:26" x14ac:dyDescent="0.2">
      <c r="W3011" s="38" t="str">
        <f t="shared" ref="W3011:W3074" si="42">CONCATENATE(U3011, " ",V3011)</f>
        <v xml:space="preserve"> </v>
      </c>
      <c r="X3011" s="43"/>
      <c r="Y3011" s="43"/>
      <c r="Z3011" s="43"/>
    </row>
    <row r="3012" spans="23:26" x14ac:dyDescent="0.2">
      <c r="W3012" s="38" t="str">
        <f t="shared" si="42"/>
        <v xml:space="preserve"> </v>
      </c>
      <c r="X3012" s="43"/>
      <c r="Y3012" s="43"/>
      <c r="Z3012" s="43"/>
    </row>
    <row r="3013" spans="23:26" x14ac:dyDescent="0.2">
      <c r="W3013" s="38" t="str">
        <f t="shared" si="42"/>
        <v xml:space="preserve"> </v>
      </c>
      <c r="X3013" s="43"/>
      <c r="Y3013" s="43"/>
      <c r="Z3013" s="43"/>
    </row>
    <row r="3014" spans="23:26" x14ac:dyDescent="0.2">
      <c r="W3014" s="38" t="str">
        <f t="shared" si="42"/>
        <v xml:space="preserve"> </v>
      </c>
      <c r="X3014" s="43"/>
      <c r="Y3014" s="43"/>
      <c r="Z3014" s="43"/>
    </row>
    <row r="3015" spans="23:26" x14ac:dyDescent="0.2">
      <c r="W3015" s="38" t="str">
        <f t="shared" si="42"/>
        <v xml:space="preserve"> </v>
      </c>
      <c r="X3015" s="43"/>
      <c r="Y3015" s="43"/>
      <c r="Z3015" s="43"/>
    </row>
    <row r="3016" spans="23:26" x14ac:dyDescent="0.2">
      <c r="W3016" s="38" t="str">
        <f t="shared" si="42"/>
        <v xml:space="preserve"> </v>
      </c>
      <c r="X3016" s="43"/>
      <c r="Y3016" s="43"/>
      <c r="Z3016" s="43"/>
    </row>
    <row r="3017" spans="23:26" x14ac:dyDescent="0.2">
      <c r="W3017" s="38" t="str">
        <f t="shared" si="42"/>
        <v xml:space="preserve"> </v>
      </c>
      <c r="X3017" s="43"/>
      <c r="Y3017" s="43"/>
      <c r="Z3017" s="43"/>
    </row>
    <row r="3018" spans="23:26" x14ac:dyDescent="0.2">
      <c r="W3018" s="38" t="str">
        <f t="shared" si="42"/>
        <v xml:space="preserve"> </v>
      </c>
      <c r="X3018" s="43"/>
      <c r="Y3018" s="43"/>
      <c r="Z3018" s="43"/>
    </row>
    <row r="3019" spans="23:26" x14ac:dyDescent="0.2">
      <c r="W3019" s="38" t="str">
        <f t="shared" si="42"/>
        <v xml:space="preserve"> </v>
      </c>
      <c r="X3019" s="43"/>
      <c r="Y3019" s="43"/>
      <c r="Z3019" s="43"/>
    </row>
    <row r="3020" spans="23:26" x14ac:dyDescent="0.2">
      <c r="W3020" s="38" t="str">
        <f t="shared" si="42"/>
        <v xml:space="preserve"> </v>
      </c>
      <c r="X3020" s="43"/>
      <c r="Y3020" s="43"/>
      <c r="Z3020" s="43"/>
    </row>
    <row r="3021" spans="23:26" x14ac:dyDescent="0.2">
      <c r="W3021" s="38" t="str">
        <f t="shared" si="42"/>
        <v xml:space="preserve"> </v>
      </c>
      <c r="X3021" s="43"/>
      <c r="Y3021" s="43"/>
      <c r="Z3021" s="43"/>
    </row>
    <row r="3022" spans="23:26" x14ac:dyDescent="0.2">
      <c r="W3022" s="38" t="str">
        <f t="shared" si="42"/>
        <v xml:space="preserve"> </v>
      </c>
      <c r="X3022" s="43"/>
      <c r="Y3022" s="43"/>
      <c r="Z3022" s="43"/>
    </row>
    <row r="3023" spans="23:26" x14ac:dyDescent="0.2">
      <c r="W3023" s="38" t="str">
        <f t="shared" si="42"/>
        <v xml:space="preserve"> </v>
      </c>
      <c r="X3023" s="43"/>
      <c r="Y3023" s="43"/>
      <c r="Z3023" s="43"/>
    </row>
    <row r="3024" spans="23:26" x14ac:dyDescent="0.2">
      <c r="W3024" s="38" t="str">
        <f t="shared" si="42"/>
        <v xml:space="preserve"> </v>
      </c>
      <c r="X3024" s="43"/>
      <c r="Y3024" s="43"/>
      <c r="Z3024" s="43"/>
    </row>
    <row r="3025" spans="23:26" x14ac:dyDescent="0.2">
      <c r="W3025" s="38" t="str">
        <f t="shared" si="42"/>
        <v xml:space="preserve"> </v>
      </c>
      <c r="X3025" s="43"/>
      <c r="Y3025" s="43"/>
      <c r="Z3025" s="43"/>
    </row>
    <row r="3026" spans="23:26" x14ac:dyDescent="0.2">
      <c r="W3026" s="38" t="str">
        <f t="shared" si="42"/>
        <v xml:space="preserve"> </v>
      </c>
      <c r="X3026" s="43"/>
      <c r="Y3026" s="43"/>
      <c r="Z3026" s="43"/>
    </row>
    <row r="3027" spans="23:26" x14ac:dyDescent="0.2">
      <c r="W3027" s="38" t="str">
        <f t="shared" si="42"/>
        <v xml:space="preserve"> </v>
      </c>
      <c r="X3027" s="43"/>
      <c r="Y3027" s="43"/>
      <c r="Z3027" s="43"/>
    </row>
    <row r="3028" spans="23:26" x14ac:dyDescent="0.2">
      <c r="W3028" s="38" t="str">
        <f t="shared" si="42"/>
        <v xml:space="preserve"> </v>
      </c>
      <c r="X3028" s="43"/>
      <c r="Y3028" s="43"/>
      <c r="Z3028" s="43"/>
    </row>
    <row r="3029" spans="23:26" x14ac:dyDescent="0.2">
      <c r="W3029" s="38" t="str">
        <f t="shared" si="42"/>
        <v xml:space="preserve"> </v>
      </c>
      <c r="X3029" s="43"/>
      <c r="Y3029" s="43"/>
      <c r="Z3029" s="43"/>
    </row>
    <row r="3030" spans="23:26" x14ac:dyDescent="0.2">
      <c r="W3030" s="38" t="str">
        <f t="shared" si="42"/>
        <v xml:space="preserve"> </v>
      </c>
      <c r="X3030" s="43"/>
      <c r="Y3030" s="43"/>
      <c r="Z3030" s="43"/>
    </row>
    <row r="3031" spans="23:26" x14ac:dyDescent="0.2">
      <c r="W3031" s="38" t="str">
        <f t="shared" si="42"/>
        <v xml:space="preserve"> </v>
      </c>
      <c r="X3031" s="43"/>
      <c r="Y3031" s="43"/>
      <c r="Z3031" s="43"/>
    </row>
    <row r="3032" spans="23:26" x14ac:dyDescent="0.2">
      <c r="W3032" s="38" t="str">
        <f t="shared" si="42"/>
        <v xml:space="preserve"> </v>
      </c>
      <c r="X3032" s="43"/>
      <c r="Y3032" s="43"/>
      <c r="Z3032" s="43"/>
    </row>
    <row r="3033" spans="23:26" x14ac:dyDescent="0.2">
      <c r="W3033" s="38" t="str">
        <f t="shared" si="42"/>
        <v xml:space="preserve"> </v>
      </c>
      <c r="X3033" s="43"/>
      <c r="Y3033" s="43"/>
      <c r="Z3033" s="43"/>
    </row>
    <row r="3034" spans="23:26" x14ac:dyDescent="0.2">
      <c r="W3034" s="38" t="str">
        <f t="shared" si="42"/>
        <v xml:space="preserve"> </v>
      </c>
      <c r="X3034" s="43"/>
      <c r="Y3034" s="43"/>
      <c r="Z3034" s="43"/>
    </row>
    <row r="3035" spans="23:26" x14ac:dyDescent="0.2">
      <c r="W3035" s="38" t="str">
        <f t="shared" si="42"/>
        <v xml:space="preserve"> </v>
      </c>
      <c r="X3035" s="43"/>
      <c r="Y3035" s="43"/>
      <c r="Z3035" s="43"/>
    </row>
    <row r="3036" spans="23:26" x14ac:dyDescent="0.2">
      <c r="W3036" s="38" t="str">
        <f t="shared" si="42"/>
        <v xml:space="preserve"> </v>
      </c>
      <c r="X3036" s="43"/>
      <c r="Y3036" s="43"/>
      <c r="Z3036" s="43"/>
    </row>
    <row r="3037" spans="23:26" x14ac:dyDescent="0.2">
      <c r="W3037" s="38" t="str">
        <f t="shared" si="42"/>
        <v xml:space="preserve"> </v>
      </c>
      <c r="X3037" s="43"/>
      <c r="Y3037" s="43"/>
      <c r="Z3037" s="43"/>
    </row>
    <row r="3038" spans="23:26" x14ac:dyDescent="0.2">
      <c r="W3038" s="38" t="str">
        <f t="shared" si="42"/>
        <v xml:space="preserve"> </v>
      </c>
      <c r="X3038" s="43"/>
      <c r="Y3038" s="43"/>
      <c r="Z3038" s="43"/>
    </row>
    <row r="3039" spans="23:26" x14ac:dyDescent="0.2">
      <c r="W3039" s="38" t="str">
        <f t="shared" si="42"/>
        <v xml:space="preserve"> </v>
      </c>
      <c r="X3039" s="43"/>
      <c r="Y3039" s="43"/>
      <c r="Z3039" s="43"/>
    </row>
    <row r="3040" spans="23:26" x14ac:dyDescent="0.2">
      <c r="W3040" s="38" t="str">
        <f t="shared" si="42"/>
        <v xml:space="preserve"> </v>
      </c>
      <c r="X3040" s="43"/>
      <c r="Y3040" s="43"/>
      <c r="Z3040" s="43"/>
    </row>
    <row r="3041" spans="23:26" x14ac:dyDescent="0.2">
      <c r="W3041" s="38" t="str">
        <f t="shared" si="42"/>
        <v xml:space="preserve"> </v>
      </c>
      <c r="X3041" s="43"/>
      <c r="Y3041" s="43"/>
      <c r="Z3041" s="43"/>
    </row>
    <row r="3042" spans="23:26" x14ac:dyDescent="0.2">
      <c r="W3042" s="38" t="str">
        <f t="shared" si="42"/>
        <v xml:space="preserve"> </v>
      </c>
      <c r="X3042" s="43"/>
      <c r="Y3042" s="43"/>
      <c r="Z3042" s="43"/>
    </row>
    <row r="3043" spans="23:26" x14ac:dyDescent="0.2">
      <c r="W3043" s="38" t="str">
        <f t="shared" si="42"/>
        <v xml:space="preserve"> </v>
      </c>
      <c r="X3043" s="43"/>
      <c r="Y3043" s="43"/>
      <c r="Z3043" s="43"/>
    </row>
    <row r="3044" spans="23:26" x14ac:dyDescent="0.2">
      <c r="W3044" s="38" t="str">
        <f t="shared" si="42"/>
        <v xml:space="preserve"> </v>
      </c>
      <c r="X3044" s="43"/>
      <c r="Y3044" s="43"/>
      <c r="Z3044" s="43"/>
    </row>
    <row r="3045" spans="23:26" x14ac:dyDescent="0.2">
      <c r="W3045" s="38" t="str">
        <f t="shared" si="42"/>
        <v xml:space="preserve"> </v>
      </c>
      <c r="X3045" s="43"/>
      <c r="Y3045" s="43"/>
      <c r="Z3045" s="43"/>
    </row>
    <row r="3046" spans="23:26" x14ac:dyDescent="0.2">
      <c r="W3046" s="38" t="str">
        <f t="shared" si="42"/>
        <v xml:space="preserve"> </v>
      </c>
      <c r="X3046" s="43"/>
      <c r="Y3046" s="43"/>
      <c r="Z3046" s="43"/>
    </row>
    <row r="3047" spans="23:26" x14ac:dyDescent="0.2">
      <c r="W3047" s="38" t="str">
        <f t="shared" si="42"/>
        <v xml:space="preserve"> </v>
      </c>
      <c r="X3047" s="43"/>
      <c r="Y3047" s="43"/>
      <c r="Z3047" s="43"/>
    </row>
    <row r="3048" spans="23:26" x14ac:dyDescent="0.2">
      <c r="W3048" s="38" t="str">
        <f t="shared" si="42"/>
        <v xml:space="preserve"> </v>
      </c>
      <c r="X3048" s="43"/>
      <c r="Y3048" s="43"/>
      <c r="Z3048" s="43"/>
    </row>
    <row r="3049" spans="23:26" x14ac:dyDescent="0.2">
      <c r="W3049" s="38" t="str">
        <f t="shared" si="42"/>
        <v xml:space="preserve"> </v>
      </c>
      <c r="X3049" s="43"/>
      <c r="Y3049" s="43"/>
      <c r="Z3049" s="43"/>
    </row>
    <row r="3050" spans="23:26" x14ac:dyDescent="0.2">
      <c r="W3050" s="38" t="str">
        <f t="shared" si="42"/>
        <v xml:space="preserve"> </v>
      </c>
      <c r="X3050" s="43"/>
      <c r="Y3050" s="43"/>
      <c r="Z3050" s="43"/>
    </row>
    <row r="3051" spans="23:26" x14ac:dyDescent="0.2">
      <c r="W3051" s="38" t="str">
        <f t="shared" si="42"/>
        <v xml:space="preserve"> </v>
      </c>
      <c r="X3051" s="43"/>
      <c r="Y3051" s="43"/>
      <c r="Z3051" s="43"/>
    </row>
    <row r="3052" spans="23:26" x14ac:dyDescent="0.2">
      <c r="W3052" s="38" t="str">
        <f t="shared" si="42"/>
        <v xml:space="preserve"> </v>
      </c>
      <c r="X3052" s="43"/>
      <c r="Y3052" s="43"/>
      <c r="Z3052" s="43"/>
    </row>
    <row r="3053" spans="23:26" x14ac:dyDescent="0.2">
      <c r="W3053" s="38" t="str">
        <f t="shared" si="42"/>
        <v xml:space="preserve"> </v>
      </c>
      <c r="X3053" s="43"/>
      <c r="Y3053" s="43"/>
      <c r="Z3053" s="43"/>
    </row>
    <row r="3054" spans="23:26" x14ac:dyDescent="0.2">
      <c r="W3054" s="38" t="str">
        <f t="shared" si="42"/>
        <v xml:space="preserve"> </v>
      </c>
      <c r="X3054" s="43"/>
      <c r="Y3054" s="43"/>
      <c r="Z3054" s="43"/>
    </row>
    <row r="3055" spans="23:26" x14ac:dyDescent="0.2">
      <c r="W3055" s="38" t="str">
        <f t="shared" si="42"/>
        <v xml:space="preserve"> </v>
      </c>
      <c r="X3055" s="43"/>
      <c r="Y3055" s="43"/>
      <c r="Z3055" s="43"/>
    </row>
    <row r="3056" spans="23:26" x14ac:dyDescent="0.2">
      <c r="W3056" s="38" t="str">
        <f t="shared" si="42"/>
        <v xml:space="preserve"> </v>
      </c>
      <c r="X3056" s="43"/>
      <c r="Y3056" s="43"/>
      <c r="Z3056" s="43"/>
    </row>
    <row r="3057" spans="23:26" x14ac:dyDescent="0.2">
      <c r="W3057" s="38" t="str">
        <f t="shared" si="42"/>
        <v xml:space="preserve"> </v>
      </c>
      <c r="X3057" s="43"/>
      <c r="Y3057" s="43"/>
      <c r="Z3057" s="43"/>
    </row>
    <row r="3058" spans="23:26" x14ac:dyDescent="0.2">
      <c r="W3058" s="38" t="str">
        <f t="shared" si="42"/>
        <v xml:space="preserve"> </v>
      </c>
      <c r="X3058" s="43"/>
      <c r="Y3058" s="43"/>
      <c r="Z3058" s="43"/>
    </row>
    <row r="3059" spans="23:26" x14ac:dyDescent="0.2">
      <c r="W3059" s="38" t="str">
        <f t="shared" si="42"/>
        <v xml:space="preserve"> </v>
      </c>
      <c r="X3059" s="43"/>
      <c r="Y3059" s="43"/>
      <c r="Z3059" s="43"/>
    </row>
    <row r="3060" spans="23:26" x14ac:dyDescent="0.2">
      <c r="W3060" s="38" t="str">
        <f t="shared" si="42"/>
        <v xml:space="preserve"> </v>
      </c>
      <c r="X3060" s="43"/>
      <c r="Y3060" s="43"/>
      <c r="Z3060" s="43"/>
    </row>
    <row r="3061" spans="23:26" x14ac:dyDescent="0.2">
      <c r="W3061" s="38" t="str">
        <f t="shared" si="42"/>
        <v xml:space="preserve"> </v>
      </c>
      <c r="X3061" s="43"/>
      <c r="Y3061" s="43"/>
      <c r="Z3061" s="43"/>
    </row>
    <row r="3062" spans="23:26" x14ac:dyDescent="0.2">
      <c r="W3062" s="38" t="str">
        <f t="shared" si="42"/>
        <v xml:space="preserve"> </v>
      </c>
      <c r="X3062" s="43"/>
      <c r="Y3062" s="43"/>
      <c r="Z3062" s="43"/>
    </row>
    <row r="3063" spans="23:26" x14ac:dyDescent="0.2">
      <c r="W3063" s="38" t="str">
        <f t="shared" si="42"/>
        <v xml:space="preserve"> </v>
      </c>
      <c r="X3063" s="43"/>
      <c r="Y3063" s="43"/>
      <c r="Z3063" s="43"/>
    </row>
    <row r="3064" spans="23:26" x14ac:dyDescent="0.2">
      <c r="W3064" s="38" t="str">
        <f t="shared" si="42"/>
        <v xml:space="preserve"> </v>
      </c>
      <c r="X3064" s="43"/>
      <c r="Y3064" s="43"/>
      <c r="Z3064" s="43"/>
    </row>
    <row r="3065" spans="23:26" x14ac:dyDescent="0.2">
      <c r="W3065" s="38" t="str">
        <f t="shared" si="42"/>
        <v xml:space="preserve"> </v>
      </c>
      <c r="X3065" s="43"/>
      <c r="Y3065" s="43"/>
      <c r="Z3065" s="43"/>
    </row>
    <row r="3066" spans="23:26" x14ac:dyDescent="0.2">
      <c r="W3066" s="38" t="str">
        <f t="shared" si="42"/>
        <v xml:space="preserve"> </v>
      </c>
      <c r="X3066" s="43"/>
      <c r="Y3066" s="43"/>
      <c r="Z3066" s="43"/>
    </row>
    <row r="3067" spans="23:26" x14ac:dyDescent="0.2">
      <c r="W3067" s="38" t="str">
        <f t="shared" si="42"/>
        <v xml:space="preserve"> </v>
      </c>
      <c r="X3067" s="43"/>
      <c r="Y3067" s="43"/>
      <c r="Z3067" s="43"/>
    </row>
    <row r="3068" spans="23:26" x14ac:dyDescent="0.2">
      <c r="W3068" s="38" t="str">
        <f t="shared" si="42"/>
        <v xml:space="preserve"> </v>
      </c>
      <c r="X3068" s="43"/>
      <c r="Y3068" s="43"/>
      <c r="Z3068" s="43"/>
    </row>
    <row r="3069" spans="23:26" x14ac:dyDescent="0.2">
      <c r="W3069" s="38" t="str">
        <f t="shared" si="42"/>
        <v xml:space="preserve"> </v>
      </c>
      <c r="X3069" s="43"/>
      <c r="Y3069" s="43"/>
      <c r="Z3069" s="43"/>
    </row>
    <row r="3070" spans="23:26" x14ac:dyDescent="0.2">
      <c r="W3070" s="38" t="str">
        <f t="shared" si="42"/>
        <v xml:space="preserve"> </v>
      </c>
      <c r="X3070" s="43"/>
      <c r="Y3070" s="43"/>
      <c r="Z3070" s="43"/>
    </row>
    <row r="3071" spans="23:26" x14ac:dyDescent="0.2">
      <c r="W3071" s="38" t="str">
        <f t="shared" si="42"/>
        <v xml:space="preserve"> </v>
      </c>
      <c r="X3071" s="43"/>
      <c r="Y3071" s="43"/>
      <c r="Z3071" s="43"/>
    </row>
    <row r="3072" spans="23:26" x14ac:dyDescent="0.2">
      <c r="W3072" s="38" t="str">
        <f t="shared" si="42"/>
        <v xml:space="preserve"> </v>
      </c>
      <c r="X3072" s="43"/>
      <c r="Y3072" s="43"/>
      <c r="Z3072" s="43"/>
    </row>
    <row r="3073" spans="23:26" x14ac:dyDescent="0.2">
      <c r="W3073" s="38" t="str">
        <f t="shared" si="42"/>
        <v xml:space="preserve"> </v>
      </c>
      <c r="X3073" s="43"/>
      <c r="Y3073" s="43"/>
      <c r="Z3073" s="43"/>
    </row>
    <row r="3074" spans="23:26" x14ac:dyDescent="0.2">
      <c r="W3074" s="38" t="str">
        <f t="shared" si="42"/>
        <v xml:space="preserve"> </v>
      </c>
      <c r="X3074" s="43"/>
      <c r="Y3074" s="43"/>
      <c r="Z3074" s="43"/>
    </row>
    <row r="3075" spans="23:26" x14ac:dyDescent="0.2">
      <c r="W3075" s="38" t="str">
        <f t="shared" ref="W3075:W3138" si="43">CONCATENATE(U3075, " ",V3075)</f>
        <v xml:space="preserve"> </v>
      </c>
      <c r="X3075" s="43"/>
      <c r="Y3075" s="43"/>
      <c r="Z3075" s="43"/>
    </row>
    <row r="3076" spans="23:26" x14ac:dyDescent="0.2">
      <c r="W3076" s="38" t="str">
        <f t="shared" si="43"/>
        <v xml:space="preserve"> </v>
      </c>
      <c r="X3076" s="43"/>
      <c r="Y3076" s="43"/>
      <c r="Z3076" s="43"/>
    </row>
    <row r="3077" spans="23:26" x14ac:dyDescent="0.2">
      <c r="W3077" s="38" t="str">
        <f t="shared" si="43"/>
        <v xml:space="preserve"> </v>
      </c>
      <c r="X3077" s="43"/>
      <c r="Y3077" s="43"/>
      <c r="Z3077" s="43"/>
    </row>
    <row r="3078" spans="23:26" x14ac:dyDescent="0.2">
      <c r="W3078" s="38" t="str">
        <f t="shared" si="43"/>
        <v xml:space="preserve"> </v>
      </c>
      <c r="X3078" s="43"/>
      <c r="Y3078" s="43"/>
      <c r="Z3078" s="43"/>
    </row>
    <row r="3079" spans="23:26" x14ac:dyDescent="0.2">
      <c r="W3079" s="38" t="str">
        <f t="shared" si="43"/>
        <v xml:space="preserve"> </v>
      </c>
      <c r="X3079" s="43"/>
      <c r="Y3079" s="43"/>
      <c r="Z3079" s="43"/>
    </row>
    <row r="3080" spans="23:26" x14ac:dyDescent="0.2">
      <c r="W3080" s="38" t="str">
        <f t="shared" si="43"/>
        <v xml:space="preserve"> </v>
      </c>
      <c r="X3080" s="43"/>
      <c r="Y3080" s="43"/>
      <c r="Z3080" s="43"/>
    </row>
    <row r="3081" spans="23:26" x14ac:dyDescent="0.2">
      <c r="W3081" s="38" t="str">
        <f t="shared" si="43"/>
        <v xml:space="preserve"> </v>
      </c>
      <c r="X3081" s="43"/>
      <c r="Y3081" s="43"/>
      <c r="Z3081" s="43"/>
    </row>
    <row r="3082" spans="23:26" x14ac:dyDescent="0.2">
      <c r="W3082" s="38" t="str">
        <f t="shared" si="43"/>
        <v xml:space="preserve"> </v>
      </c>
      <c r="X3082" s="43"/>
      <c r="Y3082" s="43"/>
      <c r="Z3082" s="43"/>
    </row>
    <row r="3083" spans="23:26" x14ac:dyDescent="0.2">
      <c r="W3083" s="38" t="str">
        <f t="shared" si="43"/>
        <v xml:space="preserve"> </v>
      </c>
      <c r="X3083" s="43"/>
      <c r="Y3083" s="43"/>
      <c r="Z3083" s="43"/>
    </row>
    <row r="3084" spans="23:26" x14ac:dyDescent="0.2">
      <c r="W3084" s="38" t="str">
        <f t="shared" si="43"/>
        <v xml:space="preserve"> </v>
      </c>
      <c r="X3084" s="43"/>
      <c r="Y3084" s="43"/>
      <c r="Z3084" s="43"/>
    </row>
    <row r="3085" spans="23:26" x14ac:dyDescent="0.2">
      <c r="W3085" s="38" t="str">
        <f t="shared" si="43"/>
        <v xml:space="preserve"> </v>
      </c>
      <c r="X3085" s="43"/>
      <c r="Y3085" s="43"/>
      <c r="Z3085" s="43"/>
    </row>
    <row r="3086" spans="23:26" x14ac:dyDescent="0.2">
      <c r="W3086" s="38" t="str">
        <f t="shared" si="43"/>
        <v xml:space="preserve"> </v>
      </c>
      <c r="X3086" s="43"/>
      <c r="Y3086" s="43"/>
      <c r="Z3086" s="43"/>
    </row>
    <row r="3087" spans="23:26" x14ac:dyDescent="0.2">
      <c r="W3087" s="38" t="str">
        <f t="shared" si="43"/>
        <v xml:space="preserve"> </v>
      </c>
      <c r="X3087" s="43"/>
      <c r="Y3087" s="43"/>
      <c r="Z3087" s="43"/>
    </row>
    <row r="3088" spans="23:26" x14ac:dyDescent="0.2">
      <c r="W3088" s="38" t="str">
        <f t="shared" si="43"/>
        <v xml:space="preserve"> </v>
      </c>
      <c r="X3088" s="43"/>
      <c r="Y3088" s="43"/>
      <c r="Z3088" s="43"/>
    </row>
    <row r="3089" spans="23:26" x14ac:dyDescent="0.2">
      <c r="W3089" s="38" t="str">
        <f t="shared" si="43"/>
        <v xml:space="preserve"> </v>
      </c>
      <c r="X3089" s="43"/>
      <c r="Y3089" s="43"/>
      <c r="Z3089" s="43"/>
    </row>
    <row r="3090" spans="23:26" x14ac:dyDescent="0.2">
      <c r="W3090" s="38" t="str">
        <f t="shared" si="43"/>
        <v xml:space="preserve"> </v>
      </c>
      <c r="X3090" s="43"/>
      <c r="Y3090" s="43"/>
      <c r="Z3090" s="43"/>
    </row>
    <row r="3091" spans="23:26" x14ac:dyDescent="0.2">
      <c r="W3091" s="38" t="str">
        <f t="shared" si="43"/>
        <v xml:space="preserve"> </v>
      </c>
      <c r="X3091" s="43"/>
      <c r="Y3091" s="43"/>
      <c r="Z3091" s="43"/>
    </row>
    <row r="3092" spans="23:26" x14ac:dyDescent="0.2">
      <c r="W3092" s="38" t="str">
        <f t="shared" si="43"/>
        <v xml:space="preserve"> </v>
      </c>
      <c r="X3092" s="43"/>
      <c r="Y3092" s="43"/>
      <c r="Z3092" s="43"/>
    </row>
    <row r="3093" spans="23:26" x14ac:dyDescent="0.2">
      <c r="W3093" s="38" t="str">
        <f t="shared" si="43"/>
        <v xml:space="preserve"> </v>
      </c>
      <c r="X3093" s="43"/>
      <c r="Y3093" s="43"/>
      <c r="Z3093" s="43"/>
    </row>
    <row r="3094" spans="23:26" x14ac:dyDescent="0.2">
      <c r="W3094" s="38" t="str">
        <f t="shared" si="43"/>
        <v xml:space="preserve"> </v>
      </c>
      <c r="X3094" s="43"/>
      <c r="Y3094" s="43"/>
      <c r="Z3094" s="43"/>
    </row>
    <row r="3095" spans="23:26" x14ac:dyDescent="0.2">
      <c r="W3095" s="38" t="str">
        <f t="shared" si="43"/>
        <v xml:space="preserve"> </v>
      </c>
      <c r="X3095" s="43"/>
      <c r="Y3095" s="43"/>
      <c r="Z3095" s="43"/>
    </row>
    <row r="3096" spans="23:26" x14ac:dyDescent="0.2">
      <c r="W3096" s="38" t="str">
        <f t="shared" si="43"/>
        <v xml:space="preserve"> </v>
      </c>
      <c r="X3096" s="43"/>
      <c r="Y3096" s="43"/>
      <c r="Z3096" s="43"/>
    </row>
    <row r="3097" spans="23:26" x14ac:dyDescent="0.2">
      <c r="W3097" s="38" t="str">
        <f t="shared" si="43"/>
        <v xml:space="preserve"> </v>
      </c>
      <c r="X3097" s="43"/>
      <c r="Y3097" s="43"/>
      <c r="Z3097" s="43"/>
    </row>
    <row r="3098" spans="23:26" x14ac:dyDescent="0.2">
      <c r="W3098" s="38" t="str">
        <f t="shared" si="43"/>
        <v xml:space="preserve"> </v>
      </c>
      <c r="X3098" s="43"/>
      <c r="Y3098" s="43"/>
      <c r="Z3098" s="43"/>
    </row>
    <row r="3099" spans="23:26" x14ac:dyDescent="0.2">
      <c r="W3099" s="38" t="str">
        <f t="shared" si="43"/>
        <v xml:space="preserve"> </v>
      </c>
      <c r="X3099" s="43"/>
      <c r="Y3099" s="43"/>
      <c r="Z3099" s="43"/>
    </row>
    <row r="3100" spans="23:26" x14ac:dyDescent="0.2">
      <c r="W3100" s="38" t="str">
        <f t="shared" si="43"/>
        <v xml:space="preserve"> </v>
      </c>
      <c r="X3100" s="43"/>
      <c r="Y3100" s="43"/>
      <c r="Z3100" s="43"/>
    </row>
    <row r="3101" spans="23:26" x14ac:dyDescent="0.2">
      <c r="W3101" s="38" t="str">
        <f t="shared" si="43"/>
        <v xml:space="preserve"> </v>
      </c>
      <c r="X3101" s="43"/>
      <c r="Y3101" s="43"/>
      <c r="Z3101" s="43"/>
    </row>
    <row r="3102" spans="23:26" x14ac:dyDescent="0.2">
      <c r="W3102" s="38" t="str">
        <f t="shared" si="43"/>
        <v xml:space="preserve"> </v>
      </c>
      <c r="X3102" s="43"/>
      <c r="Y3102" s="43"/>
      <c r="Z3102" s="43"/>
    </row>
    <row r="3103" spans="23:26" x14ac:dyDescent="0.2">
      <c r="W3103" s="38" t="str">
        <f t="shared" si="43"/>
        <v xml:space="preserve"> </v>
      </c>
      <c r="X3103" s="43"/>
      <c r="Y3103" s="43"/>
      <c r="Z3103" s="43"/>
    </row>
    <row r="3104" spans="23:26" x14ac:dyDescent="0.2">
      <c r="W3104" s="38" t="str">
        <f t="shared" si="43"/>
        <v xml:space="preserve"> </v>
      </c>
      <c r="X3104" s="43"/>
      <c r="Y3104" s="43"/>
      <c r="Z3104" s="43"/>
    </row>
    <row r="3105" spans="23:26" x14ac:dyDescent="0.2">
      <c r="W3105" s="38" t="str">
        <f t="shared" si="43"/>
        <v xml:space="preserve"> </v>
      </c>
      <c r="X3105" s="43"/>
      <c r="Y3105" s="43"/>
      <c r="Z3105" s="43"/>
    </row>
    <row r="3106" spans="23:26" x14ac:dyDescent="0.2">
      <c r="W3106" s="38" t="str">
        <f t="shared" si="43"/>
        <v xml:space="preserve"> </v>
      </c>
      <c r="X3106" s="43"/>
      <c r="Y3106" s="43"/>
      <c r="Z3106" s="43"/>
    </row>
    <row r="3107" spans="23:26" x14ac:dyDescent="0.2">
      <c r="W3107" s="38" t="str">
        <f t="shared" si="43"/>
        <v xml:space="preserve"> </v>
      </c>
      <c r="X3107" s="43"/>
      <c r="Y3107" s="43"/>
      <c r="Z3107" s="43"/>
    </row>
    <row r="3108" spans="23:26" x14ac:dyDescent="0.2">
      <c r="W3108" s="38" t="str">
        <f t="shared" si="43"/>
        <v xml:space="preserve"> </v>
      </c>
      <c r="X3108" s="43"/>
      <c r="Y3108" s="43"/>
      <c r="Z3108" s="43"/>
    </row>
    <row r="3109" spans="23:26" x14ac:dyDescent="0.2">
      <c r="W3109" s="38" t="str">
        <f t="shared" si="43"/>
        <v xml:space="preserve"> </v>
      </c>
      <c r="X3109" s="43"/>
      <c r="Y3109" s="43"/>
      <c r="Z3109" s="43"/>
    </row>
    <row r="3110" spans="23:26" x14ac:dyDescent="0.2">
      <c r="W3110" s="38" t="str">
        <f t="shared" si="43"/>
        <v xml:space="preserve"> </v>
      </c>
      <c r="X3110" s="43"/>
      <c r="Y3110" s="43"/>
      <c r="Z3110" s="43"/>
    </row>
    <row r="3111" spans="23:26" x14ac:dyDescent="0.2">
      <c r="W3111" s="38" t="str">
        <f t="shared" si="43"/>
        <v xml:space="preserve"> </v>
      </c>
      <c r="X3111" s="43"/>
      <c r="Y3111" s="43"/>
      <c r="Z3111" s="43"/>
    </row>
    <row r="3112" spans="23:26" x14ac:dyDescent="0.2">
      <c r="W3112" s="38" t="str">
        <f t="shared" si="43"/>
        <v xml:space="preserve"> </v>
      </c>
      <c r="X3112" s="43"/>
      <c r="Y3112" s="43"/>
      <c r="Z3112" s="43"/>
    </row>
    <row r="3113" spans="23:26" x14ac:dyDescent="0.2">
      <c r="W3113" s="38" t="str">
        <f t="shared" si="43"/>
        <v xml:space="preserve"> </v>
      </c>
      <c r="X3113" s="43"/>
      <c r="Y3113" s="43"/>
      <c r="Z3113" s="43"/>
    </row>
    <row r="3114" spans="23:26" x14ac:dyDescent="0.2">
      <c r="W3114" s="38" t="str">
        <f t="shared" si="43"/>
        <v xml:space="preserve"> </v>
      </c>
      <c r="X3114" s="43"/>
      <c r="Y3114" s="43"/>
      <c r="Z3114" s="43"/>
    </row>
    <row r="3115" spans="23:26" x14ac:dyDescent="0.2">
      <c r="W3115" s="38" t="str">
        <f t="shared" si="43"/>
        <v xml:space="preserve"> </v>
      </c>
      <c r="X3115" s="43"/>
      <c r="Y3115" s="43"/>
      <c r="Z3115" s="43"/>
    </row>
    <row r="3116" spans="23:26" x14ac:dyDescent="0.2">
      <c r="W3116" s="38" t="str">
        <f t="shared" si="43"/>
        <v xml:space="preserve"> </v>
      </c>
      <c r="X3116" s="43"/>
      <c r="Y3116" s="43"/>
      <c r="Z3116" s="43"/>
    </row>
    <row r="3117" spans="23:26" x14ac:dyDescent="0.2">
      <c r="W3117" s="38" t="str">
        <f t="shared" si="43"/>
        <v xml:space="preserve"> </v>
      </c>
      <c r="X3117" s="43"/>
      <c r="Y3117" s="43"/>
      <c r="Z3117" s="43"/>
    </row>
    <row r="3118" spans="23:26" x14ac:dyDescent="0.2">
      <c r="W3118" s="38" t="str">
        <f t="shared" si="43"/>
        <v xml:space="preserve"> </v>
      </c>
      <c r="X3118" s="43"/>
      <c r="Y3118" s="43"/>
      <c r="Z3118" s="43"/>
    </row>
    <row r="3119" spans="23:26" x14ac:dyDescent="0.2">
      <c r="W3119" s="38" t="str">
        <f t="shared" si="43"/>
        <v xml:space="preserve"> </v>
      </c>
      <c r="X3119" s="43"/>
      <c r="Y3119" s="43"/>
      <c r="Z3119" s="43"/>
    </row>
    <row r="3120" spans="23:26" x14ac:dyDescent="0.2">
      <c r="W3120" s="38" t="str">
        <f t="shared" si="43"/>
        <v xml:space="preserve"> </v>
      </c>
      <c r="X3120" s="43"/>
      <c r="Y3120" s="43"/>
      <c r="Z3120" s="43"/>
    </row>
    <row r="3121" spans="23:26" x14ac:dyDescent="0.2">
      <c r="W3121" s="38" t="str">
        <f t="shared" si="43"/>
        <v xml:space="preserve"> </v>
      </c>
      <c r="X3121" s="43"/>
      <c r="Y3121" s="43"/>
      <c r="Z3121" s="43"/>
    </row>
    <row r="3122" spans="23:26" x14ac:dyDescent="0.2">
      <c r="W3122" s="38" t="str">
        <f t="shared" si="43"/>
        <v xml:space="preserve"> </v>
      </c>
      <c r="X3122" s="43"/>
      <c r="Y3122" s="43"/>
      <c r="Z3122" s="43"/>
    </row>
    <row r="3123" spans="23:26" x14ac:dyDescent="0.2">
      <c r="W3123" s="38" t="str">
        <f t="shared" si="43"/>
        <v xml:space="preserve"> </v>
      </c>
      <c r="X3123" s="43"/>
      <c r="Y3123" s="43"/>
      <c r="Z3123" s="43"/>
    </row>
    <row r="3124" spans="23:26" x14ac:dyDescent="0.2">
      <c r="W3124" s="38" t="str">
        <f t="shared" si="43"/>
        <v xml:space="preserve"> </v>
      </c>
      <c r="X3124" s="43"/>
      <c r="Y3124" s="43"/>
      <c r="Z3124" s="43"/>
    </row>
    <row r="3125" spans="23:26" x14ac:dyDescent="0.2">
      <c r="W3125" s="38" t="str">
        <f t="shared" si="43"/>
        <v xml:space="preserve"> </v>
      </c>
      <c r="X3125" s="43"/>
      <c r="Y3125" s="43"/>
      <c r="Z3125" s="43"/>
    </row>
    <row r="3126" spans="23:26" x14ac:dyDescent="0.2">
      <c r="W3126" s="38" t="str">
        <f t="shared" si="43"/>
        <v xml:space="preserve"> </v>
      </c>
      <c r="X3126" s="43"/>
      <c r="Y3126" s="43"/>
      <c r="Z3126" s="43"/>
    </row>
    <row r="3127" spans="23:26" x14ac:dyDescent="0.2">
      <c r="W3127" s="38" t="str">
        <f t="shared" si="43"/>
        <v xml:space="preserve"> </v>
      </c>
      <c r="X3127" s="43"/>
      <c r="Y3127" s="43"/>
      <c r="Z3127" s="43"/>
    </row>
    <row r="3128" spans="23:26" x14ac:dyDescent="0.2">
      <c r="W3128" s="38" t="str">
        <f t="shared" si="43"/>
        <v xml:space="preserve"> </v>
      </c>
      <c r="X3128" s="43"/>
      <c r="Y3128" s="43"/>
      <c r="Z3128" s="43"/>
    </row>
    <row r="3129" spans="23:26" x14ac:dyDescent="0.2">
      <c r="W3129" s="38" t="str">
        <f t="shared" si="43"/>
        <v xml:space="preserve"> </v>
      </c>
      <c r="X3129" s="43"/>
      <c r="Y3129" s="43"/>
      <c r="Z3129" s="43"/>
    </row>
    <row r="3130" spans="23:26" x14ac:dyDescent="0.2">
      <c r="W3130" s="38" t="str">
        <f t="shared" si="43"/>
        <v xml:space="preserve"> </v>
      </c>
      <c r="X3130" s="43"/>
      <c r="Y3130" s="43"/>
      <c r="Z3130" s="43"/>
    </row>
    <row r="3131" spans="23:26" x14ac:dyDescent="0.2">
      <c r="W3131" s="38" t="str">
        <f t="shared" si="43"/>
        <v xml:space="preserve"> </v>
      </c>
      <c r="X3131" s="43"/>
      <c r="Y3131" s="43"/>
      <c r="Z3131" s="43"/>
    </row>
    <row r="3132" spans="23:26" x14ac:dyDescent="0.2">
      <c r="W3132" s="38" t="str">
        <f t="shared" si="43"/>
        <v xml:space="preserve"> </v>
      </c>
      <c r="X3132" s="43"/>
      <c r="Y3132" s="43"/>
      <c r="Z3132" s="43"/>
    </row>
    <row r="3133" spans="23:26" x14ac:dyDescent="0.2">
      <c r="W3133" s="38" t="str">
        <f t="shared" si="43"/>
        <v xml:space="preserve"> </v>
      </c>
      <c r="X3133" s="43"/>
      <c r="Y3133" s="43"/>
      <c r="Z3133" s="43"/>
    </row>
    <row r="3134" spans="23:26" x14ac:dyDescent="0.2">
      <c r="W3134" s="38" t="str">
        <f t="shared" si="43"/>
        <v xml:space="preserve"> </v>
      </c>
      <c r="X3134" s="43"/>
      <c r="Y3134" s="43"/>
      <c r="Z3134" s="43"/>
    </row>
    <row r="3135" spans="23:26" x14ac:dyDescent="0.2">
      <c r="W3135" s="38" t="str">
        <f t="shared" si="43"/>
        <v xml:space="preserve"> </v>
      </c>
      <c r="X3135" s="43"/>
      <c r="Y3135" s="43"/>
      <c r="Z3135" s="43"/>
    </row>
    <row r="3136" spans="23:26" x14ac:dyDescent="0.2">
      <c r="W3136" s="38" t="str">
        <f t="shared" si="43"/>
        <v xml:space="preserve"> </v>
      </c>
      <c r="X3136" s="43"/>
      <c r="Y3136" s="43"/>
      <c r="Z3136" s="43"/>
    </row>
    <row r="3137" spans="23:26" x14ac:dyDescent="0.2">
      <c r="W3137" s="38" t="str">
        <f t="shared" si="43"/>
        <v xml:space="preserve"> </v>
      </c>
      <c r="X3137" s="43"/>
      <c r="Y3137" s="43"/>
      <c r="Z3137" s="43"/>
    </row>
    <row r="3138" spans="23:26" x14ac:dyDescent="0.2">
      <c r="W3138" s="38" t="str">
        <f t="shared" si="43"/>
        <v xml:space="preserve"> </v>
      </c>
      <c r="X3138" s="43"/>
      <c r="Y3138" s="43"/>
      <c r="Z3138" s="43"/>
    </row>
    <row r="3139" spans="23:26" x14ac:dyDescent="0.2">
      <c r="W3139" s="38" t="str">
        <f t="shared" ref="W3139:W3202" si="44">CONCATENATE(U3139, " ",V3139)</f>
        <v xml:space="preserve"> </v>
      </c>
      <c r="X3139" s="43"/>
      <c r="Y3139" s="43"/>
      <c r="Z3139" s="43"/>
    </row>
    <row r="3140" spans="23:26" x14ac:dyDescent="0.2">
      <c r="W3140" s="38" t="str">
        <f t="shared" si="44"/>
        <v xml:space="preserve"> </v>
      </c>
      <c r="X3140" s="43"/>
      <c r="Y3140" s="43"/>
      <c r="Z3140" s="43"/>
    </row>
    <row r="3141" spans="23:26" x14ac:dyDescent="0.2">
      <c r="W3141" s="38" t="str">
        <f t="shared" si="44"/>
        <v xml:space="preserve"> </v>
      </c>
      <c r="X3141" s="43"/>
      <c r="Y3141" s="43"/>
      <c r="Z3141" s="43"/>
    </row>
    <row r="3142" spans="23:26" x14ac:dyDescent="0.2">
      <c r="W3142" s="38" t="str">
        <f t="shared" si="44"/>
        <v xml:space="preserve"> </v>
      </c>
      <c r="X3142" s="43"/>
      <c r="Y3142" s="43"/>
      <c r="Z3142" s="43"/>
    </row>
    <row r="3143" spans="23:26" x14ac:dyDescent="0.2">
      <c r="W3143" s="38" t="str">
        <f t="shared" si="44"/>
        <v xml:space="preserve"> </v>
      </c>
      <c r="X3143" s="43"/>
      <c r="Y3143" s="43"/>
      <c r="Z3143" s="43"/>
    </row>
    <row r="3144" spans="23:26" x14ac:dyDescent="0.2">
      <c r="W3144" s="38" t="str">
        <f t="shared" si="44"/>
        <v xml:space="preserve"> </v>
      </c>
      <c r="X3144" s="43"/>
      <c r="Y3144" s="43"/>
      <c r="Z3144" s="43"/>
    </row>
    <row r="3145" spans="23:26" x14ac:dyDescent="0.2">
      <c r="W3145" s="38" t="str">
        <f t="shared" si="44"/>
        <v xml:space="preserve"> </v>
      </c>
      <c r="X3145" s="43"/>
      <c r="Y3145" s="43"/>
      <c r="Z3145" s="43"/>
    </row>
    <row r="3146" spans="23:26" x14ac:dyDescent="0.2">
      <c r="W3146" s="38" t="str">
        <f t="shared" si="44"/>
        <v xml:space="preserve"> </v>
      </c>
      <c r="X3146" s="43"/>
      <c r="Y3146" s="43"/>
      <c r="Z3146" s="43"/>
    </row>
    <row r="3147" spans="23:26" x14ac:dyDescent="0.2">
      <c r="W3147" s="38" t="str">
        <f t="shared" si="44"/>
        <v xml:space="preserve"> </v>
      </c>
      <c r="X3147" s="43"/>
      <c r="Y3147" s="43"/>
      <c r="Z3147" s="43"/>
    </row>
    <row r="3148" spans="23:26" x14ac:dyDescent="0.2">
      <c r="W3148" s="38" t="str">
        <f t="shared" si="44"/>
        <v xml:space="preserve"> </v>
      </c>
      <c r="X3148" s="43"/>
      <c r="Y3148" s="43"/>
      <c r="Z3148" s="43"/>
    </row>
    <row r="3149" spans="23:26" x14ac:dyDescent="0.2">
      <c r="W3149" s="38" t="str">
        <f t="shared" si="44"/>
        <v xml:space="preserve"> </v>
      </c>
      <c r="X3149" s="43"/>
      <c r="Y3149" s="43"/>
      <c r="Z3149" s="43"/>
    </row>
    <row r="3150" spans="23:26" x14ac:dyDescent="0.2">
      <c r="W3150" s="38" t="str">
        <f t="shared" si="44"/>
        <v xml:space="preserve"> </v>
      </c>
      <c r="X3150" s="43"/>
      <c r="Y3150" s="43"/>
      <c r="Z3150" s="43"/>
    </row>
    <row r="3151" spans="23:26" x14ac:dyDescent="0.2">
      <c r="W3151" s="38" t="str">
        <f t="shared" si="44"/>
        <v xml:space="preserve"> </v>
      </c>
      <c r="X3151" s="43"/>
      <c r="Y3151" s="43"/>
      <c r="Z3151" s="43"/>
    </row>
    <row r="3152" spans="23:26" x14ac:dyDescent="0.2">
      <c r="W3152" s="38" t="str">
        <f t="shared" si="44"/>
        <v xml:space="preserve"> </v>
      </c>
      <c r="X3152" s="43"/>
      <c r="Y3152" s="43"/>
      <c r="Z3152" s="43"/>
    </row>
    <row r="3153" spans="23:26" x14ac:dyDescent="0.2">
      <c r="W3153" s="38" t="str">
        <f t="shared" si="44"/>
        <v xml:space="preserve"> </v>
      </c>
      <c r="X3153" s="43"/>
      <c r="Y3153" s="43"/>
      <c r="Z3153" s="43"/>
    </row>
    <row r="3154" spans="23:26" x14ac:dyDescent="0.2">
      <c r="W3154" s="38" t="str">
        <f t="shared" si="44"/>
        <v xml:space="preserve"> </v>
      </c>
      <c r="X3154" s="43"/>
      <c r="Y3154" s="43"/>
      <c r="Z3154" s="43"/>
    </row>
    <row r="3155" spans="23:26" x14ac:dyDescent="0.2">
      <c r="W3155" s="38" t="str">
        <f t="shared" si="44"/>
        <v xml:space="preserve"> </v>
      </c>
      <c r="X3155" s="43"/>
      <c r="Y3155" s="43"/>
      <c r="Z3155" s="43"/>
    </row>
    <row r="3156" spans="23:26" x14ac:dyDescent="0.2">
      <c r="W3156" s="38" t="str">
        <f t="shared" si="44"/>
        <v xml:space="preserve"> </v>
      </c>
      <c r="X3156" s="43"/>
      <c r="Y3156" s="43"/>
      <c r="Z3156" s="43"/>
    </row>
    <row r="3157" spans="23:26" x14ac:dyDescent="0.2">
      <c r="W3157" s="38" t="str">
        <f t="shared" si="44"/>
        <v xml:space="preserve"> </v>
      </c>
      <c r="X3157" s="43"/>
      <c r="Y3157" s="43"/>
      <c r="Z3157" s="43"/>
    </row>
    <row r="3158" spans="23:26" x14ac:dyDescent="0.2">
      <c r="W3158" s="38" t="str">
        <f t="shared" si="44"/>
        <v xml:space="preserve"> </v>
      </c>
      <c r="X3158" s="43"/>
      <c r="Y3158" s="43"/>
      <c r="Z3158" s="43"/>
    </row>
    <row r="3159" spans="23:26" x14ac:dyDescent="0.2">
      <c r="W3159" s="38" t="str">
        <f t="shared" si="44"/>
        <v xml:space="preserve"> </v>
      </c>
      <c r="X3159" s="43"/>
      <c r="Y3159" s="43"/>
      <c r="Z3159" s="43"/>
    </row>
    <row r="3160" spans="23:26" x14ac:dyDescent="0.2">
      <c r="W3160" s="38" t="str">
        <f t="shared" si="44"/>
        <v xml:space="preserve"> </v>
      </c>
      <c r="X3160" s="43"/>
      <c r="Y3160" s="43"/>
      <c r="Z3160" s="43"/>
    </row>
    <row r="3161" spans="23:26" x14ac:dyDescent="0.2">
      <c r="W3161" s="38" t="str">
        <f t="shared" si="44"/>
        <v xml:space="preserve"> </v>
      </c>
      <c r="X3161" s="43"/>
      <c r="Y3161" s="43"/>
      <c r="Z3161" s="43"/>
    </row>
    <row r="3162" spans="23:26" x14ac:dyDescent="0.2">
      <c r="W3162" s="38" t="str">
        <f t="shared" si="44"/>
        <v xml:space="preserve"> </v>
      </c>
      <c r="X3162" s="43"/>
      <c r="Y3162" s="43"/>
      <c r="Z3162" s="43"/>
    </row>
    <row r="3163" spans="23:26" x14ac:dyDescent="0.2">
      <c r="W3163" s="38" t="str">
        <f t="shared" si="44"/>
        <v xml:space="preserve"> </v>
      </c>
      <c r="X3163" s="43"/>
      <c r="Y3163" s="43"/>
      <c r="Z3163" s="43"/>
    </row>
    <row r="3164" spans="23:26" x14ac:dyDescent="0.2">
      <c r="W3164" s="38" t="str">
        <f t="shared" si="44"/>
        <v xml:space="preserve"> </v>
      </c>
      <c r="X3164" s="43"/>
      <c r="Y3164" s="43"/>
      <c r="Z3164" s="43"/>
    </row>
    <row r="3165" spans="23:26" x14ac:dyDescent="0.2">
      <c r="W3165" s="38" t="str">
        <f t="shared" si="44"/>
        <v xml:space="preserve"> </v>
      </c>
      <c r="X3165" s="43"/>
      <c r="Y3165" s="43"/>
      <c r="Z3165" s="43"/>
    </row>
    <row r="3166" spans="23:26" x14ac:dyDescent="0.2">
      <c r="W3166" s="38" t="str">
        <f t="shared" si="44"/>
        <v xml:space="preserve"> </v>
      </c>
      <c r="X3166" s="43"/>
      <c r="Y3166" s="43"/>
      <c r="Z3166" s="43"/>
    </row>
    <row r="3167" spans="23:26" x14ac:dyDescent="0.2">
      <c r="W3167" s="38" t="str">
        <f t="shared" si="44"/>
        <v xml:space="preserve"> </v>
      </c>
      <c r="X3167" s="43"/>
      <c r="Y3167" s="43"/>
      <c r="Z3167" s="43"/>
    </row>
    <row r="3168" spans="23:26" x14ac:dyDescent="0.2">
      <c r="W3168" s="38" t="str">
        <f t="shared" si="44"/>
        <v xml:space="preserve"> </v>
      </c>
      <c r="X3168" s="43"/>
      <c r="Y3168" s="43"/>
      <c r="Z3168" s="43"/>
    </row>
    <row r="3169" spans="23:26" x14ac:dyDescent="0.2">
      <c r="W3169" s="38" t="str">
        <f t="shared" si="44"/>
        <v xml:space="preserve"> </v>
      </c>
      <c r="X3169" s="43"/>
      <c r="Y3169" s="43"/>
      <c r="Z3169" s="43"/>
    </row>
    <row r="3170" spans="23:26" x14ac:dyDescent="0.2">
      <c r="W3170" s="38" t="str">
        <f t="shared" si="44"/>
        <v xml:space="preserve"> </v>
      </c>
      <c r="X3170" s="43"/>
      <c r="Y3170" s="43"/>
      <c r="Z3170" s="43"/>
    </row>
    <row r="3171" spans="23:26" x14ac:dyDescent="0.2">
      <c r="W3171" s="38" t="str">
        <f t="shared" si="44"/>
        <v xml:space="preserve"> </v>
      </c>
      <c r="X3171" s="43"/>
      <c r="Y3171" s="43"/>
      <c r="Z3171" s="43"/>
    </row>
    <row r="3172" spans="23:26" x14ac:dyDescent="0.2">
      <c r="W3172" s="38" t="str">
        <f t="shared" si="44"/>
        <v xml:space="preserve"> </v>
      </c>
      <c r="X3172" s="43"/>
      <c r="Y3172" s="43"/>
      <c r="Z3172" s="43"/>
    </row>
    <row r="3173" spans="23:26" x14ac:dyDescent="0.2">
      <c r="W3173" s="38" t="str">
        <f t="shared" si="44"/>
        <v xml:space="preserve"> </v>
      </c>
      <c r="X3173" s="43"/>
      <c r="Y3173" s="43"/>
      <c r="Z3173" s="43"/>
    </row>
    <row r="3174" spans="23:26" x14ac:dyDescent="0.2">
      <c r="W3174" s="38" t="str">
        <f t="shared" si="44"/>
        <v xml:space="preserve"> </v>
      </c>
      <c r="X3174" s="43"/>
      <c r="Y3174" s="43"/>
      <c r="Z3174" s="43"/>
    </row>
    <row r="3175" spans="23:26" x14ac:dyDescent="0.2">
      <c r="W3175" s="38" t="str">
        <f t="shared" si="44"/>
        <v xml:space="preserve"> </v>
      </c>
      <c r="X3175" s="43"/>
      <c r="Y3175" s="43"/>
      <c r="Z3175" s="43"/>
    </row>
    <row r="3176" spans="23:26" x14ac:dyDescent="0.2">
      <c r="W3176" s="38" t="str">
        <f t="shared" si="44"/>
        <v xml:space="preserve"> </v>
      </c>
      <c r="X3176" s="43"/>
      <c r="Y3176" s="43"/>
      <c r="Z3176" s="43"/>
    </row>
    <row r="3177" spans="23:26" x14ac:dyDescent="0.2">
      <c r="W3177" s="38" t="str">
        <f t="shared" si="44"/>
        <v xml:space="preserve"> </v>
      </c>
      <c r="X3177" s="43"/>
      <c r="Y3177" s="43"/>
      <c r="Z3177" s="43"/>
    </row>
    <row r="3178" spans="23:26" x14ac:dyDescent="0.2">
      <c r="W3178" s="38" t="str">
        <f t="shared" si="44"/>
        <v xml:space="preserve"> </v>
      </c>
      <c r="X3178" s="43"/>
      <c r="Y3178" s="43"/>
      <c r="Z3178" s="43"/>
    </row>
    <row r="3179" spans="23:26" x14ac:dyDescent="0.2">
      <c r="W3179" s="38" t="str">
        <f t="shared" si="44"/>
        <v xml:space="preserve"> </v>
      </c>
      <c r="X3179" s="43"/>
      <c r="Y3179" s="43"/>
      <c r="Z3179" s="43"/>
    </row>
    <row r="3180" spans="23:26" x14ac:dyDescent="0.2">
      <c r="W3180" s="38" t="str">
        <f t="shared" si="44"/>
        <v xml:space="preserve"> </v>
      </c>
      <c r="X3180" s="43"/>
      <c r="Y3180" s="43"/>
      <c r="Z3180" s="43"/>
    </row>
    <row r="3181" spans="23:26" x14ac:dyDescent="0.2">
      <c r="W3181" s="38" t="str">
        <f t="shared" si="44"/>
        <v xml:space="preserve"> </v>
      </c>
      <c r="X3181" s="43"/>
      <c r="Y3181" s="43"/>
      <c r="Z3181" s="43"/>
    </row>
    <row r="3182" spans="23:26" x14ac:dyDescent="0.2">
      <c r="W3182" s="38" t="str">
        <f t="shared" si="44"/>
        <v xml:space="preserve"> </v>
      </c>
      <c r="X3182" s="43"/>
      <c r="Y3182" s="43"/>
      <c r="Z3182" s="43"/>
    </row>
    <row r="3183" spans="23:26" x14ac:dyDescent="0.2">
      <c r="W3183" s="38" t="str">
        <f t="shared" si="44"/>
        <v xml:space="preserve"> </v>
      </c>
      <c r="X3183" s="43"/>
      <c r="Y3183" s="43"/>
      <c r="Z3183" s="43"/>
    </row>
    <row r="3184" spans="23:26" x14ac:dyDescent="0.2">
      <c r="W3184" s="38" t="str">
        <f t="shared" si="44"/>
        <v xml:space="preserve"> </v>
      </c>
      <c r="X3184" s="43"/>
      <c r="Y3184" s="43"/>
      <c r="Z3184" s="43"/>
    </row>
    <row r="3185" spans="23:26" x14ac:dyDescent="0.2">
      <c r="W3185" s="38" t="str">
        <f t="shared" si="44"/>
        <v xml:space="preserve"> </v>
      </c>
      <c r="X3185" s="43"/>
      <c r="Y3185" s="43"/>
      <c r="Z3185" s="43"/>
    </row>
    <row r="3186" spans="23:26" x14ac:dyDescent="0.2">
      <c r="W3186" s="38" t="str">
        <f t="shared" si="44"/>
        <v xml:space="preserve"> </v>
      </c>
      <c r="X3186" s="43"/>
      <c r="Y3186" s="43"/>
      <c r="Z3186" s="43"/>
    </row>
    <row r="3187" spans="23:26" x14ac:dyDescent="0.2">
      <c r="W3187" s="38" t="str">
        <f t="shared" si="44"/>
        <v xml:space="preserve"> </v>
      </c>
      <c r="X3187" s="43"/>
      <c r="Y3187" s="43"/>
      <c r="Z3187" s="43"/>
    </row>
    <row r="3188" spans="23:26" x14ac:dyDescent="0.2">
      <c r="W3188" s="38" t="str">
        <f t="shared" si="44"/>
        <v xml:space="preserve"> </v>
      </c>
      <c r="X3188" s="43"/>
      <c r="Y3188" s="43"/>
      <c r="Z3188" s="43"/>
    </row>
    <row r="3189" spans="23:26" x14ac:dyDescent="0.2">
      <c r="W3189" s="38" t="str">
        <f t="shared" si="44"/>
        <v xml:space="preserve"> </v>
      </c>
      <c r="X3189" s="43"/>
      <c r="Y3189" s="43"/>
      <c r="Z3189" s="43"/>
    </row>
    <row r="3190" spans="23:26" x14ac:dyDescent="0.2">
      <c r="W3190" s="38" t="str">
        <f t="shared" si="44"/>
        <v xml:space="preserve"> </v>
      </c>
      <c r="X3190" s="43"/>
      <c r="Y3190" s="43"/>
      <c r="Z3190" s="43"/>
    </row>
    <row r="3191" spans="23:26" x14ac:dyDescent="0.2">
      <c r="W3191" s="38" t="str">
        <f t="shared" si="44"/>
        <v xml:space="preserve"> </v>
      </c>
      <c r="X3191" s="43"/>
      <c r="Y3191" s="43"/>
      <c r="Z3191" s="43"/>
    </row>
    <row r="3192" spans="23:26" x14ac:dyDescent="0.2">
      <c r="W3192" s="38" t="str">
        <f t="shared" si="44"/>
        <v xml:space="preserve"> </v>
      </c>
      <c r="X3192" s="43"/>
      <c r="Y3192" s="43"/>
      <c r="Z3192" s="43"/>
    </row>
    <row r="3193" spans="23:26" x14ac:dyDescent="0.2">
      <c r="W3193" s="38" t="str">
        <f t="shared" si="44"/>
        <v xml:space="preserve"> </v>
      </c>
      <c r="X3193" s="43"/>
      <c r="Y3193" s="43"/>
      <c r="Z3193" s="43"/>
    </row>
    <row r="3194" spans="23:26" x14ac:dyDescent="0.2">
      <c r="W3194" s="38" t="str">
        <f t="shared" si="44"/>
        <v xml:space="preserve"> </v>
      </c>
      <c r="X3194" s="43"/>
      <c r="Y3194" s="43"/>
      <c r="Z3194" s="43"/>
    </row>
    <row r="3195" spans="23:26" x14ac:dyDescent="0.2">
      <c r="W3195" s="38" t="str">
        <f t="shared" si="44"/>
        <v xml:space="preserve"> </v>
      </c>
      <c r="X3195" s="43"/>
      <c r="Y3195" s="43"/>
      <c r="Z3195" s="43"/>
    </row>
    <row r="3196" spans="23:26" x14ac:dyDescent="0.2">
      <c r="W3196" s="38" t="str">
        <f t="shared" si="44"/>
        <v xml:space="preserve"> </v>
      </c>
      <c r="X3196" s="43"/>
      <c r="Y3196" s="43"/>
      <c r="Z3196" s="43"/>
    </row>
    <row r="3197" spans="23:26" x14ac:dyDescent="0.2">
      <c r="W3197" s="38" t="str">
        <f t="shared" si="44"/>
        <v xml:space="preserve"> </v>
      </c>
      <c r="X3197" s="43"/>
      <c r="Y3197" s="43"/>
      <c r="Z3197" s="43"/>
    </row>
    <row r="3198" spans="23:26" x14ac:dyDescent="0.2">
      <c r="W3198" s="38" t="str">
        <f t="shared" si="44"/>
        <v xml:space="preserve"> </v>
      </c>
      <c r="X3198" s="43"/>
      <c r="Y3198" s="43"/>
      <c r="Z3198" s="43"/>
    </row>
    <row r="3199" spans="23:26" x14ac:dyDescent="0.2">
      <c r="W3199" s="38" t="str">
        <f t="shared" si="44"/>
        <v xml:space="preserve"> </v>
      </c>
      <c r="X3199" s="43"/>
      <c r="Y3199" s="43"/>
      <c r="Z3199" s="43"/>
    </row>
    <row r="3200" spans="23:26" x14ac:dyDescent="0.2">
      <c r="W3200" s="38" t="str">
        <f t="shared" si="44"/>
        <v xml:space="preserve"> </v>
      </c>
      <c r="X3200" s="43"/>
      <c r="Y3200" s="43"/>
      <c r="Z3200" s="43"/>
    </row>
    <row r="3201" spans="23:26" x14ac:dyDescent="0.2">
      <c r="W3201" s="38" t="str">
        <f t="shared" si="44"/>
        <v xml:space="preserve"> </v>
      </c>
      <c r="X3201" s="43"/>
      <c r="Y3201" s="43"/>
      <c r="Z3201" s="43"/>
    </row>
    <row r="3202" spans="23:26" x14ac:dyDescent="0.2">
      <c r="W3202" s="38" t="str">
        <f t="shared" si="44"/>
        <v xml:space="preserve"> </v>
      </c>
      <c r="X3202" s="43"/>
      <c r="Y3202" s="43"/>
      <c r="Z3202" s="43"/>
    </row>
    <row r="3203" spans="23:26" x14ac:dyDescent="0.2">
      <c r="W3203" s="38" t="str">
        <f t="shared" ref="W3203:W3266" si="45">CONCATENATE(U3203, " ",V3203)</f>
        <v xml:space="preserve"> </v>
      </c>
      <c r="X3203" s="43"/>
      <c r="Y3203" s="43"/>
      <c r="Z3203" s="43"/>
    </row>
    <row r="3204" spans="23:26" x14ac:dyDescent="0.2">
      <c r="W3204" s="38" t="str">
        <f t="shared" si="45"/>
        <v xml:space="preserve"> </v>
      </c>
      <c r="X3204" s="43"/>
      <c r="Y3204" s="43"/>
      <c r="Z3204" s="43"/>
    </row>
    <row r="3205" spans="23:26" x14ac:dyDescent="0.2">
      <c r="W3205" s="38" t="str">
        <f t="shared" si="45"/>
        <v xml:space="preserve"> </v>
      </c>
      <c r="X3205" s="43"/>
      <c r="Y3205" s="43"/>
      <c r="Z3205" s="43"/>
    </row>
    <row r="3206" spans="23:26" x14ac:dyDescent="0.2">
      <c r="W3206" s="38" t="str">
        <f t="shared" si="45"/>
        <v xml:space="preserve"> </v>
      </c>
      <c r="X3206" s="43"/>
      <c r="Y3206" s="43"/>
      <c r="Z3206" s="43"/>
    </row>
    <row r="3207" spans="23:26" x14ac:dyDescent="0.2">
      <c r="W3207" s="38" t="str">
        <f t="shared" si="45"/>
        <v xml:space="preserve"> </v>
      </c>
      <c r="X3207" s="43"/>
      <c r="Y3207" s="43"/>
      <c r="Z3207" s="43"/>
    </row>
    <row r="3208" spans="23:26" x14ac:dyDescent="0.2">
      <c r="W3208" s="38" t="str">
        <f t="shared" si="45"/>
        <v xml:space="preserve"> </v>
      </c>
      <c r="X3208" s="43"/>
      <c r="Y3208" s="43"/>
      <c r="Z3208" s="43"/>
    </row>
    <row r="3209" spans="23:26" x14ac:dyDescent="0.2">
      <c r="W3209" s="38" t="str">
        <f t="shared" si="45"/>
        <v xml:space="preserve"> </v>
      </c>
      <c r="X3209" s="43"/>
      <c r="Y3209" s="43"/>
      <c r="Z3209" s="43"/>
    </row>
    <row r="3210" spans="23:26" x14ac:dyDescent="0.2">
      <c r="W3210" s="38" t="str">
        <f t="shared" si="45"/>
        <v xml:space="preserve"> </v>
      </c>
      <c r="X3210" s="43"/>
      <c r="Y3210" s="43"/>
      <c r="Z3210" s="43"/>
    </row>
    <row r="3211" spans="23:26" x14ac:dyDescent="0.2">
      <c r="W3211" s="38" t="str">
        <f t="shared" si="45"/>
        <v xml:space="preserve"> </v>
      </c>
      <c r="X3211" s="43"/>
      <c r="Y3211" s="43"/>
      <c r="Z3211" s="43"/>
    </row>
    <row r="3212" spans="23:26" x14ac:dyDescent="0.2">
      <c r="W3212" s="38" t="str">
        <f t="shared" si="45"/>
        <v xml:space="preserve"> </v>
      </c>
      <c r="X3212" s="43"/>
      <c r="Y3212" s="43"/>
      <c r="Z3212" s="43"/>
    </row>
    <row r="3213" spans="23:26" x14ac:dyDescent="0.2">
      <c r="W3213" s="38" t="str">
        <f t="shared" si="45"/>
        <v xml:space="preserve"> </v>
      </c>
      <c r="X3213" s="43"/>
      <c r="Y3213" s="43"/>
      <c r="Z3213" s="43"/>
    </row>
    <row r="3214" spans="23:26" x14ac:dyDescent="0.2">
      <c r="W3214" s="38" t="str">
        <f t="shared" si="45"/>
        <v xml:space="preserve"> </v>
      </c>
      <c r="X3214" s="43"/>
      <c r="Y3214" s="43"/>
      <c r="Z3214" s="43"/>
    </row>
    <row r="3215" spans="23:26" x14ac:dyDescent="0.2">
      <c r="W3215" s="38" t="str">
        <f t="shared" si="45"/>
        <v xml:space="preserve"> </v>
      </c>
      <c r="X3215" s="43"/>
      <c r="Y3215" s="43"/>
      <c r="Z3215" s="43"/>
    </row>
    <row r="3216" spans="23:26" x14ac:dyDescent="0.2">
      <c r="W3216" s="38" t="str">
        <f t="shared" si="45"/>
        <v xml:space="preserve"> </v>
      </c>
      <c r="X3216" s="43"/>
      <c r="Y3216" s="43"/>
      <c r="Z3216" s="43"/>
    </row>
    <row r="3217" spans="23:26" x14ac:dyDescent="0.2">
      <c r="W3217" s="38" t="str">
        <f t="shared" si="45"/>
        <v xml:space="preserve"> </v>
      </c>
      <c r="X3217" s="43"/>
      <c r="Y3217" s="43"/>
      <c r="Z3217" s="43"/>
    </row>
    <row r="3218" spans="23:26" x14ac:dyDescent="0.2">
      <c r="W3218" s="38" t="str">
        <f t="shared" si="45"/>
        <v xml:space="preserve"> </v>
      </c>
      <c r="X3218" s="43"/>
      <c r="Y3218" s="43"/>
      <c r="Z3218" s="43"/>
    </row>
    <row r="3219" spans="23:26" x14ac:dyDescent="0.2">
      <c r="W3219" s="38" t="str">
        <f t="shared" si="45"/>
        <v xml:space="preserve"> </v>
      </c>
      <c r="X3219" s="43"/>
      <c r="Y3219" s="43"/>
      <c r="Z3219" s="43"/>
    </row>
    <row r="3220" spans="23:26" x14ac:dyDescent="0.2">
      <c r="W3220" s="38" t="str">
        <f t="shared" si="45"/>
        <v xml:space="preserve"> </v>
      </c>
      <c r="X3220" s="43"/>
      <c r="Y3220" s="43"/>
      <c r="Z3220" s="43"/>
    </row>
    <row r="3221" spans="23:26" x14ac:dyDescent="0.2">
      <c r="W3221" s="38" t="str">
        <f t="shared" si="45"/>
        <v xml:space="preserve"> </v>
      </c>
      <c r="X3221" s="43"/>
      <c r="Y3221" s="43"/>
      <c r="Z3221" s="43"/>
    </row>
    <row r="3222" spans="23:26" x14ac:dyDescent="0.2">
      <c r="W3222" s="38" t="str">
        <f t="shared" si="45"/>
        <v xml:space="preserve"> </v>
      </c>
      <c r="X3222" s="43"/>
      <c r="Y3222" s="43"/>
      <c r="Z3222" s="43"/>
    </row>
    <row r="3223" spans="23:26" x14ac:dyDescent="0.2">
      <c r="W3223" s="38" t="str">
        <f t="shared" si="45"/>
        <v xml:space="preserve"> </v>
      </c>
      <c r="X3223" s="43"/>
      <c r="Y3223" s="43"/>
      <c r="Z3223" s="43"/>
    </row>
    <row r="3224" spans="23:26" x14ac:dyDescent="0.2">
      <c r="W3224" s="38" t="str">
        <f t="shared" si="45"/>
        <v xml:space="preserve"> </v>
      </c>
      <c r="X3224" s="43"/>
      <c r="Y3224" s="43"/>
      <c r="Z3224" s="43"/>
    </row>
    <row r="3225" spans="23:26" x14ac:dyDescent="0.2">
      <c r="W3225" s="38" t="str">
        <f t="shared" si="45"/>
        <v xml:space="preserve"> </v>
      </c>
      <c r="X3225" s="43"/>
      <c r="Y3225" s="43"/>
      <c r="Z3225" s="43"/>
    </row>
    <row r="3226" spans="23:26" x14ac:dyDescent="0.2">
      <c r="W3226" s="38" t="str">
        <f t="shared" si="45"/>
        <v xml:space="preserve"> </v>
      </c>
      <c r="X3226" s="43"/>
      <c r="Y3226" s="43"/>
      <c r="Z3226" s="43"/>
    </row>
    <row r="3227" spans="23:26" x14ac:dyDescent="0.2">
      <c r="W3227" s="38" t="str">
        <f t="shared" si="45"/>
        <v xml:space="preserve"> </v>
      </c>
      <c r="X3227" s="43"/>
      <c r="Y3227" s="43"/>
      <c r="Z3227" s="43"/>
    </row>
    <row r="3228" spans="23:26" x14ac:dyDescent="0.2">
      <c r="W3228" s="38" t="str">
        <f t="shared" si="45"/>
        <v xml:space="preserve"> </v>
      </c>
      <c r="X3228" s="43"/>
      <c r="Y3228" s="43"/>
      <c r="Z3228" s="43"/>
    </row>
    <row r="3229" spans="23:26" x14ac:dyDescent="0.2">
      <c r="W3229" s="38" t="str">
        <f t="shared" si="45"/>
        <v xml:space="preserve"> </v>
      </c>
      <c r="X3229" s="43"/>
      <c r="Y3229" s="43"/>
      <c r="Z3229" s="43"/>
    </row>
    <row r="3230" spans="23:26" x14ac:dyDescent="0.2">
      <c r="W3230" s="38" t="str">
        <f t="shared" si="45"/>
        <v xml:space="preserve"> </v>
      </c>
      <c r="X3230" s="43"/>
      <c r="Y3230" s="43"/>
      <c r="Z3230" s="43"/>
    </row>
    <row r="3231" spans="23:26" x14ac:dyDescent="0.2">
      <c r="W3231" s="38" t="str">
        <f t="shared" si="45"/>
        <v xml:space="preserve"> </v>
      </c>
      <c r="X3231" s="43"/>
      <c r="Y3231" s="43"/>
      <c r="Z3231" s="43"/>
    </row>
    <row r="3232" spans="23:26" x14ac:dyDescent="0.2">
      <c r="W3232" s="38" t="str">
        <f t="shared" si="45"/>
        <v xml:space="preserve"> </v>
      </c>
      <c r="X3232" s="43"/>
      <c r="Y3232" s="43"/>
      <c r="Z3232" s="43"/>
    </row>
    <row r="3233" spans="23:26" x14ac:dyDescent="0.2">
      <c r="W3233" s="38" t="str">
        <f t="shared" si="45"/>
        <v xml:space="preserve"> </v>
      </c>
      <c r="X3233" s="43"/>
      <c r="Y3233" s="43"/>
      <c r="Z3233" s="43"/>
    </row>
    <row r="3234" spans="23:26" x14ac:dyDescent="0.2">
      <c r="W3234" s="38" t="str">
        <f t="shared" si="45"/>
        <v xml:space="preserve"> </v>
      </c>
      <c r="X3234" s="43"/>
      <c r="Y3234" s="43"/>
      <c r="Z3234" s="43"/>
    </row>
    <row r="3235" spans="23:26" x14ac:dyDescent="0.2">
      <c r="W3235" s="38" t="str">
        <f t="shared" si="45"/>
        <v xml:space="preserve"> </v>
      </c>
      <c r="X3235" s="43"/>
      <c r="Y3235" s="43"/>
      <c r="Z3235" s="43"/>
    </row>
    <row r="3236" spans="23:26" x14ac:dyDescent="0.2">
      <c r="W3236" s="38" t="str">
        <f t="shared" si="45"/>
        <v xml:space="preserve"> </v>
      </c>
      <c r="X3236" s="43"/>
      <c r="Y3236" s="43"/>
      <c r="Z3236" s="43"/>
    </row>
    <row r="3237" spans="23:26" x14ac:dyDescent="0.2">
      <c r="W3237" s="38" t="str">
        <f t="shared" si="45"/>
        <v xml:space="preserve"> </v>
      </c>
      <c r="X3237" s="43"/>
      <c r="Y3237" s="43"/>
      <c r="Z3237" s="43"/>
    </row>
    <row r="3238" spans="23:26" x14ac:dyDescent="0.2">
      <c r="W3238" s="38" t="str">
        <f t="shared" si="45"/>
        <v xml:space="preserve"> </v>
      </c>
      <c r="X3238" s="43"/>
      <c r="Y3238" s="43"/>
      <c r="Z3238" s="43"/>
    </row>
    <row r="3239" spans="23:26" x14ac:dyDescent="0.2">
      <c r="W3239" s="38" t="str">
        <f t="shared" si="45"/>
        <v xml:space="preserve"> </v>
      </c>
      <c r="X3239" s="43"/>
      <c r="Y3239" s="43"/>
      <c r="Z3239" s="43"/>
    </row>
    <row r="3240" spans="23:26" x14ac:dyDescent="0.2">
      <c r="W3240" s="38" t="str">
        <f t="shared" si="45"/>
        <v xml:space="preserve"> </v>
      </c>
      <c r="X3240" s="43"/>
      <c r="Y3240" s="43"/>
      <c r="Z3240" s="43"/>
    </row>
    <row r="3241" spans="23:26" x14ac:dyDescent="0.2">
      <c r="W3241" s="38" t="str">
        <f t="shared" si="45"/>
        <v xml:space="preserve"> </v>
      </c>
      <c r="X3241" s="43"/>
      <c r="Y3241" s="43"/>
      <c r="Z3241" s="43"/>
    </row>
    <row r="3242" spans="23:26" x14ac:dyDescent="0.2">
      <c r="W3242" s="38" t="str">
        <f t="shared" si="45"/>
        <v xml:space="preserve"> </v>
      </c>
      <c r="X3242" s="43"/>
      <c r="Y3242" s="43"/>
      <c r="Z3242" s="43"/>
    </row>
    <row r="3243" spans="23:26" x14ac:dyDescent="0.2">
      <c r="W3243" s="38" t="str">
        <f t="shared" si="45"/>
        <v xml:space="preserve"> </v>
      </c>
      <c r="X3243" s="43"/>
      <c r="Y3243" s="43"/>
      <c r="Z3243" s="43"/>
    </row>
    <row r="3244" spans="23:26" x14ac:dyDescent="0.2">
      <c r="W3244" s="38" t="str">
        <f t="shared" si="45"/>
        <v xml:space="preserve"> </v>
      </c>
      <c r="X3244" s="43"/>
      <c r="Y3244" s="43"/>
      <c r="Z3244" s="43"/>
    </row>
    <row r="3245" spans="23:26" x14ac:dyDescent="0.2">
      <c r="W3245" s="38" t="str">
        <f t="shared" si="45"/>
        <v xml:space="preserve"> </v>
      </c>
      <c r="X3245" s="43"/>
      <c r="Y3245" s="43"/>
      <c r="Z3245" s="43"/>
    </row>
    <row r="3246" spans="23:26" x14ac:dyDescent="0.2">
      <c r="W3246" s="38" t="str">
        <f t="shared" si="45"/>
        <v xml:space="preserve"> </v>
      </c>
      <c r="X3246" s="43"/>
      <c r="Y3246" s="43"/>
      <c r="Z3246" s="43"/>
    </row>
    <row r="3247" spans="23:26" x14ac:dyDescent="0.2">
      <c r="W3247" s="38" t="str">
        <f t="shared" si="45"/>
        <v xml:space="preserve"> </v>
      </c>
      <c r="X3247" s="43"/>
      <c r="Y3247" s="43"/>
      <c r="Z3247" s="43"/>
    </row>
    <row r="3248" spans="23:26" x14ac:dyDescent="0.2">
      <c r="W3248" s="38" t="str">
        <f t="shared" si="45"/>
        <v xml:space="preserve"> </v>
      </c>
      <c r="X3248" s="43"/>
      <c r="Y3248" s="43"/>
      <c r="Z3248" s="43"/>
    </row>
    <row r="3249" spans="23:26" x14ac:dyDescent="0.2">
      <c r="W3249" s="38" t="str">
        <f t="shared" si="45"/>
        <v xml:space="preserve"> </v>
      </c>
      <c r="X3249" s="43"/>
      <c r="Y3249" s="43"/>
      <c r="Z3249" s="43"/>
    </row>
    <row r="3250" spans="23:26" x14ac:dyDescent="0.2">
      <c r="W3250" s="38" t="str">
        <f t="shared" si="45"/>
        <v xml:space="preserve"> </v>
      </c>
      <c r="X3250" s="43"/>
      <c r="Y3250" s="43"/>
      <c r="Z3250" s="43"/>
    </row>
    <row r="3251" spans="23:26" x14ac:dyDescent="0.2">
      <c r="W3251" s="38" t="str">
        <f t="shared" si="45"/>
        <v xml:space="preserve"> </v>
      </c>
      <c r="X3251" s="43"/>
      <c r="Y3251" s="43"/>
      <c r="Z3251" s="43"/>
    </row>
    <row r="3252" spans="23:26" x14ac:dyDescent="0.2">
      <c r="W3252" s="38" t="str">
        <f t="shared" si="45"/>
        <v xml:space="preserve"> </v>
      </c>
      <c r="X3252" s="43"/>
      <c r="Y3252" s="43"/>
      <c r="Z3252" s="43"/>
    </row>
    <row r="3253" spans="23:26" x14ac:dyDescent="0.2">
      <c r="W3253" s="38" t="str">
        <f t="shared" si="45"/>
        <v xml:space="preserve"> </v>
      </c>
      <c r="X3253" s="43"/>
      <c r="Y3253" s="43"/>
      <c r="Z3253" s="43"/>
    </row>
    <row r="3254" spans="23:26" x14ac:dyDescent="0.2">
      <c r="W3254" s="38" t="str">
        <f t="shared" si="45"/>
        <v xml:space="preserve"> </v>
      </c>
      <c r="X3254" s="43"/>
      <c r="Y3254" s="43"/>
      <c r="Z3254" s="43"/>
    </row>
    <row r="3255" spans="23:26" x14ac:dyDescent="0.2">
      <c r="W3255" s="38" t="str">
        <f t="shared" si="45"/>
        <v xml:space="preserve"> </v>
      </c>
      <c r="X3255" s="43"/>
      <c r="Y3255" s="43"/>
      <c r="Z3255" s="43"/>
    </row>
    <row r="3256" spans="23:26" x14ac:dyDescent="0.2">
      <c r="W3256" s="38" t="str">
        <f t="shared" si="45"/>
        <v xml:space="preserve"> </v>
      </c>
      <c r="X3256" s="43"/>
      <c r="Y3256" s="43"/>
      <c r="Z3256" s="43"/>
    </row>
    <row r="3257" spans="23:26" x14ac:dyDescent="0.2">
      <c r="W3257" s="38" t="str">
        <f t="shared" si="45"/>
        <v xml:space="preserve"> </v>
      </c>
      <c r="X3257" s="43"/>
      <c r="Y3257" s="43"/>
      <c r="Z3257" s="43"/>
    </row>
    <row r="3258" spans="23:26" x14ac:dyDescent="0.2">
      <c r="W3258" s="38" t="str">
        <f t="shared" si="45"/>
        <v xml:space="preserve"> </v>
      </c>
      <c r="X3258" s="43"/>
      <c r="Y3258" s="43"/>
      <c r="Z3258" s="43"/>
    </row>
    <row r="3259" spans="23:26" x14ac:dyDescent="0.2">
      <c r="W3259" s="38" t="str">
        <f t="shared" si="45"/>
        <v xml:space="preserve"> </v>
      </c>
      <c r="X3259" s="43"/>
      <c r="Y3259" s="43"/>
      <c r="Z3259" s="43"/>
    </row>
    <row r="3260" spans="23:26" x14ac:dyDescent="0.2">
      <c r="W3260" s="38" t="str">
        <f t="shared" si="45"/>
        <v xml:space="preserve"> </v>
      </c>
      <c r="X3260" s="43"/>
      <c r="Y3260" s="43"/>
      <c r="Z3260" s="43"/>
    </row>
    <row r="3261" spans="23:26" x14ac:dyDescent="0.2">
      <c r="W3261" s="38" t="str">
        <f t="shared" si="45"/>
        <v xml:space="preserve"> </v>
      </c>
      <c r="X3261" s="43"/>
      <c r="Y3261" s="43"/>
      <c r="Z3261" s="43"/>
    </row>
    <row r="3262" spans="23:26" x14ac:dyDescent="0.2">
      <c r="W3262" s="38" t="str">
        <f t="shared" si="45"/>
        <v xml:space="preserve"> </v>
      </c>
      <c r="X3262" s="43"/>
      <c r="Y3262" s="43"/>
      <c r="Z3262" s="43"/>
    </row>
    <row r="3263" spans="23:26" x14ac:dyDescent="0.2">
      <c r="W3263" s="38" t="str">
        <f t="shared" si="45"/>
        <v xml:space="preserve"> </v>
      </c>
      <c r="X3263" s="43"/>
      <c r="Y3263" s="43"/>
      <c r="Z3263" s="43"/>
    </row>
    <row r="3264" spans="23:26" x14ac:dyDescent="0.2">
      <c r="W3264" s="38" t="str">
        <f t="shared" si="45"/>
        <v xml:space="preserve"> </v>
      </c>
      <c r="X3264" s="43"/>
      <c r="Y3264" s="43"/>
      <c r="Z3264" s="43"/>
    </row>
    <row r="3265" spans="23:26" x14ac:dyDescent="0.2">
      <c r="W3265" s="38" t="str">
        <f t="shared" si="45"/>
        <v xml:space="preserve"> </v>
      </c>
      <c r="X3265" s="43"/>
      <c r="Y3265" s="43"/>
      <c r="Z3265" s="43"/>
    </row>
    <row r="3266" spans="23:26" x14ac:dyDescent="0.2">
      <c r="W3266" s="38" t="str">
        <f t="shared" si="45"/>
        <v xml:space="preserve"> </v>
      </c>
      <c r="X3266" s="43"/>
      <c r="Y3266" s="43"/>
      <c r="Z3266" s="43"/>
    </row>
    <row r="3267" spans="23:26" x14ac:dyDescent="0.2">
      <c r="W3267" s="38" t="str">
        <f t="shared" ref="W3267:W3330" si="46">CONCATENATE(U3267, " ",V3267)</f>
        <v xml:space="preserve"> </v>
      </c>
      <c r="X3267" s="43"/>
      <c r="Y3267" s="43"/>
      <c r="Z3267" s="43"/>
    </row>
    <row r="3268" spans="23:26" x14ac:dyDescent="0.2">
      <c r="W3268" s="38" t="str">
        <f t="shared" si="46"/>
        <v xml:space="preserve"> </v>
      </c>
      <c r="X3268" s="43"/>
      <c r="Y3268" s="43"/>
      <c r="Z3268" s="43"/>
    </row>
    <row r="3269" spans="23:26" x14ac:dyDescent="0.2">
      <c r="W3269" s="38" t="str">
        <f t="shared" si="46"/>
        <v xml:space="preserve"> </v>
      </c>
      <c r="X3269" s="43"/>
      <c r="Y3269" s="43"/>
      <c r="Z3269" s="43"/>
    </row>
    <row r="3270" spans="23:26" x14ac:dyDescent="0.2">
      <c r="W3270" s="38" t="str">
        <f t="shared" si="46"/>
        <v xml:space="preserve"> </v>
      </c>
      <c r="X3270" s="43"/>
      <c r="Y3270" s="43"/>
      <c r="Z3270" s="43"/>
    </row>
    <row r="3271" spans="23:26" x14ac:dyDescent="0.2">
      <c r="W3271" s="38" t="str">
        <f t="shared" si="46"/>
        <v xml:space="preserve"> </v>
      </c>
      <c r="X3271" s="43"/>
      <c r="Y3271" s="43"/>
      <c r="Z3271" s="43"/>
    </row>
    <row r="3272" spans="23:26" x14ac:dyDescent="0.2">
      <c r="W3272" s="38" t="str">
        <f t="shared" si="46"/>
        <v xml:space="preserve"> </v>
      </c>
      <c r="X3272" s="43"/>
      <c r="Y3272" s="43"/>
      <c r="Z3272" s="43"/>
    </row>
    <row r="3273" spans="23:26" x14ac:dyDescent="0.2">
      <c r="W3273" s="38" t="str">
        <f t="shared" si="46"/>
        <v xml:space="preserve"> </v>
      </c>
      <c r="X3273" s="43"/>
      <c r="Y3273" s="43"/>
      <c r="Z3273" s="43"/>
    </row>
    <row r="3274" spans="23:26" x14ac:dyDescent="0.2">
      <c r="W3274" s="38" t="str">
        <f t="shared" si="46"/>
        <v xml:space="preserve"> </v>
      </c>
      <c r="X3274" s="43"/>
      <c r="Y3274" s="43"/>
      <c r="Z3274" s="43"/>
    </row>
    <row r="3275" spans="23:26" x14ac:dyDescent="0.2">
      <c r="W3275" s="38" t="str">
        <f t="shared" si="46"/>
        <v xml:space="preserve"> </v>
      </c>
      <c r="X3275" s="43"/>
      <c r="Y3275" s="43"/>
      <c r="Z3275" s="43"/>
    </row>
    <row r="3276" spans="23:26" x14ac:dyDescent="0.2">
      <c r="W3276" s="38" t="str">
        <f t="shared" si="46"/>
        <v xml:space="preserve"> </v>
      </c>
      <c r="X3276" s="43"/>
      <c r="Y3276" s="43"/>
      <c r="Z3276" s="43"/>
    </row>
    <row r="3277" spans="23:26" x14ac:dyDescent="0.2">
      <c r="W3277" s="38" t="str">
        <f t="shared" si="46"/>
        <v xml:space="preserve"> </v>
      </c>
      <c r="X3277" s="43"/>
      <c r="Y3277" s="43"/>
      <c r="Z3277" s="43"/>
    </row>
    <row r="3278" spans="23:26" x14ac:dyDescent="0.2">
      <c r="W3278" s="38" t="str">
        <f t="shared" si="46"/>
        <v xml:space="preserve"> </v>
      </c>
      <c r="X3278" s="43"/>
      <c r="Y3278" s="43"/>
      <c r="Z3278" s="43"/>
    </row>
    <row r="3279" spans="23:26" x14ac:dyDescent="0.2">
      <c r="W3279" s="38" t="str">
        <f t="shared" si="46"/>
        <v xml:space="preserve"> </v>
      </c>
      <c r="X3279" s="43"/>
      <c r="Y3279" s="43"/>
      <c r="Z3279" s="43"/>
    </row>
    <row r="3280" spans="23:26" x14ac:dyDescent="0.2">
      <c r="W3280" s="38" t="str">
        <f t="shared" si="46"/>
        <v xml:space="preserve"> </v>
      </c>
      <c r="X3280" s="43"/>
      <c r="Y3280" s="43"/>
      <c r="Z3280" s="43"/>
    </row>
    <row r="3281" spans="23:26" x14ac:dyDescent="0.2">
      <c r="W3281" s="38" t="str">
        <f t="shared" si="46"/>
        <v xml:space="preserve"> </v>
      </c>
      <c r="X3281" s="43"/>
      <c r="Y3281" s="43"/>
      <c r="Z3281" s="43"/>
    </row>
    <row r="3282" spans="23:26" x14ac:dyDescent="0.2">
      <c r="W3282" s="38" t="str">
        <f t="shared" si="46"/>
        <v xml:space="preserve"> </v>
      </c>
      <c r="X3282" s="43"/>
      <c r="Y3282" s="43"/>
      <c r="Z3282" s="43"/>
    </row>
    <row r="3283" spans="23:26" x14ac:dyDescent="0.2">
      <c r="W3283" s="38" t="str">
        <f t="shared" si="46"/>
        <v xml:space="preserve"> </v>
      </c>
      <c r="X3283" s="43"/>
      <c r="Y3283" s="43"/>
      <c r="Z3283" s="43"/>
    </row>
    <row r="3284" spans="23:26" x14ac:dyDescent="0.2">
      <c r="W3284" s="38" t="str">
        <f t="shared" si="46"/>
        <v xml:space="preserve"> </v>
      </c>
      <c r="X3284" s="43"/>
      <c r="Y3284" s="43"/>
      <c r="Z3284" s="43"/>
    </row>
    <row r="3285" spans="23:26" x14ac:dyDescent="0.2">
      <c r="W3285" s="38" t="str">
        <f t="shared" si="46"/>
        <v xml:space="preserve"> </v>
      </c>
      <c r="X3285" s="43"/>
      <c r="Y3285" s="43"/>
      <c r="Z3285" s="43"/>
    </row>
    <row r="3286" spans="23:26" x14ac:dyDescent="0.2">
      <c r="W3286" s="38" t="str">
        <f t="shared" si="46"/>
        <v xml:space="preserve"> </v>
      </c>
      <c r="X3286" s="43"/>
      <c r="Y3286" s="43"/>
      <c r="Z3286" s="43"/>
    </row>
    <row r="3287" spans="23:26" x14ac:dyDescent="0.2">
      <c r="W3287" s="38" t="str">
        <f t="shared" si="46"/>
        <v xml:space="preserve"> </v>
      </c>
      <c r="X3287" s="43"/>
      <c r="Y3287" s="43"/>
      <c r="Z3287" s="43"/>
    </row>
    <row r="3288" spans="23:26" x14ac:dyDescent="0.2">
      <c r="W3288" s="38" t="str">
        <f t="shared" si="46"/>
        <v xml:space="preserve"> </v>
      </c>
      <c r="X3288" s="43"/>
      <c r="Y3288" s="43"/>
      <c r="Z3288" s="43"/>
    </row>
    <row r="3289" spans="23:26" x14ac:dyDescent="0.2">
      <c r="W3289" s="38" t="str">
        <f t="shared" si="46"/>
        <v xml:space="preserve"> </v>
      </c>
      <c r="X3289" s="43"/>
      <c r="Y3289" s="43"/>
      <c r="Z3289" s="43"/>
    </row>
    <row r="3290" spans="23:26" x14ac:dyDescent="0.2">
      <c r="W3290" s="38" t="str">
        <f t="shared" si="46"/>
        <v xml:space="preserve"> </v>
      </c>
      <c r="X3290" s="43"/>
      <c r="Y3290" s="43"/>
      <c r="Z3290" s="43"/>
    </row>
    <row r="3291" spans="23:26" x14ac:dyDescent="0.2">
      <c r="W3291" s="38" t="str">
        <f t="shared" si="46"/>
        <v xml:space="preserve"> </v>
      </c>
      <c r="X3291" s="43"/>
      <c r="Y3291" s="43"/>
      <c r="Z3291" s="43"/>
    </row>
    <row r="3292" spans="23:26" x14ac:dyDescent="0.2">
      <c r="W3292" s="38" t="str">
        <f t="shared" si="46"/>
        <v xml:space="preserve"> </v>
      </c>
      <c r="X3292" s="43"/>
      <c r="Y3292" s="43"/>
      <c r="Z3292" s="43"/>
    </row>
    <row r="3293" spans="23:26" x14ac:dyDescent="0.2">
      <c r="W3293" s="38" t="str">
        <f t="shared" si="46"/>
        <v xml:space="preserve"> </v>
      </c>
      <c r="X3293" s="43"/>
      <c r="Y3293" s="43"/>
      <c r="Z3293" s="43"/>
    </row>
    <row r="3294" spans="23:26" x14ac:dyDescent="0.2">
      <c r="W3294" s="38" t="str">
        <f t="shared" si="46"/>
        <v xml:space="preserve"> </v>
      </c>
      <c r="X3294" s="43"/>
      <c r="Y3294" s="43"/>
      <c r="Z3294" s="43"/>
    </row>
    <row r="3295" spans="23:26" x14ac:dyDescent="0.2">
      <c r="W3295" s="38" t="str">
        <f t="shared" si="46"/>
        <v xml:space="preserve"> </v>
      </c>
      <c r="X3295" s="43"/>
      <c r="Y3295" s="43"/>
      <c r="Z3295" s="43"/>
    </row>
    <row r="3296" spans="23:26" x14ac:dyDescent="0.2">
      <c r="W3296" s="38" t="str">
        <f t="shared" si="46"/>
        <v xml:space="preserve"> </v>
      </c>
      <c r="X3296" s="43"/>
      <c r="Y3296" s="43"/>
      <c r="Z3296" s="43"/>
    </row>
    <row r="3297" spans="23:26" x14ac:dyDescent="0.2">
      <c r="W3297" s="38" t="str">
        <f t="shared" si="46"/>
        <v xml:space="preserve"> </v>
      </c>
      <c r="X3297" s="43"/>
      <c r="Y3297" s="43"/>
      <c r="Z3297" s="43"/>
    </row>
    <row r="3298" spans="23:26" x14ac:dyDescent="0.2">
      <c r="W3298" s="38" t="str">
        <f t="shared" si="46"/>
        <v xml:space="preserve"> </v>
      </c>
      <c r="X3298" s="43"/>
      <c r="Y3298" s="43"/>
      <c r="Z3298" s="43"/>
    </row>
    <row r="3299" spans="23:26" x14ac:dyDescent="0.2">
      <c r="W3299" s="38" t="str">
        <f t="shared" si="46"/>
        <v xml:space="preserve"> </v>
      </c>
      <c r="X3299" s="43"/>
      <c r="Y3299" s="43"/>
      <c r="Z3299" s="43"/>
    </row>
    <row r="3300" spans="23:26" x14ac:dyDescent="0.2">
      <c r="W3300" s="38" t="str">
        <f t="shared" si="46"/>
        <v xml:space="preserve"> </v>
      </c>
      <c r="X3300" s="43"/>
      <c r="Y3300" s="43"/>
      <c r="Z3300" s="43"/>
    </row>
    <row r="3301" spans="23:26" x14ac:dyDescent="0.2">
      <c r="W3301" s="38" t="str">
        <f t="shared" si="46"/>
        <v xml:space="preserve"> </v>
      </c>
      <c r="X3301" s="43"/>
      <c r="Y3301" s="43"/>
      <c r="Z3301" s="43"/>
    </row>
    <row r="3302" spans="23:26" x14ac:dyDescent="0.2">
      <c r="W3302" s="38" t="str">
        <f t="shared" si="46"/>
        <v xml:space="preserve"> </v>
      </c>
      <c r="X3302" s="43"/>
      <c r="Y3302" s="43"/>
      <c r="Z3302" s="43"/>
    </row>
    <row r="3303" spans="23:26" x14ac:dyDescent="0.2">
      <c r="W3303" s="38" t="str">
        <f t="shared" si="46"/>
        <v xml:space="preserve"> </v>
      </c>
      <c r="X3303" s="43"/>
      <c r="Y3303" s="43"/>
      <c r="Z3303" s="43"/>
    </row>
    <row r="3304" spans="23:26" x14ac:dyDescent="0.2">
      <c r="W3304" s="38" t="str">
        <f t="shared" si="46"/>
        <v xml:space="preserve"> </v>
      </c>
      <c r="X3304" s="43"/>
      <c r="Y3304" s="43"/>
      <c r="Z3304" s="43"/>
    </row>
    <row r="3305" spans="23:26" x14ac:dyDescent="0.2">
      <c r="W3305" s="38" t="str">
        <f t="shared" si="46"/>
        <v xml:space="preserve"> </v>
      </c>
      <c r="X3305" s="43"/>
      <c r="Y3305" s="43"/>
      <c r="Z3305" s="43"/>
    </row>
    <row r="3306" spans="23:26" x14ac:dyDescent="0.2">
      <c r="W3306" s="38" t="str">
        <f t="shared" si="46"/>
        <v xml:space="preserve"> </v>
      </c>
      <c r="X3306" s="43"/>
      <c r="Y3306" s="43"/>
      <c r="Z3306" s="43"/>
    </row>
    <row r="3307" spans="23:26" x14ac:dyDescent="0.2">
      <c r="W3307" s="38" t="str">
        <f t="shared" si="46"/>
        <v xml:space="preserve"> </v>
      </c>
      <c r="X3307" s="43"/>
      <c r="Y3307" s="43"/>
      <c r="Z3307" s="43"/>
    </row>
    <row r="3308" spans="23:26" x14ac:dyDescent="0.2">
      <c r="W3308" s="38" t="str">
        <f t="shared" si="46"/>
        <v xml:space="preserve"> </v>
      </c>
      <c r="X3308" s="43"/>
      <c r="Y3308" s="43"/>
      <c r="Z3308" s="43"/>
    </row>
    <row r="3309" spans="23:26" x14ac:dyDescent="0.2">
      <c r="W3309" s="38" t="str">
        <f t="shared" si="46"/>
        <v xml:space="preserve"> </v>
      </c>
      <c r="X3309" s="43"/>
      <c r="Y3309" s="43"/>
      <c r="Z3309" s="43"/>
    </row>
    <row r="3310" spans="23:26" x14ac:dyDescent="0.2">
      <c r="W3310" s="38" t="str">
        <f t="shared" si="46"/>
        <v xml:space="preserve"> </v>
      </c>
      <c r="X3310" s="43"/>
      <c r="Y3310" s="43"/>
      <c r="Z3310" s="43"/>
    </row>
    <row r="3311" spans="23:26" x14ac:dyDescent="0.2">
      <c r="W3311" s="38" t="str">
        <f t="shared" si="46"/>
        <v xml:space="preserve"> </v>
      </c>
      <c r="X3311" s="43"/>
      <c r="Y3311" s="43"/>
      <c r="Z3311" s="43"/>
    </row>
    <row r="3312" spans="23:26" x14ac:dyDescent="0.2">
      <c r="W3312" s="38" t="str">
        <f t="shared" si="46"/>
        <v xml:space="preserve"> </v>
      </c>
      <c r="X3312" s="43"/>
      <c r="Y3312" s="43"/>
      <c r="Z3312" s="43"/>
    </row>
    <row r="3313" spans="23:26" x14ac:dyDescent="0.2">
      <c r="W3313" s="38" t="str">
        <f t="shared" si="46"/>
        <v xml:space="preserve"> </v>
      </c>
      <c r="X3313" s="43"/>
      <c r="Y3313" s="43"/>
      <c r="Z3313" s="43"/>
    </row>
    <row r="3314" spans="23:26" x14ac:dyDescent="0.2">
      <c r="W3314" s="38" t="str">
        <f t="shared" si="46"/>
        <v xml:space="preserve"> </v>
      </c>
      <c r="X3314" s="43"/>
      <c r="Y3314" s="43"/>
      <c r="Z3314" s="43"/>
    </row>
    <row r="3315" spans="23:26" x14ac:dyDescent="0.2">
      <c r="W3315" s="38" t="str">
        <f t="shared" si="46"/>
        <v xml:space="preserve"> </v>
      </c>
      <c r="X3315" s="43"/>
      <c r="Y3315" s="43"/>
      <c r="Z3315" s="43"/>
    </row>
    <row r="3316" spans="23:26" x14ac:dyDescent="0.2">
      <c r="W3316" s="38" t="str">
        <f t="shared" si="46"/>
        <v xml:space="preserve"> </v>
      </c>
      <c r="X3316" s="43"/>
      <c r="Y3316" s="43"/>
      <c r="Z3316" s="43"/>
    </row>
    <row r="3317" spans="23:26" x14ac:dyDescent="0.2">
      <c r="W3317" s="38" t="str">
        <f t="shared" si="46"/>
        <v xml:space="preserve"> </v>
      </c>
      <c r="X3317" s="43"/>
      <c r="Y3317" s="43"/>
      <c r="Z3317" s="43"/>
    </row>
    <row r="3318" spans="23:26" x14ac:dyDescent="0.2">
      <c r="W3318" s="38" t="str">
        <f t="shared" si="46"/>
        <v xml:space="preserve"> </v>
      </c>
      <c r="X3318" s="43"/>
      <c r="Y3318" s="43"/>
      <c r="Z3318" s="43"/>
    </row>
    <row r="3319" spans="23:26" x14ac:dyDescent="0.2">
      <c r="W3319" s="38" t="str">
        <f t="shared" si="46"/>
        <v xml:space="preserve"> </v>
      </c>
      <c r="X3319" s="43"/>
      <c r="Y3319" s="43"/>
      <c r="Z3319" s="43"/>
    </row>
    <row r="3320" spans="23:26" x14ac:dyDescent="0.2">
      <c r="W3320" s="38" t="str">
        <f t="shared" si="46"/>
        <v xml:space="preserve"> </v>
      </c>
      <c r="X3320" s="43"/>
      <c r="Y3320" s="43"/>
      <c r="Z3320" s="43"/>
    </row>
    <row r="3321" spans="23:26" x14ac:dyDescent="0.2">
      <c r="W3321" s="38" t="str">
        <f t="shared" si="46"/>
        <v xml:space="preserve"> </v>
      </c>
      <c r="X3321" s="43"/>
      <c r="Y3321" s="43"/>
      <c r="Z3321" s="43"/>
    </row>
    <row r="3322" spans="23:26" x14ac:dyDescent="0.2">
      <c r="W3322" s="38" t="str">
        <f t="shared" si="46"/>
        <v xml:space="preserve"> </v>
      </c>
      <c r="X3322" s="43"/>
      <c r="Y3322" s="43"/>
      <c r="Z3322" s="43"/>
    </row>
    <row r="3323" spans="23:26" x14ac:dyDescent="0.2">
      <c r="W3323" s="38" t="str">
        <f t="shared" si="46"/>
        <v xml:space="preserve"> </v>
      </c>
      <c r="X3323" s="43"/>
      <c r="Y3323" s="43"/>
      <c r="Z3323" s="43"/>
    </row>
    <row r="3324" spans="23:26" x14ac:dyDescent="0.2">
      <c r="W3324" s="38" t="str">
        <f t="shared" si="46"/>
        <v xml:space="preserve"> </v>
      </c>
      <c r="X3324" s="43"/>
      <c r="Y3324" s="43"/>
      <c r="Z3324" s="43"/>
    </row>
    <row r="3325" spans="23:26" x14ac:dyDescent="0.2">
      <c r="W3325" s="38" t="str">
        <f t="shared" si="46"/>
        <v xml:space="preserve"> </v>
      </c>
      <c r="X3325" s="43"/>
      <c r="Y3325" s="43"/>
      <c r="Z3325" s="43"/>
    </row>
    <row r="3326" spans="23:26" x14ac:dyDescent="0.2">
      <c r="W3326" s="38" t="str">
        <f t="shared" si="46"/>
        <v xml:space="preserve"> </v>
      </c>
      <c r="X3326" s="43"/>
      <c r="Y3326" s="43"/>
      <c r="Z3326" s="43"/>
    </row>
    <row r="3327" spans="23:26" x14ac:dyDescent="0.2">
      <c r="W3327" s="38" t="str">
        <f t="shared" si="46"/>
        <v xml:space="preserve"> </v>
      </c>
      <c r="X3327" s="43"/>
      <c r="Y3327" s="43"/>
      <c r="Z3327" s="43"/>
    </row>
    <row r="3328" spans="23:26" x14ac:dyDescent="0.2">
      <c r="W3328" s="38" t="str">
        <f t="shared" si="46"/>
        <v xml:space="preserve"> </v>
      </c>
      <c r="X3328" s="43"/>
      <c r="Y3328" s="43"/>
      <c r="Z3328" s="43"/>
    </row>
    <row r="3329" spans="23:26" x14ac:dyDescent="0.2">
      <c r="W3329" s="38" t="str">
        <f t="shared" si="46"/>
        <v xml:space="preserve"> </v>
      </c>
      <c r="X3329" s="43"/>
      <c r="Y3329" s="43"/>
      <c r="Z3329" s="43"/>
    </row>
    <row r="3330" spans="23:26" x14ac:dyDescent="0.2">
      <c r="W3330" s="38" t="str">
        <f t="shared" si="46"/>
        <v xml:space="preserve"> </v>
      </c>
      <c r="X3330" s="43"/>
      <c r="Y3330" s="43"/>
      <c r="Z3330" s="43"/>
    </row>
    <row r="3331" spans="23:26" x14ac:dyDescent="0.2">
      <c r="W3331" s="38" t="str">
        <f t="shared" ref="W3331:W3394" si="47">CONCATENATE(U3331, " ",V3331)</f>
        <v xml:space="preserve"> </v>
      </c>
      <c r="X3331" s="43"/>
      <c r="Y3331" s="43"/>
      <c r="Z3331" s="43"/>
    </row>
    <row r="3332" spans="23:26" x14ac:dyDescent="0.2">
      <c r="W3332" s="38" t="str">
        <f t="shared" si="47"/>
        <v xml:space="preserve"> </v>
      </c>
      <c r="X3332" s="43"/>
      <c r="Y3332" s="43"/>
      <c r="Z3332" s="43"/>
    </row>
    <row r="3333" spans="23:26" x14ac:dyDescent="0.2">
      <c r="W3333" s="38" t="str">
        <f t="shared" si="47"/>
        <v xml:space="preserve"> </v>
      </c>
      <c r="X3333" s="43"/>
      <c r="Y3333" s="43"/>
      <c r="Z3333" s="43"/>
    </row>
    <row r="3334" spans="23:26" x14ac:dyDescent="0.2">
      <c r="W3334" s="38" t="str">
        <f t="shared" si="47"/>
        <v xml:space="preserve"> </v>
      </c>
      <c r="X3334" s="43"/>
      <c r="Y3334" s="43"/>
      <c r="Z3334" s="43"/>
    </row>
    <row r="3335" spans="23:26" x14ac:dyDescent="0.2">
      <c r="W3335" s="38" t="str">
        <f t="shared" si="47"/>
        <v xml:space="preserve"> </v>
      </c>
      <c r="X3335" s="43"/>
      <c r="Y3335" s="43"/>
      <c r="Z3335" s="43"/>
    </row>
    <row r="3336" spans="23:26" x14ac:dyDescent="0.2">
      <c r="W3336" s="38" t="str">
        <f t="shared" si="47"/>
        <v xml:space="preserve"> </v>
      </c>
      <c r="X3336" s="43"/>
      <c r="Y3336" s="43"/>
      <c r="Z3336" s="43"/>
    </row>
    <row r="3337" spans="23:26" x14ac:dyDescent="0.2">
      <c r="W3337" s="38" t="str">
        <f t="shared" si="47"/>
        <v xml:space="preserve"> </v>
      </c>
      <c r="X3337" s="43"/>
      <c r="Y3337" s="43"/>
      <c r="Z3337" s="43"/>
    </row>
    <row r="3338" spans="23:26" x14ac:dyDescent="0.2">
      <c r="W3338" s="38" t="str">
        <f t="shared" si="47"/>
        <v xml:space="preserve"> </v>
      </c>
      <c r="X3338" s="43"/>
      <c r="Y3338" s="43"/>
      <c r="Z3338" s="43"/>
    </row>
    <row r="3339" spans="23:26" x14ac:dyDescent="0.2">
      <c r="W3339" s="38" t="str">
        <f t="shared" si="47"/>
        <v xml:space="preserve"> </v>
      </c>
      <c r="X3339" s="43"/>
      <c r="Y3339" s="43"/>
      <c r="Z3339" s="43"/>
    </row>
    <row r="3340" spans="23:26" x14ac:dyDescent="0.2">
      <c r="W3340" s="38" t="str">
        <f t="shared" si="47"/>
        <v xml:space="preserve"> </v>
      </c>
      <c r="X3340" s="43"/>
      <c r="Y3340" s="43"/>
      <c r="Z3340" s="43"/>
    </row>
    <row r="3341" spans="23:26" x14ac:dyDescent="0.2">
      <c r="W3341" s="38" t="str">
        <f t="shared" si="47"/>
        <v xml:space="preserve"> </v>
      </c>
      <c r="X3341" s="43"/>
      <c r="Y3341" s="43"/>
      <c r="Z3341" s="43"/>
    </row>
    <row r="3342" spans="23:26" x14ac:dyDescent="0.2">
      <c r="W3342" s="38" t="str">
        <f t="shared" si="47"/>
        <v xml:space="preserve"> </v>
      </c>
      <c r="X3342" s="43"/>
      <c r="Y3342" s="43"/>
      <c r="Z3342" s="43"/>
    </row>
    <row r="3343" spans="23:26" x14ac:dyDescent="0.2">
      <c r="W3343" s="38" t="str">
        <f t="shared" si="47"/>
        <v xml:space="preserve"> </v>
      </c>
      <c r="X3343" s="43"/>
      <c r="Y3343" s="43"/>
      <c r="Z3343" s="43"/>
    </row>
    <row r="3344" spans="23:26" x14ac:dyDescent="0.2">
      <c r="W3344" s="38" t="str">
        <f t="shared" si="47"/>
        <v xml:space="preserve"> </v>
      </c>
      <c r="X3344" s="43"/>
      <c r="Y3344" s="43"/>
      <c r="Z3344" s="43"/>
    </row>
    <row r="3345" spans="23:26" x14ac:dyDescent="0.2">
      <c r="W3345" s="38" t="str">
        <f t="shared" si="47"/>
        <v xml:space="preserve"> </v>
      </c>
      <c r="X3345" s="43"/>
      <c r="Y3345" s="43"/>
      <c r="Z3345" s="43"/>
    </row>
    <row r="3346" spans="23:26" x14ac:dyDescent="0.2">
      <c r="W3346" s="38" t="str">
        <f t="shared" si="47"/>
        <v xml:space="preserve"> </v>
      </c>
      <c r="X3346" s="43"/>
      <c r="Y3346" s="43"/>
      <c r="Z3346" s="43"/>
    </row>
    <row r="3347" spans="23:26" x14ac:dyDescent="0.2">
      <c r="W3347" s="38" t="str">
        <f t="shared" si="47"/>
        <v xml:space="preserve"> </v>
      </c>
      <c r="X3347" s="43"/>
      <c r="Y3347" s="43"/>
      <c r="Z3347" s="43"/>
    </row>
    <row r="3348" spans="23:26" x14ac:dyDescent="0.2">
      <c r="W3348" s="38" t="str">
        <f t="shared" si="47"/>
        <v xml:space="preserve"> </v>
      </c>
      <c r="X3348" s="43"/>
      <c r="Y3348" s="43"/>
      <c r="Z3348" s="43"/>
    </row>
    <row r="3349" spans="23:26" x14ac:dyDescent="0.2">
      <c r="W3349" s="38" t="str">
        <f t="shared" si="47"/>
        <v xml:space="preserve"> </v>
      </c>
      <c r="X3349" s="43"/>
      <c r="Y3349" s="43"/>
      <c r="Z3349" s="43"/>
    </row>
    <row r="3350" spans="23:26" x14ac:dyDescent="0.2">
      <c r="W3350" s="38" t="str">
        <f t="shared" si="47"/>
        <v xml:space="preserve"> </v>
      </c>
      <c r="X3350" s="43"/>
      <c r="Y3350" s="43"/>
      <c r="Z3350" s="43"/>
    </row>
    <row r="3351" spans="23:26" x14ac:dyDescent="0.2">
      <c r="W3351" s="38" t="str">
        <f t="shared" si="47"/>
        <v xml:space="preserve"> </v>
      </c>
      <c r="X3351" s="43"/>
      <c r="Y3351" s="43"/>
      <c r="Z3351" s="43"/>
    </row>
    <row r="3352" spans="23:26" x14ac:dyDescent="0.2">
      <c r="W3352" s="38" t="str">
        <f t="shared" si="47"/>
        <v xml:space="preserve"> </v>
      </c>
      <c r="X3352" s="43"/>
      <c r="Y3352" s="43"/>
      <c r="Z3352" s="43"/>
    </row>
    <row r="3353" spans="23:26" x14ac:dyDescent="0.2">
      <c r="W3353" s="38" t="str">
        <f t="shared" si="47"/>
        <v xml:space="preserve"> </v>
      </c>
      <c r="X3353" s="43"/>
      <c r="Y3353" s="43"/>
      <c r="Z3353" s="43"/>
    </row>
    <row r="3354" spans="23:26" x14ac:dyDescent="0.2">
      <c r="W3354" s="38" t="str">
        <f t="shared" si="47"/>
        <v xml:space="preserve"> </v>
      </c>
      <c r="X3354" s="43"/>
      <c r="Y3354" s="43"/>
      <c r="Z3354" s="43"/>
    </row>
    <row r="3355" spans="23:26" x14ac:dyDescent="0.2">
      <c r="W3355" s="38" t="str">
        <f t="shared" si="47"/>
        <v xml:space="preserve"> </v>
      </c>
      <c r="X3355" s="43"/>
      <c r="Y3355" s="43"/>
      <c r="Z3355" s="43"/>
    </row>
    <row r="3356" spans="23:26" x14ac:dyDescent="0.2">
      <c r="W3356" s="38" t="str">
        <f t="shared" si="47"/>
        <v xml:space="preserve"> </v>
      </c>
      <c r="X3356" s="43"/>
      <c r="Y3356" s="43"/>
      <c r="Z3356" s="43"/>
    </row>
    <row r="3357" spans="23:26" x14ac:dyDescent="0.2">
      <c r="W3357" s="38" t="str">
        <f t="shared" si="47"/>
        <v xml:space="preserve"> </v>
      </c>
      <c r="X3357" s="43"/>
      <c r="Y3357" s="43"/>
      <c r="Z3357" s="43"/>
    </row>
    <row r="3358" spans="23:26" x14ac:dyDescent="0.2">
      <c r="W3358" s="38" t="str">
        <f t="shared" si="47"/>
        <v xml:space="preserve"> </v>
      </c>
      <c r="X3358" s="43"/>
      <c r="Y3358" s="43"/>
      <c r="Z3358" s="43"/>
    </row>
    <row r="3359" spans="23:26" x14ac:dyDescent="0.2">
      <c r="W3359" s="38" t="str">
        <f t="shared" si="47"/>
        <v xml:space="preserve"> </v>
      </c>
      <c r="X3359" s="43"/>
      <c r="Y3359" s="43"/>
      <c r="Z3359" s="43"/>
    </row>
    <row r="3360" spans="23:26" x14ac:dyDescent="0.2">
      <c r="W3360" s="38" t="str">
        <f t="shared" si="47"/>
        <v xml:space="preserve"> </v>
      </c>
      <c r="X3360" s="43"/>
      <c r="Y3360" s="43"/>
      <c r="Z3360" s="43"/>
    </row>
    <row r="3361" spans="23:26" x14ac:dyDescent="0.2">
      <c r="W3361" s="38" t="str">
        <f t="shared" si="47"/>
        <v xml:space="preserve"> </v>
      </c>
      <c r="X3361" s="43"/>
      <c r="Y3361" s="43"/>
      <c r="Z3361" s="43"/>
    </row>
    <row r="3362" spans="23:26" x14ac:dyDescent="0.2">
      <c r="W3362" s="38" t="str">
        <f t="shared" si="47"/>
        <v xml:space="preserve"> </v>
      </c>
      <c r="X3362" s="43"/>
      <c r="Y3362" s="43"/>
      <c r="Z3362" s="43"/>
    </row>
    <row r="3363" spans="23:26" x14ac:dyDescent="0.2">
      <c r="W3363" s="38" t="str">
        <f t="shared" si="47"/>
        <v xml:space="preserve"> </v>
      </c>
      <c r="X3363" s="43"/>
      <c r="Y3363" s="43"/>
      <c r="Z3363" s="43"/>
    </row>
    <row r="3364" spans="23:26" x14ac:dyDescent="0.2">
      <c r="W3364" s="38" t="str">
        <f t="shared" si="47"/>
        <v xml:space="preserve"> </v>
      </c>
      <c r="X3364" s="43"/>
      <c r="Y3364" s="43"/>
      <c r="Z3364" s="43"/>
    </row>
    <row r="3365" spans="23:26" x14ac:dyDescent="0.2">
      <c r="W3365" s="38" t="str">
        <f t="shared" si="47"/>
        <v xml:space="preserve"> </v>
      </c>
      <c r="X3365" s="43"/>
      <c r="Y3365" s="43"/>
      <c r="Z3365" s="43"/>
    </row>
    <row r="3366" spans="23:26" x14ac:dyDescent="0.2">
      <c r="W3366" s="38" t="str">
        <f t="shared" si="47"/>
        <v xml:space="preserve"> </v>
      </c>
      <c r="X3366" s="43"/>
      <c r="Y3366" s="43"/>
      <c r="Z3366" s="43"/>
    </row>
    <row r="3367" spans="23:26" x14ac:dyDescent="0.2">
      <c r="W3367" s="38" t="str">
        <f t="shared" si="47"/>
        <v xml:space="preserve"> </v>
      </c>
      <c r="X3367" s="43"/>
      <c r="Y3367" s="43"/>
      <c r="Z3367" s="43"/>
    </row>
    <row r="3368" spans="23:26" x14ac:dyDescent="0.2">
      <c r="W3368" s="38" t="str">
        <f t="shared" si="47"/>
        <v xml:space="preserve"> </v>
      </c>
      <c r="X3368" s="43"/>
      <c r="Y3368" s="43"/>
      <c r="Z3368" s="43"/>
    </row>
    <row r="3369" spans="23:26" x14ac:dyDescent="0.2">
      <c r="W3369" s="38" t="str">
        <f t="shared" si="47"/>
        <v xml:space="preserve"> </v>
      </c>
      <c r="X3369" s="43"/>
      <c r="Y3369" s="43"/>
      <c r="Z3369" s="43"/>
    </row>
    <row r="3370" spans="23:26" x14ac:dyDescent="0.2">
      <c r="W3370" s="38" t="str">
        <f t="shared" si="47"/>
        <v xml:space="preserve"> </v>
      </c>
      <c r="X3370" s="43"/>
      <c r="Y3370" s="43"/>
      <c r="Z3370" s="43"/>
    </row>
    <row r="3371" spans="23:26" x14ac:dyDescent="0.2">
      <c r="W3371" s="38" t="str">
        <f t="shared" si="47"/>
        <v xml:space="preserve"> </v>
      </c>
      <c r="X3371" s="43"/>
      <c r="Y3371" s="43"/>
      <c r="Z3371" s="43"/>
    </row>
    <row r="3372" spans="23:26" x14ac:dyDescent="0.2">
      <c r="W3372" s="38" t="str">
        <f t="shared" si="47"/>
        <v xml:space="preserve"> </v>
      </c>
      <c r="X3372" s="43"/>
      <c r="Y3372" s="43"/>
      <c r="Z3372" s="43"/>
    </row>
    <row r="3373" spans="23:26" x14ac:dyDescent="0.2">
      <c r="W3373" s="38" t="str">
        <f t="shared" si="47"/>
        <v xml:space="preserve"> </v>
      </c>
      <c r="X3373" s="43"/>
      <c r="Y3373" s="43"/>
      <c r="Z3373" s="43"/>
    </row>
    <row r="3374" spans="23:26" x14ac:dyDescent="0.2">
      <c r="W3374" s="38" t="str">
        <f t="shared" si="47"/>
        <v xml:space="preserve"> </v>
      </c>
      <c r="X3374" s="43"/>
      <c r="Y3374" s="43"/>
      <c r="Z3374" s="43"/>
    </row>
    <row r="3375" spans="23:26" x14ac:dyDescent="0.2">
      <c r="W3375" s="38" t="str">
        <f t="shared" si="47"/>
        <v xml:space="preserve"> </v>
      </c>
      <c r="X3375" s="43"/>
      <c r="Y3375" s="43"/>
      <c r="Z3375" s="43"/>
    </row>
    <row r="3376" spans="23:26" x14ac:dyDescent="0.2">
      <c r="W3376" s="38" t="str">
        <f t="shared" si="47"/>
        <v xml:space="preserve"> </v>
      </c>
      <c r="X3376" s="43"/>
      <c r="Y3376" s="43"/>
      <c r="Z3376" s="43"/>
    </row>
    <row r="3377" spans="23:26" x14ac:dyDescent="0.2">
      <c r="W3377" s="38" t="str">
        <f t="shared" si="47"/>
        <v xml:space="preserve"> </v>
      </c>
      <c r="X3377" s="43"/>
      <c r="Y3377" s="43"/>
      <c r="Z3377" s="43"/>
    </row>
    <row r="3378" spans="23:26" x14ac:dyDescent="0.2">
      <c r="W3378" s="38" t="str">
        <f t="shared" si="47"/>
        <v xml:space="preserve"> </v>
      </c>
      <c r="X3378" s="43"/>
      <c r="Y3378" s="43"/>
      <c r="Z3378" s="43"/>
    </row>
    <row r="3379" spans="23:26" x14ac:dyDescent="0.2">
      <c r="W3379" s="38" t="str">
        <f t="shared" si="47"/>
        <v xml:space="preserve"> </v>
      </c>
      <c r="X3379" s="43"/>
      <c r="Y3379" s="43"/>
      <c r="Z3379" s="43"/>
    </row>
    <row r="3380" spans="23:26" x14ac:dyDescent="0.2">
      <c r="W3380" s="38" t="str">
        <f t="shared" si="47"/>
        <v xml:space="preserve"> </v>
      </c>
      <c r="X3380" s="43"/>
      <c r="Y3380" s="43"/>
      <c r="Z3380" s="43"/>
    </row>
    <row r="3381" spans="23:26" x14ac:dyDescent="0.2">
      <c r="W3381" s="38" t="str">
        <f t="shared" si="47"/>
        <v xml:space="preserve"> </v>
      </c>
      <c r="X3381" s="43"/>
      <c r="Y3381" s="43"/>
      <c r="Z3381" s="43"/>
    </row>
    <row r="3382" spans="23:26" x14ac:dyDescent="0.2">
      <c r="W3382" s="38" t="str">
        <f t="shared" si="47"/>
        <v xml:space="preserve"> </v>
      </c>
      <c r="X3382" s="43"/>
      <c r="Y3382" s="43"/>
      <c r="Z3382" s="43"/>
    </row>
    <row r="3383" spans="23:26" x14ac:dyDescent="0.2">
      <c r="W3383" s="38" t="str">
        <f t="shared" si="47"/>
        <v xml:space="preserve"> </v>
      </c>
      <c r="X3383" s="43"/>
      <c r="Y3383" s="43"/>
      <c r="Z3383" s="43"/>
    </row>
    <row r="3384" spans="23:26" x14ac:dyDescent="0.2">
      <c r="W3384" s="38" t="str">
        <f t="shared" si="47"/>
        <v xml:space="preserve"> </v>
      </c>
      <c r="X3384" s="43"/>
      <c r="Y3384" s="43"/>
      <c r="Z3384" s="43"/>
    </row>
    <row r="3385" spans="23:26" x14ac:dyDescent="0.2">
      <c r="W3385" s="38" t="str">
        <f t="shared" si="47"/>
        <v xml:space="preserve"> </v>
      </c>
      <c r="X3385" s="43"/>
      <c r="Y3385" s="43"/>
      <c r="Z3385" s="43"/>
    </row>
    <row r="3386" spans="23:26" x14ac:dyDescent="0.2">
      <c r="W3386" s="38" t="str">
        <f t="shared" si="47"/>
        <v xml:space="preserve"> </v>
      </c>
      <c r="X3386" s="43"/>
      <c r="Y3386" s="43"/>
      <c r="Z3386" s="43"/>
    </row>
    <row r="3387" spans="23:26" x14ac:dyDescent="0.2">
      <c r="W3387" s="38" t="str">
        <f t="shared" si="47"/>
        <v xml:space="preserve"> </v>
      </c>
      <c r="X3387" s="43"/>
      <c r="Y3387" s="43"/>
      <c r="Z3387" s="43"/>
    </row>
    <row r="3388" spans="23:26" x14ac:dyDescent="0.2">
      <c r="W3388" s="38" t="str">
        <f t="shared" si="47"/>
        <v xml:space="preserve"> </v>
      </c>
      <c r="X3388" s="43"/>
      <c r="Y3388" s="43"/>
      <c r="Z3388" s="43"/>
    </row>
    <row r="3389" spans="23:26" x14ac:dyDescent="0.2">
      <c r="W3389" s="38" t="str">
        <f t="shared" si="47"/>
        <v xml:space="preserve"> </v>
      </c>
      <c r="X3389" s="43"/>
      <c r="Y3389" s="43"/>
      <c r="Z3389" s="43"/>
    </row>
    <row r="3390" spans="23:26" x14ac:dyDescent="0.2">
      <c r="W3390" s="38" t="str">
        <f t="shared" si="47"/>
        <v xml:space="preserve"> </v>
      </c>
      <c r="X3390" s="43"/>
      <c r="Y3390" s="43"/>
      <c r="Z3390" s="43"/>
    </row>
    <row r="3391" spans="23:26" x14ac:dyDescent="0.2">
      <c r="W3391" s="38" t="str">
        <f t="shared" si="47"/>
        <v xml:space="preserve"> </v>
      </c>
      <c r="X3391" s="43"/>
      <c r="Y3391" s="43"/>
      <c r="Z3391" s="43"/>
    </row>
    <row r="3392" spans="23:26" x14ac:dyDescent="0.2">
      <c r="W3392" s="38" t="str">
        <f t="shared" si="47"/>
        <v xml:space="preserve"> </v>
      </c>
      <c r="X3392" s="43"/>
      <c r="Y3392" s="43"/>
      <c r="Z3392" s="43"/>
    </row>
    <row r="3393" spans="23:26" x14ac:dyDescent="0.2">
      <c r="W3393" s="38" t="str">
        <f t="shared" si="47"/>
        <v xml:space="preserve"> </v>
      </c>
      <c r="X3393" s="43"/>
      <c r="Y3393" s="43"/>
      <c r="Z3393" s="43"/>
    </row>
    <row r="3394" spans="23:26" x14ac:dyDescent="0.2">
      <c r="W3394" s="38" t="str">
        <f t="shared" si="47"/>
        <v xml:space="preserve"> </v>
      </c>
      <c r="X3394" s="43"/>
      <c r="Y3394" s="43"/>
      <c r="Z3394" s="43"/>
    </row>
    <row r="3395" spans="23:26" x14ac:dyDescent="0.2">
      <c r="W3395" s="38" t="str">
        <f t="shared" ref="W3395:W3458" si="48">CONCATENATE(U3395, " ",V3395)</f>
        <v xml:space="preserve"> </v>
      </c>
      <c r="X3395" s="43"/>
      <c r="Y3395" s="43"/>
      <c r="Z3395" s="43"/>
    </row>
    <row r="3396" spans="23:26" x14ac:dyDescent="0.2">
      <c r="W3396" s="38" t="str">
        <f t="shared" si="48"/>
        <v xml:space="preserve"> </v>
      </c>
      <c r="X3396" s="43"/>
      <c r="Y3396" s="43"/>
      <c r="Z3396" s="43"/>
    </row>
    <row r="3397" spans="23:26" x14ac:dyDescent="0.2">
      <c r="W3397" s="38" t="str">
        <f t="shared" si="48"/>
        <v xml:space="preserve"> </v>
      </c>
      <c r="X3397" s="43"/>
      <c r="Y3397" s="43"/>
      <c r="Z3397" s="43"/>
    </row>
    <row r="3398" spans="23:26" x14ac:dyDescent="0.2">
      <c r="W3398" s="38" t="str">
        <f t="shared" si="48"/>
        <v xml:space="preserve"> </v>
      </c>
      <c r="X3398" s="43"/>
      <c r="Y3398" s="43"/>
      <c r="Z3398" s="43"/>
    </row>
    <row r="3399" spans="23:26" x14ac:dyDescent="0.2">
      <c r="W3399" s="38" t="str">
        <f t="shared" si="48"/>
        <v xml:space="preserve"> </v>
      </c>
      <c r="X3399" s="43"/>
      <c r="Y3399" s="43"/>
      <c r="Z3399" s="43"/>
    </row>
    <row r="3400" spans="23:26" x14ac:dyDescent="0.2">
      <c r="W3400" s="38" t="str">
        <f t="shared" si="48"/>
        <v xml:space="preserve"> </v>
      </c>
      <c r="X3400" s="43"/>
      <c r="Y3400" s="43"/>
      <c r="Z3400" s="43"/>
    </row>
    <row r="3401" spans="23:26" x14ac:dyDescent="0.2">
      <c r="W3401" s="38" t="str">
        <f t="shared" si="48"/>
        <v xml:space="preserve"> </v>
      </c>
      <c r="X3401" s="43"/>
      <c r="Y3401" s="43"/>
      <c r="Z3401" s="43"/>
    </row>
    <row r="3402" spans="23:26" x14ac:dyDescent="0.2">
      <c r="W3402" s="38" t="str">
        <f t="shared" si="48"/>
        <v xml:space="preserve"> </v>
      </c>
      <c r="X3402" s="43"/>
      <c r="Y3402" s="43"/>
      <c r="Z3402" s="43"/>
    </row>
    <row r="3403" spans="23:26" x14ac:dyDescent="0.2">
      <c r="W3403" s="38" t="str">
        <f t="shared" si="48"/>
        <v xml:space="preserve"> </v>
      </c>
      <c r="X3403" s="43"/>
      <c r="Y3403" s="43"/>
      <c r="Z3403" s="43"/>
    </row>
    <row r="3404" spans="23:26" x14ac:dyDescent="0.2">
      <c r="W3404" s="38" t="str">
        <f t="shared" si="48"/>
        <v xml:space="preserve"> </v>
      </c>
      <c r="X3404" s="43"/>
      <c r="Y3404" s="43"/>
      <c r="Z3404" s="43"/>
    </row>
    <row r="3405" spans="23:26" x14ac:dyDescent="0.2">
      <c r="W3405" s="38" t="str">
        <f t="shared" si="48"/>
        <v xml:space="preserve"> </v>
      </c>
      <c r="X3405" s="43"/>
      <c r="Y3405" s="43"/>
      <c r="Z3405" s="43"/>
    </row>
    <row r="3406" spans="23:26" x14ac:dyDescent="0.2">
      <c r="W3406" s="38" t="str">
        <f t="shared" si="48"/>
        <v xml:space="preserve"> </v>
      </c>
      <c r="X3406" s="43"/>
      <c r="Y3406" s="43"/>
      <c r="Z3406" s="43"/>
    </row>
    <row r="3407" spans="23:26" x14ac:dyDescent="0.2">
      <c r="W3407" s="38" t="str">
        <f t="shared" si="48"/>
        <v xml:space="preserve"> </v>
      </c>
      <c r="X3407" s="43"/>
      <c r="Y3407" s="43"/>
      <c r="Z3407" s="43"/>
    </row>
    <row r="3408" spans="23:26" x14ac:dyDescent="0.2">
      <c r="W3408" s="38" t="str">
        <f t="shared" si="48"/>
        <v xml:space="preserve"> </v>
      </c>
      <c r="X3408" s="43"/>
      <c r="Y3408" s="43"/>
      <c r="Z3408" s="43"/>
    </row>
    <row r="3409" spans="23:26" x14ac:dyDescent="0.2">
      <c r="W3409" s="38" t="str">
        <f t="shared" si="48"/>
        <v xml:space="preserve"> </v>
      </c>
      <c r="X3409" s="43"/>
      <c r="Y3409" s="43"/>
      <c r="Z3409" s="43"/>
    </row>
    <row r="3410" spans="23:26" x14ac:dyDescent="0.2">
      <c r="W3410" s="38" t="str">
        <f t="shared" si="48"/>
        <v xml:space="preserve"> </v>
      </c>
      <c r="X3410" s="43"/>
      <c r="Y3410" s="43"/>
      <c r="Z3410" s="43"/>
    </row>
    <row r="3411" spans="23:26" x14ac:dyDescent="0.2">
      <c r="W3411" s="38" t="str">
        <f t="shared" si="48"/>
        <v xml:space="preserve"> </v>
      </c>
      <c r="X3411" s="43"/>
      <c r="Y3411" s="43"/>
      <c r="Z3411" s="43"/>
    </row>
    <row r="3412" spans="23:26" x14ac:dyDescent="0.2">
      <c r="W3412" s="38" t="str">
        <f t="shared" si="48"/>
        <v xml:space="preserve"> </v>
      </c>
      <c r="X3412" s="43"/>
      <c r="Y3412" s="43"/>
      <c r="Z3412" s="43"/>
    </row>
    <row r="3413" spans="23:26" x14ac:dyDescent="0.2">
      <c r="W3413" s="38" t="str">
        <f t="shared" si="48"/>
        <v xml:space="preserve"> </v>
      </c>
      <c r="X3413" s="43"/>
      <c r="Y3413" s="43"/>
      <c r="Z3413" s="43"/>
    </row>
    <row r="3414" spans="23:26" x14ac:dyDescent="0.2">
      <c r="W3414" s="38" t="str">
        <f t="shared" si="48"/>
        <v xml:space="preserve"> </v>
      </c>
      <c r="X3414" s="43"/>
      <c r="Y3414" s="43"/>
      <c r="Z3414" s="43"/>
    </row>
    <row r="3415" spans="23:26" x14ac:dyDescent="0.2">
      <c r="W3415" s="38" t="str">
        <f t="shared" si="48"/>
        <v xml:space="preserve"> </v>
      </c>
      <c r="X3415" s="43"/>
      <c r="Y3415" s="43"/>
      <c r="Z3415" s="43"/>
    </row>
    <row r="3416" spans="23:26" x14ac:dyDescent="0.2">
      <c r="W3416" s="38" t="str">
        <f t="shared" si="48"/>
        <v xml:space="preserve"> </v>
      </c>
      <c r="X3416" s="43"/>
      <c r="Y3416" s="43"/>
      <c r="Z3416" s="43"/>
    </row>
    <row r="3417" spans="23:26" x14ac:dyDescent="0.2">
      <c r="W3417" s="38" t="str">
        <f t="shared" si="48"/>
        <v xml:space="preserve"> </v>
      </c>
      <c r="X3417" s="43"/>
      <c r="Y3417" s="43"/>
      <c r="Z3417" s="43"/>
    </row>
    <row r="3418" spans="23:26" x14ac:dyDescent="0.2">
      <c r="W3418" s="38" t="str">
        <f t="shared" si="48"/>
        <v xml:space="preserve"> </v>
      </c>
      <c r="X3418" s="43"/>
      <c r="Y3418" s="43"/>
      <c r="Z3418" s="43"/>
    </row>
    <row r="3419" spans="23:26" x14ac:dyDescent="0.2">
      <c r="W3419" s="38" t="str">
        <f t="shared" si="48"/>
        <v xml:space="preserve"> </v>
      </c>
      <c r="X3419" s="43"/>
      <c r="Y3419" s="43"/>
      <c r="Z3419" s="43"/>
    </row>
    <row r="3420" spans="23:26" x14ac:dyDescent="0.2">
      <c r="W3420" s="38" t="str">
        <f t="shared" si="48"/>
        <v xml:space="preserve"> </v>
      </c>
      <c r="X3420" s="43"/>
      <c r="Y3420" s="43"/>
      <c r="Z3420" s="43"/>
    </row>
    <row r="3421" spans="23:26" x14ac:dyDescent="0.2">
      <c r="W3421" s="38" t="str">
        <f t="shared" si="48"/>
        <v xml:space="preserve"> </v>
      </c>
      <c r="X3421" s="43"/>
      <c r="Y3421" s="43"/>
      <c r="Z3421" s="43"/>
    </row>
    <row r="3422" spans="23:26" x14ac:dyDescent="0.2">
      <c r="W3422" s="38" t="str">
        <f t="shared" si="48"/>
        <v xml:space="preserve"> </v>
      </c>
      <c r="X3422" s="43"/>
      <c r="Y3422" s="43"/>
      <c r="Z3422" s="43"/>
    </row>
    <row r="3423" spans="23:26" x14ac:dyDescent="0.2">
      <c r="W3423" s="38" t="str">
        <f t="shared" si="48"/>
        <v xml:space="preserve"> </v>
      </c>
      <c r="X3423" s="43"/>
      <c r="Y3423" s="43"/>
      <c r="Z3423" s="43"/>
    </row>
    <row r="3424" spans="23:26" x14ac:dyDescent="0.2">
      <c r="W3424" s="38" t="str">
        <f t="shared" si="48"/>
        <v xml:space="preserve"> </v>
      </c>
      <c r="X3424" s="43"/>
      <c r="Y3424" s="43"/>
      <c r="Z3424" s="43"/>
    </row>
    <row r="3425" spans="23:26" x14ac:dyDescent="0.2">
      <c r="W3425" s="38" t="str">
        <f t="shared" si="48"/>
        <v xml:space="preserve"> </v>
      </c>
      <c r="X3425" s="43"/>
      <c r="Y3425" s="43"/>
      <c r="Z3425" s="43"/>
    </row>
    <row r="3426" spans="23:26" x14ac:dyDescent="0.2">
      <c r="W3426" s="38" t="str">
        <f t="shared" si="48"/>
        <v xml:space="preserve"> </v>
      </c>
      <c r="X3426" s="43"/>
      <c r="Y3426" s="43"/>
      <c r="Z3426" s="43"/>
    </row>
    <row r="3427" spans="23:26" x14ac:dyDescent="0.2">
      <c r="W3427" s="38" t="str">
        <f t="shared" si="48"/>
        <v xml:space="preserve"> </v>
      </c>
      <c r="X3427" s="43"/>
      <c r="Y3427" s="43"/>
      <c r="Z3427" s="43"/>
    </row>
    <row r="3428" spans="23:26" x14ac:dyDescent="0.2">
      <c r="W3428" s="38" t="str">
        <f t="shared" si="48"/>
        <v xml:space="preserve"> </v>
      </c>
      <c r="X3428" s="43"/>
      <c r="Y3428" s="43"/>
      <c r="Z3428" s="43"/>
    </row>
    <row r="3429" spans="23:26" x14ac:dyDescent="0.2">
      <c r="W3429" s="38" t="str">
        <f t="shared" si="48"/>
        <v xml:space="preserve"> </v>
      </c>
      <c r="X3429" s="43"/>
      <c r="Y3429" s="43"/>
      <c r="Z3429" s="43"/>
    </row>
    <row r="3430" spans="23:26" x14ac:dyDescent="0.2">
      <c r="W3430" s="38" t="str">
        <f t="shared" si="48"/>
        <v xml:space="preserve"> </v>
      </c>
      <c r="X3430" s="43"/>
      <c r="Y3430" s="43"/>
      <c r="Z3430" s="43"/>
    </row>
    <row r="3431" spans="23:26" x14ac:dyDescent="0.2">
      <c r="W3431" s="38" t="str">
        <f t="shared" si="48"/>
        <v xml:space="preserve"> </v>
      </c>
      <c r="X3431" s="43"/>
      <c r="Y3431" s="43"/>
      <c r="Z3431" s="43"/>
    </row>
    <row r="3432" spans="23:26" x14ac:dyDescent="0.2">
      <c r="W3432" s="38" t="str">
        <f t="shared" si="48"/>
        <v xml:space="preserve"> </v>
      </c>
      <c r="X3432" s="43"/>
      <c r="Y3432" s="43"/>
      <c r="Z3432" s="43"/>
    </row>
    <row r="3433" spans="23:26" x14ac:dyDescent="0.2">
      <c r="W3433" s="38" t="str">
        <f t="shared" si="48"/>
        <v xml:space="preserve"> </v>
      </c>
      <c r="X3433" s="43"/>
      <c r="Y3433" s="43"/>
      <c r="Z3433" s="43"/>
    </row>
    <row r="3434" spans="23:26" x14ac:dyDescent="0.2">
      <c r="W3434" s="38" t="str">
        <f t="shared" si="48"/>
        <v xml:space="preserve"> </v>
      </c>
      <c r="X3434" s="43"/>
      <c r="Y3434" s="43"/>
      <c r="Z3434" s="43"/>
    </row>
    <row r="3435" spans="23:26" x14ac:dyDescent="0.2">
      <c r="W3435" s="38" t="str">
        <f t="shared" si="48"/>
        <v xml:space="preserve"> </v>
      </c>
      <c r="X3435" s="43"/>
      <c r="Y3435" s="43"/>
      <c r="Z3435" s="43"/>
    </row>
    <row r="3436" spans="23:26" x14ac:dyDescent="0.2">
      <c r="W3436" s="38" t="str">
        <f t="shared" si="48"/>
        <v xml:space="preserve"> </v>
      </c>
      <c r="X3436" s="43"/>
      <c r="Y3436" s="43"/>
      <c r="Z3436" s="43"/>
    </row>
    <row r="3437" spans="23:26" x14ac:dyDescent="0.2">
      <c r="W3437" s="38" t="str">
        <f t="shared" si="48"/>
        <v xml:space="preserve"> </v>
      </c>
      <c r="X3437" s="43"/>
      <c r="Y3437" s="43"/>
      <c r="Z3437" s="43"/>
    </row>
    <row r="3438" spans="23:26" x14ac:dyDescent="0.2">
      <c r="W3438" s="38" t="str">
        <f t="shared" si="48"/>
        <v xml:space="preserve"> </v>
      </c>
      <c r="X3438" s="43"/>
      <c r="Y3438" s="43"/>
      <c r="Z3438" s="43"/>
    </row>
    <row r="3439" spans="23:26" x14ac:dyDescent="0.2">
      <c r="W3439" s="38" t="str">
        <f t="shared" si="48"/>
        <v xml:space="preserve"> </v>
      </c>
      <c r="X3439" s="43"/>
      <c r="Y3439" s="43"/>
      <c r="Z3439" s="43"/>
    </row>
    <row r="3440" spans="23:26" x14ac:dyDescent="0.2">
      <c r="W3440" s="38" t="str">
        <f t="shared" si="48"/>
        <v xml:space="preserve"> </v>
      </c>
      <c r="X3440" s="43"/>
      <c r="Y3440" s="43"/>
      <c r="Z3440" s="43"/>
    </row>
    <row r="3441" spans="23:26" x14ac:dyDescent="0.2">
      <c r="W3441" s="38" t="str">
        <f t="shared" si="48"/>
        <v xml:space="preserve"> </v>
      </c>
      <c r="X3441" s="43"/>
      <c r="Y3441" s="43"/>
      <c r="Z3441" s="43"/>
    </row>
    <row r="3442" spans="23:26" x14ac:dyDescent="0.2">
      <c r="W3442" s="38" t="str">
        <f t="shared" si="48"/>
        <v xml:space="preserve"> </v>
      </c>
      <c r="X3442" s="43"/>
      <c r="Y3442" s="43"/>
      <c r="Z3442" s="43"/>
    </row>
    <row r="3443" spans="23:26" x14ac:dyDescent="0.2">
      <c r="W3443" s="38" t="str">
        <f t="shared" si="48"/>
        <v xml:space="preserve"> </v>
      </c>
      <c r="X3443" s="43"/>
      <c r="Y3443" s="43"/>
      <c r="Z3443" s="43"/>
    </row>
    <row r="3444" spans="23:26" x14ac:dyDescent="0.2">
      <c r="W3444" s="38" t="str">
        <f t="shared" si="48"/>
        <v xml:space="preserve"> </v>
      </c>
      <c r="X3444" s="43"/>
      <c r="Y3444" s="43"/>
      <c r="Z3444" s="43"/>
    </row>
    <row r="3445" spans="23:26" x14ac:dyDescent="0.2">
      <c r="W3445" s="38" t="str">
        <f t="shared" si="48"/>
        <v xml:space="preserve"> </v>
      </c>
      <c r="X3445" s="43"/>
      <c r="Y3445" s="43"/>
      <c r="Z3445" s="43"/>
    </row>
    <row r="3446" spans="23:26" x14ac:dyDescent="0.2">
      <c r="W3446" s="38" t="str">
        <f t="shared" si="48"/>
        <v xml:space="preserve"> </v>
      </c>
      <c r="X3446" s="43"/>
      <c r="Y3446" s="43"/>
      <c r="Z3446" s="43"/>
    </row>
    <row r="3447" spans="23:26" x14ac:dyDescent="0.2">
      <c r="W3447" s="38" t="str">
        <f t="shared" si="48"/>
        <v xml:space="preserve"> </v>
      </c>
      <c r="X3447" s="43"/>
      <c r="Y3447" s="43"/>
      <c r="Z3447" s="43"/>
    </row>
    <row r="3448" spans="23:26" x14ac:dyDescent="0.2">
      <c r="W3448" s="38" t="str">
        <f t="shared" si="48"/>
        <v xml:space="preserve"> </v>
      </c>
      <c r="X3448" s="43"/>
      <c r="Y3448" s="43"/>
      <c r="Z3448" s="43"/>
    </row>
    <row r="3449" spans="23:26" x14ac:dyDescent="0.2">
      <c r="W3449" s="38" t="str">
        <f t="shared" si="48"/>
        <v xml:space="preserve"> </v>
      </c>
      <c r="X3449" s="43"/>
      <c r="Y3449" s="43"/>
      <c r="Z3449" s="43"/>
    </row>
    <row r="3450" spans="23:26" x14ac:dyDescent="0.2">
      <c r="W3450" s="38" t="str">
        <f t="shared" si="48"/>
        <v xml:space="preserve"> </v>
      </c>
      <c r="X3450" s="43"/>
      <c r="Y3450" s="43"/>
      <c r="Z3450" s="43"/>
    </row>
    <row r="3451" spans="23:26" x14ac:dyDescent="0.2">
      <c r="W3451" s="38" t="str">
        <f t="shared" si="48"/>
        <v xml:space="preserve"> </v>
      </c>
      <c r="X3451" s="43"/>
      <c r="Y3451" s="43"/>
      <c r="Z3451" s="43"/>
    </row>
    <row r="3452" spans="23:26" x14ac:dyDescent="0.2">
      <c r="W3452" s="38" t="str">
        <f t="shared" si="48"/>
        <v xml:space="preserve"> </v>
      </c>
      <c r="X3452" s="43"/>
      <c r="Y3452" s="43"/>
      <c r="Z3452" s="43"/>
    </row>
    <row r="3453" spans="23:26" x14ac:dyDescent="0.2">
      <c r="W3453" s="38" t="str">
        <f t="shared" si="48"/>
        <v xml:space="preserve"> </v>
      </c>
      <c r="X3453" s="43"/>
      <c r="Y3453" s="43"/>
      <c r="Z3453" s="43"/>
    </row>
    <row r="3454" spans="23:26" x14ac:dyDescent="0.2">
      <c r="W3454" s="38" t="str">
        <f t="shared" si="48"/>
        <v xml:space="preserve"> </v>
      </c>
      <c r="X3454" s="43"/>
      <c r="Y3454" s="43"/>
      <c r="Z3454" s="43"/>
    </row>
    <row r="3455" spans="23:26" x14ac:dyDescent="0.2">
      <c r="W3455" s="38" t="str">
        <f t="shared" si="48"/>
        <v xml:space="preserve"> </v>
      </c>
      <c r="X3455" s="43"/>
      <c r="Y3455" s="43"/>
      <c r="Z3455" s="43"/>
    </row>
    <row r="3456" spans="23:26" x14ac:dyDescent="0.2">
      <c r="W3456" s="38" t="str">
        <f t="shared" si="48"/>
        <v xml:space="preserve"> </v>
      </c>
      <c r="X3456" s="43"/>
      <c r="Y3456" s="43"/>
      <c r="Z3456" s="43"/>
    </row>
    <row r="3457" spans="23:26" x14ac:dyDescent="0.2">
      <c r="W3457" s="38" t="str">
        <f t="shared" si="48"/>
        <v xml:space="preserve"> </v>
      </c>
      <c r="X3457" s="43"/>
      <c r="Y3457" s="43"/>
      <c r="Z3457" s="43"/>
    </row>
    <row r="3458" spans="23:26" x14ac:dyDescent="0.2">
      <c r="W3458" s="38" t="str">
        <f t="shared" si="48"/>
        <v xml:space="preserve"> </v>
      </c>
      <c r="X3458" s="43"/>
      <c r="Y3458" s="43"/>
      <c r="Z3458" s="43"/>
    </row>
    <row r="3459" spans="23:26" x14ac:dyDescent="0.2">
      <c r="W3459" s="38" t="str">
        <f t="shared" ref="W3459:W3522" si="49">CONCATENATE(U3459, " ",V3459)</f>
        <v xml:space="preserve"> </v>
      </c>
      <c r="X3459" s="43"/>
      <c r="Y3459" s="43"/>
      <c r="Z3459" s="43"/>
    </row>
    <row r="3460" spans="23:26" x14ac:dyDescent="0.2">
      <c r="W3460" s="38" t="str">
        <f t="shared" si="49"/>
        <v xml:space="preserve"> </v>
      </c>
      <c r="X3460" s="43"/>
      <c r="Y3460" s="43"/>
      <c r="Z3460" s="43"/>
    </row>
    <row r="3461" spans="23:26" x14ac:dyDescent="0.2">
      <c r="W3461" s="38" t="str">
        <f t="shared" si="49"/>
        <v xml:space="preserve"> </v>
      </c>
      <c r="X3461" s="43"/>
      <c r="Y3461" s="43"/>
      <c r="Z3461" s="43"/>
    </row>
    <row r="3462" spans="23:26" x14ac:dyDescent="0.2">
      <c r="W3462" s="38" t="str">
        <f t="shared" si="49"/>
        <v xml:space="preserve"> </v>
      </c>
      <c r="X3462" s="43"/>
      <c r="Y3462" s="43"/>
      <c r="Z3462" s="43"/>
    </row>
    <row r="3463" spans="23:26" x14ac:dyDescent="0.2">
      <c r="W3463" s="38" t="str">
        <f t="shared" si="49"/>
        <v xml:space="preserve"> </v>
      </c>
      <c r="X3463" s="43"/>
      <c r="Y3463" s="43"/>
      <c r="Z3463" s="43"/>
    </row>
    <row r="3464" spans="23:26" x14ac:dyDescent="0.2">
      <c r="W3464" s="38" t="str">
        <f t="shared" si="49"/>
        <v xml:space="preserve"> </v>
      </c>
      <c r="X3464" s="43"/>
      <c r="Y3464" s="43"/>
      <c r="Z3464" s="43"/>
    </row>
    <row r="3465" spans="23:26" x14ac:dyDescent="0.2">
      <c r="W3465" s="38" t="str">
        <f t="shared" si="49"/>
        <v xml:space="preserve"> </v>
      </c>
      <c r="X3465" s="43"/>
      <c r="Y3465" s="43"/>
      <c r="Z3465" s="43"/>
    </row>
    <row r="3466" spans="23:26" x14ac:dyDescent="0.2">
      <c r="W3466" s="38" t="str">
        <f t="shared" si="49"/>
        <v xml:space="preserve"> </v>
      </c>
      <c r="X3466" s="43"/>
      <c r="Y3466" s="43"/>
      <c r="Z3466" s="43"/>
    </row>
    <row r="3467" spans="23:26" x14ac:dyDescent="0.2">
      <c r="W3467" s="38" t="str">
        <f t="shared" si="49"/>
        <v xml:space="preserve"> </v>
      </c>
      <c r="X3467" s="43"/>
      <c r="Y3467" s="43"/>
      <c r="Z3467" s="43"/>
    </row>
    <row r="3468" spans="23:26" x14ac:dyDescent="0.2">
      <c r="W3468" s="38" t="str">
        <f t="shared" si="49"/>
        <v xml:space="preserve"> </v>
      </c>
      <c r="X3468" s="43"/>
      <c r="Y3468" s="43"/>
      <c r="Z3468" s="43"/>
    </row>
    <row r="3469" spans="23:26" x14ac:dyDescent="0.2">
      <c r="W3469" s="38" t="str">
        <f t="shared" si="49"/>
        <v xml:space="preserve"> </v>
      </c>
      <c r="X3469" s="43"/>
      <c r="Y3469" s="43"/>
      <c r="Z3469" s="43"/>
    </row>
    <row r="3470" spans="23:26" x14ac:dyDescent="0.2">
      <c r="W3470" s="38" t="str">
        <f t="shared" si="49"/>
        <v xml:space="preserve"> </v>
      </c>
      <c r="X3470" s="43"/>
      <c r="Y3470" s="43"/>
      <c r="Z3470" s="43"/>
    </row>
    <row r="3471" spans="23:26" x14ac:dyDescent="0.2">
      <c r="W3471" s="38" t="str">
        <f t="shared" si="49"/>
        <v xml:space="preserve"> </v>
      </c>
      <c r="X3471" s="43"/>
      <c r="Y3471" s="43"/>
      <c r="Z3471" s="43"/>
    </row>
    <row r="3472" spans="23:26" x14ac:dyDescent="0.2">
      <c r="W3472" s="38" t="str">
        <f t="shared" si="49"/>
        <v xml:space="preserve"> </v>
      </c>
      <c r="X3472" s="43"/>
      <c r="Y3472" s="43"/>
      <c r="Z3472" s="43"/>
    </row>
    <row r="3473" spans="23:26" x14ac:dyDescent="0.2">
      <c r="W3473" s="38" t="str">
        <f t="shared" si="49"/>
        <v xml:space="preserve"> </v>
      </c>
      <c r="X3473" s="43"/>
      <c r="Y3473" s="43"/>
      <c r="Z3473" s="43"/>
    </row>
    <row r="3474" spans="23:26" x14ac:dyDescent="0.2">
      <c r="W3474" s="38" t="str">
        <f t="shared" si="49"/>
        <v xml:space="preserve"> </v>
      </c>
      <c r="X3474" s="43"/>
      <c r="Y3474" s="43"/>
      <c r="Z3474" s="43"/>
    </row>
    <row r="3475" spans="23:26" x14ac:dyDescent="0.2">
      <c r="W3475" s="38" t="str">
        <f t="shared" si="49"/>
        <v xml:space="preserve"> </v>
      </c>
      <c r="X3475" s="43"/>
      <c r="Y3475" s="43"/>
      <c r="Z3475" s="43"/>
    </row>
    <row r="3476" spans="23:26" x14ac:dyDescent="0.2">
      <c r="W3476" s="38" t="str">
        <f t="shared" si="49"/>
        <v xml:space="preserve"> </v>
      </c>
      <c r="X3476" s="43"/>
      <c r="Y3476" s="43"/>
      <c r="Z3476" s="43"/>
    </row>
    <row r="3477" spans="23:26" x14ac:dyDescent="0.2">
      <c r="W3477" s="38" t="str">
        <f t="shared" si="49"/>
        <v xml:space="preserve"> </v>
      </c>
      <c r="X3477" s="43"/>
      <c r="Y3477" s="43"/>
      <c r="Z3477" s="43"/>
    </row>
    <row r="3478" spans="23:26" x14ac:dyDescent="0.2">
      <c r="W3478" s="38" t="str">
        <f t="shared" si="49"/>
        <v xml:space="preserve"> </v>
      </c>
      <c r="X3478" s="43"/>
      <c r="Y3478" s="43"/>
      <c r="Z3478" s="43"/>
    </row>
    <row r="3479" spans="23:26" x14ac:dyDescent="0.2">
      <c r="W3479" s="38" t="str">
        <f t="shared" si="49"/>
        <v xml:space="preserve"> </v>
      </c>
      <c r="X3479" s="43"/>
      <c r="Y3479" s="43"/>
      <c r="Z3479" s="43"/>
    </row>
    <row r="3480" spans="23:26" x14ac:dyDescent="0.2">
      <c r="W3480" s="38" t="str">
        <f t="shared" si="49"/>
        <v xml:space="preserve"> </v>
      </c>
      <c r="X3480" s="43"/>
      <c r="Y3480" s="43"/>
      <c r="Z3480" s="43"/>
    </row>
    <row r="3481" spans="23:26" x14ac:dyDescent="0.2">
      <c r="W3481" s="38" t="str">
        <f t="shared" si="49"/>
        <v xml:space="preserve"> </v>
      </c>
      <c r="X3481" s="43"/>
      <c r="Y3481" s="43"/>
      <c r="Z3481" s="43"/>
    </row>
    <row r="3482" spans="23:26" x14ac:dyDescent="0.2">
      <c r="W3482" s="38" t="str">
        <f t="shared" si="49"/>
        <v xml:space="preserve"> </v>
      </c>
      <c r="X3482" s="43"/>
      <c r="Y3482" s="43"/>
      <c r="Z3482" s="43"/>
    </row>
    <row r="3483" spans="23:26" x14ac:dyDescent="0.2">
      <c r="W3483" s="38" t="str">
        <f t="shared" si="49"/>
        <v xml:space="preserve"> </v>
      </c>
      <c r="X3483" s="43"/>
      <c r="Y3483" s="43"/>
      <c r="Z3483" s="43"/>
    </row>
    <row r="3484" spans="23:26" x14ac:dyDescent="0.2">
      <c r="W3484" s="38" t="str">
        <f t="shared" si="49"/>
        <v xml:space="preserve"> </v>
      </c>
      <c r="X3484" s="43"/>
      <c r="Y3484" s="43"/>
      <c r="Z3484" s="43"/>
    </row>
    <row r="3485" spans="23:26" x14ac:dyDescent="0.2">
      <c r="W3485" s="38" t="str">
        <f t="shared" si="49"/>
        <v xml:space="preserve"> </v>
      </c>
      <c r="X3485" s="43"/>
      <c r="Y3485" s="43"/>
      <c r="Z3485" s="43"/>
    </row>
    <row r="3486" spans="23:26" x14ac:dyDescent="0.2">
      <c r="W3486" s="38" t="str">
        <f t="shared" si="49"/>
        <v xml:space="preserve"> </v>
      </c>
      <c r="X3486" s="43"/>
      <c r="Y3486" s="43"/>
      <c r="Z3486" s="43"/>
    </row>
    <row r="3487" spans="23:26" x14ac:dyDescent="0.2">
      <c r="W3487" s="38" t="str">
        <f t="shared" si="49"/>
        <v xml:space="preserve"> </v>
      </c>
      <c r="X3487" s="43"/>
      <c r="Y3487" s="43"/>
      <c r="Z3487" s="43"/>
    </row>
    <row r="3488" spans="23:26" x14ac:dyDescent="0.2">
      <c r="W3488" s="38" t="str">
        <f t="shared" si="49"/>
        <v xml:space="preserve"> </v>
      </c>
      <c r="X3488" s="43"/>
      <c r="Y3488" s="43"/>
      <c r="Z3488" s="43"/>
    </row>
    <row r="3489" spans="23:26" x14ac:dyDescent="0.2">
      <c r="W3489" s="38" t="str">
        <f t="shared" si="49"/>
        <v xml:space="preserve"> </v>
      </c>
      <c r="X3489" s="43"/>
      <c r="Y3489" s="43"/>
      <c r="Z3489" s="43"/>
    </row>
    <row r="3490" spans="23:26" x14ac:dyDescent="0.2">
      <c r="W3490" s="38" t="str">
        <f t="shared" si="49"/>
        <v xml:space="preserve"> </v>
      </c>
      <c r="X3490" s="43"/>
      <c r="Y3490" s="43"/>
      <c r="Z3490" s="43"/>
    </row>
    <row r="3491" spans="23:26" x14ac:dyDescent="0.2">
      <c r="W3491" s="38" t="str">
        <f t="shared" si="49"/>
        <v xml:space="preserve"> </v>
      </c>
      <c r="X3491" s="43"/>
      <c r="Y3491" s="43"/>
      <c r="Z3491" s="43"/>
    </row>
    <row r="3492" spans="23:26" x14ac:dyDescent="0.2">
      <c r="W3492" s="38" t="str">
        <f t="shared" si="49"/>
        <v xml:space="preserve"> </v>
      </c>
      <c r="X3492" s="43"/>
      <c r="Y3492" s="43"/>
      <c r="Z3492" s="43"/>
    </row>
    <row r="3493" spans="23:26" x14ac:dyDescent="0.2">
      <c r="W3493" s="38" t="str">
        <f t="shared" si="49"/>
        <v xml:space="preserve"> </v>
      </c>
      <c r="X3493" s="43"/>
      <c r="Y3493" s="43"/>
      <c r="Z3493" s="43"/>
    </row>
    <row r="3494" spans="23:26" x14ac:dyDescent="0.2">
      <c r="W3494" s="38" t="str">
        <f t="shared" si="49"/>
        <v xml:space="preserve"> </v>
      </c>
      <c r="X3494" s="43"/>
      <c r="Y3494" s="43"/>
      <c r="Z3494" s="43"/>
    </row>
    <row r="3495" spans="23:26" x14ac:dyDescent="0.2">
      <c r="W3495" s="38" t="str">
        <f t="shared" si="49"/>
        <v xml:space="preserve"> </v>
      </c>
      <c r="X3495" s="43"/>
      <c r="Y3495" s="43"/>
      <c r="Z3495" s="43"/>
    </row>
    <row r="3496" spans="23:26" x14ac:dyDescent="0.2">
      <c r="W3496" s="38" t="str">
        <f t="shared" si="49"/>
        <v xml:space="preserve"> </v>
      </c>
      <c r="X3496" s="43"/>
      <c r="Y3496" s="43"/>
      <c r="Z3496" s="43"/>
    </row>
    <row r="3497" spans="23:26" x14ac:dyDescent="0.2">
      <c r="W3497" s="38" t="str">
        <f t="shared" si="49"/>
        <v xml:space="preserve"> </v>
      </c>
      <c r="X3497" s="43"/>
      <c r="Y3497" s="43"/>
      <c r="Z3497" s="43"/>
    </row>
    <row r="3498" spans="23:26" x14ac:dyDescent="0.2">
      <c r="W3498" s="38" t="str">
        <f t="shared" si="49"/>
        <v xml:space="preserve"> </v>
      </c>
      <c r="X3498" s="43"/>
      <c r="Y3498" s="43"/>
      <c r="Z3498" s="43"/>
    </row>
    <row r="3499" spans="23:26" x14ac:dyDescent="0.2">
      <c r="W3499" s="38" t="str">
        <f t="shared" si="49"/>
        <v xml:space="preserve"> </v>
      </c>
      <c r="X3499" s="43"/>
      <c r="Y3499" s="43"/>
      <c r="Z3499" s="43"/>
    </row>
    <row r="3500" spans="23:26" x14ac:dyDescent="0.2">
      <c r="W3500" s="38" t="str">
        <f t="shared" si="49"/>
        <v xml:space="preserve"> </v>
      </c>
      <c r="X3500" s="43"/>
      <c r="Y3500" s="43"/>
      <c r="Z3500" s="43"/>
    </row>
    <row r="3501" spans="23:26" x14ac:dyDescent="0.2">
      <c r="W3501" s="38" t="str">
        <f t="shared" si="49"/>
        <v xml:space="preserve"> </v>
      </c>
      <c r="X3501" s="43"/>
      <c r="Y3501" s="43"/>
      <c r="Z3501" s="43"/>
    </row>
    <row r="3502" spans="23:26" x14ac:dyDescent="0.2">
      <c r="W3502" s="38" t="str">
        <f t="shared" si="49"/>
        <v xml:space="preserve"> </v>
      </c>
      <c r="X3502" s="43"/>
      <c r="Y3502" s="43"/>
      <c r="Z3502" s="43"/>
    </row>
    <row r="3503" spans="23:26" x14ac:dyDescent="0.2">
      <c r="W3503" s="38" t="str">
        <f t="shared" si="49"/>
        <v xml:space="preserve"> </v>
      </c>
      <c r="X3503" s="43"/>
      <c r="Y3503" s="43"/>
      <c r="Z3503" s="43"/>
    </row>
    <row r="3504" spans="23:26" x14ac:dyDescent="0.2">
      <c r="W3504" s="38" t="str">
        <f t="shared" si="49"/>
        <v xml:space="preserve"> </v>
      </c>
      <c r="X3504" s="43"/>
      <c r="Y3504" s="43"/>
      <c r="Z3504" s="43"/>
    </row>
    <row r="3505" spans="23:26" x14ac:dyDescent="0.2">
      <c r="W3505" s="38" t="str">
        <f t="shared" si="49"/>
        <v xml:space="preserve"> </v>
      </c>
      <c r="X3505" s="43"/>
      <c r="Y3505" s="43"/>
      <c r="Z3505" s="43"/>
    </row>
    <row r="3506" spans="23:26" x14ac:dyDescent="0.2">
      <c r="W3506" s="38" t="str">
        <f t="shared" si="49"/>
        <v xml:space="preserve"> </v>
      </c>
      <c r="X3506" s="43"/>
      <c r="Y3506" s="43"/>
      <c r="Z3506" s="43"/>
    </row>
    <row r="3507" spans="23:26" x14ac:dyDescent="0.2">
      <c r="W3507" s="38" t="str">
        <f t="shared" si="49"/>
        <v xml:space="preserve"> </v>
      </c>
      <c r="X3507" s="43"/>
      <c r="Y3507" s="43"/>
      <c r="Z3507" s="43"/>
    </row>
    <row r="3508" spans="23:26" x14ac:dyDescent="0.2">
      <c r="W3508" s="38" t="str">
        <f t="shared" si="49"/>
        <v xml:space="preserve"> </v>
      </c>
      <c r="X3508" s="43"/>
      <c r="Y3508" s="43"/>
      <c r="Z3508" s="43"/>
    </row>
    <row r="3509" spans="23:26" x14ac:dyDescent="0.2">
      <c r="W3509" s="38" t="str">
        <f t="shared" si="49"/>
        <v xml:space="preserve"> </v>
      </c>
      <c r="X3509" s="43"/>
      <c r="Y3509" s="43"/>
      <c r="Z3509" s="43"/>
    </row>
    <row r="3510" spans="23:26" x14ac:dyDescent="0.2">
      <c r="W3510" s="38" t="str">
        <f t="shared" si="49"/>
        <v xml:space="preserve"> </v>
      </c>
      <c r="X3510" s="43"/>
      <c r="Y3510" s="43"/>
      <c r="Z3510" s="43"/>
    </row>
    <row r="3511" spans="23:26" x14ac:dyDescent="0.2">
      <c r="W3511" s="38" t="str">
        <f t="shared" si="49"/>
        <v xml:space="preserve"> </v>
      </c>
      <c r="X3511" s="43"/>
      <c r="Y3511" s="43"/>
      <c r="Z3511" s="43"/>
    </row>
    <row r="3512" spans="23:26" x14ac:dyDescent="0.2">
      <c r="W3512" s="38" t="str">
        <f t="shared" si="49"/>
        <v xml:space="preserve"> </v>
      </c>
      <c r="X3512" s="43"/>
      <c r="Y3512" s="43"/>
      <c r="Z3512" s="43"/>
    </row>
    <row r="3513" spans="23:26" x14ac:dyDescent="0.2">
      <c r="W3513" s="38" t="str">
        <f t="shared" si="49"/>
        <v xml:space="preserve"> </v>
      </c>
      <c r="X3513" s="43"/>
      <c r="Y3513" s="43"/>
      <c r="Z3513" s="43"/>
    </row>
    <row r="3514" spans="23:26" x14ac:dyDescent="0.2">
      <c r="W3514" s="38" t="str">
        <f t="shared" si="49"/>
        <v xml:space="preserve"> </v>
      </c>
      <c r="X3514" s="43"/>
      <c r="Y3514" s="43"/>
      <c r="Z3514" s="43"/>
    </row>
    <row r="3515" spans="23:26" x14ac:dyDescent="0.2">
      <c r="W3515" s="38" t="str">
        <f t="shared" si="49"/>
        <v xml:space="preserve"> </v>
      </c>
      <c r="X3515" s="43"/>
      <c r="Y3515" s="43"/>
      <c r="Z3515" s="43"/>
    </row>
    <row r="3516" spans="23:26" x14ac:dyDescent="0.2">
      <c r="W3516" s="38" t="str">
        <f t="shared" si="49"/>
        <v xml:space="preserve"> </v>
      </c>
      <c r="X3516" s="43"/>
      <c r="Y3516" s="43"/>
      <c r="Z3516" s="43"/>
    </row>
    <row r="3517" spans="23:26" x14ac:dyDescent="0.2">
      <c r="W3517" s="38" t="str">
        <f t="shared" si="49"/>
        <v xml:space="preserve"> </v>
      </c>
      <c r="X3517" s="43"/>
      <c r="Y3517" s="43"/>
      <c r="Z3517" s="43"/>
    </row>
    <row r="3518" spans="23:26" x14ac:dyDescent="0.2">
      <c r="W3518" s="38" t="str">
        <f t="shared" si="49"/>
        <v xml:space="preserve"> </v>
      </c>
      <c r="X3518" s="43"/>
      <c r="Y3518" s="43"/>
      <c r="Z3518" s="43"/>
    </row>
    <row r="3519" spans="23:26" x14ac:dyDescent="0.2">
      <c r="W3519" s="38" t="str">
        <f t="shared" si="49"/>
        <v xml:space="preserve"> </v>
      </c>
      <c r="X3519" s="43"/>
      <c r="Y3519" s="43"/>
      <c r="Z3519" s="43"/>
    </row>
    <row r="3520" spans="23:26" x14ac:dyDescent="0.2">
      <c r="W3520" s="38" t="str">
        <f t="shared" si="49"/>
        <v xml:space="preserve"> </v>
      </c>
      <c r="X3520" s="43"/>
      <c r="Y3520" s="43"/>
      <c r="Z3520" s="43"/>
    </row>
    <row r="3521" spans="23:26" x14ac:dyDescent="0.2">
      <c r="W3521" s="38" t="str">
        <f t="shared" si="49"/>
        <v xml:space="preserve"> </v>
      </c>
      <c r="X3521" s="43"/>
      <c r="Y3521" s="43"/>
      <c r="Z3521" s="43"/>
    </row>
    <row r="3522" spans="23:26" x14ac:dyDescent="0.2">
      <c r="W3522" s="38" t="str">
        <f t="shared" si="49"/>
        <v xml:space="preserve"> </v>
      </c>
      <c r="X3522" s="43"/>
      <c r="Y3522" s="43"/>
      <c r="Z3522" s="43"/>
    </row>
    <row r="3523" spans="23:26" x14ac:dyDescent="0.2">
      <c r="W3523" s="38" t="str">
        <f t="shared" ref="W3523:W3586" si="50">CONCATENATE(U3523, " ",V3523)</f>
        <v xml:space="preserve"> </v>
      </c>
      <c r="X3523" s="43"/>
      <c r="Y3523" s="43"/>
      <c r="Z3523" s="43"/>
    </row>
    <row r="3524" spans="23:26" x14ac:dyDescent="0.2">
      <c r="W3524" s="38" t="str">
        <f t="shared" si="50"/>
        <v xml:space="preserve"> </v>
      </c>
      <c r="X3524" s="43"/>
      <c r="Y3524" s="43"/>
      <c r="Z3524" s="43"/>
    </row>
    <row r="3525" spans="23:26" x14ac:dyDescent="0.2">
      <c r="W3525" s="38" t="str">
        <f t="shared" si="50"/>
        <v xml:space="preserve"> </v>
      </c>
      <c r="X3525" s="43"/>
      <c r="Y3525" s="43"/>
      <c r="Z3525" s="43"/>
    </row>
    <row r="3526" spans="23:26" x14ac:dyDescent="0.2">
      <c r="W3526" s="38" t="str">
        <f t="shared" si="50"/>
        <v xml:space="preserve"> </v>
      </c>
      <c r="X3526" s="43"/>
      <c r="Y3526" s="43"/>
      <c r="Z3526" s="43"/>
    </row>
    <row r="3527" spans="23:26" x14ac:dyDescent="0.2">
      <c r="W3527" s="38" t="str">
        <f t="shared" si="50"/>
        <v xml:space="preserve"> </v>
      </c>
      <c r="X3527" s="43"/>
      <c r="Y3527" s="43"/>
      <c r="Z3527" s="43"/>
    </row>
    <row r="3528" spans="23:26" x14ac:dyDescent="0.2">
      <c r="W3528" s="38" t="str">
        <f t="shared" si="50"/>
        <v xml:space="preserve"> </v>
      </c>
      <c r="X3528" s="43"/>
      <c r="Y3528" s="43"/>
      <c r="Z3528" s="43"/>
    </row>
    <row r="3529" spans="23:26" x14ac:dyDescent="0.2">
      <c r="W3529" s="38" t="str">
        <f t="shared" si="50"/>
        <v xml:space="preserve"> </v>
      </c>
      <c r="X3529" s="43"/>
      <c r="Y3529" s="43"/>
      <c r="Z3529" s="43"/>
    </row>
    <row r="3530" spans="23:26" x14ac:dyDescent="0.2">
      <c r="W3530" s="38" t="str">
        <f t="shared" si="50"/>
        <v xml:space="preserve"> </v>
      </c>
      <c r="X3530" s="43"/>
      <c r="Y3530" s="43"/>
      <c r="Z3530" s="43"/>
    </row>
    <row r="3531" spans="23:26" x14ac:dyDescent="0.2">
      <c r="W3531" s="38" t="str">
        <f t="shared" si="50"/>
        <v xml:space="preserve"> </v>
      </c>
      <c r="X3531" s="43"/>
      <c r="Y3531" s="43"/>
      <c r="Z3531" s="43"/>
    </row>
    <row r="3532" spans="23:26" x14ac:dyDescent="0.2">
      <c r="W3532" s="38" t="str">
        <f t="shared" si="50"/>
        <v xml:space="preserve"> </v>
      </c>
      <c r="X3532" s="43"/>
      <c r="Y3532" s="43"/>
      <c r="Z3532" s="43"/>
    </row>
    <row r="3533" spans="23:26" x14ac:dyDescent="0.2">
      <c r="W3533" s="38" t="str">
        <f t="shared" si="50"/>
        <v xml:space="preserve"> </v>
      </c>
      <c r="X3533" s="43"/>
      <c r="Y3533" s="43"/>
      <c r="Z3533" s="43"/>
    </row>
    <row r="3534" spans="23:26" x14ac:dyDescent="0.2">
      <c r="W3534" s="38" t="str">
        <f t="shared" si="50"/>
        <v xml:space="preserve"> </v>
      </c>
      <c r="X3534" s="43"/>
      <c r="Y3534" s="43"/>
      <c r="Z3534" s="43"/>
    </row>
    <row r="3535" spans="23:26" x14ac:dyDescent="0.2">
      <c r="W3535" s="38" t="str">
        <f t="shared" si="50"/>
        <v xml:space="preserve"> </v>
      </c>
      <c r="X3535" s="43"/>
      <c r="Y3535" s="43"/>
      <c r="Z3535" s="43"/>
    </row>
    <row r="3536" spans="23:26" x14ac:dyDescent="0.2">
      <c r="W3536" s="38" t="str">
        <f t="shared" si="50"/>
        <v xml:space="preserve"> </v>
      </c>
      <c r="X3536" s="43"/>
      <c r="Y3536" s="43"/>
      <c r="Z3536" s="43"/>
    </row>
    <row r="3537" spans="23:26" x14ac:dyDescent="0.2">
      <c r="W3537" s="38" t="str">
        <f t="shared" si="50"/>
        <v xml:space="preserve"> </v>
      </c>
      <c r="X3537" s="43"/>
      <c r="Y3537" s="43"/>
      <c r="Z3537" s="43"/>
    </row>
    <row r="3538" spans="23:26" x14ac:dyDescent="0.2">
      <c r="W3538" s="38" t="str">
        <f t="shared" si="50"/>
        <v xml:space="preserve"> </v>
      </c>
      <c r="X3538" s="43"/>
      <c r="Y3538" s="43"/>
      <c r="Z3538" s="43"/>
    </row>
    <row r="3539" spans="23:26" x14ac:dyDescent="0.2">
      <c r="W3539" s="38" t="str">
        <f t="shared" si="50"/>
        <v xml:space="preserve"> </v>
      </c>
      <c r="X3539" s="43"/>
      <c r="Y3539" s="43"/>
      <c r="Z3539" s="43"/>
    </row>
    <row r="3540" spans="23:26" x14ac:dyDescent="0.2">
      <c r="W3540" s="38" t="str">
        <f t="shared" si="50"/>
        <v xml:space="preserve"> </v>
      </c>
      <c r="X3540" s="43"/>
      <c r="Y3540" s="43"/>
      <c r="Z3540" s="43"/>
    </row>
    <row r="3541" spans="23:26" x14ac:dyDescent="0.2">
      <c r="W3541" s="38" t="str">
        <f t="shared" si="50"/>
        <v xml:space="preserve"> </v>
      </c>
      <c r="X3541" s="43"/>
      <c r="Y3541" s="43"/>
      <c r="Z3541" s="43"/>
    </row>
    <row r="3542" spans="23:26" x14ac:dyDescent="0.2">
      <c r="W3542" s="38" t="str">
        <f t="shared" si="50"/>
        <v xml:space="preserve"> </v>
      </c>
      <c r="X3542" s="43"/>
      <c r="Y3542" s="43"/>
      <c r="Z3542" s="43"/>
    </row>
    <row r="3543" spans="23:26" x14ac:dyDescent="0.2">
      <c r="W3543" s="38" t="str">
        <f t="shared" si="50"/>
        <v xml:space="preserve"> </v>
      </c>
      <c r="X3543" s="43"/>
      <c r="Y3543" s="43"/>
      <c r="Z3543" s="43"/>
    </row>
    <row r="3544" spans="23:26" x14ac:dyDescent="0.2">
      <c r="W3544" s="38" t="str">
        <f t="shared" si="50"/>
        <v xml:space="preserve"> </v>
      </c>
      <c r="X3544" s="43"/>
      <c r="Y3544" s="43"/>
      <c r="Z3544" s="43"/>
    </row>
    <row r="3545" spans="23:26" x14ac:dyDescent="0.2">
      <c r="W3545" s="38" t="str">
        <f t="shared" si="50"/>
        <v xml:space="preserve"> </v>
      </c>
      <c r="X3545" s="43"/>
      <c r="Y3545" s="43"/>
      <c r="Z3545" s="43"/>
    </row>
    <row r="3546" spans="23:26" x14ac:dyDescent="0.2">
      <c r="W3546" s="38" t="str">
        <f t="shared" si="50"/>
        <v xml:space="preserve"> </v>
      </c>
      <c r="X3546" s="43"/>
      <c r="Y3546" s="43"/>
      <c r="Z3546" s="43"/>
    </row>
    <row r="3547" spans="23:26" x14ac:dyDescent="0.2">
      <c r="W3547" s="38" t="str">
        <f t="shared" si="50"/>
        <v xml:space="preserve"> </v>
      </c>
      <c r="X3547" s="43"/>
      <c r="Y3547" s="43"/>
      <c r="Z3547" s="43"/>
    </row>
    <row r="3548" spans="23:26" x14ac:dyDescent="0.2">
      <c r="W3548" s="38" t="str">
        <f t="shared" si="50"/>
        <v xml:space="preserve"> </v>
      </c>
      <c r="X3548" s="43"/>
      <c r="Y3548" s="43"/>
      <c r="Z3548" s="43"/>
    </row>
    <row r="3549" spans="23:26" x14ac:dyDescent="0.2">
      <c r="W3549" s="38" t="str">
        <f t="shared" si="50"/>
        <v xml:space="preserve"> </v>
      </c>
      <c r="X3549" s="43"/>
      <c r="Y3549" s="43"/>
      <c r="Z3549" s="43"/>
    </row>
    <row r="3550" spans="23:26" x14ac:dyDescent="0.2">
      <c r="W3550" s="38" t="str">
        <f t="shared" si="50"/>
        <v xml:space="preserve"> </v>
      </c>
      <c r="X3550" s="43"/>
      <c r="Y3550" s="43"/>
      <c r="Z3550" s="43"/>
    </row>
    <row r="3551" spans="23:26" x14ac:dyDescent="0.2">
      <c r="W3551" s="38" t="str">
        <f t="shared" si="50"/>
        <v xml:space="preserve"> </v>
      </c>
      <c r="X3551" s="43"/>
      <c r="Y3551" s="43"/>
      <c r="Z3551" s="43"/>
    </row>
    <row r="3552" spans="23:26" x14ac:dyDescent="0.2">
      <c r="W3552" s="38" t="str">
        <f t="shared" si="50"/>
        <v xml:space="preserve"> </v>
      </c>
      <c r="X3552" s="43"/>
      <c r="Y3552" s="43"/>
      <c r="Z3552" s="43"/>
    </row>
    <row r="3553" spans="23:26" x14ac:dyDescent="0.2">
      <c r="W3553" s="38" t="str">
        <f t="shared" si="50"/>
        <v xml:space="preserve"> </v>
      </c>
      <c r="X3553" s="43"/>
      <c r="Y3553" s="43"/>
      <c r="Z3553" s="43"/>
    </row>
    <row r="3554" spans="23:26" x14ac:dyDescent="0.2">
      <c r="W3554" s="38" t="str">
        <f t="shared" si="50"/>
        <v xml:space="preserve"> </v>
      </c>
      <c r="X3554" s="43"/>
      <c r="Y3554" s="43"/>
      <c r="Z3554" s="43"/>
    </row>
    <row r="3555" spans="23:26" x14ac:dyDescent="0.2">
      <c r="W3555" s="38" t="str">
        <f t="shared" si="50"/>
        <v xml:space="preserve"> </v>
      </c>
      <c r="X3555" s="43"/>
      <c r="Y3555" s="43"/>
      <c r="Z3555" s="43"/>
    </row>
    <row r="3556" spans="23:26" x14ac:dyDescent="0.2">
      <c r="W3556" s="38" t="str">
        <f t="shared" si="50"/>
        <v xml:space="preserve"> </v>
      </c>
      <c r="X3556" s="43"/>
      <c r="Y3556" s="43"/>
      <c r="Z3556" s="43"/>
    </row>
    <row r="3557" spans="23:26" x14ac:dyDescent="0.2">
      <c r="W3557" s="38" t="str">
        <f t="shared" si="50"/>
        <v xml:space="preserve"> </v>
      </c>
      <c r="X3557" s="43"/>
      <c r="Y3557" s="43"/>
      <c r="Z3557" s="43"/>
    </row>
    <row r="3558" spans="23:26" x14ac:dyDescent="0.2">
      <c r="W3558" s="38" t="str">
        <f t="shared" si="50"/>
        <v xml:space="preserve"> </v>
      </c>
      <c r="X3558" s="43"/>
      <c r="Y3558" s="43"/>
      <c r="Z3558" s="43"/>
    </row>
    <row r="3559" spans="23:26" x14ac:dyDescent="0.2">
      <c r="W3559" s="38" t="str">
        <f t="shared" si="50"/>
        <v xml:space="preserve"> </v>
      </c>
      <c r="X3559" s="43"/>
      <c r="Y3559" s="43"/>
      <c r="Z3559" s="43"/>
    </row>
    <row r="3560" spans="23:26" x14ac:dyDescent="0.2">
      <c r="W3560" s="38" t="str">
        <f t="shared" si="50"/>
        <v xml:space="preserve"> </v>
      </c>
      <c r="X3560" s="43"/>
      <c r="Y3560" s="43"/>
      <c r="Z3560" s="43"/>
    </row>
    <row r="3561" spans="23:26" x14ac:dyDescent="0.2">
      <c r="W3561" s="38" t="str">
        <f t="shared" si="50"/>
        <v xml:space="preserve"> </v>
      </c>
      <c r="X3561" s="43"/>
      <c r="Y3561" s="43"/>
      <c r="Z3561" s="43"/>
    </row>
    <row r="3562" spans="23:26" x14ac:dyDescent="0.2">
      <c r="W3562" s="38" t="str">
        <f t="shared" si="50"/>
        <v xml:space="preserve"> </v>
      </c>
      <c r="X3562" s="43"/>
      <c r="Y3562" s="43"/>
      <c r="Z3562" s="43"/>
    </row>
    <row r="3563" spans="23:26" x14ac:dyDescent="0.2">
      <c r="W3563" s="38" t="str">
        <f t="shared" si="50"/>
        <v xml:space="preserve"> </v>
      </c>
      <c r="X3563" s="43"/>
      <c r="Y3563" s="43"/>
      <c r="Z3563" s="43"/>
    </row>
    <row r="3564" spans="23:26" x14ac:dyDescent="0.2">
      <c r="W3564" s="38" t="str">
        <f t="shared" si="50"/>
        <v xml:space="preserve"> </v>
      </c>
      <c r="X3564" s="43"/>
      <c r="Y3564" s="43"/>
      <c r="Z3564" s="43"/>
    </row>
    <row r="3565" spans="23:26" x14ac:dyDescent="0.2">
      <c r="W3565" s="38" t="str">
        <f t="shared" si="50"/>
        <v xml:space="preserve"> </v>
      </c>
      <c r="X3565" s="43"/>
      <c r="Y3565" s="43"/>
      <c r="Z3565" s="43"/>
    </row>
    <row r="3566" spans="23:26" x14ac:dyDescent="0.2">
      <c r="W3566" s="38" t="str">
        <f t="shared" si="50"/>
        <v xml:space="preserve"> </v>
      </c>
      <c r="X3566" s="43"/>
      <c r="Y3566" s="43"/>
      <c r="Z3566" s="43"/>
    </row>
    <row r="3567" spans="23:26" x14ac:dyDescent="0.2">
      <c r="W3567" s="38" t="str">
        <f t="shared" si="50"/>
        <v xml:space="preserve"> </v>
      </c>
      <c r="X3567" s="43"/>
      <c r="Y3567" s="43"/>
      <c r="Z3567" s="43"/>
    </row>
    <row r="3568" spans="23:26" x14ac:dyDescent="0.2">
      <c r="W3568" s="38" t="str">
        <f t="shared" si="50"/>
        <v xml:space="preserve"> </v>
      </c>
      <c r="X3568" s="43"/>
      <c r="Y3568" s="43"/>
      <c r="Z3568" s="43"/>
    </row>
    <row r="3569" spans="23:26" x14ac:dyDescent="0.2">
      <c r="W3569" s="38" t="str">
        <f t="shared" si="50"/>
        <v xml:space="preserve"> </v>
      </c>
      <c r="X3569" s="43"/>
      <c r="Y3569" s="43"/>
      <c r="Z3569" s="43"/>
    </row>
    <row r="3570" spans="23:26" x14ac:dyDescent="0.2">
      <c r="W3570" s="38" t="str">
        <f t="shared" si="50"/>
        <v xml:space="preserve"> </v>
      </c>
      <c r="X3570" s="43"/>
      <c r="Y3570" s="43"/>
      <c r="Z3570" s="43"/>
    </row>
    <row r="3571" spans="23:26" x14ac:dyDescent="0.2">
      <c r="W3571" s="38" t="str">
        <f t="shared" si="50"/>
        <v xml:space="preserve"> </v>
      </c>
      <c r="X3571" s="43"/>
      <c r="Y3571" s="43"/>
      <c r="Z3571" s="43"/>
    </row>
    <row r="3572" spans="23:26" x14ac:dyDescent="0.2">
      <c r="W3572" s="38" t="str">
        <f t="shared" si="50"/>
        <v xml:space="preserve"> </v>
      </c>
      <c r="X3572" s="43"/>
      <c r="Y3572" s="43"/>
      <c r="Z3572" s="43"/>
    </row>
    <row r="3573" spans="23:26" x14ac:dyDescent="0.2">
      <c r="W3573" s="38" t="str">
        <f t="shared" si="50"/>
        <v xml:space="preserve"> </v>
      </c>
      <c r="X3573" s="43"/>
      <c r="Y3573" s="43"/>
      <c r="Z3573" s="43"/>
    </row>
    <row r="3574" spans="23:26" x14ac:dyDescent="0.2">
      <c r="W3574" s="38" t="str">
        <f t="shared" si="50"/>
        <v xml:space="preserve"> </v>
      </c>
      <c r="X3574" s="43"/>
      <c r="Y3574" s="43"/>
      <c r="Z3574" s="43"/>
    </row>
    <row r="3575" spans="23:26" x14ac:dyDescent="0.2">
      <c r="W3575" s="38" t="str">
        <f t="shared" si="50"/>
        <v xml:space="preserve"> </v>
      </c>
      <c r="X3575" s="43"/>
      <c r="Y3575" s="43"/>
      <c r="Z3575" s="43"/>
    </row>
    <row r="3576" spans="23:26" x14ac:dyDescent="0.2">
      <c r="W3576" s="38" t="str">
        <f t="shared" si="50"/>
        <v xml:space="preserve"> </v>
      </c>
      <c r="X3576" s="43"/>
      <c r="Y3576" s="43"/>
      <c r="Z3576" s="43"/>
    </row>
    <row r="3577" spans="23:26" x14ac:dyDescent="0.2">
      <c r="W3577" s="38" t="str">
        <f t="shared" si="50"/>
        <v xml:space="preserve"> </v>
      </c>
      <c r="X3577" s="43"/>
      <c r="Y3577" s="43"/>
      <c r="Z3577" s="43"/>
    </row>
    <row r="3578" spans="23:26" x14ac:dyDescent="0.2">
      <c r="W3578" s="38" t="str">
        <f t="shared" si="50"/>
        <v xml:space="preserve"> </v>
      </c>
      <c r="X3578" s="43"/>
      <c r="Y3578" s="43"/>
      <c r="Z3578" s="43"/>
    </row>
    <row r="3579" spans="23:26" x14ac:dyDescent="0.2">
      <c r="W3579" s="38" t="str">
        <f t="shared" si="50"/>
        <v xml:space="preserve"> </v>
      </c>
      <c r="X3579" s="43"/>
      <c r="Y3579" s="43"/>
      <c r="Z3579" s="43"/>
    </row>
    <row r="3580" spans="23:26" x14ac:dyDescent="0.2">
      <c r="W3580" s="38" t="str">
        <f t="shared" si="50"/>
        <v xml:space="preserve"> </v>
      </c>
      <c r="X3580" s="43"/>
      <c r="Y3580" s="43"/>
      <c r="Z3580" s="43"/>
    </row>
    <row r="3581" spans="23:26" x14ac:dyDescent="0.2">
      <c r="W3581" s="38" t="str">
        <f t="shared" si="50"/>
        <v xml:space="preserve"> </v>
      </c>
      <c r="X3581" s="43"/>
      <c r="Y3581" s="43"/>
      <c r="Z3581" s="43"/>
    </row>
    <row r="3582" spans="23:26" x14ac:dyDescent="0.2">
      <c r="W3582" s="38" t="str">
        <f t="shared" si="50"/>
        <v xml:space="preserve"> </v>
      </c>
      <c r="X3582" s="43"/>
      <c r="Y3582" s="43"/>
      <c r="Z3582" s="43"/>
    </row>
    <row r="3583" spans="23:26" x14ac:dyDescent="0.2">
      <c r="W3583" s="38" t="str">
        <f t="shared" si="50"/>
        <v xml:space="preserve"> </v>
      </c>
      <c r="X3583" s="43"/>
      <c r="Y3583" s="43"/>
      <c r="Z3583" s="43"/>
    </row>
    <row r="3584" spans="23:26" x14ac:dyDescent="0.2">
      <c r="W3584" s="38" t="str">
        <f t="shared" si="50"/>
        <v xml:space="preserve"> </v>
      </c>
      <c r="X3584" s="43"/>
      <c r="Y3584" s="43"/>
      <c r="Z3584" s="43"/>
    </row>
    <row r="3585" spans="23:26" x14ac:dyDescent="0.2">
      <c r="W3585" s="38" t="str">
        <f t="shared" si="50"/>
        <v xml:space="preserve"> </v>
      </c>
      <c r="X3585" s="43"/>
      <c r="Y3585" s="43"/>
      <c r="Z3585" s="43"/>
    </row>
    <row r="3586" spans="23:26" x14ac:dyDescent="0.2">
      <c r="W3586" s="38" t="str">
        <f t="shared" si="50"/>
        <v xml:space="preserve"> </v>
      </c>
      <c r="X3586" s="43"/>
      <c r="Y3586" s="43"/>
      <c r="Z3586" s="43"/>
    </row>
    <row r="3587" spans="23:26" x14ac:dyDescent="0.2">
      <c r="W3587" s="38" t="str">
        <f t="shared" ref="W3587:W3650" si="51">CONCATENATE(U3587, " ",V3587)</f>
        <v xml:space="preserve"> </v>
      </c>
      <c r="X3587" s="43"/>
      <c r="Y3587" s="43"/>
      <c r="Z3587" s="43"/>
    </row>
    <row r="3588" spans="23:26" x14ac:dyDescent="0.2">
      <c r="W3588" s="38" t="str">
        <f t="shared" si="51"/>
        <v xml:space="preserve"> </v>
      </c>
      <c r="X3588" s="43"/>
      <c r="Y3588" s="43"/>
      <c r="Z3588" s="43"/>
    </row>
    <row r="3589" spans="23:26" x14ac:dyDescent="0.2">
      <c r="W3589" s="38" t="str">
        <f t="shared" si="51"/>
        <v xml:space="preserve"> </v>
      </c>
      <c r="X3589" s="43"/>
      <c r="Y3589" s="43"/>
      <c r="Z3589" s="43"/>
    </row>
    <row r="3590" spans="23:26" x14ac:dyDescent="0.2">
      <c r="W3590" s="38" t="str">
        <f t="shared" si="51"/>
        <v xml:space="preserve"> </v>
      </c>
      <c r="X3590" s="43"/>
      <c r="Y3590" s="43"/>
      <c r="Z3590" s="43"/>
    </row>
    <row r="3591" spans="23:26" x14ac:dyDescent="0.2">
      <c r="W3591" s="38" t="str">
        <f t="shared" si="51"/>
        <v xml:space="preserve"> </v>
      </c>
      <c r="X3591" s="43"/>
      <c r="Y3591" s="43"/>
      <c r="Z3591" s="43"/>
    </row>
    <row r="3592" spans="23:26" x14ac:dyDescent="0.2">
      <c r="W3592" s="38" t="str">
        <f t="shared" si="51"/>
        <v xml:space="preserve"> </v>
      </c>
      <c r="X3592" s="43"/>
      <c r="Y3592" s="43"/>
      <c r="Z3592" s="43"/>
    </row>
    <row r="3593" spans="23:26" x14ac:dyDescent="0.2">
      <c r="W3593" s="38" t="str">
        <f t="shared" si="51"/>
        <v xml:space="preserve"> </v>
      </c>
      <c r="X3593" s="43"/>
      <c r="Y3593" s="43"/>
      <c r="Z3593" s="43"/>
    </row>
    <row r="3594" spans="23:26" x14ac:dyDescent="0.2">
      <c r="W3594" s="38" t="str">
        <f t="shared" si="51"/>
        <v xml:space="preserve"> </v>
      </c>
      <c r="X3594" s="43"/>
      <c r="Y3594" s="43"/>
      <c r="Z3594" s="43"/>
    </row>
    <row r="3595" spans="23:26" x14ac:dyDescent="0.2">
      <c r="W3595" s="38" t="str">
        <f t="shared" si="51"/>
        <v xml:space="preserve"> </v>
      </c>
      <c r="X3595" s="43"/>
      <c r="Y3595" s="43"/>
      <c r="Z3595" s="43"/>
    </row>
    <row r="3596" spans="23:26" x14ac:dyDescent="0.2">
      <c r="W3596" s="38" t="str">
        <f t="shared" si="51"/>
        <v xml:space="preserve"> </v>
      </c>
      <c r="X3596" s="43"/>
      <c r="Y3596" s="43"/>
      <c r="Z3596" s="43"/>
    </row>
    <row r="3597" spans="23:26" x14ac:dyDescent="0.2">
      <c r="W3597" s="38" t="str">
        <f t="shared" si="51"/>
        <v xml:space="preserve"> </v>
      </c>
      <c r="X3597" s="43"/>
      <c r="Y3597" s="43"/>
      <c r="Z3597" s="43"/>
    </row>
    <row r="3598" spans="23:26" x14ac:dyDescent="0.2">
      <c r="W3598" s="38" t="str">
        <f t="shared" si="51"/>
        <v xml:space="preserve"> </v>
      </c>
      <c r="X3598" s="43"/>
      <c r="Y3598" s="43"/>
      <c r="Z3598" s="43"/>
    </row>
    <row r="3599" spans="23:26" x14ac:dyDescent="0.2">
      <c r="W3599" s="38" t="str">
        <f t="shared" si="51"/>
        <v xml:space="preserve"> </v>
      </c>
      <c r="X3599" s="43"/>
      <c r="Y3599" s="43"/>
      <c r="Z3599" s="43"/>
    </row>
    <row r="3600" spans="23:26" x14ac:dyDescent="0.2">
      <c r="W3600" s="38" t="str">
        <f t="shared" si="51"/>
        <v xml:space="preserve"> </v>
      </c>
      <c r="X3600" s="43"/>
      <c r="Y3600" s="43"/>
      <c r="Z3600" s="43"/>
    </row>
    <row r="3601" spans="23:26" x14ac:dyDescent="0.2">
      <c r="W3601" s="38" t="str">
        <f t="shared" si="51"/>
        <v xml:space="preserve"> </v>
      </c>
      <c r="X3601" s="43"/>
      <c r="Y3601" s="43"/>
      <c r="Z3601" s="43"/>
    </row>
    <row r="3602" spans="23:26" x14ac:dyDescent="0.2">
      <c r="W3602" s="38" t="str">
        <f t="shared" si="51"/>
        <v xml:space="preserve"> </v>
      </c>
      <c r="X3602" s="43"/>
      <c r="Y3602" s="43"/>
      <c r="Z3602" s="43"/>
    </row>
    <row r="3603" spans="23:26" x14ac:dyDescent="0.2">
      <c r="W3603" s="38" t="str">
        <f t="shared" si="51"/>
        <v xml:space="preserve"> </v>
      </c>
      <c r="X3603" s="43"/>
      <c r="Y3603" s="43"/>
      <c r="Z3603" s="43"/>
    </row>
    <row r="3604" spans="23:26" x14ac:dyDescent="0.2">
      <c r="W3604" s="38" t="str">
        <f t="shared" si="51"/>
        <v xml:space="preserve"> </v>
      </c>
      <c r="X3604" s="43"/>
      <c r="Y3604" s="43"/>
      <c r="Z3604" s="43"/>
    </row>
    <row r="3605" spans="23:26" x14ac:dyDescent="0.2">
      <c r="W3605" s="38" t="str">
        <f t="shared" si="51"/>
        <v xml:space="preserve"> </v>
      </c>
      <c r="X3605" s="43"/>
      <c r="Y3605" s="43"/>
      <c r="Z3605" s="43"/>
    </row>
    <row r="3606" spans="23:26" x14ac:dyDescent="0.2">
      <c r="W3606" s="38" t="str">
        <f t="shared" si="51"/>
        <v xml:space="preserve"> </v>
      </c>
      <c r="X3606" s="43"/>
      <c r="Y3606" s="43"/>
      <c r="Z3606" s="43"/>
    </row>
    <row r="3607" spans="23:26" x14ac:dyDescent="0.2">
      <c r="W3607" s="38" t="str">
        <f t="shared" si="51"/>
        <v xml:space="preserve"> </v>
      </c>
      <c r="X3607" s="43"/>
      <c r="Y3607" s="43"/>
      <c r="Z3607" s="43"/>
    </row>
    <row r="3608" spans="23:26" x14ac:dyDescent="0.2">
      <c r="W3608" s="38" t="str">
        <f t="shared" si="51"/>
        <v xml:space="preserve"> </v>
      </c>
      <c r="X3608" s="43"/>
      <c r="Y3608" s="43"/>
      <c r="Z3608" s="43"/>
    </row>
    <row r="3609" spans="23:26" x14ac:dyDescent="0.2">
      <c r="W3609" s="38" t="str">
        <f t="shared" si="51"/>
        <v xml:space="preserve"> </v>
      </c>
      <c r="X3609" s="43"/>
      <c r="Y3609" s="43"/>
      <c r="Z3609" s="43"/>
    </row>
    <row r="3610" spans="23:26" x14ac:dyDescent="0.2">
      <c r="W3610" s="38" t="str">
        <f t="shared" si="51"/>
        <v xml:space="preserve"> </v>
      </c>
      <c r="X3610" s="43"/>
      <c r="Y3610" s="43"/>
      <c r="Z3610" s="43"/>
    </row>
    <row r="3611" spans="23:26" x14ac:dyDescent="0.2">
      <c r="W3611" s="38" t="str">
        <f t="shared" si="51"/>
        <v xml:space="preserve"> </v>
      </c>
      <c r="X3611" s="43"/>
      <c r="Y3611" s="43"/>
      <c r="Z3611" s="43"/>
    </row>
    <row r="3612" spans="23:26" x14ac:dyDescent="0.2">
      <c r="W3612" s="38" t="str">
        <f t="shared" si="51"/>
        <v xml:space="preserve"> </v>
      </c>
      <c r="X3612" s="43"/>
      <c r="Y3612" s="43"/>
      <c r="Z3612" s="43"/>
    </row>
    <row r="3613" spans="23:26" x14ac:dyDescent="0.2">
      <c r="W3613" s="38" t="str">
        <f t="shared" si="51"/>
        <v xml:space="preserve"> </v>
      </c>
      <c r="X3613" s="43"/>
      <c r="Y3613" s="43"/>
      <c r="Z3613" s="43"/>
    </row>
    <row r="3614" spans="23:26" x14ac:dyDescent="0.2">
      <c r="W3614" s="38" t="str">
        <f t="shared" si="51"/>
        <v xml:space="preserve"> </v>
      </c>
      <c r="X3614" s="43"/>
      <c r="Y3614" s="43"/>
      <c r="Z3614" s="43"/>
    </row>
    <row r="3615" spans="23:26" x14ac:dyDescent="0.2">
      <c r="W3615" s="38" t="str">
        <f t="shared" si="51"/>
        <v xml:space="preserve"> </v>
      </c>
      <c r="X3615" s="43"/>
      <c r="Y3615" s="43"/>
      <c r="Z3615" s="43"/>
    </row>
    <row r="3616" spans="23:26" x14ac:dyDescent="0.2">
      <c r="W3616" s="38" t="str">
        <f t="shared" si="51"/>
        <v xml:space="preserve"> </v>
      </c>
      <c r="X3616" s="43"/>
      <c r="Y3616" s="43"/>
      <c r="Z3616" s="43"/>
    </row>
    <row r="3617" spans="23:26" x14ac:dyDescent="0.2">
      <c r="W3617" s="38" t="str">
        <f t="shared" si="51"/>
        <v xml:space="preserve"> </v>
      </c>
      <c r="X3617" s="43"/>
      <c r="Y3617" s="43"/>
      <c r="Z3617" s="43"/>
    </row>
    <row r="3618" spans="23:26" x14ac:dyDescent="0.2">
      <c r="W3618" s="38" t="str">
        <f t="shared" si="51"/>
        <v xml:space="preserve"> </v>
      </c>
      <c r="X3618" s="43"/>
      <c r="Y3618" s="43"/>
      <c r="Z3618" s="43"/>
    </row>
    <row r="3619" spans="23:26" x14ac:dyDescent="0.2">
      <c r="W3619" s="38" t="str">
        <f t="shared" si="51"/>
        <v xml:space="preserve"> </v>
      </c>
      <c r="X3619" s="43"/>
      <c r="Y3619" s="43"/>
      <c r="Z3619" s="43"/>
    </row>
    <row r="3620" spans="23:26" x14ac:dyDescent="0.2">
      <c r="W3620" s="38" t="str">
        <f t="shared" si="51"/>
        <v xml:space="preserve"> </v>
      </c>
      <c r="X3620" s="43"/>
      <c r="Y3620" s="43"/>
      <c r="Z3620" s="43"/>
    </row>
    <row r="3621" spans="23:26" x14ac:dyDescent="0.2">
      <c r="W3621" s="38" t="str">
        <f t="shared" si="51"/>
        <v xml:space="preserve"> </v>
      </c>
      <c r="X3621" s="43"/>
      <c r="Y3621" s="43"/>
      <c r="Z3621" s="43"/>
    </row>
    <row r="3622" spans="23:26" x14ac:dyDescent="0.2">
      <c r="W3622" s="38" t="str">
        <f t="shared" si="51"/>
        <v xml:space="preserve"> </v>
      </c>
      <c r="X3622" s="43"/>
      <c r="Y3622" s="43"/>
      <c r="Z3622" s="43"/>
    </row>
    <row r="3623" spans="23:26" x14ac:dyDescent="0.2">
      <c r="W3623" s="38" t="str">
        <f t="shared" si="51"/>
        <v xml:space="preserve"> </v>
      </c>
      <c r="X3623" s="43"/>
      <c r="Y3623" s="43"/>
      <c r="Z3623" s="43"/>
    </row>
    <row r="3624" spans="23:26" x14ac:dyDescent="0.2">
      <c r="W3624" s="38" t="str">
        <f t="shared" si="51"/>
        <v xml:space="preserve"> </v>
      </c>
      <c r="X3624" s="43"/>
      <c r="Y3624" s="43"/>
      <c r="Z3624" s="43"/>
    </row>
    <row r="3625" spans="23:26" x14ac:dyDescent="0.2">
      <c r="W3625" s="38" t="str">
        <f t="shared" si="51"/>
        <v xml:space="preserve"> </v>
      </c>
      <c r="X3625" s="43"/>
      <c r="Y3625" s="43"/>
      <c r="Z3625" s="43"/>
    </row>
    <row r="3626" spans="23:26" x14ac:dyDescent="0.2">
      <c r="W3626" s="38" t="str">
        <f t="shared" si="51"/>
        <v xml:space="preserve"> </v>
      </c>
      <c r="X3626" s="43"/>
      <c r="Y3626" s="43"/>
      <c r="Z3626" s="43"/>
    </row>
    <row r="3627" spans="23:26" x14ac:dyDescent="0.2">
      <c r="W3627" s="38" t="str">
        <f t="shared" si="51"/>
        <v xml:space="preserve"> </v>
      </c>
      <c r="X3627" s="43"/>
      <c r="Y3627" s="43"/>
      <c r="Z3627" s="43"/>
    </row>
    <row r="3628" spans="23:26" x14ac:dyDescent="0.2">
      <c r="W3628" s="38" t="str">
        <f t="shared" si="51"/>
        <v xml:space="preserve"> </v>
      </c>
      <c r="X3628" s="43"/>
      <c r="Y3628" s="43"/>
      <c r="Z3628" s="43"/>
    </row>
    <row r="3629" spans="23:26" x14ac:dyDescent="0.2">
      <c r="W3629" s="38" t="str">
        <f t="shared" si="51"/>
        <v xml:space="preserve"> </v>
      </c>
      <c r="X3629" s="43"/>
      <c r="Y3629" s="43"/>
      <c r="Z3629" s="43"/>
    </row>
    <row r="3630" spans="23:26" x14ac:dyDescent="0.2">
      <c r="W3630" s="38" t="str">
        <f t="shared" si="51"/>
        <v xml:space="preserve"> </v>
      </c>
      <c r="X3630" s="43"/>
      <c r="Y3630" s="43"/>
      <c r="Z3630" s="43"/>
    </row>
    <row r="3631" spans="23:26" x14ac:dyDescent="0.2">
      <c r="W3631" s="38" t="str">
        <f t="shared" si="51"/>
        <v xml:space="preserve"> </v>
      </c>
      <c r="X3631" s="43"/>
      <c r="Y3631" s="43"/>
      <c r="Z3631" s="43"/>
    </row>
    <row r="3632" spans="23:26" x14ac:dyDescent="0.2">
      <c r="W3632" s="38" t="str">
        <f t="shared" si="51"/>
        <v xml:space="preserve"> </v>
      </c>
      <c r="X3632" s="43"/>
      <c r="Y3632" s="43"/>
      <c r="Z3632" s="43"/>
    </row>
    <row r="3633" spans="23:26" x14ac:dyDescent="0.2">
      <c r="W3633" s="38" t="str">
        <f t="shared" si="51"/>
        <v xml:space="preserve"> </v>
      </c>
      <c r="X3633" s="43"/>
      <c r="Y3633" s="43"/>
      <c r="Z3633" s="43"/>
    </row>
    <row r="3634" spans="23:26" x14ac:dyDescent="0.2">
      <c r="W3634" s="38" t="str">
        <f t="shared" si="51"/>
        <v xml:space="preserve"> </v>
      </c>
      <c r="X3634" s="43"/>
      <c r="Y3634" s="43"/>
      <c r="Z3634" s="43"/>
    </row>
    <row r="3635" spans="23:26" x14ac:dyDescent="0.2">
      <c r="W3635" s="38" t="str">
        <f t="shared" si="51"/>
        <v xml:space="preserve"> </v>
      </c>
      <c r="X3635" s="43"/>
      <c r="Y3635" s="43"/>
      <c r="Z3635" s="43"/>
    </row>
    <row r="3636" spans="23:26" x14ac:dyDescent="0.2">
      <c r="W3636" s="38" t="str">
        <f t="shared" si="51"/>
        <v xml:space="preserve"> </v>
      </c>
      <c r="X3636" s="43"/>
      <c r="Y3636" s="43"/>
      <c r="Z3636" s="43"/>
    </row>
    <row r="3637" spans="23:26" x14ac:dyDescent="0.2">
      <c r="W3637" s="38" t="str">
        <f t="shared" si="51"/>
        <v xml:space="preserve"> </v>
      </c>
      <c r="X3637" s="43"/>
      <c r="Y3637" s="43"/>
      <c r="Z3637" s="43"/>
    </row>
    <row r="3638" spans="23:26" x14ac:dyDescent="0.2">
      <c r="W3638" s="38" t="str">
        <f t="shared" si="51"/>
        <v xml:space="preserve"> </v>
      </c>
      <c r="X3638" s="43"/>
      <c r="Y3638" s="43"/>
      <c r="Z3638" s="43"/>
    </row>
    <row r="3639" spans="23:26" x14ac:dyDescent="0.2">
      <c r="W3639" s="38" t="str">
        <f t="shared" si="51"/>
        <v xml:space="preserve"> </v>
      </c>
      <c r="X3639" s="43"/>
      <c r="Y3639" s="43"/>
      <c r="Z3639" s="43"/>
    </row>
    <row r="3640" spans="23:26" x14ac:dyDescent="0.2">
      <c r="W3640" s="38" t="str">
        <f t="shared" si="51"/>
        <v xml:space="preserve"> </v>
      </c>
      <c r="X3640" s="43"/>
      <c r="Y3640" s="43"/>
      <c r="Z3640" s="43"/>
    </row>
    <row r="3641" spans="23:26" x14ac:dyDescent="0.2">
      <c r="W3641" s="38" t="str">
        <f t="shared" si="51"/>
        <v xml:space="preserve"> </v>
      </c>
      <c r="X3641" s="43"/>
      <c r="Y3641" s="43"/>
      <c r="Z3641" s="43"/>
    </row>
    <row r="3642" spans="23:26" x14ac:dyDescent="0.2">
      <c r="W3642" s="38" t="str">
        <f t="shared" si="51"/>
        <v xml:space="preserve"> </v>
      </c>
      <c r="X3642" s="43"/>
      <c r="Y3642" s="43"/>
      <c r="Z3642" s="43"/>
    </row>
    <row r="3643" spans="23:26" x14ac:dyDescent="0.2">
      <c r="W3643" s="38" t="str">
        <f t="shared" si="51"/>
        <v xml:space="preserve"> </v>
      </c>
      <c r="X3643" s="43"/>
      <c r="Y3643" s="43"/>
      <c r="Z3643" s="43"/>
    </row>
    <row r="3644" spans="23:26" x14ac:dyDescent="0.2">
      <c r="W3644" s="38" t="str">
        <f t="shared" si="51"/>
        <v xml:space="preserve"> </v>
      </c>
      <c r="X3644" s="43"/>
      <c r="Y3644" s="43"/>
      <c r="Z3644" s="43"/>
    </row>
    <row r="3645" spans="23:26" x14ac:dyDescent="0.2">
      <c r="W3645" s="38" t="str">
        <f t="shared" si="51"/>
        <v xml:space="preserve"> </v>
      </c>
      <c r="X3645" s="43"/>
      <c r="Y3645" s="43"/>
      <c r="Z3645" s="43"/>
    </row>
    <row r="3646" spans="23:26" x14ac:dyDescent="0.2">
      <c r="W3646" s="38" t="str">
        <f t="shared" si="51"/>
        <v xml:space="preserve"> </v>
      </c>
      <c r="X3646" s="43"/>
      <c r="Y3646" s="43"/>
      <c r="Z3646" s="43"/>
    </row>
    <row r="3647" spans="23:26" x14ac:dyDescent="0.2">
      <c r="W3647" s="38" t="str">
        <f t="shared" si="51"/>
        <v xml:space="preserve"> </v>
      </c>
      <c r="X3647" s="43"/>
      <c r="Y3647" s="43"/>
      <c r="Z3647" s="43"/>
    </row>
    <row r="3648" spans="23:26" x14ac:dyDescent="0.2">
      <c r="W3648" s="38" t="str">
        <f t="shared" si="51"/>
        <v xml:space="preserve"> </v>
      </c>
      <c r="X3648" s="43"/>
      <c r="Y3648" s="43"/>
      <c r="Z3648" s="43"/>
    </row>
    <row r="3649" spans="23:26" x14ac:dyDescent="0.2">
      <c r="W3649" s="38" t="str">
        <f t="shared" si="51"/>
        <v xml:space="preserve"> </v>
      </c>
      <c r="X3649" s="43"/>
      <c r="Y3649" s="43"/>
      <c r="Z3649" s="43"/>
    </row>
    <row r="3650" spans="23:26" x14ac:dyDescent="0.2">
      <c r="W3650" s="38" t="str">
        <f t="shared" si="51"/>
        <v xml:space="preserve"> </v>
      </c>
      <c r="X3650" s="43"/>
      <c r="Y3650" s="43"/>
      <c r="Z3650" s="43"/>
    </row>
    <row r="3651" spans="23:26" x14ac:dyDescent="0.2">
      <c r="W3651" s="38" t="str">
        <f t="shared" ref="W3651:W3662" si="52">CONCATENATE(U3651, " ",V3651)</f>
        <v xml:space="preserve"> </v>
      </c>
      <c r="X3651" s="43"/>
      <c r="Y3651" s="43"/>
      <c r="Z3651" s="43"/>
    </row>
    <row r="3652" spans="23:26" x14ac:dyDescent="0.2">
      <c r="W3652" s="38" t="str">
        <f t="shared" si="52"/>
        <v xml:space="preserve"> </v>
      </c>
      <c r="X3652" s="43"/>
      <c r="Y3652" s="43"/>
      <c r="Z3652" s="43"/>
    </row>
    <row r="3653" spans="23:26" x14ac:dyDescent="0.2">
      <c r="W3653" s="38" t="str">
        <f t="shared" si="52"/>
        <v xml:space="preserve"> </v>
      </c>
      <c r="X3653" s="43"/>
      <c r="Y3653" s="43"/>
      <c r="Z3653" s="43"/>
    </row>
    <row r="3654" spans="23:26" x14ac:dyDescent="0.2">
      <c r="W3654" s="38" t="str">
        <f t="shared" si="52"/>
        <v xml:space="preserve"> </v>
      </c>
      <c r="X3654" s="43"/>
      <c r="Y3654" s="43"/>
      <c r="Z3654" s="43"/>
    </row>
    <row r="3655" spans="23:26" x14ac:dyDescent="0.2">
      <c r="W3655" s="38" t="str">
        <f t="shared" si="52"/>
        <v xml:space="preserve"> </v>
      </c>
      <c r="X3655" s="43"/>
      <c r="Y3655" s="43"/>
      <c r="Z3655" s="43"/>
    </row>
    <row r="3656" spans="23:26" x14ac:dyDescent="0.2">
      <c r="W3656" s="38" t="str">
        <f t="shared" si="52"/>
        <v xml:space="preserve"> </v>
      </c>
      <c r="X3656" s="43"/>
      <c r="Y3656" s="43"/>
      <c r="Z3656" s="43"/>
    </row>
    <row r="3657" spans="23:26" x14ac:dyDescent="0.2">
      <c r="W3657" s="38" t="str">
        <f t="shared" si="52"/>
        <v xml:space="preserve"> </v>
      </c>
      <c r="X3657" s="43"/>
      <c r="Y3657" s="43"/>
      <c r="Z3657" s="43"/>
    </row>
    <row r="3658" spans="23:26" x14ac:dyDescent="0.2">
      <c r="W3658" s="38" t="str">
        <f t="shared" si="52"/>
        <v xml:space="preserve"> </v>
      </c>
      <c r="X3658" s="43"/>
      <c r="Y3658" s="43"/>
      <c r="Z3658" s="43"/>
    </row>
    <row r="3659" spans="23:26" x14ac:dyDescent="0.2">
      <c r="W3659" s="38" t="str">
        <f t="shared" si="52"/>
        <v xml:space="preserve"> </v>
      </c>
      <c r="X3659" s="43"/>
      <c r="Y3659" s="43"/>
      <c r="Z3659" s="43"/>
    </row>
    <row r="3660" spans="23:26" x14ac:dyDescent="0.2">
      <c r="W3660" s="38" t="str">
        <f t="shared" si="52"/>
        <v xml:space="preserve"> </v>
      </c>
      <c r="X3660" s="43"/>
      <c r="Y3660" s="43"/>
      <c r="Z3660" s="43"/>
    </row>
    <row r="3661" spans="23:26" x14ac:dyDescent="0.2">
      <c r="W3661" s="38" t="str">
        <f t="shared" si="52"/>
        <v xml:space="preserve"> </v>
      </c>
      <c r="X3661" s="43"/>
      <c r="Y3661" s="43"/>
      <c r="Z3661" s="43"/>
    </row>
    <row r="3662" spans="23:26" x14ac:dyDescent="0.2">
      <c r="W3662" s="38" t="str">
        <f t="shared" si="52"/>
        <v xml:space="preserve"> </v>
      </c>
      <c r="X3662" s="43"/>
      <c r="Y3662" s="43"/>
      <c r="Z3662" s="43"/>
    </row>
  </sheetData>
  <autoFilter ref="A1:AK3662" xr:uid="{00000000-0001-0000-0100-000000000000}"/>
  <dataValidations count="3">
    <dataValidation type="whole" allowBlank="1" showInputMessage="1" showErrorMessage="1" sqref="S2:S1048576" xr:uid="{00000000-0002-0000-0100-000000000000}">
      <formula1>5</formula1>
      <formula2>25</formula2>
    </dataValidation>
    <dataValidation type="whole" allowBlank="1" showInputMessage="1" showErrorMessage="1" sqref="AA2:AA725 AA727:AA1048576" xr:uid="{00000000-0002-0000-0100-000001000000}">
      <formula1>1</formula1>
      <formula2>50</formula2>
    </dataValidation>
    <dataValidation type="whole" allowBlank="1" showInputMessage="1" showErrorMessage="1" sqref="AB2:AB725 AB727:AB1048576" xr:uid="{00000000-0002-0000-0100-000002000000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3000000}">
          <x14:formula1>
            <xm:f>'Validación de datos'!$C$2</xm:f>
          </x14:formula1>
          <xm:sqref>D920:D1048576</xm:sqref>
        </x14:dataValidation>
        <x14:dataValidation type="list" allowBlank="1" showInputMessage="1" showErrorMessage="1" xr:uid="{00000000-0002-0000-0100-000004000000}">
          <x14:formula1>
            <xm:f>'Validación de datos'!$L$2:$L$27</xm:f>
          </x14:formula1>
          <xm:sqref>T2:T1048576</xm:sqref>
        </x14:dataValidation>
        <x14:dataValidation type="list" allowBlank="1" showInputMessage="1" showErrorMessage="1" xr:uid="{00000000-0002-0000-0100-000005000000}">
          <x14:formula1>
            <xm:f>'Validación de datos'!$N$2:$N$24</xm:f>
          </x14:formula1>
          <xm:sqref>V2:V1048576</xm:sqref>
        </x14:dataValidation>
        <x14:dataValidation type="list" allowBlank="1" showInputMessage="1" showErrorMessage="1" xr:uid="{00000000-0002-0000-0100-000006000000}">
          <x14:formula1>
            <xm:f>'Lista especies'!$A$2:$A$31</xm:f>
          </x14:formula1>
          <xm:sqref>W2:W1048576</xm:sqref>
        </x14:dataValidation>
        <x14:dataValidation type="list" allowBlank="1" showInputMessage="1" showErrorMessage="1" xr:uid="{00000000-0002-0000-0100-000007000000}">
          <x14:formula1>
            <xm:f>'Validación de datos'!$M$2:$M$27</xm:f>
          </x14:formula1>
          <xm:sqref>Q2:R1048576</xm:sqref>
        </x14:dataValidation>
        <x14:dataValidation type="list" allowBlank="1" showInputMessage="1" showErrorMessage="1" xr:uid="{00000000-0002-0000-0100-000008000000}">
          <x14:formula1>
            <xm:f>'Validación de datos'!$A$2:$A$32</xm:f>
          </x14:formula1>
          <xm:sqref>B1:B1048576</xm:sqref>
        </x14:dataValidation>
        <x14:dataValidation type="list" allowBlank="1" showInputMessage="1" showErrorMessage="1" xr:uid="{00000000-0002-0000-0100-000009000000}">
          <x14:formula1>
            <xm:f>'Validación de datos'!$B$2:$B$5</xm:f>
          </x14:formula1>
          <xm:sqref>C1:C1048576</xm:sqref>
        </x14:dataValidation>
        <x14:dataValidation type="list" allowBlank="1" showInputMessage="1" showErrorMessage="1" xr:uid="{00000000-0002-0000-0100-00000A000000}">
          <x14:formula1>
            <xm:f>Formulas!$A$2:$A$10</xm:f>
          </x14:formula1>
          <xm:sqref>G1:G1048576</xm:sqref>
        </x14:dataValidation>
        <x14:dataValidation type="list" allowBlank="1" showInputMessage="1" showErrorMessage="1" xr:uid="{00000000-0002-0000-0100-00000B000000}">
          <x14:formula1>
            <xm:f>'Validación de datos'!$K$2:$K$13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zoomScale="90" zoomScaleNormal="90" workbookViewId="0">
      <pane ySplit="1" topLeftCell="A2" activePane="bottomLeft" state="frozen"/>
      <selection activeCell="E1" sqref="E1"/>
      <selection pane="bottomLeft" activeCell="C3" sqref="C3"/>
    </sheetView>
  </sheetViews>
  <sheetFormatPr baseColWidth="10" defaultRowHeight="15" x14ac:dyDescent="0.2"/>
  <cols>
    <col min="1" max="1" width="4.33203125" bestFit="1" customWidth="1"/>
    <col min="2" max="2" width="5" bestFit="1" customWidth="1"/>
    <col min="3" max="3" width="5.5" bestFit="1" customWidth="1"/>
    <col min="4" max="4" width="14.6640625" bestFit="1" customWidth="1"/>
    <col min="5" max="5" width="11.1640625" bestFit="1" customWidth="1"/>
    <col min="6" max="6" width="12.5" bestFit="1" customWidth="1"/>
    <col min="7" max="7" width="15.5" hidden="1" customWidth="1"/>
    <col min="8" max="8" width="5.33203125" hidden="1" customWidth="1"/>
    <col min="9" max="9" width="14.33203125" hidden="1" customWidth="1"/>
    <col min="10" max="10" width="33.1640625" hidden="1" customWidth="1"/>
    <col min="11" max="11" width="22.1640625" bestFit="1" customWidth="1"/>
    <col min="12" max="12" width="10.5" bestFit="1" customWidth="1"/>
    <col min="13" max="13" width="12" bestFit="1" customWidth="1"/>
  </cols>
  <sheetData>
    <row r="1" spans="1:14" x14ac:dyDescent="0.2">
      <c r="A1" s="47" t="s">
        <v>159</v>
      </c>
      <c r="B1" s="47" t="s">
        <v>1</v>
      </c>
      <c r="C1" s="48" t="s">
        <v>160</v>
      </c>
      <c r="D1" s="48" t="s">
        <v>5</v>
      </c>
      <c r="E1" s="48" t="s">
        <v>4</v>
      </c>
      <c r="F1" s="48" t="s">
        <v>3</v>
      </c>
      <c r="G1" s="48" t="s">
        <v>172</v>
      </c>
      <c r="H1" s="48" t="s">
        <v>182</v>
      </c>
      <c r="I1" s="48" t="s">
        <v>183</v>
      </c>
      <c r="J1" s="48" t="s">
        <v>15</v>
      </c>
      <c r="K1" s="48" t="s">
        <v>185</v>
      </c>
      <c r="L1" s="42" t="s">
        <v>186</v>
      </c>
      <c r="M1" s="42" t="s">
        <v>187</v>
      </c>
      <c r="N1" s="42" t="s">
        <v>8</v>
      </c>
    </row>
    <row r="2" spans="1:14" x14ac:dyDescent="0.2">
      <c r="A2">
        <v>1</v>
      </c>
      <c r="B2">
        <v>7</v>
      </c>
      <c r="C2">
        <v>2022</v>
      </c>
      <c r="D2" t="s">
        <v>191</v>
      </c>
      <c r="E2" t="s">
        <v>192</v>
      </c>
      <c r="F2" s="5" t="s">
        <v>193</v>
      </c>
      <c r="G2" t="s">
        <v>60</v>
      </c>
      <c r="J2" t="s">
        <v>184</v>
      </c>
      <c r="K2" s="5" t="s">
        <v>216</v>
      </c>
      <c r="L2">
        <v>1</v>
      </c>
      <c r="M2">
        <v>1</v>
      </c>
      <c r="N2">
        <v>1</v>
      </c>
    </row>
    <row r="3" spans="1:14" x14ac:dyDescent="0.2">
      <c r="A3">
        <v>2</v>
      </c>
      <c r="B3">
        <v>8</v>
      </c>
      <c r="F3" s="5" t="s">
        <v>194</v>
      </c>
      <c r="K3" s="5" t="s">
        <v>197</v>
      </c>
      <c r="L3">
        <v>2</v>
      </c>
      <c r="M3">
        <v>2</v>
      </c>
      <c r="N3">
        <v>2</v>
      </c>
    </row>
    <row r="4" spans="1:14" x14ac:dyDescent="0.2">
      <c r="A4">
        <v>3</v>
      </c>
      <c r="B4">
        <v>9</v>
      </c>
      <c r="F4" s="5" t="s">
        <v>195</v>
      </c>
      <c r="K4" s="5" t="s">
        <v>200</v>
      </c>
      <c r="L4">
        <v>3</v>
      </c>
      <c r="M4">
        <v>3</v>
      </c>
      <c r="N4">
        <v>3</v>
      </c>
    </row>
    <row r="5" spans="1:14" x14ac:dyDescent="0.2">
      <c r="A5">
        <v>4</v>
      </c>
      <c r="B5">
        <v>10</v>
      </c>
      <c r="F5" s="5" t="s">
        <v>196</v>
      </c>
      <c r="K5" s="5" t="s">
        <v>202</v>
      </c>
      <c r="L5">
        <v>4</v>
      </c>
      <c r="M5">
        <v>4</v>
      </c>
      <c r="N5">
        <v>4</v>
      </c>
    </row>
    <row r="6" spans="1:14" x14ac:dyDescent="0.2">
      <c r="A6">
        <v>5</v>
      </c>
      <c r="F6" s="5" t="s">
        <v>198</v>
      </c>
      <c r="K6" s="5" t="s">
        <v>204</v>
      </c>
      <c r="L6">
        <v>5</v>
      </c>
      <c r="M6">
        <v>5</v>
      </c>
      <c r="N6">
        <v>5</v>
      </c>
    </row>
    <row r="7" spans="1:14" x14ac:dyDescent="0.2">
      <c r="A7">
        <v>6</v>
      </c>
      <c r="F7" s="5" t="s">
        <v>199</v>
      </c>
      <c r="K7" s="5" t="s">
        <v>206</v>
      </c>
      <c r="L7">
        <v>6</v>
      </c>
      <c r="M7">
        <v>6</v>
      </c>
      <c r="N7">
        <v>6</v>
      </c>
    </row>
    <row r="8" spans="1:14" x14ac:dyDescent="0.2">
      <c r="A8">
        <v>7</v>
      </c>
      <c r="F8" s="5" t="s">
        <v>201</v>
      </c>
      <c r="K8" s="5" t="s">
        <v>207</v>
      </c>
      <c r="L8">
        <v>7</v>
      </c>
      <c r="M8">
        <v>7</v>
      </c>
      <c r="N8">
        <v>7</v>
      </c>
    </row>
    <row r="9" spans="1:14" x14ac:dyDescent="0.2">
      <c r="A9">
        <v>8</v>
      </c>
      <c r="F9" s="5" t="s">
        <v>203</v>
      </c>
      <c r="K9" s="5" t="s">
        <v>208</v>
      </c>
      <c r="L9">
        <v>8</v>
      </c>
      <c r="M9">
        <v>8</v>
      </c>
      <c r="N9">
        <v>8</v>
      </c>
    </row>
    <row r="10" spans="1:14" x14ac:dyDescent="0.2">
      <c r="A10">
        <v>9</v>
      </c>
      <c r="F10" s="5" t="s">
        <v>205</v>
      </c>
      <c r="K10" s="5"/>
      <c r="L10">
        <v>9</v>
      </c>
      <c r="M10">
        <v>9</v>
      </c>
      <c r="N10">
        <v>9</v>
      </c>
    </row>
    <row r="11" spans="1:14" x14ac:dyDescent="0.2">
      <c r="A11">
        <v>10</v>
      </c>
      <c r="K11" s="5" t="s">
        <v>215</v>
      </c>
      <c r="L11">
        <v>10</v>
      </c>
      <c r="M11">
        <v>10</v>
      </c>
      <c r="N11">
        <v>10</v>
      </c>
    </row>
    <row r="12" spans="1:14" x14ac:dyDescent="0.2">
      <c r="A12">
        <v>11</v>
      </c>
      <c r="L12">
        <v>11</v>
      </c>
      <c r="M12">
        <v>11</v>
      </c>
      <c r="N12">
        <v>11</v>
      </c>
    </row>
    <row r="13" spans="1:14" x14ac:dyDescent="0.2">
      <c r="A13">
        <v>12</v>
      </c>
      <c r="L13">
        <v>12</v>
      </c>
      <c r="M13">
        <v>12</v>
      </c>
      <c r="N13">
        <v>12</v>
      </c>
    </row>
    <row r="14" spans="1:14" x14ac:dyDescent="0.2">
      <c r="A14">
        <v>13</v>
      </c>
      <c r="L14">
        <v>13</v>
      </c>
      <c r="M14">
        <v>13</v>
      </c>
      <c r="N14">
        <v>13</v>
      </c>
    </row>
    <row r="15" spans="1:14" x14ac:dyDescent="0.2">
      <c r="A15">
        <v>14</v>
      </c>
      <c r="L15">
        <v>14</v>
      </c>
      <c r="M15">
        <v>14</v>
      </c>
      <c r="N15">
        <v>14</v>
      </c>
    </row>
    <row r="16" spans="1:14" x14ac:dyDescent="0.2">
      <c r="A16">
        <v>15</v>
      </c>
      <c r="L16">
        <v>15</v>
      </c>
      <c r="M16">
        <v>15</v>
      </c>
      <c r="N16">
        <v>15</v>
      </c>
    </row>
    <row r="17" spans="1:14" x14ac:dyDescent="0.2">
      <c r="A17">
        <v>16</v>
      </c>
      <c r="K17" s="5"/>
      <c r="L17">
        <v>16</v>
      </c>
      <c r="M17">
        <v>16</v>
      </c>
      <c r="N17">
        <v>16</v>
      </c>
    </row>
    <row r="18" spans="1:14" x14ac:dyDescent="0.2">
      <c r="A18">
        <v>17</v>
      </c>
      <c r="K18" s="5"/>
      <c r="L18">
        <v>17</v>
      </c>
      <c r="M18">
        <v>17</v>
      </c>
      <c r="N18">
        <v>17</v>
      </c>
    </row>
    <row r="19" spans="1:14" x14ac:dyDescent="0.2">
      <c r="A19">
        <v>18</v>
      </c>
      <c r="K19" s="5"/>
      <c r="L19">
        <v>18</v>
      </c>
      <c r="M19">
        <v>18</v>
      </c>
      <c r="N19">
        <v>18</v>
      </c>
    </row>
    <row r="20" spans="1:14" x14ac:dyDescent="0.2">
      <c r="A20">
        <v>19</v>
      </c>
      <c r="K20" s="5"/>
      <c r="L20">
        <v>19</v>
      </c>
      <c r="M20">
        <v>19</v>
      </c>
      <c r="N20">
        <v>19</v>
      </c>
    </row>
    <row r="21" spans="1:14" x14ac:dyDescent="0.2">
      <c r="A21">
        <v>20</v>
      </c>
      <c r="K21" s="5"/>
      <c r="L21">
        <v>20</v>
      </c>
      <c r="M21">
        <v>20</v>
      </c>
      <c r="N21">
        <v>20</v>
      </c>
    </row>
    <row r="22" spans="1:14" x14ac:dyDescent="0.2">
      <c r="A22">
        <v>21</v>
      </c>
      <c r="K22" s="5"/>
      <c r="L22">
        <v>21</v>
      </c>
      <c r="M22">
        <v>21</v>
      </c>
      <c r="N22">
        <v>21</v>
      </c>
    </row>
    <row r="23" spans="1:14" x14ac:dyDescent="0.2">
      <c r="A23">
        <v>22</v>
      </c>
      <c r="K23" s="5"/>
      <c r="L23">
        <v>22</v>
      </c>
      <c r="M23">
        <v>22</v>
      </c>
      <c r="N23">
        <v>22</v>
      </c>
    </row>
    <row r="24" spans="1:14" x14ac:dyDescent="0.2">
      <c r="A24">
        <v>23</v>
      </c>
      <c r="K24" s="5"/>
      <c r="L24">
        <v>23</v>
      </c>
      <c r="M24">
        <v>23</v>
      </c>
      <c r="N24" t="s">
        <v>188</v>
      </c>
    </row>
    <row r="25" spans="1:14" x14ac:dyDescent="0.2">
      <c r="A25">
        <v>24</v>
      </c>
      <c r="K25" s="5"/>
      <c r="L25">
        <v>24</v>
      </c>
      <c r="M25">
        <v>24</v>
      </c>
    </row>
    <row r="26" spans="1:14" x14ac:dyDescent="0.2">
      <c r="A26">
        <v>25</v>
      </c>
      <c r="K26" s="5"/>
      <c r="L26">
        <v>25</v>
      </c>
      <c r="M26">
        <v>25</v>
      </c>
    </row>
    <row r="27" spans="1:14" x14ac:dyDescent="0.2">
      <c r="A27">
        <v>26</v>
      </c>
      <c r="K27" s="5"/>
      <c r="L27" t="s">
        <v>188</v>
      </c>
      <c r="M27" t="s">
        <v>188</v>
      </c>
    </row>
    <row r="28" spans="1:14" x14ac:dyDescent="0.2">
      <c r="A28">
        <v>27</v>
      </c>
    </row>
    <row r="29" spans="1:14" x14ac:dyDescent="0.2">
      <c r="A29">
        <v>28</v>
      </c>
    </row>
    <row r="30" spans="1:14" x14ac:dyDescent="0.2">
      <c r="A30">
        <v>29</v>
      </c>
    </row>
    <row r="31" spans="1:14" x14ac:dyDescent="0.2">
      <c r="A31">
        <v>30</v>
      </c>
    </row>
    <row r="32" spans="1:14" x14ac:dyDescent="0.2">
      <c r="A32">
        <v>31</v>
      </c>
    </row>
  </sheetData>
  <sortState xmlns:xlrd2="http://schemas.microsoft.com/office/spreadsheetml/2017/richdata2" ref="B2:B4">
    <sortCondition ref="B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zoomScale="90" zoomScaleNormal="90" workbookViewId="0">
      <selection activeCell="G28" sqref="G28"/>
    </sheetView>
  </sheetViews>
  <sheetFormatPr baseColWidth="10" defaultRowHeight="15" x14ac:dyDescent="0.2"/>
  <cols>
    <col min="1" max="1" width="11.83203125" bestFit="1" customWidth="1"/>
    <col min="2" max="2" width="14.5" bestFit="1" customWidth="1"/>
    <col min="4" max="4" width="14.5" bestFit="1" customWidth="1"/>
    <col min="5" max="5" width="8" bestFit="1" customWidth="1"/>
    <col min="6" max="6" width="19.5" bestFit="1" customWidth="1"/>
    <col min="7" max="7" width="66.5" bestFit="1" customWidth="1"/>
    <col min="8" max="8" width="19.5" bestFit="1" customWidth="1"/>
    <col min="9" max="9" width="14.5" bestFit="1" customWidth="1"/>
    <col min="10" max="10" width="8" bestFit="1" customWidth="1"/>
    <col min="11" max="11" width="24.5" bestFit="1" customWidth="1"/>
    <col min="12" max="12" width="31" bestFit="1" customWidth="1"/>
  </cols>
  <sheetData>
    <row r="1" spans="1:7" x14ac:dyDescent="0.2">
      <c r="A1" s="42" t="s">
        <v>3</v>
      </c>
      <c r="B1" s="42" t="s">
        <v>5</v>
      </c>
      <c r="C1" s="42" t="s">
        <v>4</v>
      </c>
      <c r="D1" s="42" t="s">
        <v>172</v>
      </c>
      <c r="E1" s="42" t="s">
        <v>182</v>
      </c>
      <c r="F1" s="42" t="s">
        <v>183</v>
      </c>
      <c r="G1" s="42" t="s">
        <v>15</v>
      </c>
    </row>
    <row r="2" spans="1:7" x14ac:dyDescent="0.2">
      <c r="A2" s="5" t="s">
        <v>193</v>
      </c>
      <c r="B2" t="s">
        <v>191</v>
      </c>
      <c r="C2" t="s">
        <v>192</v>
      </c>
      <c r="D2" t="s">
        <v>60</v>
      </c>
      <c r="E2" t="s">
        <v>163</v>
      </c>
      <c r="F2" t="s">
        <v>62</v>
      </c>
      <c r="G2" t="s">
        <v>162</v>
      </c>
    </row>
    <row r="3" spans="1:7" x14ac:dyDescent="0.2">
      <c r="A3" s="5" t="s">
        <v>194</v>
      </c>
      <c r="B3" t="s">
        <v>191</v>
      </c>
      <c r="C3" t="s">
        <v>192</v>
      </c>
      <c r="D3" t="s">
        <v>60</v>
      </c>
      <c r="E3" t="s">
        <v>163</v>
      </c>
      <c r="F3" t="s">
        <v>62</v>
      </c>
      <c r="G3" t="s">
        <v>213</v>
      </c>
    </row>
    <row r="4" spans="1:7" x14ac:dyDescent="0.2">
      <c r="A4" s="5" t="s">
        <v>195</v>
      </c>
      <c r="B4" t="s">
        <v>191</v>
      </c>
      <c r="C4" t="s">
        <v>192</v>
      </c>
      <c r="D4" t="s">
        <v>60</v>
      </c>
      <c r="E4" t="s">
        <v>161</v>
      </c>
      <c r="F4" t="s">
        <v>61</v>
      </c>
      <c r="G4" t="s">
        <v>213</v>
      </c>
    </row>
    <row r="5" spans="1:7" x14ac:dyDescent="0.2">
      <c r="A5" s="5" t="s">
        <v>196</v>
      </c>
      <c r="B5" t="s">
        <v>191</v>
      </c>
      <c r="C5" t="s">
        <v>192</v>
      </c>
      <c r="D5" t="s">
        <v>60</v>
      </c>
      <c r="E5" t="s">
        <v>161</v>
      </c>
      <c r="F5" t="s">
        <v>61</v>
      </c>
      <c r="G5" t="s">
        <v>162</v>
      </c>
    </row>
    <row r="6" spans="1:7" x14ac:dyDescent="0.2">
      <c r="A6" s="5" t="s">
        <v>198</v>
      </c>
      <c r="B6" t="s">
        <v>191</v>
      </c>
      <c r="C6" t="s">
        <v>192</v>
      </c>
      <c r="D6" t="s">
        <v>60</v>
      </c>
      <c r="E6" t="s">
        <v>161</v>
      </c>
      <c r="F6" t="s">
        <v>61</v>
      </c>
      <c r="G6" t="s">
        <v>162</v>
      </c>
    </row>
    <row r="7" spans="1:7" x14ac:dyDescent="0.2">
      <c r="A7" s="5" t="s">
        <v>199</v>
      </c>
      <c r="B7" t="s">
        <v>191</v>
      </c>
      <c r="C7" t="s">
        <v>192</v>
      </c>
      <c r="D7" t="s">
        <v>60</v>
      </c>
      <c r="E7" t="s">
        <v>161</v>
      </c>
      <c r="F7" t="s">
        <v>61</v>
      </c>
      <c r="G7" t="s">
        <v>213</v>
      </c>
    </row>
    <row r="8" spans="1:7" x14ac:dyDescent="0.2">
      <c r="A8" s="5" t="s">
        <v>201</v>
      </c>
      <c r="B8" t="s">
        <v>191</v>
      </c>
      <c r="C8" t="s">
        <v>192</v>
      </c>
      <c r="D8" t="s">
        <v>60</v>
      </c>
      <c r="E8" t="s">
        <v>163</v>
      </c>
      <c r="F8" t="s">
        <v>62</v>
      </c>
      <c r="G8" t="s">
        <v>162</v>
      </c>
    </row>
    <row r="9" spans="1:7" x14ac:dyDescent="0.2">
      <c r="A9" s="5" t="s">
        <v>203</v>
      </c>
      <c r="B9" t="s">
        <v>191</v>
      </c>
      <c r="C9" t="s">
        <v>192</v>
      </c>
      <c r="D9" t="s">
        <v>60</v>
      </c>
      <c r="E9" t="s">
        <v>161</v>
      </c>
      <c r="F9" t="s">
        <v>61</v>
      </c>
      <c r="G9" t="s">
        <v>213</v>
      </c>
    </row>
    <row r="10" spans="1:7" x14ac:dyDescent="0.2">
      <c r="A10" s="5" t="s">
        <v>205</v>
      </c>
      <c r="B10" t="s">
        <v>191</v>
      </c>
      <c r="C10" t="s">
        <v>192</v>
      </c>
      <c r="D10" t="s">
        <v>60</v>
      </c>
      <c r="E10" t="s">
        <v>163</v>
      </c>
      <c r="F10" t="s">
        <v>62</v>
      </c>
      <c r="G10" t="s">
        <v>213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zoomScale="90" zoomScaleNormal="90" workbookViewId="0">
      <selection activeCell="D30" sqref="D30"/>
    </sheetView>
  </sheetViews>
  <sheetFormatPr baseColWidth="10" defaultRowHeight="15" x14ac:dyDescent="0.2"/>
  <cols>
    <col min="1" max="1" width="33.1640625" bestFit="1" customWidth="1"/>
    <col min="2" max="2" width="18.5" bestFit="1" customWidth="1"/>
    <col min="3" max="3" width="13.33203125" bestFit="1" customWidth="1"/>
    <col min="4" max="4" width="29" bestFit="1" customWidth="1"/>
    <col min="5" max="5" width="16.83203125" customWidth="1"/>
    <col min="6" max="6" width="23.5" customWidth="1"/>
    <col min="7" max="7" width="18.5" customWidth="1"/>
  </cols>
  <sheetData>
    <row r="1" spans="1:9" x14ac:dyDescent="0.2">
      <c r="A1" s="3" t="s">
        <v>65</v>
      </c>
      <c r="B1" s="3" t="s">
        <v>64</v>
      </c>
      <c r="C1" s="3" t="s">
        <v>10</v>
      </c>
      <c r="D1" s="3" t="s">
        <v>63</v>
      </c>
      <c r="H1" s="4"/>
      <c r="I1" s="4"/>
    </row>
    <row r="2" spans="1:9" x14ac:dyDescent="0.2">
      <c r="A2" t="s">
        <v>66</v>
      </c>
      <c r="B2" s="2" t="s">
        <v>86</v>
      </c>
      <c r="C2" s="2" t="s">
        <v>107</v>
      </c>
      <c r="D2" s="32" t="s">
        <v>131</v>
      </c>
      <c r="E2" s="2"/>
    </row>
    <row r="3" spans="1:9" x14ac:dyDescent="0.2">
      <c r="A3" t="s">
        <v>181</v>
      </c>
      <c r="B3" s="2" t="s">
        <v>87</v>
      </c>
      <c r="C3" s="2" t="s">
        <v>107</v>
      </c>
      <c r="D3" s="32" t="s">
        <v>132</v>
      </c>
      <c r="E3" s="2"/>
    </row>
    <row r="4" spans="1:9" x14ac:dyDescent="0.2">
      <c r="A4" s="5" t="s">
        <v>180</v>
      </c>
      <c r="B4" s="2" t="s">
        <v>88</v>
      </c>
      <c r="C4" s="2" t="s">
        <v>108</v>
      </c>
      <c r="D4" s="33" t="s">
        <v>133</v>
      </c>
      <c r="E4" s="2"/>
    </row>
    <row r="5" spans="1:9" x14ac:dyDescent="0.2">
      <c r="A5" t="s">
        <v>67</v>
      </c>
      <c r="B5" s="2" t="s">
        <v>89</v>
      </c>
      <c r="C5" s="2" t="s">
        <v>109</v>
      </c>
      <c r="D5" s="32" t="s">
        <v>134</v>
      </c>
      <c r="E5" s="2"/>
    </row>
    <row r="6" spans="1:9" x14ac:dyDescent="0.2">
      <c r="A6" t="s">
        <v>69</v>
      </c>
      <c r="B6" s="2" t="s">
        <v>91</v>
      </c>
      <c r="C6" s="2" t="s">
        <v>107</v>
      </c>
      <c r="D6" s="32" t="s">
        <v>136</v>
      </c>
      <c r="E6" s="1"/>
      <c r="G6" s="5"/>
    </row>
    <row r="7" spans="1:9" x14ac:dyDescent="0.2">
      <c r="A7" t="s">
        <v>177</v>
      </c>
      <c r="B7" s="2" t="s">
        <v>92</v>
      </c>
      <c r="C7" s="2" t="s">
        <v>111</v>
      </c>
      <c r="D7" s="32" t="s">
        <v>137</v>
      </c>
      <c r="E7" s="2"/>
    </row>
    <row r="8" spans="1:9" x14ac:dyDescent="0.2">
      <c r="A8" t="s">
        <v>70</v>
      </c>
      <c r="B8" s="2" t="s">
        <v>93</v>
      </c>
      <c r="C8" s="2" t="s">
        <v>112</v>
      </c>
      <c r="D8" s="32" t="s">
        <v>138</v>
      </c>
      <c r="E8" s="2"/>
    </row>
    <row r="9" spans="1:9" x14ac:dyDescent="0.2">
      <c r="A9" t="s">
        <v>71</v>
      </c>
      <c r="B9" s="2" t="s">
        <v>93</v>
      </c>
      <c r="C9" s="2" t="s">
        <v>113</v>
      </c>
      <c r="D9" s="32" t="s">
        <v>139</v>
      </c>
      <c r="E9" s="2"/>
    </row>
    <row r="10" spans="1:9" x14ac:dyDescent="0.2">
      <c r="A10" t="s">
        <v>72</v>
      </c>
      <c r="B10" s="2" t="s">
        <v>93</v>
      </c>
      <c r="C10" s="2" t="s">
        <v>114</v>
      </c>
      <c r="D10" s="32" t="s">
        <v>140</v>
      </c>
      <c r="E10" s="2"/>
    </row>
    <row r="11" spans="1:9" x14ac:dyDescent="0.2">
      <c r="A11" t="s">
        <v>73</v>
      </c>
      <c r="B11" s="2" t="s">
        <v>93</v>
      </c>
      <c r="C11" s="2" t="s">
        <v>115</v>
      </c>
      <c r="D11" s="32" t="s">
        <v>141</v>
      </c>
      <c r="E11" s="2"/>
    </row>
    <row r="12" spans="1:9" x14ac:dyDescent="0.2">
      <c r="A12" t="s">
        <v>74</v>
      </c>
      <c r="B12" s="2" t="s">
        <v>93</v>
      </c>
      <c r="C12" s="2" t="s">
        <v>116</v>
      </c>
      <c r="D12" s="32" t="s">
        <v>142</v>
      </c>
    </row>
    <row r="13" spans="1:9" x14ac:dyDescent="0.2">
      <c r="A13" t="s">
        <v>75</v>
      </c>
      <c r="B13" s="2" t="s">
        <v>94</v>
      </c>
      <c r="C13" s="2" t="s">
        <v>117</v>
      </c>
      <c r="D13" s="32" t="s">
        <v>143</v>
      </c>
    </row>
    <row r="14" spans="1:9" x14ac:dyDescent="0.2">
      <c r="A14" t="s">
        <v>179</v>
      </c>
      <c r="B14" s="2" t="s">
        <v>95</v>
      </c>
      <c r="C14" s="2" t="s">
        <v>118</v>
      </c>
      <c r="D14" s="32" t="s">
        <v>144</v>
      </c>
    </row>
    <row r="15" spans="1:9" x14ac:dyDescent="0.2">
      <c r="A15" t="s">
        <v>176</v>
      </c>
      <c r="B15" s="2" t="s">
        <v>96</v>
      </c>
      <c r="C15" s="2" t="s">
        <v>119</v>
      </c>
      <c r="D15" s="32" t="s">
        <v>145</v>
      </c>
    </row>
    <row r="16" spans="1:9" x14ac:dyDescent="0.2">
      <c r="A16" t="s">
        <v>76</v>
      </c>
      <c r="B16" s="2" t="s">
        <v>96</v>
      </c>
      <c r="C16" s="2" t="s">
        <v>120</v>
      </c>
      <c r="D16" s="32" t="s">
        <v>146</v>
      </c>
    </row>
    <row r="17" spans="1:4" x14ac:dyDescent="0.2">
      <c r="A17" t="s">
        <v>68</v>
      </c>
      <c r="B17" s="2" t="s">
        <v>90</v>
      </c>
      <c r="C17" s="2" t="s">
        <v>110</v>
      </c>
      <c r="D17" s="32" t="s">
        <v>135</v>
      </c>
    </row>
    <row r="18" spans="1:4" x14ac:dyDescent="0.2">
      <c r="A18" t="s">
        <v>77</v>
      </c>
      <c r="B18" s="2" t="s">
        <v>97</v>
      </c>
      <c r="C18" s="2" t="s">
        <v>121</v>
      </c>
      <c r="D18" s="32" t="s">
        <v>147</v>
      </c>
    </row>
    <row r="19" spans="1:4" x14ac:dyDescent="0.2">
      <c r="A19" t="s">
        <v>78</v>
      </c>
      <c r="B19" s="2" t="s">
        <v>98</v>
      </c>
      <c r="C19" s="2" t="s">
        <v>122</v>
      </c>
      <c r="D19" s="32" t="s">
        <v>148</v>
      </c>
    </row>
    <row r="20" spans="1:4" x14ac:dyDescent="0.2">
      <c r="A20" t="s">
        <v>79</v>
      </c>
      <c r="B20" s="2" t="s">
        <v>99</v>
      </c>
      <c r="C20" s="2" t="s">
        <v>123</v>
      </c>
      <c r="D20" s="32" t="s">
        <v>149</v>
      </c>
    </row>
    <row r="21" spans="1:4" x14ac:dyDescent="0.2">
      <c r="A21" t="s">
        <v>178</v>
      </c>
      <c r="B21" s="2" t="s">
        <v>92</v>
      </c>
      <c r="C21" s="2" t="s">
        <v>124</v>
      </c>
      <c r="D21" s="32" t="s">
        <v>150</v>
      </c>
    </row>
    <row r="22" spans="1:4" x14ac:dyDescent="0.2">
      <c r="A22" t="s">
        <v>80</v>
      </c>
      <c r="B22" s="2" t="s">
        <v>100</v>
      </c>
      <c r="C22" s="2" t="s">
        <v>107</v>
      </c>
      <c r="D22" s="32" t="s">
        <v>151</v>
      </c>
    </row>
    <row r="23" spans="1:4" x14ac:dyDescent="0.2">
      <c r="A23" t="s">
        <v>175</v>
      </c>
      <c r="B23" s="2" t="s">
        <v>101</v>
      </c>
      <c r="C23" s="2" t="s">
        <v>125</v>
      </c>
      <c r="D23" s="32" t="s">
        <v>152</v>
      </c>
    </row>
    <row r="24" spans="1:4" x14ac:dyDescent="0.2">
      <c r="A24" t="s">
        <v>81</v>
      </c>
      <c r="B24" s="2" t="s">
        <v>102</v>
      </c>
      <c r="C24" s="2" t="s">
        <v>126</v>
      </c>
      <c r="D24" s="32" t="s">
        <v>153</v>
      </c>
    </row>
    <row r="25" spans="1:4" x14ac:dyDescent="0.2">
      <c r="A25" t="s">
        <v>82</v>
      </c>
      <c r="B25" s="2" t="s">
        <v>103</v>
      </c>
      <c r="C25" s="2" t="s">
        <v>127</v>
      </c>
      <c r="D25" s="32" t="s">
        <v>154</v>
      </c>
    </row>
    <row r="26" spans="1:4" x14ac:dyDescent="0.2">
      <c r="A26" t="s">
        <v>83</v>
      </c>
      <c r="B26" s="2" t="s">
        <v>104</v>
      </c>
      <c r="C26" s="2" t="s">
        <v>128</v>
      </c>
      <c r="D26" s="32" t="s">
        <v>155</v>
      </c>
    </row>
    <row r="27" spans="1:4" x14ac:dyDescent="0.2">
      <c r="A27" t="s">
        <v>84</v>
      </c>
      <c r="B27" s="2" t="s">
        <v>105</v>
      </c>
      <c r="C27" s="2" t="s">
        <v>129</v>
      </c>
      <c r="D27" s="32" t="s">
        <v>156</v>
      </c>
    </row>
    <row r="28" spans="1:4" x14ac:dyDescent="0.2">
      <c r="A28" t="s">
        <v>85</v>
      </c>
      <c r="B28" s="2" t="s">
        <v>106</v>
      </c>
      <c r="C28" s="2" t="s">
        <v>130</v>
      </c>
      <c r="D28" s="32" t="s">
        <v>157</v>
      </c>
    </row>
    <row r="29" spans="1:4" x14ac:dyDescent="0.2">
      <c r="A29" t="s">
        <v>162</v>
      </c>
      <c r="B29" s="2" t="s">
        <v>162</v>
      </c>
      <c r="C29" s="2" t="s">
        <v>162</v>
      </c>
      <c r="D29" s="32" t="s">
        <v>162</v>
      </c>
    </row>
    <row r="30" spans="1:4" x14ac:dyDescent="0.2">
      <c r="A30" t="s">
        <v>174</v>
      </c>
      <c r="B30" s="2" t="s">
        <v>174</v>
      </c>
      <c r="C30" s="2" t="s">
        <v>174</v>
      </c>
      <c r="D30" s="32" t="s">
        <v>174</v>
      </c>
    </row>
    <row r="31" spans="1:4" x14ac:dyDescent="0.2">
      <c r="A31" t="s">
        <v>174</v>
      </c>
      <c r="B31" s="2" t="s">
        <v>174</v>
      </c>
      <c r="C31" s="2" t="s">
        <v>174</v>
      </c>
      <c r="D31" s="32" t="s">
        <v>174</v>
      </c>
    </row>
  </sheetData>
  <sortState xmlns:xlrd2="http://schemas.microsoft.com/office/spreadsheetml/2017/richdata2" ref="B2:D12">
    <sortCondition ref="B2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5"/>
  <sheetViews>
    <sheetView zoomScale="90" zoomScaleNormal="90" workbookViewId="0">
      <selection activeCell="C4" sqref="C4"/>
    </sheetView>
  </sheetViews>
  <sheetFormatPr baseColWidth="10" defaultRowHeight="15" x14ac:dyDescent="0.2"/>
  <sheetData>
    <row r="1" spans="2:7" ht="16" thickBot="1" x14ac:dyDescent="0.25"/>
    <row r="2" spans="2:7" x14ac:dyDescent="0.2">
      <c r="B2" s="20"/>
      <c r="C2" s="21">
        <v>45</v>
      </c>
      <c r="D2" s="22" t="s">
        <v>164</v>
      </c>
      <c r="E2" s="22" t="s">
        <v>165</v>
      </c>
      <c r="F2" s="21">
        <f>C2*0.3048</f>
        <v>13.716000000000001</v>
      </c>
      <c r="G2" s="23" t="s">
        <v>166</v>
      </c>
    </row>
    <row r="3" spans="2:7" x14ac:dyDescent="0.2">
      <c r="B3" s="24"/>
      <c r="C3" s="25">
        <v>60</v>
      </c>
      <c r="D3" s="26" t="s">
        <v>167</v>
      </c>
      <c r="E3" s="26" t="s">
        <v>165</v>
      </c>
      <c r="F3" s="25">
        <f>(C3-32)*5/9</f>
        <v>15.555555555555555</v>
      </c>
      <c r="G3" s="27" t="s">
        <v>168</v>
      </c>
    </row>
    <row r="4" spans="2:7" x14ac:dyDescent="0.2">
      <c r="B4" s="24" t="s">
        <v>169</v>
      </c>
      <c r="C4" s="26" t="s">
        <v>170</v>
      </c>
      <c r="D4" s="26" t="s">
        <v>171</v>
      </c>
      <c r="E4" s="26" t="s">
        <v>165</v>
      </c>
      <c r="F4" s="25">
        <f>B5+(C5/60)+(D5/3600)</f>
        <v>29.957055555555556</v>
      </c>
      <c r="G4" s="27" t="s">
        <v>169</v>
      </c>
    </row>
    <row r="5" spans="2:7" ht="16" thickBot="1" x14ac:dyDescent="0.25">
      <c r="B5" s="28">
        <v>29</v>
      </c>
      <c r="C5" s="29">
        <v>57</v>
      </c>
      <c r="D5" s="29">
        <v>25.4</v>
      </c>
      <c r="E5" s="30"/>
      <c r="F5" s="30"/>
      <c r="G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Instrucciones</vt:lpstr>
      <vt:lpstr>Datos</vt:lpstr>
      <vt:lpstr>Validación de datos</vt:lpstr>
      <vt:lpstr>Formulas</vt:lpstr>
      <vt:lpstr>Lista especies</vt:lpstr>
      <vt:lpstr>Convertidor</vt:lpstr>
      <vt:lpstr>Diadema</vt:lpstr>
      <vt:lpstr>Eucidaris</vt:lpstr>
      <vt:lpstr>Holothuroidea</vt:lpstr>
      <vt:lpstr>Octopus</vt:lpstr>
      <vt:lpstr>Panulirus</vt:lpstr>
      <vt:lpstr>pepino</vt:lpstr>
      <vt:lpstr>Pterois</vt:lpstr>
      <vt:lpstr>Stenopus</vt:lpstr>
      <vt:lpstr>Strombus</vt:lpstr>
      <vt:lpstr>Tripneustes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Nalesso</dc:creator>
  <cp:lastModifiedBy>Villasenor-Derbez, Juan Carlos</cp:lastModifiedBy>
  <dcterms:created xsi:type="dcterms:W3CDTF">2016-03-31T15:29:02Z</dcterms:created>
  <dcterms:modified xsi:type="dcterms:W3CDTF">2025-01-16T14:09:25Z</dcterms:modified>
</cp:coreProperties>
</file>