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kuni_fads/raw_data/fad_data/"/>
    </mc:Choice>
  </mc:AlternateContent>
  <xr:revisionPtr revIDLastSave="0" documentId="13_ncr:1_{7FBBC6C6-B500-3942-8F68-15D46E226D95}" xr6:coauthVersionLast="45" xr6:coauthVersionMax="45" xr10:uidLastSave="{00000000-0000-0000-0000-000000000000}"/>
  <bookViews>
    <workbookView xWindow="0" yWindow="460" windowWidth="17760" windowHeight="14160" activeTab="1" xr2:uid="{00000000-000D-0000-FFFF-FFFF00000000}"/>
  </bookViews>
  <sheets>
    <sheet name="fads_timeline" sheetId="6" r:id="rId1"/>
    <sheet name="fads_current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5" l="1"/>
  <c r="F3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4" i="5"/>
  <c r="I5" i="5"/>
  <c r="I6" i="5"/>
  <c r="I7" i="5"/>
  <c r="I8" i="5"/>
  <c r="I9" i="5"/>
  <c r="I10" i="5"/>
  <c r="I12" i="5"/>
  <c r="I13" i="5"/>
  <c r="I14" i="5"/>
  <c r="I15" i="5"/>
  <c r="I16" i="5"/>
  <c r="I17" i="5"/>
  <c r="I18" i="5"/>
  <c r="I20" i="5"/>
  <c r="I21" i="5"/>
  <c r="I23" i="5"/>
  <c r="I24" i="5"/>
  <c r="I25" i="5"/>
  <c r="I26" i="5"/>
  <c r="I27" i="5"/>
  <c r="I28" i="5"/>
  <c r="I29" i="5"/>
  <c r="I30" i="5"/>
  <c r="I31" i="5"/>
  <c r="I32" i="5"/>
  <c r="I2" i="5"/>
  <c r="I3" i="5"/>
  <c r="I4" i="5"/>
  <c r="D34" i="5" l="1"/>
  <c r="E34" i="5"/>
  <c r="C34" i="5"/>
  <c r="E3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Molly Wilson</author>
  </authors>
  <commentList>
    <comment ref="G1" authorId="0" shapeId="0" xr:uid="{00000000-0006-0000-0000-000001000000}">
      <text>
        <r>
          <rPr>
            <b/>
            <sz val="10"/>
            <color indexed="8"/>
            <rFont val="Tahoma"/>
            <family val="2"/>
          </rPr>
          <t>Molly Wilson: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project</t>
        </r>
      </text>
    </comment>
  </commentList>
</comments>
</file>

<file path=xl/sharedStrings.xml><?xml version="1.0" encoding="utf-8"?>
<sst xmlns="http://schemas.openxmlformats.org/spreadsheetml/2006/main" count="788" uniqueCount="224">
  <si>
    <t>Anguilla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</si>
  <si>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</si>
  <si>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</si>
  <si>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</si>
  <si>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</si>
  <si>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</si>
  <si>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</si>
  <si>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</si>
  <si>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</si>
  <si>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</si>
  <si>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</si>
  <si>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</si>
  <si>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</si>
  <si>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</si>
  <si>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</si>
  <si>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Antigua and Barbuda</t>
  </si>
  <si>
    <t>Saint Lucia</t>
  </si>
  <si>
    <t>Saint Vincent and the Grenadines</t>
  </si>
  <si>
    <t>Turks and Caicos Islands</t>
  </si>
  <si>
    <t>AIA</t>
  </si>
  <si>
    <t>ATG</t>
  </si>
  <si>
    <t>ABW</t>
  </si>
  <si>
    <t>BHS</t>
  </si>
  <si>
    <t>BRB</t>
  </si>
  <si>
    <t>CYM</t>
  </si>
  <si>
    <t>CUB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</si>
  <si>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</si>
  <si>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</si>
  <si>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</si>
  <si>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</si>
  <si>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</si>
  <si>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</si>
  <si>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</si>
  <si>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</si>
  <si>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</si>
  <si>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</si>
  <si>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</si>
  <si>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</si>
  <si>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TTO</t>
  </si>
  <si>
    <t>TCA</t>
  </si>
  <si>
    <t>VIR</t>
  </si>
  <si>
    <t>VGB</t>
  </si>
  <si>
    <t>BES</t>
  </si>
  <si>
    <t>Curaçao</t>
  </si>
  <si>
    <t>CUW</t>
  </si>
  <si>
    <t>Saint Barthélemy</t>
  </si>
  <si>
    <t>BLM</t>
  </si>
  <si>
    <t>MAF</t>
  </si>
  <si>
    <t>SXM</t>
  </si>
  <si>
    <t>Bonaire</t>
  </si>
  <si>
    <t>Sint Eustatius</t>
  </si>
  <si>
    <t>Saba</t>
  </si>
  <si>
    <t>Saint Kitts and Nevis</t>
  </si>
  <si>
    <t>n_fads</t>
  </si>
  <si>
    <t>year</t>
  </si>
  <si>
    <t>source</t>
  </si>
  <si>
    <t>source_type</t>
  </si>
  <si>
    <t>alpha_3</t>
  </si>
  <si>
    <t>n_public</t>
  </si>
  <si>
    <t>n_private</t>
  </si>
  <si>
    <t>project_yn</t>
  </si>
  <si>
    <t>project_type</t>
  </si>
  <si>
    <t>y</t>
  </si>
  <si>
    <t>report</t>
  </si>
  <si>
    <t>UNDP/FAO Fisheries Development Program</t>
  </si>
  <si>
    <t>notes</t>
  </si>
  <si>
    <t>12 deployed among Anguilla, Bonaire, Curacao, Barbados</t>
  </si>
  <si>
    <t>national govt</t>
  </si>
  <si>
    <t>Clavijo &amp; Tobias 1987</t>
  </si>
  <si>
    <t>n</t>
  </si>
  <si>
    <t>McIntosh 1984</t>
  </si>
  <si>
    <t>following success of initial USVI project (no exact date given)</t>
  </si>
  <si>
    <t>USVI Fish and Wildlife website (2018)</t>
  </si>
  <si>
    <t>USAID/GCFI</t>
  </si>
  <si>
    <t>Reynal et al. 1999</t>
  </si>
  <si>
    <t>McIntosh 1984, Wilkins &amp; Goodwin 1989</t>
  </si>
  <si>
    <t>Feigenbaum et al. 1989</t>
  </si>
  <si>
    <t>NOAA</t>
  </si>
  <si>
    <t>national govt?</t>
  </si>
  <si>
    <t>Reynal et al. 2002</t>
  </si>
  <si>
    <t>Looby 2007 (WECAFC)</t>
  </si>
  <si>
    <t>Martin 2001 (WECAFC)</t>
  </si>
  <si>
    <t>NGO (Marcultura Foundation)</t>
  </si>
  <si>
    <t>van Buurt 2007 (WECAFC)</t>
  </si>
  <si>
    <t>NA</t>
  </si>
  <si>
    <t>FAO</t>
  </si>
  <si>
    <t>Sebastian 2002 (WECAFC), Reynal et al. 1999</t>
  </si>
  <si>
    <t>Posado Lorigo 2007 (WECAFC)</t>
  </si>
  <si>
    <t>Sebastian 2002 (WECAFC)</t>
  </si>
  <si>
    <t>Baldeo 2002 (WECAFC)</t>
  </si>
  <si>
    <t>"number of fishers deploying their own FADs"</t>
  </si>
  <si>
    <t>Heyliger 2002 (WECAFC)</t>
  </si>
  <si>
    <t>Wilkins 2007 (WECAFC)</t>
  </si>
  <si>
    <t>JICA</t>
  </si>
  <si>
    <t>French</t>
  </si>
  <si>
    <t>James 2002 (WECAFC)</t>
  </si>
  <si>
    <t>as many as 12 FADs until recently, only 1 currently in use</t>
  </si>
  <si>
    <t>number based off report of 12 FADs deployed between both projects; unclear from 2007 report if any are still in use, sounds like there is intention to install more</t>
  </si>
  <si>
    <t>Johnson 2002 (WECAFC)</t>
  </si>
  <si>
    <t>JICA?</t>
  </si>
  <si>
    <t>Glynn 2007 (WECAFC)</t>
  </si>
  <si>
    <t>Lalla 2002 (WECAFC)</t>
  </si>
  <si>
    <t>JICA + Caribbean Fisheries Training and Development Institute</t>
  </si>
  <si>
    <t>Lalla 2007 (WECAFC)</t>
  </si>
  <si>
    <t>presumably still around during time of report (2006)</t>
  </si>
  <si>
    <t>national govt.</t>
  </si>
  <si>
    <t>Marshall 2007 (WECAFC)</t>
  </si>
  <si>
    <t>Doray et al. 2002 (WECAFC)</t>
  </si>
  <si>
    <t>IFREMER</t>
  </si>
  <si>
    <t>1994-1997</t>
  </si>
  <si>
    <t>unclear how many of original 44 were still in place…?</t>
  </si>
  <si>
    <t>fishers have begun setting their own FADs</t>
  </si>
  <si>
    <t>Fidom Department (Investment Fund of the Overseas Departments)</t>
  </si>
  <si>
    <t>SDAT (Ser-development and technical aid to fishing)</t>
  </si>
  <si>
    <t>30-35 identified in fisher surveys, likely more -fishers starting to set private FADs</t>
  </si>
  <si>
    <t>Department of Development and Technical Assistance</t>
  </si>
  <si>
    <t>Diaz et al. 2002 (WECAFC)</t>
  </si>
  <si>
    <t>Reynal et al. 1999, Diaz et al. 2002 (WECAFC)</t>
  </si>
  <si>
    <t>SDAT (Ser-development and technical aid to fishing), "European Funds"</t>
  </si>
  <si>
    <t>minimum estimate, fishery is strictly private at time of writing</t>
  </si>
  <si>
    <t>Guyader et al. 2017</t>
  </si>
  <si>
    <t>academic</t>
  </si>
  <si>
    <t>underestimate</t>
  </si>
  <si>
    <t>Mathieu et al. 2013</t>
  </si>
  <si>
    <t>doesn't specify public/private</t>
  </si>
  <si>
    <t>Gentner et al. 2018</t>
  </si>
  <si>
    <t>southeast only, estimated from number of fishers x number of FADs/fisher</t>
  </si>
  <si>
    <t>check project</t>
  </si>
  <si>
    <t>Valles 2015</t>
  </si>
  <si>
    <t>southwest only, check project?</t>
  </si>
  <si>
    <t>Reynal ppt (flight surveys)</t>
  </si>
  <si>
    <t>presentation</t>
  </si>
  <si>
    <t>mixed public/private</t>
  </si>
  <si>
    <t>pers. com.</t>
  </si>
  <si>
    <t>Izioka PC 2018</t>
  </si>
  <si>
    <t>Kitson-Walters PC 2018</t>
  </si>
  <si>
    <t>Looby 2002 (WECAFC)</t>
  </si>
  <si>
    <t>survey</t>
  </si>
  <si>
    <t>de Vries PC 2019</t>
  </si>
  <si>
    <t>Greaux PC 2019</t>
  </si>
  <si>
    <t>Ottley PC 2019</t>
  </si>
  <si>
    <t>*no actual numbers given, just says "these" FADs…</t>
  </si>
  <si>
    <t xml:space="preserve">CRFM/JICA 2013 </t>
  </si>
  <si>
    <t>*no specific number, but multiple FADs</t>
  </si>
  <si>
    <t xml:space="preserve">Mathieu et al. 2013, CRFM/JICA 2013 </t>
  </si>
  <si>
    <t>7 public described in CRFM report, assuming 22 private based on Mathieu et al. total</t>
  </si>
  <si>
    <t>pilot project? Can only find actual number of proposed structures; mostly Saint Kitts</t>
  </si>
  <si>
    <t>JICA/IFREMER</t>
  </si>
  <si>
    <t>fishers still setting private FADs</t>
  </si>
  <si>
    <t>would like to confirm 4 public in both Nevis and St. Kitts, not combined</t>
  </si>
  <si>
    <t>*lists 24 set FADs 2008-2013 but likely many did not last until 2013</t>
  </si>
  <si>
    <t>JICA/FAO/EU/national govt./private funds</t>
  </si>
  <si>
    <t>Merten et al. 2018</t>
  </si>
  <si>
    <t>Marcos PC 2019</t>
  </si>
  <si>
    <t>UNEP/Spanish Cooperation</t>
  </si>
  <si>
    <t>*pending</t>
  </si>
  <si>
    <t>IFREMER/JICA/national govt.</t>
  </si>
  <si>
    <t>no numbers, but some private FADs</t>
  </si>
  <si>
    <t>no exact numbers, but 4 fishers are experimenting with FADs</t>
  </si>
  <si>
    <t>Boekhoudt PC 2019</t>
  </si>
  <si>
    <t>Saint Martin</t>
  </si>
  <si>
    <t>Sint Maarten</t>
  </si>
  <si>
    <t>Virgin Islands, British</t>
  </si>
  <si>
    <t>Virgin Islands, U.S.</t>
  </si>
  <si>
    <t>de Vries PC 2021</t>
  </si>
  <si>
    <t>Boman PC 2019</t>
  </si>
  <si>
    <t>Calliste PC 2019</t>
  </si>
  <si>
    <t>estimated 5-10 public</t>
  </si>
  <si>
    <t>Guyader PC 2019</t>
  </si>
  <si>
    <t>Reynal PC 2019</t>
  </si>
  <si>
    <t>vessels_fad</t>
  </si>
  <si>
    <t>vessels_tot</t>
  </si>
  <si>
    <t>check numbers</t>
  </si>
  <si>
    <t>name</t>
  </si>
  <si>
    <t>Horesford PC 2019</t>
  </si>
  <si>
    <t>confirm public FADs are from JICA...?</t>
  </si>
  <si>
    <t>Horseford PC 2019</t>
  </si>
  <si>
    <t>Sabine PC 2019</t>
  </si>
  <si>
    <t>Valles PC 2018</t>
  </si>
  <si>
    <t>informal interview</t>
  </si>
  <si>
    <t>gray literature</t>
  </si>
  <si>
    <t>Gentner et al. 2019</t>
  </si>
  <si>
    <t>Psihoyos PC 2019</t>
  </si>
  <si>
    <t>Trinidad and Tobago</t>
  </si>
  <si>
    <t>"pending" project in the 1980s, not sure if was ever deployed?</t>
  </si>
  <si>
    <t>southwest only</t>
  </si>
  <si>
    <t>CRFM 2013; FAO</t>
  </si>
  <si>
    <t>vessel numbers to be confirmed</t>
  </si>
  <si>
    <t>Polius PC 2019; FAO</t>
  </si>
  <si>
    <t>Valles PC 2019</t>
  </si>
  <si>
    <t>Ponteen PC 2019</t>
  </si>
  <si>
    <t>Merten PC 2019</t>
  </si>
  <si>
    <t>Marot PC 2019</t>
  </si>
  <si>
    <t>Puga PC 2019</t>
  </si>
  <si>
    <t>Cruickshank-Howard PC 2019</t>
  </si>
  <si>
    <t xml:space="preserve"> </t>
  </si>
  <si>
    <t>Theophile PC 2019</t>
  </si>
  <si>
    <t>Meijer zu Schlochtern PC 2019</t>
  </si>
  <si>
    <t>Bart PC 2019; Frame survey</t>
  </si>
  <si>
    <t>no number - fishers began setting private FADs in 1990s</t>
  </si>
  <si>
    <t>first 12 deployed among Anguilla, Bonaire, Curacao, Barbados, assuming this means none exist in other islands</t>
  </si>
  <si>
    <t>anchored fishing boats in place of lost FADs</t>
  </si>
  <si>
    <t>early 1990s</t>
  </si>
  <si>
    <t>first deployed in early 1990s</t>
  </si>
  <si>
    <t>First started in 1982</t>
  </si>
  <si>
    <t>George 2007 (WECAFC); Reynal et al. 1999, James 2002 (WECAFC)</t>
  </si>
  <si>
    <t>JICA, French</t>
  </si>
  <si>
    <t>First attempted in early 1990s...</t>
  </si>
  <si>
    <t>No numbers, but multiple FADs</t>
  </si>
  <si>
    <t>CRFM/JICA 2013</t>
  </si>
  <si>
    <t>following loss of 1988 FAD, two more "developments"</t>
  </si>
  <si>
    <t>CRFM/JICA 2012</t>
  </si>
  <si>
    <t>non-exhaustive sample identified/marked 48 private FADs</t>
  </si>
  <si>
    <t>national govt; FAO</t>
  </si>
  <si>
    <t>*vessel number from 2016 survey</t>
  </si>
  <si>
    <t>Johnson PC 2020</t>
  </si>
  <si>
    <t>Deleveaux PC 2020, FAO 2016</t>
  </si>
  <si>
    <t>Bermuda</t>
  </si>
  <si>
    <t>Pitt PC 2019</t>
  </si>
  <si>
    <t>BMU</t>
  </si>
  <si>
    <t>perc_private</t>
  </si>
  <si>
    <t>perc_fad_vessels</t>
  </si>
  <si>
    <t>Deleveaux 2020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</si>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</sst>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202124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Alignment="1"/>
    <xf numFmtId="0" fontId="9" fillId="0" borderId="0" xfId="0" applyFont="1"/>
    <xf numFmtId="0" fontId="3" fillId="0" borderId="0" xfId="0" applyFont="1" applyAlignment="1"/>
    <xf numFmtId="10" fontId="1" fillId="0" borderId="0" xfId="0" applyNumberFormat="1" applyFont="1"/>
    <xf numFmtId="10" fontId="0" fillId="0" borderId="0" xfId="0" applyNumberFormat="1"/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3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opLeftCell="A19" workbookViewId="0">
      <selection activeCell="G20" sqref="G20"/>
    </sheetView>
  </sheetViews>
  <sheetFormatPr baseColWidth="10" defaultRowHeight="13"/>
  <cols>
    <col min="1" max="1" width="22.6640625" customWidth="1"/>
    <col min="9" max="9" width="22.5" customWidth="1"/>
    <col min="11" max="11" width="31.1640625" customWidth="1"/>
  </cols>
  <sheetData>
    <row r="1" spans="1:11">
      <c r="A1" s="2" t="s">
        <v>173</v>
      </c>
      <c r="B1" s="2" t="s">
        <v>57</v>
      </c>
      <c r="C1" s="2" t="s">
        <v>54</v>
      </c>
      <c r="D1" s="2" t="s">
        <v>53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56</v>
      </c>
      <c r="K1" s="2" t="s">
        <v>65</v>
      </c>
    </row>
    <row r="2" spans="1:11">
      <c r="A2" t="s">
        <v>0</v>
      </c>
      <c r="B2" t="s">
        <v>19</v>
      </c>
      <c r="C2">
        <v>1968</v>
      </c>
      <c r="D2">
        <v>3</v>
      </c>
      <c r="E2">
        <v>3</v>
      </c>
      <c r="G2" s="1" t="s">
        <v>62</v>
      </c>
      <c r="H2" s="1" t="s">
        <v>64</v>
      </c>
      <c r="I2" s="1" t="s">
        <v>74</v>
      </c>
      <c r="J2" s="1" t="s">
        <v>63</v>
      </c>
      <c r="K2" s="1" t="s">
        <v>66</v>
      </c>
    </row>
    <row r="3" spans="1:11">
      <c r="A3" s="6" t="s">
        <v>15</v>
      </c>
      <c r="B3" s="7" t="s">
        <v>20</v>
      </c>
      <c r="C3" s="7">
        <v>1989</v>
      </c>
      <c r="D3">
        <v>0</v>
      </c>
      <c r="E3">
        <v>0</v>
      </c>
      <c r="F3">
        <v>0</v>
      </c>
      <c r="G3" s="1" t="s">
        <v>84</v>
      </c>
      <c r="H3" s="1"/>
      <c r="I3" s="7" t="s">
        <v>80</v>
      </c>
      <c r="J3" s="7" t="s">
        <v>63</v>
      </c>
      <c r="K3" s="6" t="s">
        <v>199</v>
      </c>
    </row>
    <row r="4" spans="1:11">
      <c r="A4" s="6" t="s">
        <v>15</v>
      </c>
      <c r="B4" s="7" t="s">
        <v>20</v>
      </c>
      <c r="C4" s="7">
        <v>1998</v>
      </c>
      <c r="D4" s="7">
        <v>3</v>
      </c>
      <c r="E4" s="7">
        <v>0</v>
      </c>
      <c r="F4" s="7">
        <v>3</v>
      </c>
      <c r="G4" s="6" t="s">
        <v>69</v>
      </c>
      <c r="H4" s="8"/>
      <c r="I4" s="7" t="s">
        <v>80</v>
      </c>
      <c r="J4" s="7" t="s">
        <v>63</v>
      </c>
      <c r="K4" s="6" t="s">
        <v>199</v>
      </c>
    </row>
    <row r="5" spans="1:11">
      <c r="A5" s="6" t="s">
        <v>15</v>
      </c>
      <c r="B5" s="7" t="s">
        <v>20</v>
      </c>
      <c r="C5" s="7">
        <v>2001</v>
      </c>
      <c r="D5" s="7">
        <v>4</v>
      </c>
      <c r="E5" s="7">
        <v>0</v>
      </c>
      <c r="F5" s="7">
        <v>4</v>
      </c>
      <c r="G5" s="7" t="s">
        <v>69</v>
      </c>
      <c r="H5" s="7"/>
      <c r="I5" s="7" t="s">
        <v>136</v>
      </c>
      <c r="J5" s="7" t="s">
        <v>63</v>
      </c>
      <c r="K5" s="7" t="s">
        <v>158</v>
      </c>
    </row>
    <row r="6" spans="1:11">
      <c r="A6" s="6" t="s">
        <v>15</v>
      </c>
      <c r="B6" s="7" t="s">
        <v>20</v>
      </c>
      <c r="C6" s="7">
        <v>2006</v>
      </c>
      <c r="D6" s="7">
        <v>3</v>
      </c>
      <c r="E6" s="7">
        <v>0</v>
      </c>
      <c r="F6" s="7" t="s">
        <v>84</v>
      </c>
      <c r="G6" s="7" t="s">
        <v>69</v>
      </c>
      <c r="H6" s="7"/>
      <c r="I6" s="7" t="s">
        <v>80</v>
      </c>
      <c r="J6" s="7" t="s">
        <v>63</v>
      </c>
      <c r="K6" s="7" t="s">
        <v>157</v>
      </c>
    </row>
    <row r="7" spans="1:11">
      <c r="A7" s="6" t="s">
        <v>15</v>
      </c>
      <c r="B7" s="7" t="s">
        <v>20</v>
      </c>
      <c r="C7" s="7">
        <v>2012</v>
      </c>
      <c r="D7" s="7">
        <v>3</v>
      </c>
      <c r="E7" s="7">
        <v>3</v>
      </c>
      <c r="F7" s="7" t="s">
        <v>84</v>
      </c>
      <c r="G7" s="7" t="s">
        <v>62</v>
      </c>
      <c r="H7" s="7" t="s">
        <v>93</v>
      </c>
      <c r="I7" s="7" t="s">
        <v>142</v>
      </c>
      <c r="J7" s="7" t="s">
        <v>63</v>
      </c>
      <c r="K7" s="7"/>
    </row>
    <row r="8" spans="1:11">
      <c r="A8" s="6" t="s">
        <v>15</v>
      </c>
      <c r="B8" s="7" t="s">
        <v>20</v>
      </c>
      <c r="C8" s="7">
        <v>2019</v>
      </c>
      <c r="D8" s="7">
        <v>22</v>
      </c>
      <c r="E8" s="7">
        <v>2</v>
      </c>
      <c r="F8" s="7">
        <v>20</v>
      </c>
      <c r="G8" s="7" t="s">
        <v>62</v>
      </c>
      <c r="H8" s="7" t="s">
        <v>93</v>
      </c>
      <c r="I8" s="7" t="s">
        <v>174</v>
      </c>
      <c r="J8" s="7" t="s">
        <v>137</v>
      </c>
      <c r="K8" s="7" t="s">
        <v>175</v>
      </c>
    </row>
    <row r="9" spans="1:11">
      <c r="A9" t="s">
        <v>1</v>
      </c>
      <c r="B9" t="s">
        <v>21</v>
      </c>
      <c r="C9">
        <v>2001</v>
      </c>
      <c r="D9">
        <v>0</v>
      </c>
      <c r="E9">
        <v>0</v>
      </c>
      <c r="F9">
        <v>0</v>
      </c>
      <c r="G9" s="1" t="s">
        <v>84</v>
      </c>
      <c r="H9" s="1"/>
      <c r="I9" s="1" t="s">
        <v>83</v>
      </c>
      <c r="J9" t="s">
        <v>63</v>
      </c>
      <c r="K9" s="1"/>
    </row>
    <row r="10" spans="1:11">
      <c r="A10" t="s">
        <v>1</v>
      </c>
      <c r="B10" t="s">
        <v>21</v>
      </c>
      <c r="C10">
        <v>2002</v>
      </c>
      <c r="D10">
        <v>4</v>
      </c>
      <c r="E10">
        <v>4</v>
      </c>
      <c r="G10" t="s">
        <v>62</v>
      </c>
      <c r="H10" t="s">
        <v>82</v>
      </c>
      <c r="I10" s="1" t="s">
        <v>83</v>
      </c>
      <c r="J10" t="s">
        <v>63</v>
      </c>
    </row>
    <row r="11" spans="1:11">
      <c r="A11" t="s">
        <v>1</v>
      </c>
      <c r="B11" t="s">
        <v>21</v>
      </c>
      <c r="C11">
        <v>2019</v>
      </c>
      <c r="D11">
        <v>0</v>
      </c>
      <c r="E11">
        <v>0</v>
      </c>
      <c r="F11">
        <v>0</v>
      </c>
      <c r="I11" s="3" t="s">
        <v>159</v>
      </c>
      <c r="J11" t="s">
        <v>137</v>
      </c>
    </row>
    <row r="12" spans="1:11">
      <c r="A12" t="s">
        <v>2</v>
      </c>
      <c r="B12" t="s">
        <v>22</v>
      </c>
      <c r="C12">
        <v>2020</v>
      </c>
      <c r="D12">
        <v>0</v>
      </c>
      <c r="E12">
        <v>0</v>
      </c>
      <c r="F12">
        <v>0</v>
      </c>
      <c r="I12" s="3" t="s">
        <v>222</v>
      </c>
      <c r="J12" s="1" t="s">
        <v>137</v>
      </c>
    </row>
    <row r="13" spans="1:11">
      <c r="A13" t="s">
        <v>3</v>
      </c>
      <c r="B13" t="s">
        <v>23</v>
      </c>
      <c r="C13">
        <v>1968</v>
      </c>
      <c r="D13">
        <v>3</v>
      </c>
      <c r="E13">
        <v>3</v>
      </c>
      <c r="G13" s="1" t="s">
        <v>62</v>
      </c>
      <c r="H13" s="1" t="s">
        <v>64</v>
      </c>
      <c r="I13" s="1" t="s">
        <v>74</v>
      </c>
      <c r="J13" s="1" t="s">
        <v>63</v>
      </c>
      <c r="K13" s="1" t="s">
        <v>66</v>
      </c>
    </row>
    <row r="14" spans="1:11">
      <c r="A14" t="s">
        <v>3</v>
      </c>
      <c r="B14" t="s">
        <v>23</v>
      </c>
      <c r="C14">
        <v>1988</v>
      </c>
      <c r="D14">
        <v>0</v>
      </c>
      <c r="E14">
        <v>0</v>
      </c>
      <c r="F14">
        <v>0</v>
      </c>
      <c r="G14" s="1" t="s">
        <v>84</v>
      </c>
      <c r="H14" s="1"/>
      <c r="I14" s="1" t="s">
        <v>106</v>
      </c>
      <c r="J14" s="1" t="s">
        <v>63</v>
      </c>
      <c r="K14" s="1"/>
    </row>
    <row r="15" spans="1:11">
      <c r="A15" t="s">
        <v>3</v>
      </c>
      <c r="B15" t="s">
        <v>23</v>
      </c>
      <c r="C15">
        <v>1989</v>
      </c>
      <c r="D15">
        <v>1</v>
      </c>
      <c r="E15">
        <v>1</v>
      </c>
      <c r="F15">
        <v>0</v>
      </c>
      <c r="G15" s="1" t="s">
        <v>62</v>
      </c>
      <c r="H15" s="1" t="s">
        <v>105</v>
      </c>
      <c r="I15" s="1" t="s">
        <v>106</v>
      </c>
      <c r="J15" s="1" t="s">
        <v>63</v>
      </c>
      <c r="K15" s="1"/>
    </row>
    <row r="16" spans="1:11">
      <c r="A16" t="s">
        <v>3</v>
      </c>
      <c r="B16" t="s">
        <v>23</v>
      </c>
      <c r="C16" s="1">
        <v>2006</v>
      </c>
      <c r="D16">
        <v>0</v>
      </c>
      <c r="E16">
        <v>0</v>
      </c>
      <c r="F16">
        <v>0</v>
      </c>
      <c r="G16" s="1"/>
      <c r="H16" s="1"/>
      <c r="I16" s="1" t="s">
        <v>106</v>
      </c>
      <c r="J16" s="1" t="s">
        <v>63</v>
      </c>
      <c r="K16" s="1"/>
    </row>
    <row r="17" spans="1:12">
      <c r="A17" t="s">
        <v>3</v>
      </c>
      <c r="B17" t="s">
        <v>23</v>
      </c>
      <c r="C17" s="1">
        <v>2019</v>
      </c>
      <c r="D17">
        <v>0</v>
      </c>
      <c r="E17">
        <v>0</v>
      </c>
      <c r="F17">
        <v>0</v>
      </c>
      <c r="G17" s="1"/>
      <c r="H17" s="1"/>
      <c r="I17" s="1" t="s">
        <v>189</v>
      </c>
      <c r="J17" s="1" t="s">
        <v>133</v>
      </c>
      <c r="K17" s="1"/>
    </row>
    <row r="18" spans="1:12">
      <c r="A18" s="3" t="s">
        <v>217</v>
      </c>
      <c r="B18" s="1" t="s">
        <v>219</v>
      </c>
      <c r="C18">
        <v>2020</v>
      </c>
      <c r="D18">
        <v>0</v>
      </c>
      <c r="E18">
        <v>0</v>
      </c>
      <c r="F18">
        <v>0</v>
      </c>
      <c r="I18" s="11" t="s">
        <v>218</v>
      </c>
      <c r="J18" s="8" t="s">
        <v>137</v>
      </c>
      <c r="L18" s="1"/>
    </row>
    <row r="19" spans="1:12">
      <c r="A19" s="1" t="s">
        <v>49</v>
      </c>
      <c r="B19" t="s">
        <v>42</v>
      </c>
      <c r="C19">
        <v>1968</v>
      </c>
      <c r="D19">
        <v>3</v>
      </c>
      <c r="E19">
        <v>3</v>
      </c>
      <c r="G19" s="1" t="s">
        <v>62</v>
      </c>
      <c r="H19" s="1" t="s">
        <v>64</v>
      </c>
      <c r="I19" s="1" t="s">
        <v>74</v>
      </c>
      <c r="J19" s="1" t="s">
        <v>63</v>
      </c>
      <c r="K19" s="1" t="s">
        <v>66</v>
      </c>
    </row>
    <row r="20" spans="1:12">
      <c r="A20" s="1" t="s">
        <v>49</v>
      </c>
      <c r="B20" t="s">
        <v>42</v>
      </c>
      <c r="C20">
        <v>2001</v>
      </c>
      <c r="D20">
        <v>0</v>
      </c>
      <c r="E20">
        <v>0</v>
      </c>
      <c r="F20">
        <v>0</v>
      </c>
      <c r="G20" s="1" t="s">
        <v>84</v>
      </c>
      <c r="H20" s="1"/>
      <c r="I20" s="1" t="s">
        <v>83</v>
      </c>
      <c r="J20" s="1" t="s">
        <v>63</v>
      </c>
      <c r="K20" s="1"/>
    </row>
    <row r="21" spans="1:12">
      <c r="A21" s="1" t="s">
        <v>49</v>
      </c>
      <c r="B21" t="s">
        <v>42</v>
      </c>
      <c r="C21">
        <v>2002</v>
      </c>
      <c r="D21">
        <v>6</v>
      </c>
      <c r="E21">
        <v>6</v>
      </c>
      <c r="G21" s="1" t="s">
        <v>62</v>
      </c>
      <c r="H21" t="s">
        <v>82</v>
      </c>
      <c r="I21" s="1" t="s">
        <v>83</v>
      </c>
      <c r="J21" s="1" t="s">
        <v>63</v>
      </c>
      <c r="K21" s="1"/>
    </row>
    <row r="22" spans="1:12">
      <c r="A22" s="3" t="s">
        <v>49</v>
      </c>
      <c r="B22" s="3" t="s">
        <v>42</v>
      </c>
      <c r="C22" s="3">
        <v>2019</v>
      </c>
      <c r="D22">
        <v>6</v>
      </c>
      <c r="E22">
        <v>6</v>
      </c>
      <c r="G22" s="3" t="s">
        <v>62</v>
      </c>
      <c r="I22" s="3" t="s">
        <v>138</v>
      </c>
      <c r="J22" s="3" t="s">
        <v>137</v>
      </c>
      <c r="K22" s="3" t="s">
        <v>155</v>
      </c>
    </row>
    <row r="23" spans="1:12">
      <c r="A23" t="s">
        <v>4</v>
      </c>
      <c r="B23" t="s">
        <v>24</v>
      </c>
      <c r="C23" s="3">
        <v>2019</v>
      </c>
      <c r="D23">
        <v>0</v>
      </c>
      <c r="E23">
        <v>0</v>
      </c>
      <c r="F23">
        <v>0</v>
      </c>
      <c r="J23" s="3" t="s">
        <v>137</v>
      </c>
    </row>
    <row r="24" spans="1:12">
      <c r="A24" t="s">
        <v>5</v>
      </c>
      <c r="B24" t="s">
        <v>25</v>
      </c>
      <c r="C24">
        <v>2001</v>
      </c>
      <c r="D24">
        <v>3</v>
      </c>
      <c r="E24">
        <v>3</v>
      </c>
      <c r="H24" t="s">
        <v>67</v>
      </c>
      <c r="I24" t="s">
        <v>81</v>
      </c>
      <c r="J24" t="s">
        <v>63</v>
      </c>
    </row>
    <row r="25" spans="1:12">
      <c r="A25" t="s">
        <v>5</v>
      </c>
      <c r="B25" t="s">
        <v>25</v>
      </c>
      <c r="C25">
        <v>2006</v>
      </c>
      <c r="D25">
        <v>0</v>
      </c>
      <c r="E25">
        <v>0</v>
      </c>
      <c r="F25">
        <v>0</v>
      </c>
      <c r="G25" t="s">
        <v>84</v>
      </c>
      <c r="I25" t="s">
        <v>87</v>
      </c>
      <c r="J25" t="s">
        <v>63</v>
      </c>
      <c r="K25" t="s">
        <v>195</v>
      </c>
    </row>
    <row r="26" spans="1:12">
      <c r="A26" t="s">
        <v>5</v>
      </c>
      <c r="B26" t="s">
        <v>25</v>
      </c>
      <c r="C26">
        <v>2019</v>
      </c>
      <c r="D26">
        <v>0</v>
      </c>
      <c r="E26">
        <v>0</v>
      </c>
      <c r="F26">
        <v>0</v>
      </c>
      <c r="I26" t="s">
        <v>193</v>
      </c>
      <c r="J26" t="s">
        <v>137</v>
      </c>
    </row>
    <row r="27" spans="1:12">
      <c r="A27" s="1" t="s">
        <v>43</v>
      </c>
      <c r="B27" t="s">
        <v>44</v>
      </c>
      <c r="C27">
        <v>1968</v>
      </c>
      <c r="D27">
        <v>3</v>
      </c>
      <c r="E27">
        <v>3</v>
      </c>
      <c r="G27" s="1" t="s">
        <v>62</v>
      </c>
      <c r="H27" s="1" t="s">
        <v>64</v>
      </c>
      <c r="I27" s="1" t="s">
        <v>74</v>
      </c>
      <c r="J27" s="1" t="s">
        <v>63</v>
      </c>
      <c r="K27" s="1" t="s">
        <v>66</v>
      </c>
    </row>
    <row r="28" spans="1:12">
      <c r="A28" s="1" t="s">
        <v>43</v>
      </c>
      <c r="B28" t="s">
        <v>44</v>
      </c>
      <c r="C28">
        <v>1993</v>
      </c>
      <c r="D28">
        <v>5</v>
      </c>
      <c r="E28">
        <v>5</v>
      </c>
      <c r="G28" s="1" t="s">
        <v>62</v>
      </c>
      <c r="H28" s="1" t="s">
        <v>78</v>
      </c>
      <c r="I28" s="1" t="s">
        <v>79</v>
      </c>
      <c r="J28" s="1" t="s">
        <v>63</v>
      </c>
      <c r="K28" s="1"/>
    </row>
    <row r="29" spans="1:12">
      <c r="A29" s="1" t="s">
        <v>43</v>
      </c>
      <c r="B29" t="s">
        <v>44</v>
      </c>
      <c r="C29">
        <v>2002</v>
      </c>
      <c r="D29">
        <v>14</v>
      </c>
      <c r="G29" t="s">
        <v>62</v>
      </c>
      <c r="H29" t="s">
        <v>82</v>
      </c>
      <c r="I29" s="1" t="s">
        <v>83</v>
      </c>
      <c r="J29" s="1" t="s">
        <v>63</v>
      </c>
      <c r="K29" s="1"/>
    </row>
    <row r="30" spans="1:12">
      <c r="A30" s="3" t="s">
        <v>43</v>
      </c>
      <c r="B30" s="3" t="s">
        <v>44</v>
      </c>
      <c r="C30" s="3">
        <v>2019</v>
      </c>
      <c r="D30">
        <v>20</v>
      </c>
      <c r="E30">
        <v>20</v>
      </c>
      <c r="F30">
        <v>0</v>
      </c>
      <c r="G30" t="s">
        <v>62</v>
      </c>
      <c r="I30" t="s">
        <v>182</v>
      </c>
      <c r="J30" s="3" t="s">
        <v>133</v>
      </c>
      <c r="K30" s="1"/>
    </row>
    <row r="31" spans="1:12">
      <c r="A31" t="s">
        <v>6</v>
      </c>
      <c r="B31" t="s">
        <v>26</v>
      </c>
      <c r="C31">
        <v>1986</v>
      </c>
      <c r="D31">
        <v>0</v>
      </c>
      <c r="E31">
        <v>0</v>
      </c>
      <c r="F31">
        <v>0</v>
      </c>
      <c r="G31" s="1" t="s">
        <v>84</v>
      </c>
      <c r="H31" s="1"/>
      <c r="I31" s="1" t="s">
        <v>86</v>
      </c>
      <c r="J31" s="1" t="s">
        <v>63</v>
      </c>
      <c r="K31" s="1"/>
    </row>
    <row r="32" spans="1:12">
      <c r="A32" t="s">
        <v>6</v>
      </c>
      <c r="B32" t="s">
        <v>26</v>
      </c>
      <c r="C32">
        <v>1987</v>
      </c>
      <c r="D32">
        <v>2</v>
      </c>
      <c r="E32">
        <v>2</v>
      </c>
      <c r="G32" t="s">
        <v>62</v>
      </c>
      <c r="H32" t="s">
        <v>85</v>
      </c>
      <c r="I32" s="1" t="s">
        <v>86</v>
      </c>
      <c r="J32" s="1" t="s">
        <v>63</v>
      </c>
      <c r="K32" t="s">
        <v>143</v>
      </c>
    </row>
    <row r="33" spans="1:11">
      <c r="A33" t="s">
        <v>6</v>
      </c>
      <c r="B33" t="s">
        <v>26</v>
      </c>
      <c r="C33">
        <v>1990</v>
      </c>
      <c r="D33">
        <v>2</v>
      </c>
      <c r="E33">
        <v>2</v>
      </c>
      <c r="G33" t="s">
        <v>62</v>
      </c>
      <c r="H33" t="s">
        <v>85</v>
      </c>
      <c r="I33" s="3" t="s">
        <v>142</v>
      </c>
      <c r="J33" s="3" t="s">
        <v>63</v>
      </c>
      <c r="K33" t="s">
        <v>143</v>
      </c>
    </row>
    <row r="34" spans="1:11">
      <c r="A34" t="s">
        <v>6</v>
      </c>
      <c r="B34" t="s">
        <v>26</v>
      </c>
      <c r="C34">
        <v>2001</v>
      </c>
      <c r="D34">
        <v>11</v>
      </c>
      <c r="E34">
        <v>0</v>
      </c>
      <c r="F34">
        <v>11</v>
      </c>
      <c r="G34" t="s">
        <v>69</v>
      </c>
      <c r="I34" s="1" t="s">
        <v>88</v>
      </c>
      <c r="J34" s="1" t="s">
        <v>63</v>
      </c>
    </row>
    <row r="35" spans="1:11">
      <c r="A35" t="s">
        <v>6</v>
      </c>
      <c r="B35" t="s">
        <v>26</v>
      </c>
      <c r="C35">
        <v>2013</v>
      </c>
      <c r="D35">
        <v>29</v>
      </c>
      <c r="E35">
        <v>7</v>
      </c>
      <c r="F35">
        <v>22</v>
      </c>
      <c r="G35" t="s">
        <v>62</v>
      </c>
      <c r="H35" t="s">
        <v>156</v>
      </c>
      <c r="I35" s="3" t="s">
        <v>144</v>
      </c>
      <c r="J35" s="3" t="s">
        <v>63</v>
      </c>
      <c r="K35" s="3" t="s">
        <v>145</v>
      </c>
    </row>
    <row r="36" spans="1:11">
      <c r="A36" t="s">
        <v>6</v>
      </c>
      <c r="B36" t="s">
        <v>26</v>
      </c>
      <c r="C36">
        <v>2019</v>
      </c>
      <c r="D36">
        <v>40</v>
      </c>
      <c r="E36">
        <v>3</v>
      </c>
      <c r="F36">
        <v>37</v>
      </c>
      <c r="I36" s="3" t="s">
        <v>196</v>
      </c>
      <c r="J36" s="3" t="s">
        <v>137</v>
      </c>
      <c r="K36" s="3"/>
    </row>
    <row r="37" spans="1:11">
      <c r="A37" t="s">
        <v>7</v>
      </c>
      <c r="B37" t="s">
        <v>27</v>
      </c>
      <c r="C37">
        <v>2018</v>
      </c>
      <c r="D37">
        <v>2500</v>
      </c>
      <c r="F37">
        <v>2500</v>
      </c>
      <c r="G37" t="s">
        <v>69</v>
      </c>
      <c r="I37" s="3" t="s">
        <v>125</v>
      </c>
      <c r="J37" s="3" t="s">
        <v>63</v>
      </c>
      <c r="K37" s="3" t="s">
        <v>126</v>
      </c>
    </row>
    <row r="38" spans="1:11">
      <c r="A38" t="s">
        <v>8</v>
      </c>
      <c r="B38" t="s">
        <v>28</v>
      </c>
      <c r="C38">
        <v>1989</v>
      </c>
      <c r="D38">
        <v>0</v>
      </c>
      <c r="E38">
        <v>0</v>
      </c>
      <c r="F38">
        <v>0</v>
      </c>
      <c r="G38" s="1" t="s">
        <v>84</v>
      </c>
      <c r="H38" s="1"/>
      <c r="I38" t="s">
        <v>89</v>
      </c>
      <c r="J38" t="s">
        <v>63</v>
      </c>
      <c r="K38" s="1" t="s">
        <v>203</v>
      </c>
    </row>
    <row r="39" spans="1:11">
      <c r="A39" t="s">
        <v>8</v>
      </c>
      <c r="B39" t="s">
        <v>28</v>
      </c>
      <c r="C39">
        <v>1992</v>
      </c>
      <c r="D39">
        <v>3</v>
      </c>
      <c r="E39">
        <v>3</v>
      </c>
      <c r="F39">
        <v>0</v>
      </c>
      <c r="G39" t="s">
        <v>62</v>
      </c>
      <c r="H39" t="s">
        <v>213</v>
      </c>
      <c r="I39" t="s">
        <v>89</v>
      </c>
      <c r="J39" t="s">
        <v>63</v>
      </c>
      <c r="K39" s="1" t="s">
        <v>202</v>
      </c>
    </row>
    <row r="40" spans="1:11">
      <c r="A40" t="s">
        <v>8</v>
      </c>
      <c r="B40" t="s">
        <v>28</v>
      </c>
      <c r="C40">
        <v>1998</v>
      </c>
      <c r="D40">
        <v>1</v>
      </c>
      <c r="E40">
        <v>1</v>
      </c>
      <c r="F40">
        <v>0</v>
      </c>
      <c r="G40" t="s">
        <v>62</v>
      </c>
      <c r="H40" t="s">
        <v>67</v>
      </c>
      <c r="I40" t="s">
        <v>89</v>
      </c>
      <c r="J40" t="s">
        <v>63</v>
      </c>
    </row>
    <row r="41" spans="1:11">
      <c r="A41" t="s">
        <v>8</v>
      </c>
      <c r="B41" t="s">
        <v>28</v>
      </c>
      <c r="C41">
        <v>2001</v>
      </c>
      <c r="D41">
        <v>2</v>
      </c>
      <c r="E41">
        <v>2</v>
      </c>
      <c r="F41">
        <v>0</v>
      </c>
      <c r="G41" t="s">
        <v>84</v>
      </c>
      <c r="I41" t="s">
        <v>89</v>
      </c>
      <c r="J41" t="s">
        <v>63</v>
      </c>
      <c r="K41" t="s">
        <v>201</v>
      </c>
    </row>
    <row r="42" spans="1:11">
      <c r="A42" t="s">
        <v>8</v>
      </c>
      <c r="B42" t="s">
        <v>28</v>
      </c>
      <c r="C42">
        <v>2012</v>
      </c>
      <c r="D42">
        <v>1</v>
      </c>
      <c r="E42">
        <v>1</v>
      </c>
      <c r="G42" t="s">
        <v>62</v>
      </c>
      <c r="H42" t="s">
        <v>108</v>
      </c>
      <c r="I42" t="s">
        <v>142</v>
      </c>
      <c r="J42" t="s">
        <v>63</v>
      </c>
    </row>
    <row r="43" spans="1:11">
      <c r="A43" t="s">
        <v>8</v>
      </c>
      <c r="B43" t="s">
        <v>28</v>
      </c>
      <c r="C43">
        <v>2018</v>
      </c>
      <c r="D43">
        <v>11</v>
      </c>
      <c r="E43">
        <v>7</v>
      </c>
      <c r="F43">
        <v>4</v>
      </c>
      <c r="G43" t="s">
        <v>62</v>
      </c>
      <c r="H43" t="s">
        <v>99</v>
      </c>
      <c r="I43" t="s">
        <v>125</v>
      </c>
      <c r="J43" t="s">
        <v>63</v>
      </c>
      <c r="K43" s="5" t="s">
        <v>127</v>
      </c>
    </row>
    <row r="44" spans="1:11">
      <c r="A44" t="s">
        <v>8</v>
      </c>
      <c r="B44" t="s">
        <v>28</v>
      </c>
      <c r="C44">
        <v>2019</v>
      </c>
      <c r="D44">
        <v>8</v>
      </c>
      <c r="E44">
        <v>5</v>
      </c>
      <c r="F44">
        <v>3</v>
      </c>
      <c r="G44" t="s">
        <v>62</v>
      </c>
      <c r="H44" t="s">
        <v>93</v>
      </c>
      <c r="I44" t="s">
        <v>166</v>
      </c>
      <c r="J44" t="s">
        <v>137</v>
      </c>
      <c r="K44" s="5"/>
    </row>
    <row r="45" spans="1:11">
      <c r="A45" t="s">
        <v>9</v>
      </c>
      <c r="B45" t="s">
        <v>29</v>
      </c>
      <c r="C45">
        <v>1987</v>
      </c>
      <c r="D45">
        <v>0</v>
      </c>
      <c r="E45">
        <v>0</v>
      </c>
      <c r="F45">
        <v>0</v>
      </c>
      <c r="G45" t="s">
        <v>84</v>
      </c>
      <c r="I45" t="s">
        <v>74</v>
      </c>
      <c r="J45" t="s">
        <v>63</v>
      </c>
      <c r="K45" s="5"/>
    </row>
    <row r="46" spans="1:11">
      <c r="A46" t="s">
        <v>9</v>
      </c>
      <c r="B46" t="s">
        <v>29</v>
      </c>
      <c r="C46">
        <v>1988</v>
      </c>
      <c r="D46">
        <v>1</v>
      </c>
      <c r="E46">
        <v>1</v>
      </c>
      <c r="G46" t="s">
        <v>62</v>
      </c>
      <c r="H46" t="s">
        <v>115</v>
      </c>
      <c r="I46" t="s">
        <v>117</v>
      </c>
      <c r="J46" t="s">
        <v>63</v>
      </c>
    </row>
    <row r="47" spans="1:11">
      <c r="A47" t="s">
        <v>9</v>
      </c>
      <c r="B47" t="s">
        <v>29</v>
      </c>
      <c r="C47">
        <v>1990</v>
      </c>
      <c r="D47">
        <v>2</v>
      </c>
      <c r="E47">
        <v>2</v>
      </c>
      <c r="G47" t="s">
        <v>62</v>
      </c>
      <c r="H47" t="s">
        <v>113</v>
      </c>
      <c r="I47" t="s">
        <v>79</v>
      </c>
      <c r="J47" t="s">
        <v>63</v>
      </c>
      <c r="K47" t="s">
        <v>210</v>
      </c>
    </row>
    <row r="48" spans="1:11">
      <c r="A48" t="s">
        <v>9</v>
      </c>
      <c r="B48" t="s">
        <v>29</v>
      </c>
      <c r="C48">
        <v>1992</v>
      </c>
      <c r="D48">
        <v>30</v>
      </c>
      <c r="F48">
        <v>30</v>
      </c>
      <c r="G48" t="s">
        <v>69</v>
      </c>
      <c r="H48" t="s">
        <v>113</v>
      </c>
      <c r="I48" t="s">
        <v>79</v>
      </c>
      <c r="J48" t="s">
        <v>63</v>
      </c>
      <c r="K48" t="s">
        <v>114</v>
      </c>
    </row>
    <row r="49" spans="1:11">
      <c r="A49" t="s">
        <v>9</v>
      </c>
      <c r="B49" t="s">
        <v>29</v>
      </c>
      <c r="C49">
        <v>1994</v>
      </c>
      <c r="D49">
        <v>58</v>
      </c>
      <c r="E49">
        <v>10</v>
      </c>
      <c r="F49">
        <v>48</v>
      </c>
      <c r="G49" t="s">
        <v>62</v>
      </c>
      <c r="H49" t="s">
        <v>118</v>
      </c>
      <c r="I49" t="s">
        <v>79</v>
      </c>
      <c r="J49" t="s">
        <v>63</v>
      </c>
      <c r="K49" t="s">
        <v>212</v>
      </c>
    </row>
    <row r="50" spans="1:11">
      <c r="A50" t="s">
        <v>9</v>
      </c>
      <c r="B50" t="s">
        <v>29</v>
      </c>
      <c r="C50">
        <v>2001</v>
      </c>
      <c r="D50">
        <v>200</v>
      </c>
      <c r="E50">
        <v>0</v>
      </c>
      <c r="F50">
        <v>200</v>
      </c>
      <c r="G50" t="s">
        <v>69</v>
      </c>
      <c r="I50" t="s">
        <v>116</v>
      </c>
      <c r="J50" t="s">
        <v>63</v>
      </c>
      <c r="K50" t="s">
        <v>119</v>
      </c>
    </row>
    <row r="51" spans="1:11">
      <c r="A51" t="s">
        <v>9</v>
      </c>
      <c r="B51" t="s">
        <v>29</v>
      </c>
      <c r="C51">
        <v>2012</v>
      </c>
      <c r="D51">
        <v>500</v>
      </c>
      <c r="G51" t="s">
        <v>69</v>
      </c>
      <c r="I51" t="s">
        <v>120</v>
      </c>
      <c r="J51" t="s">
        <v>121</v>
      </c>
      <c r="K51" t="s">
        <v>122</v>
      </c>
    </row>
    <row r="52" spans="1:11">
      <c r="A52" t="s">
        <v>9</v>
      </c>
      <c r="B52" t="s">
        <v>29</v>
      </c>
      <c r="C52">
        <v>2019</v>
      </c>
      <c r="D52">
        <v>608</v>
      </c>
      <c r="E52">
        <v>8</v>
      </c>
      <c r="F52">
        <v>600</v>
      </c>
      <c r="G52" t="s">
        <v>69</v>
      </c>
      <c r="I52" t="s">
        <v>168</v>
      </c>
      <c r="J52" t="s">
        <v>137</v>
      </c>
      <c r="K52" t="s">
        <v>167</v>
      </c>
    </row>
    <row r="53" spans="1:11">
      <c r="A53" t="s">
        <v>10</v>
      </c>
      <c r="B53" t="s">
        <v>30</v>
      </c>
      <c r="C53">
        <v>2014</v>
      </c>
      <c r="D53">
        <v>21</v>
      </c>
      <c r="E53">
        <v>21</v>
      </c>
      <c r="G53" t="s">
        <v>62</v>
      </c>
      <c r="H53" t="s">
        <v>154</v>
      </c>
      <c r="I53" t="s">
        <v>128</v>
      </c>
      <c r="J53" t="s">
        <v>121</v>
      </c>
      <c r="K53" t="s">
        <v>129</v>
      </c>
    </row>
    <row r="54" spans="1:11">
      <c r="A54" t="s">
        <v>10</v>
      </c>
      <c r="B54" t="s">
        <v>30</v>
      </c>
      <c r="C54">
        <v>2018</v>
      </c>
      <c r="D54">
        <v>14</v>
      </c>
      <c r="E54">
        <v>14</v>
      </c>
      <c r="F54">
        <v>0</v>
      </c>
      <c r="G54" t="s">
        <v>62</v>
      </c>
      <c r="I54" t="s">
        <v>178</v>
      </c>
      <c r="J54" t="s">
        <v>133</v>
      </c>
      <c r="K54" t="s">
        <v>185</v>
      </c>
    </row>
    <row r="55" spans="1:11">
      <c r="A55" t="s">
        <v>11</v>
      </c>
      <c r="B55" t="s">
        <v>31</v>
      </c>
    </row>
    <row r="56" spans="1:11">
      <c r="A56" t="s">
        <v>12</v>
      </c>
      <c r="B56" t="s">
        <v>32</v>
      </c>
      <c r="C56">
        <v>1981</v>
      </c>
      <c r="D56">
        <v>0</v>
      </c>
      <c r="E56">
        <v>0</v>
      </c>
      <c r="F56">
        <v>0</v>
      </c>
      <c r="G56" t="s">
        <v>84</v>
      </c>
      <c r="I56" t="s">
        <v>74</v>
      </c>
      <c r="J56" t="s">
        <v>63</v>
      </c>
      <c r="K56" t="s">
        <v>204</v>
      </c>
    </row>
    <row r="57" spans="1:11">
      <c r="A57" t="s">
        <v>12</v>
      </c>
      <c r="B57" t="s">
        <v>32</v>
      </c>
      <c r="C57">
        <v>1983</v>
      </c>
      <c r="D57">
        <v>2</v>
      </c>
      <c r="E57">
        <v>2</v>
      </c>
      <c r="G57" t="s">
        <v>62</v>
      </c>
      <c r="H57" t="s">
        <v>67</v>
      </c>
      <c r="I57" t="s">
        <v>107</v>
      </c>
      <c r="J57" t="s">
        <v>63</v>
      </c>
    </row>
    <row r="58" spans="1:11">
      <c r="A58" t="s">
        <v>12</v>
      </c>
      <c r="B58" t="s">
        <v>32</v>
      </c>
      <c r="C58">
        <v>1985</v>
      </c>
      <c r="D58">
        <v>2</v>
      </c>
      <c r="E58">
        <v>2</v>
      </c>
      <c r="G58" t="s">
        <v>62</v>
      </c>
      <c r="H58" t="s">
        <v>112</v>
      </c>
      <c r="I58" t="s">
        <v>107</v>
      </c>
      <c r="J58" t="s">
        <v>63</v>
      </c>
    </row>
    <row r="59" spans="1:11">
      <c r="A59" t="s">
        <v>12</v>
      </c>
      <c r="B59" t="s">
        <v>32</v>
      </c>
      <c r="C59">
        <v>1989</v>
      </c>
      <c r="D59">
        <v>11</v>
      </c>
      <c r="E59">
        <v>11</v>
      </c>
      <c r="G59" t="s">
        <v>62</v>
      </c>
      <c r="H59" t="s">
        <v>67</v>
      </c>
      <c r="I59" t="s">
        <v>107</v>
      </c>
      <c r="J59" t="s">
        <v>63</v>
      </c>
    </row>
    <row r="60" spans="1:11">
      <c r="A60" t="s">
        <v>12</v>
      </c>
      <c r="B60" t="s">
        <v>32</v>
      </c>
      <c r="C60">
        <v>1993</v>
      </c>
      <c r="D60">
        <v>16</v>
      </c>
      <c r="E60">
        <v>16</v>
      </c>
      <c r="G60" t="s">
        <v>62</v>
      </c>
      <c r="H60" t="s">
        <v>108</v>
      </c>
      <c r="I60" t="s">
        <v>107</v>
      </c>
      <c r="J60" t="s">
        <v>63</v>
      </c>
    </row>
    <row r="61" spans="1:11">
      <c r="A61" t="s">
        <v>12</v>
      </c>
      <c r="B61" t="s">
        <v>32</v>
      </c>
      <c r="C61">
        <v>1994</v>
      </c>
      <c r="D61">
        <v>22</v>
      </c>
      <c r="H61" t="s">
        <v>108</v>
      </c>
      <c r="I61" t="s">
        <v>107</v>
      </c>
      <c r="J61" t="s">
        <v>63</v>
      </c>
    </row>
    <row r="62" spans="1:11">
      <c r="A62" t="s">
        <v>12</v>
      </c>
      <c r="B62" t="s">
        <v>32</v>
      </c>
      <c r="C62">
        <v>1995</v>
      </c>
      <c r="D62">
        <v>22</v>
      </c>
      <c r="E62">
        <v>22</v>
      </c>
      <c r="G62" t="s">
        <v>62</v>
      </c>
      <c r="H62" t="s">
        <v>108</v>
      </c>
      <c r="I62" t="s">
        <v>107</v>
      </c>
      <c r="J62" t="s">
        <v>63</v>
      </c>
      <c r="K62" t="s">
        <v>109</v>
      </c>
    </row>
    <row r="63" spans="1:11">
      <c r="A63" t="s">
        <v>12</v>
      </c>
      <c r="B63" t="s">
        <v>32</v>
      </c>
      <c r="C63">
        <v>1996</v>
      </c>
      <c r="D63">
        <v>44</v>
      </c>
      <c r="E63">
        <v>44</v>
      </c>
      <c r="G63" t="s">
        <v>62</v>
      </c>
      <c r="H63" t="s">
        <v>67</v>
      </c>
      <c r="I63" t="s">
        <v>107</v>
      </c>
      <c r="J63" t="s">
        <v>63</v>
      </c>
    </row>
    <row r="64" spans="1:11">
      <c r="A64" t="s">
        <v>12</v>
      </c>
      <c r="B64" t="s">
        <v>32</v>
      </c>
      <c r="C64">
        <v>2000</v>
      </c>
      <c r="D64">
        <v>10</v>
      </c>
      <c r="E64">
        <v>10</v>
      </c>
      <c r="G64" t="s">
        <v>62</v>
      </c>
      <c r="H64" t="s">
        <v>67</v>
      </c>
      <c r="I64" t="s">
        <v>107</v>
      </c>
      <c r="J64" t="s">
        <v>63</v>
      </c>
      <c r="K64" t="s">
        <v>110</v>
      </c>
    </row>
    <row r="65" spans="1:11">
      <c r="A65" t="s">
        <v>12</v>
      </c>
      <c r="B65" t="s">
        <v>32</v>
      </c>
      <c r="C65">
        <v>2001</v>
      </c>
      <c r="E65" t="s">
        <v>84</v>
      </c>
      <c r="F65" t="s">
        <v>84</v>
      </c>
      <c r="I65" t="s">
        <v>107</v>
      </c>
      <c r="J65" t="s">
        <v>63</v>
      </c>
      <c r="K65" t="s">
        <v>111</v>
      </c>
    </row>
    <row r="66" spans="1:11">
      <c r="A66" t="s">
        <v>12</v>
      </c>
      <c r="B66" t="s">
        <v>32</v>
      </c>
      <c r="C66">
        <v>2011</v>
      </c>
      <c r="D66">
        <v>50</v>
      </c>
      <c r="I66" t="s">
        <v>130</v>
      </c>
      <c r="J66" t="s">
        <v>131</v>
      </c>
      <c r="K66" t="s">
        <v>132</v>
      </c>
    </row>
    <row r="67" spans="1:11">
      <c r="A67" t="s">
        <v>12</v>
      </c>
      <c r="B67" t="s">
        <v>32</v>
      </c>
      <c r="C67">
        <v>2013</v>
      </c>
      <c r="D67">
        <v>16</v>
      </c>
      <c r="I67" t="s">
        <v>123</v>
      </c>
      <c r="J67" t="s">
        <v>63</v>
      </c>
      <c r="K67" t="s">
        <v>124</v>
      </c>
    </row>
    <row r="68" spans="1:11">
      <c r="A68" t="s">
        <v>12</v>
      </c>
      <c r="B68" t="s">
        <v>32</v>
      </c>
      <c r="C68">
        <v>2019</v>
      </c>
      <c r="D68">
        <v>30</v>
      </c>
      <c r="E68">
        <v>10</v>
      </c>
      <c r="F68">
        <v>20</v>
      </c>
      <c r="G68" t="s">
        <v>69</v>
      </c>
      <c r="I68" t="s">
        <v>169</v>
      </c>
      <c r="J68" t="s">
        <v>137</v>
      </c>
    </row>
    <row r="69" spans="1:11">
      <c r="A69" t="s">
        <v>13</v>
      </c>
      <c r="B69" t="s">
        <v>33</v>
      </c>
      <c r="C69" s="1"/>
      <c r="D69" s="1"/>
      <c r="H69" s="1" t="s">
        <v>73</v>
      </c>
      <c r="I69" s="1" t="s">
        <v>70</v>
      </c>
      <c r="J69" s="1" t="s">
        <v>63</v>
      </c>
      <c r="K69" s="3" t="s">
        <v>184</v>
      </c>
    </row>
    <row r="70" spans="1:11">
      <c r="A70" t="s">
        <v>13</v>
      </c>
      <c r="B70" t="s">
        <v>33</v>
      </c>
      <c r="C70">
        <v>2019</v>
      </c>
      <c r="D70">
        <v>3</v>
      </c>
      <c r="E70">
        <v>3</v>
      </c>
      <c r="F70">
        <v>0</v>
      </c>
      <c r="I70" t="s">
        <v>190</v>
      </c>
      <c r="J70" t="s">
        <v>137</v>
      </c>
    </row>
    <row r="71" spans="1:11">
      <c r="A71" t="s">
        <v>14</v>
      </c>
      <c r="B71" t="s">
        <v>34</v>
      </c>
      <c r="C71">
        <v>1980</v>
      </c>
      <c r="D71">
        <v>0</v>
      </c>
      <c r="E71">
        <v>0</v>
      </c>
      <c r="F71">
        <v>0</v>
      </c>
      <c r="G71" s="1" t="s">
        <v>84</v>
      </c>
      <c r="H71" s="1"/>
      <c r="I71" s="1" t="s">
        <v>70</v>
      </c>
      <c r="J71" s="1" t="s">
        <v>63</v>
      </c>
      <c r="K71" s="1"/>
    </row>
    <row r="72" spans="1:11">
      <c r="A72" t="s">
        <v>14</v>
      </c>
      <c r="B72" t="s">
        <v>34</v>
      </c>
      <c r="C72">
        <v>1982</v>
      </c>
      <c r="D72">
        <v>2</v>
      </c>
      <c r="F72">
        <v>2</v>
      </c>
      <c r="G72" s="1" t="s">
        <v>69</v>
      </c>
      <c r="I72" s="1" t="s">
        <v>70</v>
      </c>
      <c r="J72" s="1" t="s">
        <v>63</v>
      </c>
      <c r="K72" s="1" t="s">
        <v>71</v>
      </c>
    </row>
    <row r="73" spans="1:11">
      <c r="A73" t="s">
        <v>14</v>
      </c>
      <c r="B73" t="s">
        <v>34</v>
      </c>
      <c r="C73">
        <v>1986</v>
      </c>
      <c r="D73">
        <v>6</v>
      </c>
      <c r="E73">
        <v>6</v>
      </c>
      <c r="G73" s="1" t="s">
        <v>62</v>
      </c>
      <c r="H73" t="s">
        <v>77</v>
      </c>
      <c r="I73" s="1" t="s">
        <v>76</v>
      </c>
      <c r="J73" s="1" t="s">
        <v>63</v>
      </c>
      <c r="K73" s="1"/>
    </row>
    <row r="74" spans="1:11">
      <c r="A74" t="s">
        <v>14</v>
      </c>
      <c r="B74" t="s">
        <v>34</v>
      </c>
      <c r="C74">
        <v>2018</v>
      </c>
      <c r="D74">
        <v>8</v>
      </c>
      <c r="E74">
        <v>8</v>
      </c>
      <c r="F74">
        <v>0</v>
      </c>
      <c r="G74" s="3" t="s">
        <v>62</v>
      </c>
      <c r="I74" s="3" t="s">
        <v>152</v>
      </c>
      <c r="J74" s="3" t="s">
        <v>121</v>
      </c>
      <c r="K74" s="1"/>
    </row>
    <row r="75" spans="1:11">
      <c r="A75" t="s">
        <v>14</v>
      </c>
      <c r="B75" t="s">
        <v>34</v>
      </c>
      <c r="C75">
        <v>2019</v>
      </c>
      <c r="D75">
        <v>1</v>
      </c>
      <c r="E75">
        <v>1</v>
      </c>
      <c r="F75">
        <v>0</v>
      </c>
      <c r="G75" s="3" t="s">
        <v>62</v>
      </c>
      <c r="I75" s="3" t="s">
        <v>153</v>
      </c>
      <c r="J75" s="3" t="s">
        <v>137</v>
      </c>
      <c r="K75" s="1"/>
    </row>
    <row r="76" spans="1:11">
      <c r="A76" s="1" t="s">
        <v>51</v>
      </c>
      <c r="B76" t="s">
        <v>42</v>
      </c>
      <c r="C76">
        <v>1989</v>
      </c>
      <c r="D76">
        <v>0</v>
      </c>
      <c r="E76">
        <v>0</v>
      </c>
      <c r="F76">
        <v>0</v>
      </c>
      <c r="G76" s="1" t="s">
        <v>84</v>
      </c>
      <c r="H76" s="1"/>
      <c r="I76" s="3" t="s">
        <v>211</v>
      </c>
      <c r="J76" s="3" t="s">
        <v>63</v>
      </c>
      <c r="K76" s="1" t="s">
        <v>200</v>
      </c>
    </row>
    <row r="77" spans="1:11">
      <c r="A77" s="1" t="s">
        <v>51</v>
      </c>
      <c r="B77" t="s">
        <v>42</v>
      </c>
      <c r="C77">
        <v>1995</v>
      </c>
      <c r="D77">
        <v>2</v>
      </c>
      <c r="E77">
        <v>0</v>
      </c>
      <c r="F77">
        <v>2</v>
      </c>
      <c r="G77" s="3" t="s">
        <v>69</v>
      </c>
      <c r="I77" s="3" t="s">
        <v>209</v>
      </c>
      <c r="J77" s="3" t="s">
        <v>63</v>
      </c>
      <c r="K77" s="1" t="s">
        <v>208</v>
      </c>
    </row>
    <row r="78" spans="1:11">
      <c r="A78" s="1" t="s">
        <v>51</v>
      </c>
      <c r="B78" t="s">
        <v>42</v>
      </c>
      <c r="C78">
        <v>2018</v>
      </c>
      <c r="D78">
        <v>7</v>
      </c>
      <c r="E78">
        <v>0</v>
      </c>
      <c r="F78">
        <v>7</v>
      </c>
      <c r="G78" t="s">
        <v>69</v>
      </c>
      <c r="I78" t="s">
        <v>134</v>
      </c>
      <c r="J78" t="s">
        <v>133</v>
      </c>
    </row>
    <row r="79" spans="1:11">
      <c r="A79" s="1" t="s">
        <v>51</v>
      </c>
      <c r="B79" t="s">
        <v>42</v>
      </c>
      <c r="C79">
        <v>2019</v>
      </c>
      <c r="D79">
        <v>12</v>
      </c>
      <c r="E79">
        <v>0</v>
      </c>
      <c r="F79">
        <v>12</v>
      </c>
      <c r="I79" s="3" t="s">
        <v>138</v>
      </c>
      <c r="J79" s="3" t="s">
        <v>137</v>
      </c>
    </row>
    <row r="80" spans="1:11">
      <c r="A80" s="1" t="s">
        <v>45</v>
      </c>
      <c r="B80" t="s">
        <v>46</v>
      </c>
      <c r="C80">
        <v>2019</v>
      </c>
      <c r="D80">
        <v>100</v>
      </c>
      <c r="E80">
        <v>0</v>
      </c>
      <c r="F80">
        <v>100</v>
      </c>
      <c r="G80" s="3" t="s">
        <v>69</v>
      </c>
      <c r="I80" s="3" t="s">
        <v>139</v>
      </c>
      <c r="J80" s="3" t="s">
        <v>137</v>
      </c>
    </row>
    <row r="81" spans="1:11">
      <c r="A81" s="1" t="s">
        <v>52</v>
      </c>
      <c r="B81" t="s">
        <v>35</v>
      </c>
      <c r="C81">
        <v>1984</v>
      </c>
      <c r="D81">
        <v>0</v>
      </c>
      <c r="E81">
        <v>0</v>
      </c>
      <c r="F81">
        <v>0</v>
      </c>
      <c r="G81" s="3"/>
      <c r="I81" s="3" t="s">
        <v>74</v>
      </c>
      <c r="J81" s="3" t="s">
        <v>63</v>
      </c>
    </row>
    <row r="82" spans="1:11">
      <c r="A82" s="1" t="s">
        <v>52</v>
      </c>
      <c r="B82" t="s">
        <v>35</v>
      </c>
      <c r="C82" s="1">
        <v>1985</v>
      </c>
      <c r="D82" s="1">
        <v>20</v>
      </c>
      <c r="E82">
        <v>20</v>
      </c>
      <c r="H82" s="1" t="s">
        <v>73</v>
      </c>
      <c r="I82" s="1" t="s">
        <v>75</v>
      </c>
      <c r="J82" s="1" t="s">
        <v>63</v>
      </c>
      <c r="K82" s="3" t="s">
        <v>146</v>
      </c>
    </row>
    <row r="83" spans="1:11">
      <c r="A83" s="1" t="s">
        <v>52</v>
      </c>
      <c r="B83" t="s">
        <v>35</v>
      </c>
      <c r="C83" s="1">
        <v>2002</v>
      </c>
      <c r="D83" s="1">
        <v>3</v>
      </c>
      <c r="E83">
        <v>0</v>
      </c>
      <c r="F83" t="s">
        <v>84</v>
      </c>
      <c r="G83" t="s">
        <v>69</v>
      </c>
      <c r="H83" s="1"/>
      <c r="I83" s="1" t="s">
        <v>91</v>
      </c>
      <c r="J83" s="1" t="s">
        <v>63</v>
      </c>
      <c r="K83" s="1" t="s">
        <v>90</v>
      </c>
    </row>
    <row r="84" spans="1:11">
      <c r="A84" s="1" t="s">
        <v>52</v>
      </c>
      <c r="B84" t="s">
        <v>35</v>
      </c>
      <c r="C84" s="1">
        <v>2006</v>
      </c>
      <c r="D84" s="1">
        <v>3</v>
      </c>
      <c r="E84">
        <v>0</v>
      </c>
      <c r="F84" t="s">
        <v>84</v>
      </c>
      <c r="G84" t="s">
        <v>69</v>
      </c>
      <c r="H84" s="1"/>
      <c r="I84" s="1" t="s">
        <v>92</v>
      </c>
      <c r="J84" s="1" t="s">
        <v>63</v>
      </c>
      <c r="K84" s="3" t="s">
        <v>148</v>
      </c>
    </row>
    <row r="85" spans="1:11">
      <c r="A85" s="3" t="s">
        <v>52</v>
      </c>
      <c r="B85" s="1" t="s">
        <v>35</v>
      </c>
      <c r="C85" s="3">
        <v>2013</v>
      </c>
      <c r="D85" s="3">
        <v>19</v>
      </c>
      <c r="E85">
        <v>8</v>
      </c>
      <c r="F85">
        <v>11</v>
      </c>
      <c r="G85" t="s">
        <v>62</v>
      </c>
      <c r="H85" s="3" t="s">
        <v>147</v>
      </c>
      <c r="I85" s="3" t="s">
        <v>142</v>
      </c>
      <c r="J85" s="1" t="s">
        <v>63</v>
      </c>
      <c r="K85" s="4" t="s">
        <v>149</v>
      </c>
    </row>
    <row r="86" spans="1:11">
      <c r="A86" t="s">
        <v>16</v>
      </c>
      <c r="B86" t="s">
        <v>36</v>
      </c>
      <c r="C86" s="3">
        <v>1995</v>
      </c>
      <c r="D86" s="3">
        <v>0</v>
      </c>
      <c r="E86">
        <v>0</v>
      </c>
      <c r="F86">
        <v>0</v>
      </c>
      <c r="G86" t="s">
        <v>84</v>
      </c>
      <c r="H86" s="3"/>
      <c r="I86" s="3" t="s">
        <v>74</v>
      </c>
      <c r="J86" s="3" t="s">
        <v>63</v>
      </c>
      <c r="K86" s="4"/>
    </row>
    <row r="87" spans="1:11">
      <c r="A87" t="s">
        <v>16</v>
      </c>
      <c r="B87" t="s">
        <v>36</v>
      </c>
      <c r="C87" s="1">
        <v>1997</v>
      </c>
      <c r="D87">
        <v>12</v>
      </c>
      <c r="G87" t="s">
        <v>62</v>
      </c>
      <c r="H87" t="s">
        <v>206</v>
      </c>
      <c r="I87" s="1" t="s">
        <v>205</v>
      </c>
      <c r="J87" s="1" t="s">
        <v>63</v>
      </c>
      <c r="K87" t="s">
        <v>97</v>
      </c>
    </row>
    <row r="88" spans="1:11">
      <c r="A88" t="s">
        <v>16</v>
      </c>
      <c r="B88" t="s">
        <v>36</v>
      </c>
      <c r="C88" s="1">
        <v>2001</v>
      </c>
      <c r="D88">
        <v>1</v>
      </c>
      <c r="E88">
        <v>1</v>
      </c>
      <c r="G88" t="s">
        <v>62</v>
      </c>
      <c r="H88" t="s">
        <v>94</v>
      </c>
      <c r="I88" s="1" t="s">
        <v>95</v>
      </c>
      <c r="J88" s="1" t="s">
        <v>63</v>
      </c>
      <c r="K88" s="1" t="s">
        <v>96</v>
      </c>
    </row>
    <row r="89" spans="1:11">
      <c r="A89" t="s">
        <v>16</v>
      </c>
      <c r="B89" t="s">
        <v>36</v>
      </c>
      <c r="C89" s="3">
        <v>2010</v>
      </c>
      <c r="D89">
        <v>10</v>
      </c>
      <c r="E89">
        <v>10</v>
      </c>
      <c r="G89" t="s">
        <v>62</v>
      </c>
      <c r="H89" t="s">
        <v>151</v>
      </c>
      <c r="I89" s="3" t="s">
        <v>142</v>
      </c>
      <c r="J89" s="1" t="s">
        <v>63</v>
      </c>
      <c r="K89" s="3" t="s">
        <v>150</v>
      </c>
    </row>
    <row r="90" spans="1:11">
      <c r="A90" t="s">
        <v>16</v>
      </c>
      <c r="B90" t="s">
        <v>36</v>
      </c>
      <c r="C90" s="3">
        <v>2012</v>
      </c>
      <c r="D90">
        <v>10</v>
      </c>
      <c r="E90">
        <v>10</v>
      </c>
      <c r="G90" t="s">
        <v>62</v>
      </c>
      <c r="H90" t="s">
        <v>151</v>
      </c>
      <c r="I90" s="3" t="s">
        <v>142</v>
      </c>
      <c r="J90" s="1" t="s">
        <v>63</v>
      </c>
      <c r="K90" s="3" t="s">
        <v>150</v>
      </c>
    </row>
    <row r="91" spans="1:11">
      <c r="A91" t="s">
        <v>16</v>
      </c>
      <c r="B91" t="s">
        <v>36</v>
      </c>
      <c r="C91" s="3">
        <v>2019</v>
      </c>
      <c r="D91">
        <v>7</v>
      </c>
      <c r="E91">
        <v>7</v>
      </c>
      <c r="F91">
        <v>9</v>
      </c>
      <c r="I91" t="s">
        <v>188</v>
      </c>
      <c r="J91" t="s">
        <v>137</v>
      </c>
      <c r="K91" s="3"/>
    </row>
    <row r="92" spans="1:11">
      <c r="A92" t="s">
        <v>160</v>
      </c>
      <c r="B92" t="s">
        <v>47</v>
      </c>
      <c r="C92" s="3">
        <v>2019</v>
      </c>
      <c r="K92" s="3"/>
    </row>
    <row r="93" spans="1:11">
      <c r="A93" t="s">
        <v>17</v>
      </c>
      <c r="B93" t="s">
        <v>37</v>
      </c>
      <c r="C93">
        <v>1989</v>
      </c>
      <c r="D93">
        <v>0</v>
      </c>
      <c r="E93">
        <v>0</v>
      </c>
      <c r="F93">
        <v>0</v>
      </c>
      <c r="G93" s="1" t="s">
        <v>84</v>
      </c>
      <c r="H93" s="1"/>
      <c r="I93" t="s">
        <v>100</v>
      </c>
      <c r="J93" t="s">
        <v>63</v>
      </c>
      <c r="K93" s="1" t="s">
        <v>207</v>
      </c>
    </row>
    <row r="94" spans="1:11">
      <c r="A94" t="s">
        <v>17</v>
      </c>
      <c r="B94" t="s">
        <v>37</v>
      </c>
      <c r="C94">
        <v>1992</v>
      </c>
      <c r="D94">
        <v>3</v>
      </c>
      <c r="E94">
        <v>3</v>
      </c>
      <c r="G94" t="s">
        <v>62</v>
      </c>
      <c r="H94" t="s">
        <v>85</v>
      </c>
      <c r="I94" t="s">
        <v>100</v>
      </c>
      <c r="J94" t="s">
        <v>63</v>
      </c>
      <c r="K94" t="s">
        <v>141</v>
      </c>
    </row>
    <row r="95" spans="1:11">
      <c r="A95" t="s">
        <v>17</v>
      </c>
      <c r="B95" t="s">
        <v>37</v>
      </c>
      <c r="C95">
        <v>1997</v>
      </c>
      <c r="D95">
        <v>1</v>
      </c>
      <c r="E95">
        <v>1</v>
      </c>
      <c r="G95" t="s">
        <v>62</v>
      </c>
      <c r="H95" t="s">
        <v>99</v>
      </c>
      <c r="I95" t="s">
        <v>98</v>
      </c>
      <c r="J95" t="s">
        <v>63</v>
      </c>
    </row>
    <row r="96" spans="1:11">
      <c r="A96" t="s">
        <v>17</v>
      </c>
      <c r="B96" t="s">
        <v>37</v>
      </c>
      <c r="C96">
        <v>2010</v>
      </c>
      <c r="D96">
        <v>2</v>
      </c>
      <c r="I96" t="s">
        <v>142</v>
      </c>
      <c r="J96" t="s">
        <v>63</v>
      </c>
    </row>
    <row r="97" spans="1:11">
      <c r="A97" t="s">
        <v>17</v>
      </c>
      <c r="B97" t="s">
        <v>37</v>
      </c>
      <c r="C97">
        <v>2012</v>
      </c>
      <c r="D97">
        <v>2</v>
      </c>
      <c r="H97" t="s">
        <v>108</v>
      </c>
      <c r="I97" t="s">
        <v>142</v>
      </c>
      <c r="J97" t="s">
        <v>63</v>
      </c>
    </row>
    <row r="98" spans="1:11">
      <c r="A98" t="s">
        <v>17</v>
      </c>
      <c r="B98" t="s">
        <v>37</v>
      </c>
      <c r="C98">
        <v>2019</v>
      </c>
      <c r="D98">
        <v>8</v>
      </c>
      <c r="E98">
        <v>8</v>
      </c>
      <c r="F98">
        <v>0</v>
      </c>
      <c r="I98" s="1" t="s">
        <v>194</v>
      </c>
      <c r="J98" s="1" t="s">
        <v>137</v>
      </c>
    </row>
    <row r="99" spans="1:11">
      <c r="A99" s="1" t="s">
        <v>50</v>
      </c>
      <c r="B99" t="s">
        <v>42</v>
      </c>
      <c r="C99">
        <v>2017</v>
      </c>
      <c r="D99">
        <v>4</v>
      </c>
      <c r="E99">
        <v>4</v>
      </c>
      <c r="I99" s="3" t="s">
        <v>135</v>
      </c>
      <c r="J99" s="3" t="s">
        <v>133</v>
      </c>
    </row>
    <row r="100" spans="1:11">
      <c r="A100" s="1" t="s">
        <v>50</v>
      </c>
      <c r="B100" t="s">
        <v>42</v>
      </c>
      <c r="C100">
        <v>2018</v>
      </c>
      <c r="D100">
        <v>1</v>
      </c>
      <c r="E100">
        <v>1</v>
      </c>
      <c r="I100" s="3" t="s">
        <v>135</v>
      </c>
      <c r="J100" s="3" t="s">
        <v>133</v>
      </c>
    </row>
    <row r="101" spans="1:11">
      <c r="A101" s="1" t="s">
        <v>50</v>
      </c>
      <c r="B101" t="s">
        <v>42</v>
      </c>
      <c r="C101">
        <v>2019</v>
      </c>
      <c r="D101">
        <v>5</v>
      </c>
      <c r="E101">
        <v>2</v>
      </c>
      <c r="F101">
        <v>3</v>
      </c>
      <c r="I101" s="3" t="s">
        <v>138</v>
      </c>
      <c r="J101" s="3" t="s">
        <v>137</v>
      </c>
    </row>
    <row r="102" spans="1:11">
      <c r="A102" t="s">
        <v>161</v>
      </c>
      <c r="B102" t="s">
        <v>48</v>
      </c>
      <c r="C102">
        <v>2019</v>
      </c>
      <c r="D102">
        <v>2</v>
      </c>
      <c r="E102">
        <v>0</v>
      </c>
      <c r="F102">
        <v>2</v>
      </c>
      <c r="G102" t="s">
        <v>69</v>
      </c>
      <c r="I102" s="10" t="s">
        <v>197</v>
      </c>
      <c r="J102" s="1" t="s">
        <v>137</v>
      </c>
    </row>
    <row r="103" spans="1:11">
      <c r="A103" s="3" t="s">
        <v>183</v>
      </c>
      <c r="B103" t="s">
        <v>38</v>
      </c>
      <c r="C103">
        <v>1998</v>
      </c>
      <c r="D103">
        <v>0</v>
      </c>
      <c r="E103">
        <v>0</v>
      </c>
      <c r="F103">
        <v>0</v>
      </c>
      <c r="G103" s="1" t="s">
        <v>84</v>
      </c>
      <c r="H103" s="1"/>
      <c r="I103" t="s">
        <v>101</v>
      </c>
      <c r="J103" t="s">
        <v>63</v>
      </c>
      <c r="K103" s="1"/>
    </row>
    <row r="104" spans="1:11">
      <c r="A104" s="3" t="s">
        <v>183</v>
      </c>
      <c r="B104" t="s">
        <v>38</v>
      </c>
      <c r="C104">
        <v>1999</v>
      </c>
      <c r="D104">
        <v>3</v>
      </c>
      <c r="E104">
        <v>3</v>
      </c>
      <c r="G104" t="s">
        <v>62</v>
      </c>
      <c r="H104" t="s">
        <v>102</v>
      </c>
      <c r="I104" t="s">
        <v>101</v>
      </c>
      <c r="J104" t="s">
        <v>63</v>
      </c>
    </row>
    <row r="105" spans="1:11">
      <c r="A105" s="3" t="s">
        <v>183</v>
      </c>
      <c r="B105" t="s">
        <v>38</v>
      </c>
      <c r="C105">
        <v>2001</v>
      </c>
      <c r="D105">
        <v>0</v>
      </c>
      <c r="E105">
        <v>0</v>
      </c>
      <c r="F105">
        <v>0</v>
      </c>
      <c r="I105" t="s">
        <v>101</v>
      </c>
      <c r="J105" t="s">
        <v>63</v>
      </c>
    </row>
    <row r="106" spans="1:11">
      <c r="A106" s="3" t="s">
        <v>183</v>
      </c>
      <c r="B106" t="s">
        <v>38</v>
      </c>
      <c r="C106">
        <v>2002</v>
      </c>
      <c r="D106">
        <v>10</v>
      </c>
      <c r="E106">
        <v>12</v>
      </c>
      <c r="G106" t="s">
        <v>62</v>
      </c>
      <c r="H106" t="s">
        <v>102</v>
      </c>
      <c r="I106" t="s">
        <v>103</v>
      </c>
      <c r="J106" t="s">
        <v>63</v>
      </c>
    </row>
    <row r="107" spans="1:11">
      <c r="A107" s="3" t="s">
        <v>183</v>
      </c>
      <c r="B107" t="s">
        <v>38</v>
      </c>
      <c r="C107">
        <v>2003</v>
      </c>
      <c r="D107">
        <v>11</v>
      </c>
      <c r="E107">
        <v>11</v>
      </c>
      <c r="G107" t="s">
        <v>62</v>
      </c>
      <c r="H107" t="s">
        <v>102</v>
      </c>
      <c r="I107" t="s">
        <v>103</v>
      </c>
      <c r="J107" t="s">
        <v>63</v>
      </c>
      <c r="K107" t="s">
        <v>104</v>
      </c>
    </row>
    <row r="108" spans="1:11">
      <c r="A108" s="3" t="s">
        <v>183</v>
      </c>
      <c r="B108" t="s">
        <v>38</v>
      </c>
      <c r="C108">
        <v>2019</v>
      </c>
      <c r="D108">
        <v>100</v>
      </c>
      <c r="E108">
        <v>0</v>
      </c>
      <c r="F108">
        <v>100</v>
      </c>
      <c r="G108" t="s">
        <v>69</v>
      </c>
      <c r="I108" t="s">
        <v>140</v>
      </c>
      <c r="J108" t="s">
        <v>137</v>
      </c>
    </row>
    <row r="109" spans="1:11">
      <c r="A109" t="s">
        <v>18</v>
      </c>
      <c r="B109" t="s">
        <v>39</v>
      </c>
    </row>
    <row r="110" spans="1:11">
      <c r="A110" t="s">
        <v>162</v>
      </c>
      <c r="B110" t="s">
        <v>41</v>
      </c>
    </row>
    <row r="111" spans="1:11">
      <c r="A111" t="s">
        <v>163</v>
      </c>
      <c r="B111" t="s">
        <v>40</v>
      </c>
      <c r="C111">
        <v>1979</v>
      </c>
      <c r="D111">
        <v>0</v>
      </c>
      <c r="E111">
        <v>0</v>
      </c>
      <c r="F111">
        <v>0</v>
      </c>
      <c r="G111" s="1" t="s">
        <v>84</v>
      </c>
      <c r="H111" s="1"/>
      <c r="I111" s="1" t="s">
        <v>68</v>
      </c>
      <c r="J111" s="1" t="s">
        <v>63</v>
      </c>
      <c r="K111" s="1"/>
    </row>
    <row r="112" spans="1:11">
      <c r="A112" t="s">
        <v>163</v>
      </c>
      <c r="B112" t="s">
        <v>40</v>
      </c>
      <c r="C112">
        <v>1981</v>
      </c>
      <c r="D112" s="1">
        <v>50</v>
      </c>
      <c r="E112" s="1">
        <v>50</v>
      </c>
      <c r="F112" s="1">
        <v>0</v>
      </c>
      <c r="G112" s="1" t="s">
        <v>62</v>
      </c>
      <c r="H112" s="1" t="s">
        <v>67</v>
      </c>
      <c r="I112" s="1" t="s">
        <v>68</v>
      </c>
      <c r="J112" s="1" t="s">
        <v>63</v>
      </c>
    </row>
    <row r="113" spans="1:10">
      <c r="A113" t="s">
        <v>163</v>
      </c>
      <c r="B113" t="s">
        <v>40</v>
      </c>
      <c r="C113">
        <v>1983</v>
      </c>
      <c r="D113" s="1">
        <v>60</v>
      </c>
      <c r="E113" s="1">
        <v>60</v>
      </c>
      <c r="F113" s="1">
        <v>0</v>
      </c>
      <c r="G113" s="1" t="s">
        <v>62</v>
      </c>
      <c r="H113" s="1" t="s">
        <v>67</v>
      </c>
      <c r="I113" s="1" t="s">
        <v>68</v>
      </c>
      <c r="J113" s="1" t="s">
        <v>63</v>
      </c>
    </row>
    <row r="114" spans="1:10">
      <c r="A114" t="s">
        <v>163</v>
      </c>
      <c r="B114" t="s">
        <v>40</v>
      </c>
      <c r="C114">
        <v>2018</v>
      </c>
      <c r="D114" s="1">
        <v>4</v>
      </c>
      <c r="E114" s="1">
        <v>4</v>
      </c>
      <c r="F114" s="3">
        <v>0</v>
      </c>
      <c r="G114" s="1" t="s">
        <v>62</v>
      </c>
      <c r="H114" s="1" t="s">
        <v>67</v>
      </c>
      <c r="I114" s="1" t="s">
        <v>72</v>
      </c>
      <c r="J114" s="1" t="s">
        <v>63</v>
      </c>
    </row>
    <row r="115" spans="1:10">
      <c r="A115" t="s">
        <v>163</v>
      </c>
      <c r="B115" t="s">
        <v>40</v>
      </c>
      <c r="C115">
        <v>2019</v>
      </c>
      <c r="D115" s="3">
        <v>4</v>
      </c>
      <c r="E115" s="3">
        <v>4</v>
      </c>
      <c r="F115" s="3">
        <v>0</v>
      </c>
      <c r="I115" t="s">
        <v>177</v>
      </c>
      <c r="J115" s="3" t="s">
        <v>137</v>
      </c>
    </row>
  </sheetData>
  <sortState xmlns:xlrd2="http://schemas.microsoft.com/office/spreadsheetml/2017/richdata2" ref="A2:K115">
    <sortCondition ref="A2:A115"/>
  </sortState>
  <phoneticPr fontId="6" type="noConversion"/>
  <pageMargins left="0.75" right="0.75" top="1" bottom="1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abSelected="1" workbookViewId="0">
      <selection activeCell="E22" sqref="E22"/>
    </sheetView>
  </sheetViews>
  <sheetFormatPr baseColWidth="10" defaultRowHeight="13"/>
  <cols>
    <col min="6" max="6" width="10.83203125" style="13"/>
  </cols>
  <sheetData>
    <row r="1" spans="1:13">
      <c r="A1" s="2" t="s">
        <v>173</v>
      </c>
      <c r="B1" s="2" t="s">
        <v>57</v>
      </c>
      <c r="C1" s="2" t="s">
        <v>53</v>
      </c>
      <c r="D1" s="2" t="s">
        <v>58</v>
      </c>
      <c r="E1" s="2" t="s">
        <v>59</v>
      </c>
      <c r="F1" s="12" t="s">
        <v>220</v>
      </c>
      <c r="G1" s="2" t="s">
        <v>170</v>
      </c>
      <c r="H1" s="2" t="s">
        <v>171</v>
      </c>
      <c r="I1" s="2" t="s">
        <v>221</v>
      </c>
      <c r="J1" s="2" t="s">
        <v>54</v>
      </c>
      <c r="K1" s="2" t="s">
        <v>55</v>
      </c>
      <c r="L1" s="2" t="s">
        <v>56</v>
      </c>
    </row>
    <row r="2" spans="1:13">
      <c r="A2" s="7" t="s">
        <v>0</v>
      </c>
      <c r="B2" s="7" t="s">
        <v>19</v>
      </c>
      <c r="C2" s="14"/>
      <c r="D2" s="14"/>
      <c r="E2" s="14"/>
      <c r="F2" s="16" t="str">
        <f t="shared" ref="F2:F3" si="0">IF(OR(E2="",C2=0,E2="NA"),"NA",E2/C2)</f>
        <v>NA</v>
      </c>
      <c r="G2" s="14"/>
      <c r="H2" s="14"/>
      <c r="I2" s="15" t="str">
        <f t="shared" ref="I2:I3" si="1">IF(OR(G2="",G2="NA"),"NA",IF(G2=0,0,G2/H2))</f>
        <v>NA</v>
      </c>
      <c r="J2" s="7"/>
      <c r="K2" s="7"/>
      <c r="L2" s="6"/>
    </row>
    <row r="3" spans="1:13">
      <c r="A3" s="3" t="s">
        <v>15</v>
      </c>
      <c r="B3" t="s">
        <v>20</v>
      </c>
      <c r="C3" s="17">
        <v>22</v>
      </c>
      <c r="D3" s="17">
        <v>2</v>
      </c>
      <c r="E3" s="17">
        <v>20</v>
      </c>
      <c r="F3" s="16">
        <f t="shared" si="0"/>
        <v>0.90909090909090906</v>
      </c>
      <c r="G3" s="17">
        <v>30</v>
      </c>
      <c r="H3" s="17">
        <v>332</v>
      </c>
      <c r="I3" s="15">
        <f t="shared" si="1"/>
        <v>9.036144578313253E-2</v>
      </c>
      <c r="J3">
        <v>2019</v>
      </c>
      <c r="K3" t="s">
        <v>176</v>
      </c>
      <c r="L3" t="s">
        <v>137</v>
      </c>
    </row>
    <row r="4" spans="1:13">
      <c r="A4" t="s">
        <v>1</v>
      </c>
      <c r="B4" t="s">
        <v>21</v>
      </c>
      <c r="C4" s="17">
        <v>0</v>
      </c>
      <c r="D4" s="17">
        <v>0</v>
      </c>
      <c r="E4" s="17">
        <v>0</v>
      </c>
      <c r="F4" s="16" t="str">
        <f>IF(OR(E4="",C4=0,E4="NA"),"NA",E4/C4)</f>
        <v>NA</v>
      </c>
      <c r="G4" s="17">
        <v>0</v>
      </c>
      <c r="H4" s="17"/>
      <c r="I4" s="15">
        <f>IF(OR(G4="",G4="NA"),"NA",IF(G4=0,0,G4/H4))</f>
        <v>0</v>
      </c>
      <c r="J4">
        <v>2019</v>
      </c>
      <c r="K4" s="3" t="s">
        <v>159</v>
      </c>
      <c r="L4" t="s">
        <v>137</v>
      </c>
    </row>
    <row r="5" spans="1:13">
      <c r="A5" s="7" t="s">
        <v>2</v>
      </c>
      <c r="B5" s="7" t="s">
        <v>22</v>
      </c>
      <c r="C5" s="14">
        <v>0</v>
      </c>
      <c r="D5" s="14">
        <v>0</v>
      </c>
      <c r="E5" s="14">
        <v>0</v>
      </c>
      <c r="F5" s="16" t="str">
        <f t="shared" ref="F5:F32" si="2">IF(OR(E5="",C5=0,E5="NA"),"NA",E5/C5)</f>
        <v>NA</v>
      </c>
      <c r="G5" s="14">
        <v>0</v>
      </c>
      <c r="H5" s="14">
        <v>4000</v>
      </c>
      <c r="I5" s="15">
        <f t="shared" ref="I5:I32" si="3">IF(OR(G5="",G5="NA"),"NA",IF(G5=0,0,G5/H5))</f>
        <v>0</v>
      </c>
      <c r="J5" s="7">
        <v>2020</v>
      </c>
      <c r="K5" s="8" t="s">
        <v>216</v>
      </c>
      <c r="L5" s="8" t="s">
        <v>137</v>
      </c>
    </row>
    <row r="6" spans="1:13">
      <c r="A6" s="3" t="s">
        <v>3</v>
      </c>
      <c r="B6" t="s">
        <v>23</v>
      </c>
      <c r="C6" s="17">
        <v>0</v>
      </c>
      <c r="D6" s="14">
        <v>0</v>
      </c>
      <c r="E6" s="14">
        <v>0</v>
      </c>
      <c r="F6" s="16" t="str">
        <f t="shared" si="2"/>
        <v>NA</v>
      </c>
      <c r="G6" s="14">
        <v>0</v>
      </c>
      <c r="H6" s="17"/>
      <c r="I6" s="15">
        <f t="shared" si="3"/>
        <v>0</v>
      </c>
      <c r="J6">
        <v>2018</v>
      </c>
      <c r="K6" s="9" t="s">
        <v>178</v>
      </c>
      <c r="L6" t="s">
        <v>179</v>
      </c>
    </row>
    <row r="7" spans="1:13">
      <c r="A7" s="3" t="s">
        <v>217</v>
      </c>
      <c r="B7" s="1" t="s">
        <v>219</v>
      </c>
      <c r="C7" s="17">
        <v>0</v>
      </c>
      <c r="D7" s="17">
        <v>0</v>
      </c>
      <c r="E7" s="17">
        <v>0</v>
      </c>
      <c r="F7" s="16" t="str">
        <f t="shared" si="2"/>
        <v>NA</v>
      </c>
      <c r="G7" s="17">
        <v>0</v>
      </c>
      <c r="H7" s="17"/>
      <c r="I7" s="15">
        <f t="shared" si="3"/>
        <v>0</v>
      </c>
      <c r="J7" s="7">
        <v>2020</v>
      </c>
      <c r="K7" s="11" t="s">
        <v>218</v>
      </c>
      <c r="L7" s="1" t="s">
        <v>137</v>
      </c>
    </row>
    <row r="8" spans="1:13">
      <c r="A8" s="1" t="s">
        <v>49</v>
      </c>
      <c r="B8" t="s">
        <v>42</v>
      </c>
      <c r="C8" s="17">
        <v>6</v>
      </c>
      <c r="D8" s="17">
        <v>6</v>
      </c>
      <c r="E8" s="17">
        <v>0</v>
      </c>
      <c r="F8" s="16">
        <f t="shared" si="2"/>
        <v>0</v>
      </c>
      <c r="G8" s="17"/>
      <c r="H8" s="17"/>
      <c r="I8" s="15" t="str">
        <f t="shared" si="3"/>
        <v>NA</v>
      </c>
      <c r="J8" s="3">
        <v>2019</v>
      </c>
      <c r="K8" s="3" t="s">
        <v>138</v>
      </c>
      <c r="L8" s="3" t="s">
        <v>137</v>
      </c>
      <c r="M8" t="s">
        <v>187</v>
      </c>
    </row>
    <row r="9" spans="1:13">
      <c r="A9" s="1" t="s">
        <v>50</v>
      </c>
      <c r="B9" t="s">
        <v>42</v>
      </c>
      <c r="C9" s="17">
        <v>5</v>
      </c>
      <c r="D9" s="17">
        <v>3</v>
      </c>
      <c r="E9" s="17">
        <v>2</v>
      </c>
      <c r="F9" s="16">
        <f t="shared" si="2"/>
        <v>0.4</v>
      </c>
      <c r="G9" s="17">
        <v>4</v>
      </c>
      <c r="H9" s="17">
        <v>20</v>
      </c>
      <c r="I9" s="15">
        <f t="shared" si="3"/>
        <v>0.2</v>
      </c>
      <c r="J9">
        <v>2019</v>
      </c>
      <c r="K9" s="3" t="s">
        <v>165</v>
      </c>
      <c r="L9" s="3" t="s">
        <v>137</v>
      </c>
    </row>
    <row r="10" spans="1:13">
      <c r="A10" s="1" t="s">
        <v>51</v>
      </c>
      <c r="B10" t="s">
        <v>42</v>
      </c>
      <c r="C10" s="17">
        <v>12</v>
      </c>
      <c r="D10" s="17">
        <v>0</v>
      </c>
      <c r="E10" s="17">
        <v>12</v>
      </c>
      <c r="F10" s="16">
        <f t="shared" si="2"/>
        <v>1</v>
      </c>
      <c r="G10" s="17">
        <v>18</v>
      </c>
      <c r="H10" s="17">
        <v>10</v>
      </c>
      <c r="I10" s="15">
        <f t="shared" si="3"/>
        <v>1.8</v>
      </c>
      <c r="J10">
        <v>2019</v>
      </c>
      <c r="K10" s="3" t="s">
        <v>164</v>
      </c>
      <c r="L10" s="3" t="s">
        <v>137</v>
      </c>
      <c r="M10" t="s">
        <v>187</v>
      </c>
    </row>
    <row r="11" spans="1:13">
      <c r="A11" s="7" t="s">
        <v>4</v>
      </c>
      <c r="B11" s="7" t="s">
        <v>24</v>
      </c>
      <c r="C11" s="14">
        <v>3</v>
      </c>
      <c r="D11" s="14">
        <v>0</v>
      </c>
      <c r="E11" s="14">
        <v>3</v>
      </c>
      <c r="F11" s="16">
        <f t="shared" si="2"/>
        <v>1</v>
      </c>
      <c r="G11" s="14">
        <v>15</v>
      </c>
      <c r="H11" s="18" t="s">
        <v>84</v>
      </c>
      <c r="I11" s="16" t="s">
        <v>84</v>
      </c>
      <c r="J11" s="7">
        <v>2019</v>
      </c>
      <c r="K11" s="8" t="s">
        <v>215</v>
      </c>
      <c r="L11" s="8" t="s">
        <v>137</v>
      </c>
    </row>
    <row r="12" spans="1:13">
      <c r="A12" s="3" t="s">
        <v>5</v>
      </c>
      <c r="B12" t="s">
        <v>25</v>
      </c>
      <c r="C12" s="17">
        <v>0</v>
      </c>
      <c r="D12" s="14">
        <v>0</v>
      </c>
      <c r="E12" s="14">
        <v>0</v>
      </c>
      <c r="F12" s="16" t="str">
        <f t="shared" si="2"/>
        <v>NA</v>
      </c>
      <c r="G12" s="14">
        <v>0</v>
      </c>
      <c r="H12" s="17"/>
      <c r="I12" s="15">
        <f t="shared" si="3"/>
        <v>0</v>
      </c>
      <c r="J12" s="7">
        <v>2019</v>
      </c>
      <c r="K12" s="8" t="s">
        <v>193</v>
      </c>
      <c r="L12" s="8" t="s">
        <v>137</v>
      </c>
    </row>
    <row r="13" spans="1:13">
      <c r="A13" s="3" t="s">
        <v>43</v>
      </c>
      <c r="B13" t="s">
        <v>44</v>
      </c>
      <c r="C13" s="17">
        <v>24</v>
      </c>
      <c r="D13" s="17">
        <v>20</v>
      </c>
      <c r="E13" s="17">
        <v>0</v>
      </c>
      <c r="F13" s="16">
        <f t="shared" si="2"/>
        <v>0</v>
      </c>
      <c r="G13" s="19" t="s">
        <v>84</v>
      </c>
      <c r="H13" s="19">
        <v>238</v>
      </c>
      <c r="I13" s="15" t="str">
        <f t="shared" si="3"/>
        <v>NA</v>
      </c>
      <c r="J13">
        <v>2019</v>
      </c>
      <c r="K13" s="1" t="s">
        <v>198</v>
      </c>
      <c r="L13" s="1" t="s">
        <v>137</v>
      </c>
      <c r="M13" t="s">
        <v>214</v>
      </c>
    </row>
    <row r="14" spans="1:13">
      <c r="A14" s="3" t="s">
        <v>6</v>
      </c>
      <c r="B14" t="s">
        <v>26</v>
      </c>
      <c r="C14" s="17">
        <v>40</v>
      </c>
      <c r="D14" s="17">
        <v>3</v>
      </c>
      <c r="E14" s="17">
        <v>37</v>
      </c>
      <c r="F14" s="16">
        <f t="shared" si="2"/>
        <v>0.92500000000000004</v>
      </c>
      <c r="G14" s="17">
        <v>275</v>
      </c>
      <c r="H14" s="17">
        <v>325</v>
      </c>
      <c r="I14" s="15">
        <f t="shared" si="3"/>
        <v>0.84615384615384615</v>
      </c>
      <c r="J14">
        <v>2019</v>
      </c>
      <c r="K14" t="s">
        <v>196</v>
      </c>
      <c r="L14" t="s">
        <v>137</v>
      </c>
    </row>
    <row r="15" spans="1:13">
      <c r="A15" s="3" t="s">
        <v>7</v>
      </c>
      <c r="B15" t="s">
        <v>27</v>
      </c>
      <c r="C15" s="17">
        <v>2500</v>
      </c>
      <c r="D15" s="19" t="s">
        <v>84</v>
      </c>
      <c r="E15" s="19" t="s">
        <v>84</v>
      </c>
      <c r="F15" s="16" t="str">
        <f t="shared" si="2"/>
        <v>NA</v>
      </c>
      <c r="G15" s="17"/>
      <c r="H15" s="17">
        <v>3750</v>
      </c>
      <c r="I15" s="15" t="str">
        <f t="shared" si="3"/>
        <v>NA</v>
      </c>
      <c r="J15">
        <v>2018</v>
      </c>
      <c r="K15" t="s">
        <v>181</v>
      </c>
      <c r="L15" t="s">
        <v>180</v>
      </c>
    </row>
    <row r="16" spans="1:13">
      <c r="A16" t="s">
        <v>8</v>
      </c>
      <c r="B16" t="s">
        <v>28</v>
      </c>
      <c r="C16" s="17">
        <v>8</v>
      </c>
      <c r="D16" s="17">
        <v>5</v>
      </c>
      <c r="E16" s="17">
        <v>3</v>
      </c>
      <c r="F16" s="16">
        <f t="shared" si="2"/>
        <v>0.375</v>
      </c>
      <c r="G16" s="17">
        <v>40</v>
      </c>
      <c r="H16" s="17">
        <v>80</v>
      </c>
      <c r="I16" s="15">
        <f t="shared" si="3"/>
        <v>0.5</v>
      </c>
      <c r="J16">
        <v>2019</v>
      </c>
      <c r="K16" t="s">
        <v>166</v>
      </c>
      <c r="L16" t="s">
        <v>137</v>
      </c>
    </row>
    <row r="17" spans="1:13">
      <c r="A17" t="s">
        <v>9</v>
      </c>
      <c r="B17" t="s">
        <v>29</v>
      </c>
      <c r="C17" s="17">
        <v>608</v>
      </c>
      <c r="D17" s="17">
        <v>8</v>
      </c>
      <c r="E17" s="17">
        <v>600</v>
      </c>
      <c r="F17" s="16">
        <f t="shared" si="2"/>
        <v>0.98684210526315785</v>
      </c>
      <c r="G17" s="17">
        <v>210</v>
      </c>
      <c r="H17" s="17">
        <v>520</v>
      </c>
      <c r="I17" s="15">
        <f t="shared" si="3"/>
        <v>0.40384615384615385</v>
      </c>
      <c r="J17">
        <v>2019</v>
      </c>
      <c r="K17" s="1" t="s">
        <v>168</v>
      </c>
      <c r="L17" t="s">
        <v>137</v>
      </c>
    </row>
    <row r="18" spans="1:13">
      <c r="A18" s="3" t="s">
        <v>10</v>
      </c>
      <c r="B18" t="s">
        <v>30</v>
      </c>
      <c r="C18" s="17">
        <v>18</v>
      </c>
      <c r="D18" s="19" t="s">
        <v>84</v>
      </c>
      <c r="E18" s="19" t="s">
        <v>84</v>
      </c>
      <c r="F18" s="16" t="str">
        <f t="shared" si="2"/>
        <v>NA</v>
      </c>
      <c r="G18" s="17"/>
      <c r="H18" s="17">
        <v>10700</v>
      </c>
      <c r="I18" s="15" t="str">
        <f t="shared" si="3"/>
        <v>NA</v>
      </c>
      <c r="J18">
        <v>2018</v>
      </c>
      <c r="K18" t="s">
        <v>189</v>
      </c>
      <c r="L18" s="1" t="s">
        <v>137</v>
      </c>
    </row>
    <row r="19" spans="1:13">
      <c r="A19" t="s">
        <v>11</v>
      </c>
      <c r="B19" t="s">
        <v>31</v>
      </c>
      <c r="C19" s="17"/>
      <c r="D19" s="17"/>
      <c r="E19" s="17"/>
      <c r="F19" s="16" t="str">
        <f t="shared" si="2"/>
        <v>NA</v>
      </c>
      <c r="G19" s="17"/>
      <c r="H19" s="17"/>
      <c r="I19" s="15"/>
      <c r="J19" s="7"/>
      <c r="K19" s="7"/>
      <c r="L19" s="7"/>
    </row>
    <row r="20" spans="1:13">
      <c r="A20" t="s">
        <v>12</v>
      </c>
      <c r="B20" t="s">
        <v>32</v>
      </c>
      <c r="C20" s="17">
        <v>30</v>
      </c>
      <c r="D20" s="17">
        <v>10</v>
      </c>
      <c r="E20" s="17">
        <v>20</v>
      </c>
      <c r="F20" s="16">
        <f t="shared" si="2"/>
        <v>0.66666666666666663</v>
      </c>
      <c r="G20" s="17">
        <v>223</v>
      </c>
      <c r="H20" s="17">
        <v>576</v>
      </c>
      <c r="I20" s="15">
        <f t="shared" si="3"/>
        <v>0.38715277777777779</v>
      </c>
      <c r="J20">
        <v>2019</v>
      </c>
      <c r="K20" s="1" t="s">
        <v>192</v>
      </c>
      <c r="L20" t="s">
        <v>137</v>
      </c>
      <c r="M20" s="2" t="s">
        <v>172</v>
      </c>
    </row>
    <row r="21" spans="1:13">
      <c r="A21" s="3" t="s">
        <v>13</v>
      </c>
      <c r="B21" t="s">
        <v>33</v>
      </c>
      <c r="C21" s="17">
        <v>3</v>
      </c>
      <c r="D21" s="17">
        <v>3</v>
      </c>
      <c r="E21" s="17">
        <v>0</v>
      </c>
      <c r="F21" s="16">
        <f t="shared" si="2"/>
        <v>0</v>
      </c>
      <c r="G21" s="19" t="s">
        <v>84</v>
      </c>
      <c r="H21" s="17">
        <v>27</v>
      </c>
      <c r="I21" s="15" t="str">
        <f t="shared" si="3"/>
        <v>NA</v>
      </c>
      <c r="J21" s="7">
        <v>2019</v>
      </c>
      <c r="K21" s="8" t="s">
        <v>190</v>
      </c>
      <c r="L21" s="8" t="s">
        <v>137</v>
      </c>
    </row>
    <row r="22" spans="1:13">
      <c r="A22" t="s">
        <v>14</v>
      </c>
      <c r="B22" t="s">
        <v>34</v>
      </c>
      <c r="C22" s="17">
        <v>1</v>
      </c>
      <c r="D22" s="17">
        <v>1</v>
      </c>
      <c r="E22" s="19" t="s">
        <v>223</v>
      </c>
      <c r="F22" s="16" t="e">
        <f t="shared" si="2"/>
        <v>#VALUE!</v>
      </c>
      <c r="G22" s="17">
        <v>158</v>
      </c>
      <c r="H22" s="19" t="s">
        <v>84</v>
      </c>
      <c r="I22" s="16" t="s">
        <v>84</v>
      </c>
      <c r="J22">
        <v>2019</v>
      </c>
      <c r="K22" s="1" t="s">
        <v>191</v>
      </c>
      <c r="L22" s="1" t="s">
        <v>137</v>
      </c>
      <c r="M22" s="2"/>
    </row>
    <row r="23" spans="1:13">
      <c r="A23" s="1" t="s">
        <v>45</v>
      </c>
      <c r="B23" t="s">
        <v>46</v>
      </c>
      <c r="C23" s="17">
        <v>100</v>
      </c>
      <c r="D23" s="17">
        <v>0</v>
      </c>
      <c r="E23" s="17">
        <v>100</v>
      </c>
      <c r="F23" s="16">
        <f t="shared" si="2"/>
        <v>1</v>
      </c>
      <c r="G23" s="17">
        <v>22</v>
      </c>
      <c r="H23" s="17">
        <v>33</v>
      </c>
      <c r="I23" s="15">
        <f t="shared" si="3"/>
        <v>0.66666666666666663</v>
      </c>
      <c r="J23">
        <v>2019</v>
      </c>
      <c r="K23" s="3" t="s">
        <v>139</v>
      </c>
      <c r="L23" s="3" t="s">
        <v>137</v>
      </c>
    </row>
    <row r="24" spans="1:13">
      <c r="A24" s="3" t="s">
        <v>52</v>
      </c>
      <c r="B24" t="s">
        <v>35</v>
      </c>
      <c r="C24" s="17">
        <v>22</v>
      </c>
      <c r="D24" s="17">
        <v>4</v>
      </c>
      <c r="E24" s="17">
        <v>18</v>
      </c>
      <c r="F24" s="16">
        <f t="shared" si="2"/>
        <v>0.81818181818181823</v>
      </c>
      <c r="G24" s="19" t="s">
        <v>84</v>
      </c>
      <c r="H24" s="17">
        <v>160</v>
      </c>
      <c r="I24" s="15" t="str">
        <f t="shared" si="3"/>
        <v>NA</v>
      </c>
      <c r="J24">
        <v>2013</v>
      </c>
      <c r="K24" s="3" t="s">
        <v>186</v>
      </c>
      <c r="L24" s="3" t="s">
        <v>180</v>
      </c>
    </row>
    <row r="25" spans="1:13">
      <c r="A25" t="s">
        <v>16</v>
      </c>
      <c r="B25" t="s">
        <v>36</v>
      </c>
      <c r="C25" s="17">
        <v>7</v>
      </c>
      <c r="D25" s="17">
        <v>7</v>
      </c>
      <c r="E25" s="17">
        <v>0</v>
      </c>
      <c r="F25" s="16">
        <f t="shared" si="2"/>
        <v>0</v>
      </c>
      <c r="G25" s="17">
        <v>40</v>
      </c>
      <c r="H25" s="17">
        <v>690</v>
      </c>
      <c r="I25" s="15">
        <f t="shared" si="3"/>
        <v>5.7971014492753624E-2</v>
      </c>
      <c r="J25">
        <v>2019</v>
      </c>
      <c r="K25" t="s">
        <v>188</v>
      </c>
      <c r="L25" t="s">
        <v>137</v>
      </c>
    </row>
    <row r="26" spans="1:13">
      <c r="A26" t="s">
        <v>160</v>
      </c>
      <c r="B26" t="s">
        <v>47</v>
      </c>
      <c r="C26" s="17"/>
      <c r="D26" s="17"/>
      <c r="E26" s="17"/>
      <c r="F26" s="16" t="str">
        <f t="shared" si="2"/>
        <v>NA</v>
      </c>
      <c r="G26" s="17"/>
      <c r="H26" s="17"/>
      <c r="I26" s="15" t="str">
        <f t="shared" si="3"/>
        <v>NA</v>
      </c>
    </row>
    <row r="27" spans="1:13">
      <c r="A27" s="3" t="s">
        <v>17</v>
      </c>
      <c r="B27" t="s">
        <v>37</v>
      </c>
      <c r="C27" s="17">
        <v>8</v>
      </c>
      <c r="D27" s="17">
        <v>8</v>
      </c>
      <c r="E27" s="17">
        <v>0</v>
      </c>
      <c r="F27" s="16">
        <f t="shared" si="2"/>
        <v>0</v>
      </c>
      <c r="G27" s="17">
        <v>40</v>
      </c>
      <c r="H27" s="17">
        <v>650</v>
      </c>
      <c r="I27" s="15">
        <f t="shared" si="3"/>
        <v>6.1538461538461542E-2</v>
      </c>
      <c r="J27">
        <v>2019</v>
      </c>
      <c r="K27" s="1" t="s">
        <v>194</v>
      </c>
      <c r="L27" s="1" t="s">
        <v>137</v>
      </c>
    </row>
    <row r="28" spans="1:13">
      <c r="A28" t="s">
        <v>161</v>
      </c>
      <c r="B28" t="s">
        <v>48</v>
      </c>
      <c r="C28" s="17">
        <v>2</v>
      </c>
      <c r="D28" s="17">
        <v>0</v>
      </c>
      <c r="E28" s="17">
        <v>2</v>
      </c>
      <c r="F28" s="16">
        <f t="shared" si="2"/>
        <v>1</v>
      </c>
      <c r="G28" s="17">
        <v>20</v>
      </c>
      <c r="H28" s="17">
        <v>50</v>
      </c>
      <c r="I28" s="15">
        <f t="shared" si="3"/>
        <v>0.4</v>
      </c>
      <c r="J28">
        <v>2019</v>
      </c>
      <c r="K28" s="10" t="s">
        <v>197</v>
      </c>
      <c r="L28" s="1" t="s">
        <v>137</v>
      </c>
    </row>
    <row r="29" spans="1:13">
      <c r="A29" s="3" t="s">
        <v>183</v>
      </c>
      <c r="B29" t="s">
        <v>38</v>
      </c>
      <c r="C29" s="17">
        <v>100</v>
      </c>
      <c r="D29" s="17">
        <v>0</v>
      </c>
      <c r="E29" s="17">
        <v>100</v>
      </c>
      <c r="F29" s="16">
        <f t="shared" si="2"/>
        <v>1</v>
      </c>
      <c r="G29" s="17">
        <v>450</v>
      </c>
      <c r="H29" s="17">
        <v>650</v>
      </c>
      <c r="I29" s="15">
        <f t="shared" si="3"/>
        <v>0.69230769230769229</v>
      </c>
      <c r="J29">
        <v>2019</v>
      </c>
      <c r="K29" t="s">
        <v>140</v>
      </c>
      <c r="L29" t="s">
        <v>137</v>
      </c>
    </row>
    <row r="30" spans="1:13">
      <c r="A30" s="3" t="s">
        <v>18</v>
      </c>
      <c r="B30" t="s">
        <v>39</v>
      </c>
      <c r="C30" s="17"/>
      <c r="D30" s="17"/>
      <c r="E30" s="17"/>
      <c r="F30" s="16" t="str">
        <f t="shared" si="2"/>
        <v>NA</v>
      </c>
      <c r="G30" s="17"/>
      <c r="H30" s="17"/>
      <c r="I30" s="15" t="str">
        <f t="shared" si="3"/>
        <v>NA</v>
      </c>
      <c r="J30" s="7"/>
      <c r="K30" s="7"/>
      <c r="L30" s="7"/>
    </row>
    <row r="31" spans="1:13">
      <c r="A31" s="3" t="s">
        <v>162</v>
      </c>
      <c r="B31" t="s">
        <v>41</v>
      </c>
      <c r="C31" s="17"/>
      <c r="D31" s="17"/>
      <c r="E31" s="17"/>
      <c r="F31" s="16" t="str">
        <f t="shared" si="2"/>
        <v>NA</v>
      </c>
      <c r="G31" s="17"/>
      <c r="H31" s="17"/>
      <c r="I31" s="15" t="str">
        <f t="shared" si="3"/>
        <v>NA</v>
      </c>
    </row>
    <row r="32" spans="1:13">
      <c r="A32" t="s">
        <v>163</v>
      </c>
      <c r="B32" t="s">
        <v>40</v>
      </c>
      <c r="C32" s="17">
        <v>4</v>
      </c>
      <c r="D32" s="17">
        <v>4</v>
      </c>
      <c r="E32" s="19" t="s">
        <v>223</v>
      </c>
      <c r="F32" s="16" t="e">
        <f t="shared" si="2"/>
        <v>#VALUE!</v>
      </c>
      <c r="G32" s="17">
        <v>20</v>
      </c>
      <c r="H32" s="17">
        <v>120</v>
      </c>
      <c r="I32" s="15">
        <f t="shared" si="3"/>
        <v>0.16666666666666666</v>
      </c>
      <c r="J32">
        <v>2019</v>
      </c>
      <c r="K32" t="s">
        <v>177</v>
      </c>
      <c r="L32" t="s">
        <v>137</v>
      </c>
    </row>
    <row r="34" spans="3:5">
      <c r="C34">
        <f>SUM(C2:C32)</f>
        <v>3523</v>
      </c>
      <c r="D34">
        <f t="shared" ref="D34:E34" si="4">SUM(D2:D32)</f>
        <v>84</v>
      </c>
      <c r="E34">
        <f t="shared" si="4"/>
        <v>917</v>
      </c>
    </row>
    <row r="35" spans="3:5">
      <c r="E35">
        <f>E34/C34</f>
        <v>0.2602895259721828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fads_timeline</vt:lpstr>
      <vt:lpstr>fads_current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Molly Wilson</cp:lastModifiedBy>
  <dcterms:created xsi:type="dcterms:W3CDTF">2010-05-03T18:50:35Z</dcterms:created>
  <dcterms:modified xsi:type="dcterms:W3CDTF">2020-11-05T10:20:02Z</dcterms:modified>
</cp:coreProperties>
</file>