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0b8b94e5838016/桌面/DA course/Alpha Camp/SQL/綠藤生機/"/>
    </mc:Choice>
  </mc:AlternateContent>
  <xr:revisionPtr revIDLastSave="593" documentId="8_{E5D19754-9115-47C9-A705-EDAC59D75FCE}" xr6:coauthVersionLast="47" xr6:coauthVersionMax="47" xr10:uidLastSave="{94EAF39C-C547-458C-83D7-0C5E6C68A755}"/>
  <bookViews>
    <workbookView xWindow="0" yWindow="0" windowWidth="28800" windowHeight="15480" activeTab="2" xr2:uid="{020A9D78-2A7E-419B-B005-27AF043B3383}"/>
  </bookViews>
  <sheets>
    <sheet name="Q1" sheetId="1" r:id="rId1"/>
    <sheet name="Q2.1" sheetId="2" r:id="rId2"/>
    <sheet name="Q2.2" sheetId="3" r:id="rId3"/>
    <sheet name="Q3.1" sheetId="4" r:id="rId4"/>
    <sheet name="Q3.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5" l="1"/>
  <c r="L16" i="5"/>
  <c r="K8" i="5"/>
  <c r="L8" i="5"/>
  <c r="L12" i="5"/>
  <c r="K12" i="5"/>
  <c r="L15" i="5"/>
  <c r="K15" i="5"/>
  <c r="L14" i="5"/>
  <c r="K14" i="5"/>
  <c r="M13" i="5"/>
  <c r="L13" i="5"/>
  <c r="K13" i="5"/>
  <c r="L5" i="5"/>
  <c r="L6" i="5"/>
  <c r="L7" i="5"/>
  <c r="L4" i="5"/>
  <c r="M7" i="5"/>
  <c r="K5" i="5"/>
  <c r="K6" i="5"/>
  <c r="K7" i="5"/>
  <c r="K4" i="5"/>
  <c r="I16" i="5"/>
  <c r="M16" i="5" s="1"/>
  <c r="E16" i="5"/>
  <c r="I8" i="5"/>
  <c r="M8" i="5" s="1"/>
  <c r="J13" i="5"/>
  <c r="J14" i="5"/>
  <c r="J15" i="5"/>
  <c r="J12" i="5"/>
  <c r="F13" i="5"/>
  <c r="F14" i="5"/>
  <c r="F15" i="5"/>
  <c r="F12" i="5"/>
  <c r="J5" i="5"/>
  <c r="J6" i="5"/>
  <c r="J7" i="5"/>
  <c r="J4" i="5"/>
  <c r="F5" i="5"/>
  <c r="F6" i="5"/>
  <c r="F7" i="5"/>
  <c r="F4" i="5"/>
  <c r="I12" i="5"/>
  <c r="M12" i="5" s="1"/>
  <c r="I15" i="5"/>
  <c r="M15" i="5" s="1"/>
  <c r="I14" i="5"/>
  <c r="M14" i="5" s="1"/>
  <c r="I13" i="5"/>
  <c r="E15" i="5"/>
  <c r="E14" i="5"/>
  <c r="E13" i="5"/>
  <c r="E12" i="5"/>
  <c r="I5" i="5"/>
  <c r="M5" i="5" s="1"/>
  <c r="I6" i="5"/>
  <c r="M6" i="5" s="1"/>
  <c r="I7" i="5"/>
  <c r="I4" i="5"/>
  <c r="M4" i="5" s="1"/>
  <c r="E5" i="5"/>
  <c r="E4" i="5"/>
  <c r="E6" i="5"/>
  <c r="E8" i="5"/>
  <c r="E7" i="5"/>
  <c r="J7" i="4"/>
  <c r="J6" i="4"/>
  <c r="I7" i="4"/>
  <c r="I6" i="4"/>
  <c r="H7" i="4"/>
  <c r="K7" i="4" s="1"/>
  <c r="H6" i="4"/>
  <c r="K6" i="4" s="1"/>
  <c r="E7" i="4"/>
  <c r="E6" i="4"/>
  <c r="I9" i="3"/>
  <c r="I6" i="3"/>
  <c r="I7" i="3"/>
  <c r="I8" i="3"/>
  <c r="I5" i="3"/>
  <c r="H9" i="3"/>
  <c r="H6" i="3"/>
  <c r="H7" i="3"/>
  <c r="H8" i="3"/>
  <c r="H5" i="3"/>
  <c r="D4" i="2"/>
  <c r="D5" i="2"/>
  <c r="D6" i="2"/>
  <c r="D7" i="2"/>
  <c r="E9" i="3"/>
  <c r="E6" i="3"/>
  <c r="E7" i="3"/>
  <c r="E8" i="3"/>
  <c r="E5" i="3"/>
  <c r="G5" i="2"/>
  <c r="G6" i="2"/>
  <c r="G7" i="2"/>
  <c r="G8" i="2"/>
  <c r="G4" i="2"/>
  <c r="F5" i="2"/>
  <c r="F6" i="2"/>
  <c r="F7" i="2"/>
  <c r="F4" i="2"/>
  <c r="C4" i="1"/>
  <c r="D4" i="1" s="1"/>
  <c r="B4" i="1"/>
  <c r="D3" i="1"/>
  <c r="D2" i="1"/>
</calcChain>
</file>

<file path=xl/sharedStrings.xml><?xml version="1.0" encoding="utf-8"?>
<sst xmlns="http://schemas.openxmlformats.org/spreadsheetml/2006/main" count="82" uniqueCount="29">
  <si>
    <t>顧客數</t>
  </si>
  <si>
    <t>新客回購數</t>
  </si>
  <si>
    <t>新客數</t>
  </si>
  <si>
    <t>新客回購率</t>
    <phoneticPr fontId="2" type="noConversion"/>
  </si>
  <si>
    <t>YoY</t>
    <phoneticPr fontId="2" type="noConversion"/>
  </si>
  <si>
    <t>總數</t>
  </si>
  <si>
    <t>只買其他產品</t>
  </si>
  <si>
    <t>核心、帶路產品都買</t>
  </si>
  <si>
    <t>佔比</t>
    <phoneticPr fontId="2" type="noConversion"/>
  </si>
  <si>
    <t>YOY</t>
    <phoneticPr fontId="2" type="noConversion"/>
  </si>
  <si>
    <t>總數</t>
    <phoneticPr fontId="2" type="noConversion"/>
  </si>
  <si>
    <t>已回購</t>
    <phoneticPr fontId="2" type="noConversion"/>
  </si>
  <si>
    <t>回購率</t>
    <phoneticPr fontId="2" type="noConversion"/>
  </si>
  <si>
    <t>官網</t>
  </si>
  <si>
    <t>門市</t>
  </si>
  <si>
    <t>總計</t>
  </si>
  <si>
    <t>官網</t>
    <phoneticPr fontId="2" type="noConversion"/>
  </si>
  <si>
    <t>首購品項分組</t>
  </si>
  <si>
    <t>新客數</t>
    <phoneticPr fontId="2" type="noConversion"/>
  </si>
  <si>
    <t>新客回購數</t>
    <phoneticPr fontId="2" type="noConversion"/>
  </si>
  <si>
    <t>總計</t>
    <phoneticPr fontId="2" type="noConversion"/>
  </si>
  <si>
    <t>門市</t>
    <phoneticPr fontId="2" type="noConversion"/>
  </si>
  <si>
    <t>通路</t>
    <phoneticPr fontId="2" type="noConversion"/>
  </si>
  <si>
    <t>買核心產品但沒買帶路產品</t>
  </si>
  <si>
    <t>買帶路產品但沒買核心產品</t>
  </si>
  <si>
    <t>首購品項</t>
    <phoneticPr fontId="2" type="noConversion"/>
  </si>
  <si>
    <t>首購產品</t>
    <phoneticPr fontId="2" type="noConversion"/>
  </si>
  <si>
    <t>占比</t>
  </si>
  <si>
    <t>占比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</si>
</sst>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Noto Sans TC Bold"/>
      <family val="2"/>
      <charset val="136"/>
    </font>
    <font>
      <sz val="12"/>
      <color theme="1"/>
      <name val="Noto Sans TC Bold"/>
      <family val="2"/>
      <charset val="136"/>
    </font>
    <font>
      <sz val="12"/>
      <color theme="0"/>
      <name val="Noto Sans TC Bold"/>
      <family val="2"/>
      <charset val="136"/>
    </font>
    <font>
      <sz val="12"/>
      <color rgb="FFFF0000"/>
      <name val="Noto Sans TC Bold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4" xfId="0" applyFont="1" applyBorder="1">
      <alignment vertical="center"/>
    </xf>
    <xf numFmtId="0" fontId="4" fillId="3" borderId="5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3" borderId="6" xfId="0" applyFont="1" applyFill="1" applyBorder="1" applyAlignment="1">
      <alignment horizontal="left" vertical="top"/>
    </xf>
    <xf numFmtId="0" fontId="4" fillId="3" borderId="10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10" xfId="0" applyFont="1" applyFill="1" applyBorder="1" applyAlignment="1">
      <alignment horizontal="left" vertical="top"/>
    </xf>
    <xf numFmtId="0" fontId="4" fillId="0" borderId="14" xfId="0" applyFont="1" applyBorder="1">
      <alignment vertical="center"/>
    </xf>
    <xf numFmtId="0" fontId="4" fillId="0" borderId="13" xfId="0" applyFont="1" applyBorder="1" applyAlignment="1">
      <alignment horizontal="left" vertical="top"/>
    </xf>
    <xf numFmtId="0" fontId="4" fillId="0" borderId="15" xfId="0" applyFont="1" applyBorder="1">
      <alignment vertical="center"/>
    </xf>
    <xf numFmtId="0" fontId="4" fillId="3" borderId="5" xfId="0" applyFont="1" applyFill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176" fontId="4" fillId="0" borderId="2" xfId="1" applyNumberFormat="1" applyFont="1" applyBorder="1" applyAlignment="1">
      <alignment horizontal="left" vertical="top"/>
    </xf>
    <xf numFmtId="176" fontId="4" fillId="0" borderId="17" xfId="1" applyNumberFormat="1" applyFont="1" applyBorder="1" applyAlignment="1">
      <alignment horizontal="left" vertical="top"/>
    </xf>
    <xf numFmtId="0" fontId="4" fillId="3" borderId="11" xfId="0" applyFont="1" applyFill="1" applyBorder="1">
      <alignment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9" fontId="4" fillId="0" borderId="0" xfId="1" applyFont="1" applyBorder="1" applyAlignment="1">
      <alignment horizontal="left" vertical="center"/>
    </xf>
    <xf numFmtId="176" fontId="4" fillId="0" borderId="0" xfId="1" applyNumberFormat="1" applyFont="1" applyBorder="1" applyAlignment="1">
      <alignment horizontal="left" vertical="center"/>
    </xf>
    <xf numFmtId="176" fontId="4" fillId="0" borderId="2" xfId="0" applyNumberFormat="1" applyFont="1" applyBorder="1" applyAlignment="1">
      <alignment horizontal="left" vertical="center"/>
    </xf>
    <xf numFmtId="9" fontId="4" fillId="0" borderId="13" xfId="1" applyFont="1" applyBorder="1" applyAlignment="1">
      <alignment horizontal="left" vertical="center"/>
    </xf>
    <xf numFmtId="176" fontId="4" fillId="0" borderId="13" xfId="1" applyNumberFormat="1" applyFont="1" applyBorder="1" applyAlignment="1">
      <alignment horizontal="left" vertical="center"/>
    </xf>
    <xf numFmtId="176" fontId="4" fillId="0" borderId="17" xfId="0" applyNumberFormat="1" applyFont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4" fillId="0" borderId="2" xfId="1" applyNumberFormat="1" applyFont="1" applyBorder="1" applyAlignment="1">
      <alignment horizontal="left" vertical="center"/>
    </xf>
    <xf numFmtId="176" fontId="4" fillId="0" borderId="3" xfId="1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176" fontId="4" fillId="0" borderId="6" xfId="1" applyNumberFormat="1" applyFont="1" applyBorder="1" applyAlignment="1">
      <alignment horizontal="left" vertical="center"/>
    </xf>
    <xf numFmtId="176" fontId="4" fillId="0" borderId="4" xfId="1" applyNumberFormat="1" applyFont="1" applyBorder="1" applyAlignment="1">
      <alignment horizontal="left" vertical="center"/>
    </xf>
    <xf numFmtId="9" fontId="4" fillId="0" borderId="2" xfId="1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76" fontId="4" fillId="0" borderId="1" xfId="1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176" fontId="4" fillId="0" borderId="12" xfId="1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176" fontId="4" fillId="0" borderId="15" xfId="1" applyNumberFormat="1" applyFont="1" applyBorder="1" applyAlignment="1">
      <alignment horizontal="left" vertical="center"/>
    </xf>
    <xf numFmtId="176" fontId="4" fillId="0" borderId="16" xfId="0" applyNumberFormat="1" applyFont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top"/>
    </xf>
    <xf numFmtId="0" fontId="3" fillId="5" borderId="7" xfId="0" applyFont="1" applyFill="1" applyBorder="1" applyAlignment="1">
      <alignment horizontal="left" vertical="top"/>
    </xf>
    <xf numFmtId="176" fontId="6" fillId="0" borderId="0" xfId="1" applyNumberFormat="1" applyFont="1" applyBorder="1" applyAlignment="1">
      <alignment horizontal="left" vertical="center"/>
    </xf>
    <xf numFmtId="176" fontId="6" fillId="0" borderId="2" xfId="0" applyNumberFormat="1" applyFont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top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962025</xdr:colOff>
      <xdr:row>9</xdr:row>
      <xdr:rowOff>209550</xdr:rowOff>
    </xdr:from>
    <xdr:to>
      <xdr:col>8</xdr:col>
      <xdr:colOff>285750</xdr:colOff>
      <xdr:row>16</xdr:row>
      <xdr:rowOff>219075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92C591D-DD4F-2BF9-FE73-43FA33948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609850"/>
          <a:ext cx="663892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9</xdr:col>
      <xdr:colOff>9525</xdr:colOff>
      <xdr:row>19</xdr:row>
      <xdr:rowOff>9525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B02E5962-4574-07CD-81F2-8050A5628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3200400"/>
          <a:ext cx="698182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11</xdr:col>
      <xdr:colOff>9525</xdr:colOff>
      <xdr:row>17</xdr:row>
      <xdr:rowOff>38100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7273A4A7-9581-5B09-9CE8-AFFF44DB9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752725"/>
          <a:ext cx="92678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17</xdr:row>
      <xdr:rowOff>161925</xdr:rowOff>
    </xdr:from>
    <xdr:to>
      <xdr:col>15</xdr:col>
      <xdr:colOff>342900</xdr:colOff>
      <xdr:row>24</xdr:row>
      <xdr:rowOff>180975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75491F6-9C19-DC5D-D088-00C1A8F60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4714875"/>
          <a:ext cx="8820150" cy="188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15</xdr:col>
      <xdr:colOff>219075</xdr:colOff>
      <xdr:row>33</xdr:row>
      <xdr:rowOff>19050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BC31AC25-420A-D0AF-071E-DA6055482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6953250"/>
          <a:ext cx="8820150" cy="188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DFDF-348E-4DAD-A63C-C4141B623D6E}">
  <dimension ref="A1:D4"/>
  <sheetViews>
    <sheetView workbookViewId="0">
      <selection activeCell="F6" sqref="F6"/>
    </sheetView>
  </sheetViews>
  <sheetFormatPr defaultRowHeight="16.5" x14ac:dyDescent="0.25"/>
  <cols>
    <col min="1" max="1" width="11.625" bestFit="1" customWidth="1"/>
  </cols>
  <sheetData>
    <row r="1" spans="1:4" x14ac:dyDescent="0.25">
      <c r="A1" t="s">
        <v>0</v>
      </c>
      <c r="B1">
        <v>2021</v>
      </c>
      <c r="C1">
        <v>2022</v>
      </c>
      <c r="D1" t="s">
        <v>4</v>
      </c>
    </row>
    <row r="2" spans="1:4" x14ac:dyDescent="0.25">
      <c r="A2" t="s">
        <v>1</v>
      </c>
      <c r="B2">
        <v>1649</v>
      </c>
      <c r="C2">
        <v>2021</v>
      </c>
      <c r="D2" s="1">
        <f>C2/B2-1</f>
        <v>0.22559126743480906</v>
      </c>
    </row>
    <row r="3" spans="1:4" x14ac:dyDescent="0.25">
      <c r="A3" t="s">
        <v>2</v>
      </c>
      <c r="B3">
        <v>8284</v>
      </c>
      <c r="C3">
        <v>9636</v>
      </c>
      <c r="D3" s="1">
        <f>C3/B3-1</f>
        <v>0.16320618058908742</v>
      </c>
    </row>
    <row r="4" spans="1:4" x14ac:dyDescent="0.25">
      <c r="A4" t="s">
        <v>3</v>
      </c>
      <c r="B4" s="1">
        <f>B2/B3</f>
        <v>0.19905842588121681</v>
      </c>
      <c r="C4" s="1">
        <f>C2/C3</f>
        <v>0.20973432959734328</v>
      </c>
      <c r="D4" s="1">
        <f>C4/B4-1</f>
        <v>5.3632011148812442E-2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860B2-50B2-4587-8028-D22B9DE6DEF7}">
  <dimension ref="B2:G8"/>
  <sheetViews>
    <sheetView workbookViewId="0">
      <selection activeCell="E14" sqref="E14"/>
    </sheetView>
  </sheetViews>
  <sheetFormatPr defaultRowHeight="21" x14ac:dyDescent="0.25"/>
  <cols>
    <col min="1" max="1" width="20.5" style="2" bestFit="1" customWidth="1"/>
    <col min="2" max="2" width="27.5" style="2" bestFit="1" customWidth="1"/>
    <col min="3" max="6" width="12.625" style="2" customWidth="1"/>
    <col min="7" max="16384" width="9" style="2"/>
  </cols>
  <sheetData>
    <row r="2" spans="2:7" x14ac:dyDescent="0.25">
      <c r="B2" s="6"/>
      <c r="C2" s="54">
        <v>2021</v>
      </c>
      <c r="D2" s="54"/>
      <c r="E2" s="54">
        <v>2022</v>
      </c>
      <c r="F2" s="54"/>
      <c r="G2" s="22" t="s">
        <v>9</v>
      </c>
    </row>
    <row r="3" spans="2:7" x14ac:dyDescent="0.25">
      <c r="B3" s="20" t="s">
        <v>25</v>
      </c>
      <c r="C3" s="29" t="s">
        <v>10</v>
      </c>
      <c r="D3" s="31" t="s">
        <v>28</v>
      </c>
      <c r="E3" s="29" t="s">
        <v>10</v>
      </c>
      <c r="F3" s="31" t="s">
        <v>27</v>
      </c>
      <c r="G3" s="32" t="s">
        <v>10</v>
      </c>
    </row>
    <row r="4" spans="2:7" x14ac:dyDescent="0.25">
      <c r="B4" s="3" t="s">
        <v>23</v>
      </c>
      <c r="C4" s="33">
        <v>3800</v>
      </c>
      <c r="D4" s="41">
        <f>C4/$C$8</f>
        <v>0.45871559633027525</v>
      </c>
      <c r="E4" s="33">
        <v>4013</v>
      </c>
      <c r="F4" s="41">
        <f>E4/$E$8</f>
        <v>0.4164591116645911</v>
      </c>
      <c r="G4" s="36">
        <f>E4/C4-1</f>
        <v>5.6052631578947354E-2</v>
      </c>
    </row>
    <row r="5" spans="2:7" x14ac:dyDescent="0.25">
      <c r="B5" s="3" t="s">
        <v>24</v>
      </c>
      <c r="C5" s="33">
        <v>2645</v>
      </c>
      <c r="D5" s="41">
        <f>C5/$C$8</f>
        <v>0.31929019797199421</v>
      </c>
      <c r="E5" s="33">
        <v>3471</v>
      </c>
      <c r="F5" s="41">
        <f>E5/$E$8</f>
        <v>0.36021170610211706</v>
      </c>
      <c r="G5" s="36">
        <f t="shared" ref="G5:G8" si="0">E5/C5-1</f>
        <v>0.31228733459357283</v>
      </c>
    </row>
    <row r="6" spans="2:7" x14ac:dyDescent="0.25">
      <c r="B6" s="3" t="s">
        <v>7</v>
      </c>
      <c r="C6" s="33">
        <v>833</v>
      </c>
      <c r="D6" s="41">
        <f>C6/$C$8</f>
        <v>0.10055528730082086</v>
      </c>
      <c r="E6" s="33">
        <v>941</v>
      </c>
      <c r="F6" s="41">
        <f>E6/$E$8</f>
        <v>9.7654628476546282E-2</v>
      </c>
      <c r="G6" s="36">
        <f t="shared" si="0"/>
        <v>0.1296518607442978</v>
      </c>
    </row>
    <row r="7" spans="2:7" x14ac:dyDescent="0.25">
      <c r="B7" s="3" t="s">
        <v>6</v>
      </c>
      <c r="C7" s="33">
        <v>1006</v>
      </c>
      <c r="D7" s="41">
        <f>C7/$C$8</f>
        <v>0.12143891839690971</v>
      </c>
      <c r="E7" s="33">
        <v>1211</v>
      </c>
      <c r="F7" s="41">
        <f>E7/$E$8</f>
        <v>0.12567455375674555</v>
      </c>
      <c r="G7" s="36">
        <f t="shared" si="0"/>
        <v>0.20377733598409553</v>
      </c>
    </row>
    <row r="8" spans="2:7" x14ac:dyDescent="0.25">
      <c r="B8" s="8" t="s">
        <v>5</v>
      </c>
      <c r="C8" s="37">
        <v>8284</v>
      </c>
      <c r="D8" s="42"/>
      <c r="E8" s="37">
        <v>9636</v>
      </c>
      <c r="F8" s="42"/>
      <c r="G8" s="40">
        <f t="shared" si="0"/>
        <v>0.16320618058908742</v>
      </c>
    </row>
  </sheetData>
  <mergeCells count="2">
    <mergeCell ref="E2:F2"/>
    <mergeCell ref="C2:D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5B67-3072-489B-A634-C944D829CBD8}">
  <dimension ref="B3:I9"/>
  <sheetViews>
    <sheetView tabSelected="1" zoomScale="85" zoomScaleNormal="85" workbookViewId="0">
      <selection activeCell="U19" sqref="U19"/>
    </sheetView>
  </sheetViews>
  <sheetFormatPr defaultRowHeight="21" x14ac:dyDescent="0.25"/>
  <cols>
    <col min="1" max="1" width="13.25" style="2" customWidth="1"/>
    <col min="2" max="2" width="28.5" style="2" bestFit="1" customWidth="1"/>
    <col min="3" max="16384" width="9" style="2"/>
  </cols>
  <sheetData>
    <row r="3" spans="2:9" x14ac:dyDescent="0.25">
      <c r="B3" s="6"/>
      <c r="C3" s="55">
        <v>2021</v>
      </c>
      <c r="D3" s="55"/>
      <c r="E3" s="55"/>
      <c r="F3" s="55">
        <v>2022</v>
      </c>
      <c r="G3" s="55"/>
      <c r="H3" s="55"/>
      <c r="I3" s="21" t="s">
        <v>4</v>
      </c>
    </row>
    <row r="4" spans="2:9" x14ac:dyDescent="0.25">
      <c r="B4" s="20" t="s">
        <v>26</v>
      </c>
      <c r="C4" s="29" t="s">
        <v>10</v>
      </c>
      <c r="D4" s="30" t="s">
        <v>11</v>
      </c>
      <c r="E4" s="31" t="s">
        <v>12</v>
      </c>
      <c r="F4" s="29" t="s">
        <v>10</v>
      </c>
      <c r="G4" s="30" t="s">
        <v>11</v>
      </c>
      <c r="H4" s="31" t="s">
        <v>12</v>
      </c>
      <c r="I4" s="32" t="s">
        <v>11</v>
      </c>
    </row>
    <row r="5" spans="2:9" x14ac:dyDescent="0.25">
      <c r="B5" s="3" t="s">
        <v>23</v>
      </c>
      <c r="C5" s="33">
        <v>3800</v>
      </c>
      <c r="D5" s="34">
        <v>808</v>
      </c>
      <c r="E5" s="35">
        <f>D5/C5</f>
        <v>0.21263157894736842</v>
      </c>
      <c r="F5" s="33">
        <v>4013</v>
      </c>
      <c r="G5" s="34">
        <v>1179</v>
      </c>
      <c r="H5" s="35">
        <f>G5/F5</f>
        <v>0.29379516571143782</v>
      </c>
      <c r="I5" s="36">
        <f>G5/D5-1</f>
        <v>0.45915841584158423</v>
      </c>
    </row>
    <row r="6" spans="2:9" x14ac:dyDescent="0.25">
      <c r="B6" s="3" t="s">
        <v>24</v>
      </c>
      <c r="C6" s="33">
        <v>2645</v>
      </c>
      <c r="D6" s="34">
        <v>401</v>
      </c>
      <c r="E6" s="35">
        <f t="shared" ref="E6:E8" si="0">D6/C6</f>
        <v>0.15160680529300566</v>
      </c>
      <c r="F6" s="33">
        <v>3471</v>
      </c>
      <c r="G6" s="34">
        <v>353</v>
      </c>
      <c r="H6" s="35">
        <f t="shared" ref="H6:H9" si="1">G6/F6</f>
        <v>0.10169979832901181</v>
      </c>
      <c r="I6" s="36">
        <f t="shared" ref="I6:I8" si="2">G6/D6-1</f>
        <v>-0.11970074812967579</v>
      </c>
    </row>
    <row r="7" spans="2:9" x14ac:dyDescent="0.25">
      <c r="B7" s="3" t="s">
        <v>7</v>
      </c>
      <c r="C7" s="33">
        <v>833</v>
      </c>
      <c r="D7" s="34">
        <v>224</v>
      </c>
      <c r="E7" s="35">
        <f t="shared" si="0"/>
        <v>0.26890756302521007</v>
      </c>
      <c r="F7" s="33">
        <v>941</v>
      </c>
      <c r="G7" s="34">
        <v>268</v>
      </c>
      <c r="H7" s="35">
        <f t="shared" si="1"/>
        <v>0.28480340063761955</v>
      </c>
      <c r="I7" s="36">
        <f t="shared" si="2"/>
        <v>0.1964285714285714</v>
      </c>
    </row>
    <row r="8" spans="2:9" x14ac:dyDescent="0.25">
      <c r="B8" s="3" t="s">
        <v>6</v>
      </c>
      <c r="C8" s="33">
        <v>1006</v>
      </c>
      <c r="D8" s="34">
        <v>216</v>
      </c>
      <c r="E8" s="35">
        <f t="shared" si="0"/>
        <v>0.2147117296222664</v>
      </c>
      <c r="F8" s="33">
        <v>1211</v>
      </c>
      <c r="G8" s="34">
        <v>221</v>
      </c>
      <c r="H8" s="35">
        <f t="shared" si="1"/>
        <v>0.18249380677126342</v>
      </c>
      <c r="I8" s="36">
        <f t="shared" si="2"/>
        <v>2.314814814814814E-2</v>
      </c>
    </row>
    <row r="9" spans="2:9" x14ac:dyDescent="0.25">
      <c r="B9" s="8" t="s">
        <v>5</v>
      </c>
      <c r="C9" s="37">
        <v>8284</v>
      </c>
      <c r="D9" s="38">
        <v>1649</v>
      </c>
      <c r="E9" s="39">
        <f>D9/C9</f>
        <v>0.19905842588121681</v>
      </c>
      <c r="F9" s="37">
        <v>9636</v>
      </c>
      <c r="G9" s="38">
        <v>2021</v>
      </c>
      <c r="H9" s="39">
        <f t="shared" si="1"/>
        <v>0.20973432959734328</v>
      </c>
      <c r="I9" s="40">
        <f>G9/D9-1</f>
        <v>0.22559126743480906</v>
      </c>
    </row>
  </sheetData>
  <mergeCells count="2">
    <mergeCell ref="F3:H3"/>
    <mergeCell ref="C3:E3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45D7-6CD0-461F-80EC-2E2C98BB5DDC}">
  <dimension ref="B4:K7"/>
  <sheetViews>
    <sheetView zoomScale="85" zoomScaleNormal="85" workbookViewId="0">
      <selection activeCell="I22" sqref="I22"/>
    </sheetView>
  </sheetViews>
  <sheetFormatPr defaultRowHeight="16.5" x14ac:dyDescent="0.25"/>
  <cols>
    <col min="1" max="1" width="5.875" bestFit="1" customWidth="1"/>
    <col min="2" max="2" width="7.875" bestFit="1" customWidth="1"/>
    <col min="3" max="11" width="12.625" customWidth="1"/>
  </cols>
  <sheetData>
    <row r="4" spans="2:11" ht="21" x14ac:dyDescent="0.25">
      <c r="B4" s="6"/>
      <c r="C4" s="56">
        <v>2021</v>
      </c>
      <c r="D4" s="56"/>
      <c r="E4" s="57"/>
      <c r="F4" s="58">
        <v>2022</v>
      </c>
      <c r="G4" s="56"/>
      <c r="H4" s="57"/>
      <c r="I4" s="59" t="s">
        <v>9</v>
      </c>
      <c r="J4" s="59"/>
      <c r="K4" s="60"/>
    </row>
    <row r="5" spans="2:11" ht="21" x14ac:dyDescent="0.25">
      <c r="B5" s="20" t="s">
        <v>22</v>
      </c>
      <c r="C5" s="16" t="s">
        <v>18</v>
      </c>
      <c r="D5" s="12" t="s">
        <v>19</v>
      </c>
      <c r="E5" s="9" t="s">
        <v>12</v>
      </c>
      <c r="F5" s="16" t="s">
        <v>18</v>
      </c>
      <c r="G5" s="12" t="s">
        <v>19</v>
      </c>
      <c r="H5" s="9" t="s">
        <v>12</v>
      </c>
      <c r="I5" s="12" t="s">
        <v>20</v>
      </c>
      <c r="J5" s="12" t="s">
        <v>11</v>
      </c>
      <c r="K5" s="11" t="s">
        <v>12</v>
      </c>
    </row>
    <row r="6" spans="2:11" ht="21" x14ac:dyDescent="0.25">
      <c r="B6" s="3" t="s">
        <v>13</v>
      </c>
      <c r="C6" s="4">
        <v>6244</v>
      </c>
      <c r="D6" s="5">
        <v>1095</v>
      </c>
      <c r="E6" s="18">
        <f>D6/C6</f>
        <v>0.1753683536194747</v>
      </c>
      <c r="F6" s="4">
        <v>7308</v>
      </c>
      <c r="G6" s="5">
        <v>1229</v>
      </c>
      <c r="H6" s="18">
        <f>G6/F6</f>
        <v>0.16817186644772852</v>
      </c>
      <c r="I6" s="23">
        <f>F6/C6-1</f>
        <v>0.17040358744394624</v>
      </c>
      <c r="J6" s="24">
        <f>G6/D6-1</f>
        <v>0.12237442922374431</v>
      </c>
      <c r="K6" s="25">
        <f>H6-E6</f>
        <v>-7.1964871717461742E-3</v>
      </c>
    </row>
    <row r="7" spans="2:11" ht="21.75" thickBot="1" x14ac:dyDescent="0.3">
      <c r="B7" s="13" t="s">
        <v>14</v>
      </c>
      <c r="C7" s="17">
        <v>2040</v>
      </c>
      <c r="D7" s="14">
        <v>554</v>
      </c>
      <c r="E7" s="19">
        <f>D7/C7</f>
        <v>0.27156862745098037</v>
      </c>
      <c r="F7" s="17">
        <v>2328</v>
      </c>
      <c r="G7" s="14">
        <v>792</v>
      </c>
      <c r="H7" s="19">
        <f>G7/F7</f>
        <v>0.34020618556701032</v>
      </c>
      <c r="I7" s="26">
        <f>F7/C7-1</f>
        <v>0.14117647058823524</v>
      </c>
      <c r="J7" s="27">
        <f>G7/D7-1</f>
        <v>0.42960288808664271</v>
      </c>
      <c r="K7" s="28">
        <f>H7-E7</f>
        <v>6.8637558116029951E-2</v>
      </c>
    </row>
  </sheetData>
  <mergeCells count="3">
    <mergeCell ref="C4:E4"/>
    <mergeCell ref="F4:H4"/>
    <mergeCell ref="I4:K4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073F-C3D7-48BF-AA5D-F3D2D973B6F1}">
  <dimension ref="B2:M16"/>
  <sheetViews>
    <sheetView zoomScaleNormal="100" workbookViewId="0">
      <selection activeCell="B19" sqref="B19"/>
    </sheetView>
  </sheetViews>
  <sheetFormatPr defaultRowHeight="21" x14ac:dyDescent="0.25"/>
  <cols>
    <col min="1" max="1" width="21.5" style="2" bestFit="1" customWidth="1"/>
    <col min="2" max="2" width="27.5" style="2" bestFit="1" customWidth="1"/>
    <col min="3" max="13" width="8.625" style="2" customWidth="1"/>
    <col min="14" max="16384" width="9" style="2"/>
  </cols>
  <sheetData>
    <row r="2" spans="2:13" x14ac:dyDescent="0.25">
      <c r="B2" s="50" t="s">
        <v>16</v>
      </c>
      <c r="C2" s="63">
        <v>2021</v>
      </c>
      <c r="D2" s="63"/>
      <c r="E2" s="63"/>
      <c r="F2" s="63"/>
      <c r="G2" s="63">
        <v>2022</v>
      </c>
      <c r="H2" s="63"/>
      <c r="I2" s="63"/>
      <c r="J2" s="63"/>
      <c r="K2" s="61" t="s">
        <v>4</v>
      </c>
      <c r="L2" s="61"/>
      <c r="M2" s="62"/>
    </row>
    <row r="3" spans="2:13" x14ac:dyDescent="0.25">
      <c r="B3" s="7" t="s">
        <v>17</v>
      </c>
      <c r="C3" s="7" t="s">
        <v>10</v>
      </c>
      <c r="D3" s="10" t="s">
        <v>11</v>
      </c>
      <c r="E3" s="10" t="s">
        <v>12</v>
      </c>
      <c r="F3" s="11" t="s">
        <v>8</v>
      </c>
      <c r="G3" s="7" t="s">
        <v>10</v>
      </c>
      <c r="H3" s="10" t="s">
        <v>11</v>
      </c>
      <c r="I3" s="10" t="s">
        <v>12</v>
      </c>
      <c r="J3" s="10" t="s">
        <v>8</v>
      </c>
      <c r="K3" s="7" t="s">
        <v>10</v>
      </c>
      <c r="L3" s="10" t="s">
        <v>11</v>
      </c>
      <c r="M3" s="11" t="s">
        <v>12</v>
      </c>
    </row>
    <row r="4" spans="2:13" x14ac:dyDescent="0.25">
      <c r="B4" s="3" t="s">
        <v>23</v>
      </c>
      <c r="C4" s="33">
        <v>2844</v>
      </c>
      <c r="D4" s="34">
        <v>520</v>
      </c>
      <c r="E4" s="24">
        <f>D4/C4</f>
        <v>0.18284106891701829</v>
      </c>
      <c r="F4" s="35">
        <f>D4/$D$8</f>
        <v>0.47488584474885842</v>
      </c>
      <c r="G4" s="33">
        <v>2995</v>
      </c>
      <c r="H4" s="34">
        <v>734</v>
      </c>
      <c r="I4" s="24">
        <f>H4/G4</f>
        <v>0.24507512520868113</v>
      </c>
      <c r="J4" s="24">
        <f>H4/$H$8</f>
        <v>0.597233523189585</v>
      </c>
      <c r="K4" s="43">
        <f>G4/C4-1</f>
        <v>5.3094233473980346E-2</v>
      </c>
      <c r="L4" s="24">
        <f>H4/D4-1</f>
        <v>0.41153846153846163</v>
      </c>
      <c r="M4" s="25">
        <f>I4-E4</f>
        <v>6.2234056291662843E-2</v>
      </c>
    </row>
    <row r="5" spans="2:13" x14ac:dyDescent="0.25">
      <c r="B5" s="3" t="s">
        <v>24</v>
      </c>
      <c r="C5" s="33">
        <v>2079</v>
      </c>
      <c r="D5" s="34">
        <v>289</v>
      </c>
      <c r="E5" s="52">
        <f>D5/C5</f>
        <v>0.139009139009139</v>
      </c>
      <c r="F5" s="35">
        <f>D5/$D$8</f>
        <v>0.26392694063926941</v>
      </c>
      <c r="G5" s="33">
        <v>2769</v>
      </c>
      <c r="H5" s="34">
        <v>213</v>
      </c>
      <c r="I5" s="52">
        <f t="shared" ref="I5:I7" si="0">H5/G5</f>
        <v>7.6923076923076927E-2</v>
      </c>
      <c r="J5" s="24">
        <f>H5/$H$8</f>
        <v>0.17331163547599673</v>
      </c>
      <c r="K5" s="43">
        <f t="shared" ref="K5:K7" si="1">G5/C5-1</f>
        <v>0.3318903318903319</v>
      </c>
      <c r="L5" s="24">
        <f t="shared" ref="L5:L7" si="2">H5/D5-1</f>
        <v>-0.26297577854671284</v>
      </c>
      <c r="M5" s="53">
        <f t="shared" ref="M5:M7" si="3">I5-E5</f>
        <v>-6.2086062086062072E-2</v>
      </c>
    </row>
    <row r="6" spans="2:13" x14ac:dyDescent="0.25">
      <c r="B6" s="3" t="s">
        <v>7</v>
      </c>
      <c r="C6" s="33">
        <v>634</v>
      </c>
      <c r="D6" s="34">
        <v>152</v>
      </c>
      <c r="E6" s="24">
        <f>D6/C6</f>
        <v>0.23974763406940064</v>
      </c>
      <c r="F6" s="35">
        <f>D6/$D$8</f>
        <v>0.13881278538812786</v>
      </c>
      <c r="G6" s="33">
        <v>713</v>
      </c>
      <c r="H6" s="34">
        <v>168</v>
      </c>
      <c r="I6" s="24">
        <f t="shared" si="0"/>
        <v>0.23562412342215988</v>
      </c>
      <c r="J6" s="24">
        <f>H6/$H$8</f>
        <v>0.13669650122050447</v>
      </c>
      <c r="K6" s="43">
        <f t="shared" si="1"/>
        <v>0.12460567823343838</v>
      </c>
      <c r="L6" s="24">
        <f t="shared" si="2"/>
        <v>0.10526315789473695</v>
      </c>
      <c r="M6" s="25">
        <f t="shared" si="3"/>
        <v>-4.1235106472407579E-3</v>
      </c>
    </row>
    <row r="7" spans="2:13" x14ac:dyDescent="0.25">
      <c r="B7" s="3" t="s">
        <v>6</v>
      </c>
      <c r="C7" s="33">
        <v>687</v>
      </c>
      <c r="D7" s="34">
        <v>134</v>
      </c>
      <c r="E7" s="24">
        <f>D7/C7</f>
        <v>0.1950509461426492</v>
      </c>
      <c r="F7" s="35">
        <f>D7/$D$8</f>
        <v>0.12237442922374429</v>
      </c>
      <c r="G7" s="33">
        <v>831</v>
      </c>
      <c r="H7" s="34">
        <v>114</v>
      </c>
      <c r="I7" s="24">
        <f t="shared" si="0"/>
        <v>0.13718411552346571</v>
      </c>
      <c r="J7" s="24">
        <f>H7/$H$8</f>
        <v>9.2758340113913748E-2</v>
      </c>
      <c r="K7" s="43">
        <f t="shared" si="1"/>
        <v>0.20960698689956336</v>
      </c>
      <c r="L7" s="24">
        <f t="shared" si="2"/>
        <v>-0.14925373134328357</v>
      </c>
      <c r="M7" s="25">
        <f t="shared" si="3"/>
        <v>-5.786683061918349E-2</v>
      </c>
    </row>
    <row r="8" spans="2:13" ht="21.75" thickBot="1" x14ac:dyDescent="0.3">
      <c r="B8" s="15" t="s">
        <v>15</v>
      </c>
      <c r="C8" s="44">
        <v>6244</v>
      </c>
      <c r="D8" s="45">
        <v>1095</v>
      </c>
      <c r="E8" s="46">
        <f t="shared" ref="E8" si="4">D8/C8</f>
        <v>0.1753683536194747</v>
      </c>
      <c r="F8" s="47"/>
      <c r="G8" s="44">
        <v>7308</v>
      </c>
      <c r="H8" s="45">
        <v>1229</v>
      </c>
      <c r="I8" s="46">
        <f>H8/G8</f>
        <v>0.16817186644772852</v>
      </c>
      <c r="J8" s="45"/>
      <c r="K8" s="48">
        <f t="shared" ref="K8" si="5">G8/C8-1</f>
        <v>0.17040358744394624</v>
      </c>
      <c r="L8" s="46">
        <f t="shared" ref="L8" si="6">H8/D8-1</f>
        <v>0.12237442922374431</v>
      </c>
      <c r="M8" s="49">
        <f t="shared" ref="M8" si="7">I8-E8</f>
        <v>-7.1964871717461742E-3</v>
      </c>
    </row>
    <row r="10" spans="2:13" x14ac:dyDescent="0.25">
      <c r="B10" s="51" t="s">
        <v>21</v>
      </c>
      <c r="C10" s="63">
        <v>2021</v>
      </c>
      <c r="D10" s="63"/>
      <c r="E10" s="63"/>
      <c r="F10" s="63"/>
      <c r="G10" s="63">
        <v>2022</v>
      </c>
      <c r="H10" s="63"/>
      <c r="I10" s="63"/>
      <c r="J10" s="63"/>
      <c r="K10" s="61" t="s">
        <v>4</v>
      </c>
      <c r="L10" s="61"/>
      <c r="M10" s="62"/>
    </row>
    <row r="11" spans="2:13" x14ac:dyDescent="0.25">
      <c r="B11" s="7" t="s">
        <v>17</v>
      </c>
      <c r="C11" s="7" t="s">
        <v>10</v>
      </c>
      <c r="D11" s="10" t="s">
        <v>11</v>
      </c>
      <c r="E11" s="10" t="s">
        <v>12</v>
      </c>
      <c r="F11" s="10" t="s">
        <v>8</v>
      </c>
      <c r="G11" s="7" t="s">
        <v>10</v>
      </c>
      <c r="H11" s="10" t="s">
        <v>11</v>
      </c>
      <c r="I11" s="10" t="s">
        <v>12</v>
      </c>
      <c r="J11" s="10" t="s">
        <v>8</v>
      </c>
      <c r="K11" s="7" t="s">
        <v>10</v>
      </c>
      <c r="L11" s="10" t="s">
        <v>11</v>
      </c>
      <c r="M11" s="11" t="s">
        <v>12</v>
      </c>
    </row>
    <row r="12" spans="2:13" x14ac:dyDescent="0.25">
      <c r="B12" s="3" t="s">
        <v>23</v>
      </c>
      <c r="C12" s="33">
        <v>956</v>
      </c>
      <c r="D12" s="34">
        <v>288</v>
      </c>
      <c r="E12" s="24">
        <f>D12/C12</f>
        <v>0.30125523012552302</v>
      </c>
      <c r="F12" s="24">
        <f>D12/$D$16</f>
        <v>0.51985559566786999</v>
      </c>
      <c r="G12" s="33">
        <v>1018</v>
      </c>
      <c r="H12" s="34">
        <v>445</v>
      </c>
      <c r="I12" s="24">
        <f>H12/G12</f>
        <v>0.43713163064833005</v>
      </c>
      <c r="J12" s="24">
        <f>H12/$H$16</f>
        <v>0.56186868686868685</v>
      </c>
      <c r="K12" s="43">
        <f>G12/C12-1</f>
        <v>6.4853556485355623E-2</v>
      </c>
      <c r="L12" s="24">
        <f>H12/D12-1</f>
        <v>0.54513888888888884</v>
      </c>
      <c r="M12" s="25">
        <f>I12-E12</f>
        <v>0.13587640052280703</v>
      </c>
    </row>
    <row r="13" spans="2:13" x14ac:dyDescent="0.25">
      <c r="B13" s="3" t="s">
        <v>24</v>
      </c>
      <c r="C13" s="33">
        <v>566</v>
      </c>
      <c r="D13" s="34">
        <v>112</v>
      </c>
      <c r="E13" s="24">
        <f>D13/C13</f>
        <v>0.19787985865724381</v>
      </c>
      <c r="F13" s="24">
        <f>D13/$D$16</f>
        <v>0.20216606498194944</v>
      </c>
      <c r="G13" s="33">
        <v>702</v>
      </c>
      <c r="H13" s="34">
        <v>140</v>
      </c>
      <c r="I13" s="24">
        <f>H13/G13</f>
        <v>0.19943019943019943</v>
      </c>
      <c r="J13" s="24">
        <f>H13/$H$16</f>
        <v>0.17676767676767677</v>
      </c>
      <c r="K13" s="43">
        <f t="shared" ref="K13:K15" si="8">G13/C13-1</f>
        <v>0.24028268551236742</v>
      </c>
      <c r="L13" s="24">
        <f t="shared" ref="L13:L16" si="9">H13/D13-1</f>
        <v>0.25</v>
      </c>
      <c r="M13" s="25">
        <f t="shared" ref="M13:M15" si="10">I13-E13</f>
        <v>1.5503407729556273E-3</v>
      </c>
    </row>
    <row r="14" spans="2:13" x14ac:dyDescent="0.25">
      <c r="B14" s="3" t="s">
        <v>7</v>
      </c>
      <c r="C14" s="33">
        <v>199</v>
      </c>
      <c r="D14" s="34">
        <v>72</v>
      </c>
      <c r="E14" s="24">
        <f>D14/C14</f>
        <v>0.36180904522613067</v>
      </c>
      <c r="F14" s="24">
        <f>D14/$D$16</f>
        <v>0.1299638989169675</v>
      </c>
      <c r="G14" s="33">
        <v>228</v>
      </c>
      <c r="H14" s="34">
        <v>100</v>
      </c>
      <c r="I14" s="24">
        <f>H14/G14</f>
        <v>0.43859649122807015</v>
      </c>
      <c r="J14" s="24">
        <f>H14/$H$16</f>
        <v>0.12626262626262627</v>
      </c>
      <c r="K14" s="43">
        <f t="shared" si="8"/>
        <v>0.14572864321608048</v>
      </c>
      <c r="L14" s="24">
        <f t="shared" si="9"/>
        <v>0.38888888888888884</v>
      </c>
      <c r="M14" s="25">
        <f t="shared" si="10"/>
        <v>7.6787446001939486E-2</v>
      </c>
    </row>
    <row r="15" spans="2:13" x14ac:dyDescent="0.25">
      <c r="B15" s="3" t="s">
        <v>6</v>
      </c>
      <c r="C15" s="33">
        <v>319</v>
      </c>
      <c r="D15" s="34">
        <v>82</v>
      </c>
      <c r="E15" s="24">
        <f>D15/C15</f>
        <v>0.25705329153605017</v>
      </c>
      <c r="F15" s="24">
        <f>D15/$D$16</f>
        <v>0.14801444043321299</v>
      </c>
      <c r="G15" s="33">
        <v>380</v>
      </c>
      <c r="H15" s="34">
        <v>107</v>
      </c>
      <c r="I15" s="24">
        <f>H15/G15</f>
        <v>0.28157894736842104</v>
      </c>
      <c r="J15" s="24">
        <f>H15/$H$16</f>
        <v>0.13510101010101011</v>
      </c>
      <c r="K15" s="43">
        <f t="shared" si="8"/>
        <v>0.19122257053291536</v>
      </c>
      <c r="L15" s="24">
        <f t="shared" si="9"/>
        <v>0.30487804878048785</v>
      </c>
      <c r="M15" s="25">
        <f t="shared" si="10"/>
        <v>2.4525655832370874E-2</v>
      </c>
    </row>
    <row r="16" spans="2:13" ht="21.75" thickBot="1" x14ac:dyDescent="0.3">
      <c r="B16" s="15" t="s">
        <v>15</v>
      </c>
      <c r="C16" s="44">
        <v>2040</v>
      </c>
      <c r="D16" s="45">
        <v>554</v>
      </c>
      <c r="E16" s="46">
        <f>D16/C16</f>
        <v>0.27156862745098037</v>
      </c>
      <c r="F16" s="45"/>
      <c r="G16" s="44">
        <v>2328</v>
      </c>
      <c r="H16" s="45">
        <v>792</v>
      </c>
      <c r="I16" s="46">
        <f>H16/G16</f>
        <v>0.34020618556701032</v>
      </c>
      <c r="J16" s="45"/>
      <c r="K16" s="48">
        <f>G16/C16-1</f>
        <v>0.14117647058823524</v>
      </c>
      <c r="L16" s="46">
        <f t="shared" si="9"/>
        <v>0.42960288808664271</v>
      </c>
      <c r="M16" s="49">
        <f>I16-E16</f>
        <v>6.8637558116029951E-2</v>
      </c>
    </row>
  </sheetData>
  <mergeCells count="6">
    <mergeCell ref="K2:M2"/>
    <mergeCell ref="K10:M10"/>
    <mergeCell ref="C10:F10"/>
    <mergeCell ref="G10:J10"/>
    <mergeCell ref="C2:F2"/>
    <mergeCell ref="G2:J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Q1</vt:lpstr>
      <vt:lpstr>Q2.1</vt:lpstr>
      <vt:lpstr>Q2.2</vt:lpstr>
      <vt:lpstr>Q3.1</vt:lpstr>
      <vt:lpstr>Q3.2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Jia-Cheng Liu</dc:creator>
  <cp:lastModifiedBy>Jia-Cheng Liu</cp:lastModifiedBy>
  <dcterms:created xsi:type="dcterms:W3CDTF">2024-03-28T07:03:53Z</dcterms:created>
  <dcterms:modified xsi:type="dcterms:W3CDTF">2024-04-07T15:11:24Z</dcterms:modified>
</cp:coreProperties>
</file>