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filterPrivacy="1" defaultThemeVersion="123820"/>
  <xr:revisionPtr revIDLastSave="0" documentId="13_ncr:1_{59D425BC-8F08-E740-B69D-BDBC14AE75DE}" xr6:coauthVersionLast="45" xr6:coauthVersionMax="45" xr10:uidLastSave="{00000000-0000-0000-0000-000000000000}"/>
  <bookViews>
    <workbookView xWindow="26340" yWindow="480" windowWidth="24860" windowHeight="28340" activeTab="2" xr2:uid="{00000000-000D-0000-FFFF-FFFF00000000}"/>
  </bookViews>
  <sheets>
    <sheet name="1_Dummy_Regression" sheetId="16" r:id="rId1"/>
    <sheet name="1.1_Prediction_Dummy" sheetId="17" r:id="rId2"/>
    <sheet name="2.0_Macroeconomics Dataset" sheetId="10" r:id="rId3"/>
    <sheet name="2_MDA_MA_RMSE" sheetId="18" r:id="rId4"/>
    <sheet name="3_Autoregressive_Model" sheetId="19" r:id="rId5"/>
    <sheet name="3_Autoregressive_Regression" sheetId="20" r:id="rId6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8" l="1"/>
  <c r="V7" i="18" l="1"/>
  <c r="W7" i="18" s="1"/>
  <c r="N9" i="18"/>
  <c r="P9" i="18"/>
  <c r="O9" i="18"/>
  <c r="N10" i="18"/>
  <c r="P10" i="18" s="1"/>
  <c r="N11" i="18"/>
  <c r="P11" i="18" s="1"/>
  <c r="N12" i="18"/>
  <c r="P12" i="18" s="1"/>
  <c r="N13" i="18"/>
  <c r="P13" i="18" s="1"/>
  <c r="N14" i="18"/>
  <c r="P14" i="18" s="1"/>
  <c r="N15" i="18"/>
  <c r="P15" i="18" s="1"/>
  <c r="N16" i="18"/>
  <c r="P16" i="18" s="1"/>
  <c r="N17" i="18"/>
  <c r="P17" i="18" s="1"/>
  <c r="N18" i="18"/>
  <c r="P18" i="18" s="1"/>
  <c r="N19" i="18"/>
  <c r="O19" i="18" s="1"/>
  <c r="N20" i="18"/>
  <c r="P20" i="18" s="1"/>
  <c r="N21" i="18"/>
  <c r="P21" i="18" s="1"/>
  <c r="N22" i="18"/>
  <c r="P22" i="18" s="1"/>
  <c r="N23" i="18"/>
  <c r="P23" i="18" s="1"/>
  <c r="N24" i="18"/>
  <c r="P24" i="18" s="1"/>
  <c r="N25" i="18"/>
  <c r="P25" i="18" s="1"/>
  <c r="N26" i="18"/>
  <c r="P26" i="18" s="1"/>
  <c r="N27" i="18"/>
  <c r="P27" i="18" s="1"/>
  <c r="N28" i="18"/>
  <c r="P28" i="18" s="1"/>
  <c r="N29" i="18"/>
  <c r="P29" i="18" s="1"/>
  <c r="N30" i="18"/>
  <c r="P30" i="18" s="1"/>
  <c r="N31" i="18"/>
  <c r="P31" i="18" s="1"/>
  <c r="N32" i="18"/>
  <c r="P32" i="18" s="1"/>
  <c r="N33" i="18"/>
  <c r="P33" i="18" s="1"/>
  <c r="N34" i="18"/>
  <c r="P34" i="18" s="1"/>
  <c r="N35" i="18"/>
  <c r="O35" i="18" s="1"/>
  <c r="N36" i="18"/>
  <c r="P36" i="18" s="1"/>
  <c r="N37" i="18"/>
  <c r="P37" i="18" s="1"/>
  <c r="N38" i="18"/>
  <c r="P38" i="18" s="1"/>
  <c r="N39" i="18"/>
  <c r="P39" i="18" s="1"/>
  <c r="N40" i="18"/>
  <c r="P40" i="18" s="1"/>
  <c r="N41" i="18"/>
  <c r="P41" i="18" s="1"/>
  <c r="N42" i="18"/>
  <c r="P42" i="18" s="1"/>
  <c r="N43" i="18"/>
  <c r="P43" i="18" s="1"/>
  <c r="N44" i="18"/>
  <c r="P44" i="18" s="1"/>
  <c r="N45" i="18"/>
  <c r="P45" i="18" s="1"/>
  <c r="N46" i="18"/>
  <c r="P46" i="18" s="1"/>
  <c r="N47" i="18"/>
  <c r="P47" i="18" s="1"/>
  <c r="N48" i="18"/>
  <c r="P48" i="18" s="1"/>
  <c r="N49" i="18"/>
  <c r="P49" i="18" s="1"/>
  <c r="N50" i="18"/>
  <c r="P50" i="18" s="1"/>
  <c r="N51" i="18"/>
  <c r="P51" i="18" s="1"/>
  <c r="N52" i="18"/>
  <c r="P52" i="18" s="1"/>
  <c r="N53" i="18"/>
  <c r="P53" i="18" s="1"/>
  <c r="N54" i="18"/>
  <c r="P54" i="18" s="1"/>
  <c r="N55" i="18"/>
  <c r="P55" i="18" s="1"/>
  <c r="N56" i="18"/>
  <c r="P56" i="18" s="1"/>
  <c r="N57" i="18"/>
  <c r="P57" i="18" s="1"/>
  <c r="N58" i="18"/>
  <c r="P58" i="18" s="1"/>
  <c r="N59" i="18"/>
  <c r="O59" i="18" s="1"/>
  <c r="N60" i="18"/>
  <c r="P60" i="18" s="1"/>
  <c r="N61" i="18"/>
  <c r="P61" i="18" s="1"/>
  <c r="N62" i="18"/>
  <c r="P62" i="18" s="1"/>
  <c r="N63" i="18"/>
  <c r="P63" i="18" s="1"/>
  <c r="N64" i="18"/>
  <c r="P64" i="18" s="1"/>
  <c r="N65" i="18"/>
  <c r="P65" i="18" s="1"/>
  <c r="N66" i="18"/>
  <c r="P66" i="18" s="1"/>
  <c r="N67" i="18"/>
  <c r="O67" i="18" s="1"/>
  <c r="N68" i="18"/>
  <c r="P68" i="18" s="1"/>
  <c r="N69" i="18"/>
  <c r="N70" i="18"/>
  <c r="P70" i="18" s="1"/>
  <c r="N71" i="18"/>
  <c r="P71" i="18" s="1"/>
  <c r="N72" i="18"/>
  <c r="P72" i="18" s="1"/>
  <c r="N73" i="18"/>
  <c r="P73" i="18" s="1"/>
  <c r="N74" i="18"/>
  <c r="P74" i="18" s="1"/>
  <c r="N75" i="18"/>
  <c r="P75" i="18" s="1"/>
  <c r="N76" i="18"/>
  <c r="P76" i="18" s="1"/>
  <c r="N77" i="18"/>
  <c r="P77" i="18" s="1"/>
  <c r="N78" i="18"/>
  <c r="P78" i="18" s="1"/>
  <c r="N79" i="18"/>
  <c r="P79" i="18" s="1"/>
  <c r="N80" i="18"/>
  <c r="P80" i="18" s="1"/>
  <c r="N81" i="18"/>
  <c r="P81" i="18" s="1"/>
  <c r="N82" i="18"/>
  <c r="P82" i="18" s="1"/>
  <c r="N83" i="18"/>
  <c r="P83" i="18" s="1"/>
  <c r="N84" i="18"/>
  <c r="P84" i="18" s="1"/>
  <c r="N85" i="18"/>
  <c r="P85" i="18" s="1"/>
  <c r="N86" i="18"/>
  <c r="P86" i="18" s="1"/>
  <c r="N87" i="18"/>
  <c r="P87" i="18" s="1"/>
  <c r="N88" i="18"/>
  <c r="P88" i="18" s="1"/>
  <c r="N89" i="18"/>
  <c r="P89" i="18" s="1"/>
  <c r="N90" i="18"/>
  <c r="P90" i="18" s="1"/>
  <c r="N91" i="18"/>
  <c r="P91" i="18" s="1"/>
  <c r="N92" i="18"/>
  <c r="P92" i="18" s="1"/>
  <c r="N93" i="18"/>
  <c r="P93" i="18" s="1"/>
  <c r="N94" i="18"/>
  <c r="P94" i="18" s="1"/>
  <c r="N95" i="18"/>
  <c r="P95" i="18" s="1"/>
  <c r="N96" i="18"/>
  <c r="P96" i="18" s="1"/>
  <c r="N97" i="18"/>
  <c r="P97" i="18" s="1"/>
  <c r="N98" i="18"/>
  <c r="P98" i="18" s="1"/>
  <c r="N99" i="18"/>
  <c r="P99" i="18" s="1"/>
  <c r="N100" i="18"/>
  <c r="P100" i="18" s="1"/>
  <c r="N101" i="18"/>
  <c r="P101" i="18" s="1"/>
  <c r="N102" i="18"/>
  <c r="P102" i="18" s="1"/>
  <c r="N103" i="18"/>
  <c r="P103" i="18" s="1"/>
  <c r="N104" i="18"/>
  <c r="P104" i="18" s="1"/>
  <c r="N105" i="18"/>
  <c r="N106" i="18"/>
  <c r="P106" i="18" s="1"/>
  <c r="N107" i="18"/>
  <c r="P107" i="18" s="1"/>
  <c r="N108" i="18"/>
  <c r="P108" i="18" s="1"/>
  <c r="N109" i="18"/>
  <c r="P109" i="18" s="1"/>
  <c r="N110" i="18"/>
  <c r="O110" i="18" s="1"/>
  <c r="N111" i="18"/>
  <c r="P111" i="18" s="1"/>
  <c r="N112" i="18"/>
  <c r="P112" i="18" s="1"/>
  <c r="N113" i="18"/>
  <c r="P113" i="18" s="1"/>
  <c r="N114" i="18"/>
  <c r="P114" i="18" s="1"/>
  <c r="N115" i="18"/>
  <c r="P115" i="18" s="1"/>
  <c r="N116" i="18"/>
  <c r="P116" i="18" s="1"/>
  <c r="N117" i="18"/>
  <c r="P117" i="18" s="1"/>
  <c r="N118" i="18"/>
  <c r="P118" i="18" s="1"/>
  <c r="N119" i="18"/>
  <c r="P119" i="18" s="1"/>
  <c r="N120" i="18"/>
  <c r="P120" i="18" s="1"/>
  <c r="N121" i="18"/>
  <c r="P121" i="18" s="1"/>
  <c r="N122" i="18"/>
  <c r="P122" i="18" s="1"/>
  <c r="N123" i="18"/>
  <c r="P123" i="18" s="1"/>
  <c r="N124" i="18"/>
  <c r="P124" i="18" s="1"/>
  <c r="N125" i="18"/>
  <c r="P125" i="18" s="1"/>
  <c r="N126" i="18"/>
  <c r="P126" i="18" s="1"/>
  <c r="N127" i="18"/>
  <c r="P127" i="18" s="1"/>
  <c r="N128" i="18"/>
  <c r="P128" i="18" s="1"/>
  <c r="N129" i="18"/>
  <c r="P129" i="18" s="1"/>
  <c r="N130" i="18"/>
  <c r="P130" i="18" s="1"/>
  <c r="N131" i="18"/>
  <c r="P131" i="18" s="1"/>
  <c r="N132" i="18"/>
  <c r="P132" i="18" s="1"/>
  <c r="N133" i="18"/>
  <c r="P133" i="18" s="1"/>
  <c r="N134" i="18"/>
  <c r="P134" i="18" s="1"/>
  <c r="N135" i="18"/>
  <c r="P135" i="18" s="1"/>
  <c r="N136" i="18"/>
  <c r="P136" i="18" s="1"/>
  <c r="N137" i="18"/>
  <c r="P137" i="18" s="1"/>
  <c r="N138" i="18"/>
  <c r="P138" i="18" s="1"/>
  <c r="N139" i="18"/>
  <c r="P139" i="18" s="1"/>
  <c r="N140" i="18"/>
  <c r="O140" i="18" s="1"/>
  <c r="N141" i="18"/>
  <c r="P141" i="18" s="1"/>
  <c r="N142" i="18"/>
  <c r="P142" i="18" s="1"/>
  <c r="N143" i="18"/>
  <c r="P143" i="18" s="1"/>
  <c r="N144" i="18"/>
  <c r="P144" i="18" s="1"/>
  <c r="N145" i="18"/>
  <c r="O145" i="18" s="1"/>
  <c r="N146" i="18"/>
  <c r="P146" i="18" s="1"/>
  <c r="N147" i="18"/>
  <c r="P147" i="18" s="1"/>
  <c r="N148" i="18"/>
  <c r="P148" i="18" s="1"/>
  <c r="N149" i="18"/>
  <c r="P149" i="18" s="1"/>
  <c r="N150" i="18"/>
  <c r="P150" i="18" s="1"/>
  <c r="N151" i="18"/>
  <c r="P151" i="18" s="1"/>
  <c r="N152" i="18"/>
  <c r="P152" i="18" s="1"/>
  <c r="N153" i="18"/>
  <c r="P153" i="18" s="1"/>
  <c r="N154" i="18"/>
  <c r="P154" i="18" s="1"/>
  <c r="N155" i="18"/>
  <c r="P155" i="18" s="1"/>
  <c r="N156" i="18"/>
  <c r="O156" i="18" s="1"/>
  <c r="N157" i="18"/>
  <c r="P157" i="18" s="1"/>
  <c r="N158" i="18"/>
  <c r="P158" i="18" s="1"/>
  <c r="N159" i="18"/>
  <c r="P159" i="18" s="1"/>
  <c r="N160" i="18"/>
  <c r="P160" i="18" s="1"/>
  <c r="N161" i="18"/>
  <c r="P161" i="18" s="1"/>
  <c r="N162" i="18"/>
  <c r="P162" i="18" s="1"/>
  <c r="N163" i="18"/>
  <c r="P163" i="18" s="1"/>
  <c r="N164" i="18"/>
  <c r="O164" i="18" s="1"/>
  <c r="N165" i="18"/>
  <c r="P165" i="18" s="1"/>
  <c r="N166" i="18"/>
  <c r="P166" i="18" s="1"/>
  <c r="N167" i="18"/>
  <c r="O167" i="18" s="1"/>
  <c r="N168" i="18"/>
  <c r="P168" i="18" s="1"/>
  <c r="N169" i="18"/>
  <c r="P169" i="18" s="1"/>
  <c r="N170" i="18"/>
  <c r="P170" i="18" s="1"/>
  <c r="N171" i="18"/>
  <c r="P171" i="18" s="1"/>
  <c r="N172" i="18"/>
  <c r="P172" i="18" s="1"/>
  <c r="N173" i="18"/>
  <c r="P173" i="18" s="1"/>
  <c r="N174" i="18"/>
  <c r="P174" i="18" s="1"/>
  <c r="N175" i="18"/>
  <c r="O175" i="18" s="1"/>
  <c r="N176" i="18"/>
  <c r="P176" i="18" s="1"/>
  <c r="N177" i="18"/>
  <c r="P177" i="18" s="1"/>
  <c r="N178" i="18"/>
  <c r="P178" i="18" s="1"/>
  <c r="N179" i="18"/>
  <c r="P179" i="18" s="1"/>
  <c r="N180" i="18"/>
  <c r="O180" i="18" s="1"/>
  <c r="N181" i="18"/>
  <c r="P181" i="18" s="1"/>
  <c r="N182" i="18"/>
  <c r="P182" i="18" s="1"/>
  <c r="N183" i="18"/>
  <c r="O183" i="18" s="1"/>
  <c r="N184" i="18"/>
  <c r="P184" i="18" s="1"/>
  <c r="N185" i="18"/>
  <c r="O185" i="18" s="1"/>
  <c r="N186" i="18"/>
  <c r="P186" i="18" s="1"/>
  <c r="N187" i="18"/>
  <c r="P187" i="18" s="1"/>
  <c r="N188" i="18"/>
  <c r="P188" i="18" s="1"/>
  <c r="N189" i="18"/>
  <c r="P189" i="18" s="1"/>
  <c r="N190" i="18"/>
  <c r="P190" i="18" s="1"/>
  <c r="N191" i="18"/>
  <c r="N192" i="18"/>
  <c r="P192" i="18" s="1"/>
  <c r="N193" i="18"/>
  <c r="P193" i="18" s="1"/>
  <c r="N194" i="18"/>
  <c r="P194" i="18" s="1"/>
  <c r="N195" i="18"/>
  <c r="P195" i="18" s="1"/>
  <c r="N196" i="18"/>
  <c r="P196" i="18" s="1"/>
  <c r="N197" i="18"/>
  <c r="P197" i="18" s="1"/>
  <c r="N198" i="18"/>
  <c r="P198" i="18" s="1"/>
  <c r="O142" i="18"/>
  <c r="O134" i="18"/>
  <c r="O124" i="18"/>
  <c r="O118" i="18"/>
  <c r="O94" i="18"/>
  <c r="O92" i="18"/>
  <c r="O86" i="18"/>
  <c r="O78" i="18"/>
  <c r="O76" i="18"/>
  <c r="O70" i="18"/>
  <c r="O68" i="18"/>
  <c r="O62" i="18"/>
  <c r="O58" i="18"/>
  <c r="O52" i="18"/>
  <c r="O46" i="18"/>
  <c r="O44" i="18"/>
  <c r="O38" i="18"/>
  <c r="O28" i="18"/>
  <c r="O25" i="18"/>
  <c r="O22" i="18"/>
  <c r="O20" i="18"/>
  <c r="O14" i="18"/>
  <c r="O13" i="18"/>
  <c r="O11" i="18"/>
  <c r="J118" i="18"/>
  <c r="D39" i="18"/>
  <c r="C8" i="18"/>
  <c r="D8" i="18" s="1"/>
  <c r="H11" i="18"/>
  <c r="I11" i="18" s="1"/>
  <c r="H12" i="18"/>
  <c r="J12" i="18" s="1"/>
  <c r="H13" i="18"/>
  <c r="J13" i="18" s="1"/>
  <c r="H14" i="18"/>
  <c r="J14" i="18" s="1"/>
  <c r="H15" i="18"/>
  <c r="J15" i="18" s="1"/>
  <c r="H16" i="18"/>
  <c r="I16" i="18" s="1"/>
  <c r="H17" i="18"/>
  <c r="J17" i="18" s="1"/>
  <c r="H18" i="18"/>
  <c r="J18" i="18" s="1"/>
  <c r="H19" i="18"/>
  <c r="J19" i="18" s="1"/>
  <c r="H20" i="18"/>
  <c r="J20" i="18" s="1"/>
  <c r="H21" i="18"/>
  <c r="I21" i="18" s="1"/>
  <c r="H22" i="18"/>
  <c r="I22" i="18" s="1"/>
  <c r="H23" i="18"/>
  <c r="I23" i="18" s="1"/>
  <c r="H24" i="18"/>
  <c r="I24" i="18" s="1"/>
  <c r="H25" i="18"/>
  <c r="J25" i="18" s="1"/>
  <c r="H26" i="18"/>
  <c r="J26" i="18" s="1"/>
  <c r="H27" i="18"/>
  <c r="I27" i="18" s="1"/>
  <c r="H28" i="18"/>
  <c r="I28" i="18" s="1"/>
  <c r="H29" i="18"/>
  <c r="J29" i="18" s="1"/>
  <c r="H30" i="18"/>
  <c r="J30" i="18" s="1"/>
  <c r="H31" i="18"/>
  <c r="J31" i="18" s="1"/>
  <c r="H32" i="18"/>
  <c r="J32" i="18" s="1"/>
  <c r="H33" i="18"/>
  <c r="J33" i="18" s="1"/>
  <c r="H34" i="18"/>
  <c r="J34" i="18" s="1"/>
  <c r="H35" i="18"/>
  <c r="J35" i="18" s="1"/>
  <c r="H36" i="18"/>
  <c r="J36" i="18" s="1"/>
  <c r="H37" i="18"/>
  <c r="J37" i="18" s="1"/>
  <c r="H38" i="18"/>
  <c r="J38" i="18" s="1"/>
  <c r="H39" i="18"/>
  <c r="I39" i="18" s="1"/>
  <c r="H40" i="18"/>
  <c r="I40" i="18" s="1"/>
  <c r="H41" i="18"/>
  <c r="I41" i="18" s="1"/>
  <c r="H42" i="18"/>
  <c r="I42" i="18" s="1"/>
  <c r="H43" i="18"/>
  <c r="J43" i="18" s="1"/>
  <c r="H44" i="18"/>
  <c r="J44" i="18" s="1"/>
  <c r="H45" i="18"/>
  <c r="J45" i="18" s="1"/>
  <c r="H46" i="18"/>
  <c r="J46" i="18" s="1"/>
  <c r="H47" i="18"/>
  <c r="J47" i="18" s="1"/>
  <c r="H48" i="18"/>
  <c r="J48" i="18" s="1"/>
  <c r="H49" i="18"/>
  <c r="J49" i="18" s="1"/>
  <c r="H50" i="18"/>
  <c r="J50" i="18" s="1"/>
  <c r="H51" i="18"/>
  <c r="J51" i="18" s="1"/>
  <c r="H52" i="18"/>
  <c r="I52" i="18" s="1"/>
  <c r="H53" i="18"/>
  <c r="I53" i="18" s="1"/>
  <c r="H54" i="18"/>
  <c r="I54" i="18" s="1"/>
  <c r="H55" i="18"/>
  <c r="I55" i="18" s="1"/>
  <c r="H56" i="18"/>
  <c r="I56" i="18" s="1"/>
  <c r="H57" i="18"/>
  <c r="J57" i="18" s="1"/>
  <c r="H58" i="18"/>
  <c r="J58" i="18" s="1"/>
  <c r="H59" i="18"/>
  <c r="J59" i="18" s="1"/>
  <c r="H60" i="18"/>
  <c r="J60" i="18" s="1"/>
  <c r="H61" i="18"/>
  <c r="J61" i="18" s="1"/>
  <c r="H62" i="18"/>
  <c r="J62" i="18" s="1"/>
  <c r="H63" i="18"/>
  <c r="J63" i="18" s="1"/>
  <c r="H64" i="18"/>
  <c r="I64" i="18" s="1"/>
  <c r="H65" i="18"/>
  <c r="J65" i="18" s="1"/>
  <c r="H66" i="18"/>
  <c r="I66" i="18" s="1"/>
  <c r="H67" i="18"/>
  <c r="I67" i="18" s="1"/>
  <c r="H68" i="18"/>
  <c r="I68" i="18" s="1"/>
  <c r="H69" i="18"/>
  <c r="I69" i="18" s="1"/>
  <c r="H70" i="18"/>
  <c r="I70" i="18" s="1"/>
  <c r="H71" i="18"/>
  <c r="J71" i="18" s="1"/>
  <c r="H72" i="18"/>
  <c r="J72" i="18" s="1"/>
  <c r="H73" i="18"/>
  <c r="J73" i="18" s="1"/>
  <c r="H74" i="18"/>
  <c r="J74" i="18" s="1"/>
  <c r="H75" i="18"/>
  <c r="J75" i="18" s="1"/>
  <c r="H76" i="18"/>
  <c r="I76" i="18" s="1"/>
  <c r="H77" i="18"/>
  <c r="J77" i="18" s="1"/>
  <c r="H78" i="18"/>
  <c r="J78" i="18" s="1"/>
  <c r="H79" i="18"/>
  <c r="I79" i="18" s="1"/>
  <c r="H80" i="18"/>
  <c r="I80" i="18" s="1"/>
  <c r="H81" i="18"/>
  <c r="I81" i="18" s="1"/>
  <c r="H82" i="18"/>
  <c r="I82" i="18" s="1"/>
  <c r="H83" i="18"/>
  <c r="I83" i="18" s="1"/>
  <c r="H84" i="18"/>
  <c r="J84" i="18" s="1"/>
  <c r="H85" i="18"/>
  <c r="J85" i="18" s="1"/>
  <c r="H86" i="18"/>
  <c r="J86" i="18" s="1"/>
  <c r="H87" i="18"/>
  <c r="J87" i="18" s="1"/>
  <c r="H88" i="18"/>
  <c r="I88" i="18" s="1"/>
  <c r="H89" i="18"/>
  <c r="J89" i="18" s="1"/>
  <c r="H90" i="18"/>
  <c r="J90" i="18" s="1"/>
  <c r="H91" i="18"/>
  <c r="J91" i="18" s="1"/>
  <c r="H92" i="18"/>
  <c r="I92" i="18" s="1"/>
  <c r="H93" i="18"/>
  <c r="I93" i="18" s="1"/>
  <c r="H94" i="18"/>
  <c r="I94" i="18" s="1"/>
  <c r="H95" i="18"/>
  <c r="I95" i="18" s="1"/>
  <c r="H96" i="18"/>
  <c r="I96" i="18" s="1"/>
  <c r="H97" i="18"/>
  <c r="J97" i="18" s="1"/>
  <c r="H98" i="18"/>
  <c r="J98" i="18" s="1"/>
  <c r="H99" i="18"/>
  <c r="J99" i="18" s="1"/>
  <c r="H100" i="18"/>
  <c r="I100" i="18" s="1"/>
  <c r="H101" i="18"/>
  <c r="J101" i="18" s="1"/>
  <c r="H102" i="18"/>
  <c r="J102" i="18" s="1"/>
  <c r="H103" i="18"/>
  <c r="J103" i="18" s="1"/>
  <c r="H104" i="18"/>
  <c r="J104" i="18" s="1"/>
  <c r="H105" i="18"/>
  <c r="I105" i="18" s="1"/>
  <c r="H106" i="18"/>
  <c r="I106" i="18" s="1"/>
  <c r="H107" i="18"/>
  <c r="I107" i="18" s="1"/>
  <c r="H108" i="18"/>
  <c r="I108" i="18" s="1"/>
  <c r="H109" i="18"/>
  <c r="J109" i="18" s="1"/>
  <c r="H110" i="18"/>
  <c r="I110" i="18" s="1"/>
  <c r="H111" i="18"/>
  <c r="J111" i="18" s="1"/>
  <c r="H112" i="18"/>
  <c r="I112" i="18" s="1"/>
  <c r="H113" i="18"/>
  <c r="J113" i="18" s="1"/>
  <c r="H114" i="18"/>
  <c r="J114" i="18" s="1"/>
  <c r="H115" i="18"/>
  <c r="J115" i="18" s="1"/>
  <c r="H116" i="18"/>
  <c r="J116" i="18" s="1"/>
  <c r="H117" i="18"/>
  <c r="I117" i="18" s="1"/>
  <c r="H118" i="18"/>
  <c r="I118" i="18" s="1"/>
  <c r="H119" i="18"/>
  <c r="I119" i="18" s="1"/>
  <c r="H120" i="18"/>
  <c r="I120" i="18" s="1"/>
  <c r="H121" i="18"/>
  <c r="J121" i="18" s="1"/>
  <c r="H122" i="18"/>
  <c r="I122" i="18" s="1"/>
  <c r="H123" i="18"/>
  <c r="I123" i="18" s="1"/>
  <c r="H124" i="18"/>
  <c r="I124" i="18" s="1"/>
  <c r="H125" i="18"/>
  <c r="J125" i="18" s="1"/>
  <c r="H126" i="18"/>
  <c r="J126" i="18" s="1"/>
  <c r="H127" i="18"/>
  <c r="J127" i="18" s="1"/>
  <c r="H128" i="18"/>
  <c r="J128" i="18" s="1"/>
  <c r="H129" i="18"/>
  <c r="J129" i="18" s="1"/>
  <c r="H130" i="18"/>
  <c r="J130" i="18" s="1"/>
  <c r="H131" i="18"/>
  <c r="I131" i="18" s="1"/>
  <c r="H132" i="18"/>
  <c r="I132" i="18" s="1"/>
  <c r="H133" i="18"/>
  <c r="J133" i="18" s="1"/>
  <c r="H134" i="18"/>
  <c r="I134" i="18" s="1"/>
  <c r="H135" i="18"/>
  <c r="I135" i="18" s="1"/>
  <c r="H136" i="18"/>
  <c r="I136" i="18" s="1"/>
  <c r="H137" i="18"/>
  <c r="J137" i="18" s="1"/>
  <c r="H138" i="18"/>
  <c r="J138" i="18" s="1"/>
  <c r="H139" i="18"/>
  <c r="J139" i="18" s="1"/>
  <c r="H140" i="18"/>
  <c r="J140" i="18" s="1"/>
  <c r="H141" i="18"/>
  <c r="J141" i="18" s="1"/>
  <c r="H142" i="18"/>
  <c r="J142" i="18" s="1"/>
  <c r="H143" i="18"/>
  <c r="I143" i="18" s="1"/>
  <c r="H144" i="18"/>
  <c r="I144" i="18" s="1"/>
  <c r="H145" i="18"/>
  <c r="J145" i="18" s="1"/>
  <c r="H146" i="18"/>
  <c r="I146" i="18" s="1"/>
  <c r="H147" i="18"/>
  <c r="I147" i="18" s="1"/>
  <c r="H148" i="18"/>
  <c r="I148" i="18" s="1"/>
  <c r="H149" i="18"/>
  <c r="I149" i="18" s="1"/>
  <c r="H150" i="18"/>
  <c r="J150" i="18" s="1"/>
  <c r="H151" i="18"/>
  <c r="J151" i="18" s="1"/>
  <c r="H152" i="18"/>
  <c r="J152" i="18" s="1"/>
  <c r="H153" i="18"/>
  <c r="J153" i="18" s="1"/>
  <c r="H154" i="18"/>
  <c r="J154" i="18" s="1"/>
  <c r="H155" i="18"/>
  <c r="J155" i="18" s="1"/>
  <c r="H156" i="18"/>
  <c r="I156" i="18" s="1"/>
  <c r="H157" i="18"/>
  <c r="J157" i="18" s="1"/>
  <c r="H158" i="18"/>
  <c r="I158" i="18" s="1"/>
  <c r="H159" i="18"/>
  <c r="I159" i="18" s="1"/>
  <c r="H160" i="18"/>
  <c r="I160" i="18" s="1"/>
  <c r="H161" i="18"/>
  <c r="I161" i="18" s="1"/>
  <c r="H162" i="18"/>
  <c r="I162" i="18" s="1"/>
  <c r="H163" i="18"/>
  <c r="J163" i="18" s="1"/>
  <c r="H164" i="18"/>
  <c r="J164" i="18" s="1"/>
  <c r="H165" i="18"/>
  <c r="J165" i="18" s="1"/>
  <c r="H166" i="18"/>
  <c r="J166" i="18" s="1"/>
  <c r="H167" i="18"/>
  <c r="J167" i="18" s="1"/>
  <c r="H168" i="18"/>
  <c r="J168" i="18" s="1"/>
  <c r="H169" i="18"/>
  <c r="J169" i="18" s="1"/>
  <c r="H170" i="18"/>
  <c r="I170" i="18" s="1"/>
  <c r="H171" i="18"/>
  <c r="I171" i="18" s="1"/>
  <c r="H172" i="18"/>
  <c r="I172" i="18" s="1"/>
  <c r="H173" i="18"/>
  <c r="I173" i="18" s="1"/>
  <c r="H174" i="18"/>
  <c r="I174" i="18" s="1"/>
  <c r="H175" i="18"/>
  <c r="I175" i="18" s="1"/>
  <c r="H176" i="18"/>
  <c r="J176" i="18" s="1"/>
  <c r="H177" i="18"/>
  <c r="J177" i="18" s="1"/>
  <c r="H178" i="18"/>
  <c r="J178" i="18" s="1"/>
  <c r="H179" i="18"/>
  <c r="J179" i="18" s="1"/>
  <c r="H180" i="18"/>
  <c r="J180" i="18" s="1"/>
  <c r="H181" i="18"/>
  <c r="J181" i="18" s="1"/>
  <c r="H182" i="18"/>
  <c r="J182" i="18" s="1"/>
  <c r="H183" i="18"/>
  <c r="I183" i="18" s="1"/>
  <c r="H184" i="18"/>
  <c r="I184" i="18" s="1"/>
  <c r="H185" i="18"/>
  <c r="I185" i="18" s="1"/>
  <c r="H186" i="18"/>
  <c r="I186" i="18" s="1"/>
  <c r="H187" i="18"/>
  <c r="I187" i="18" s="1"/>
  <c r="H188" i="18"/>
  <c r="I188" i="18" s="1"/>
  <c r="H189" i="18"/>
  <c r="J189" i="18" s="1"/>
  <c r="H190" i="18"/>
  <c r="J190" i="18" s="1"/>
  <c r="H191" i="18"/>
  <c r="J191" i="18" s="1"/>
  <c r="H192" i="18"/>
  <c r="J192" i="18" s="1"/>
  <c r="H193" i="18"/>
  <c r="J193" i="18" s="1"/>
  <c r="H194" i="18"/>
  <c r="J194" i="18" s="1"/>
  <c r="H195" i="18"/>
  <c r="J195" i="18" s="1"/>
  <c r="H196" i="18"/>
  <c r="I196" i="18" s="1"/>
  <c r="H197" i="18"/>
  <c r="I197" i="18" s="1"/>
  <c r="H198" i="18"/>
  <c r="I198" i="18" s="1"/>
  <c r="H10" i="18"/>
  <c r="I10" i="18" s="1"/>
  <c r="C9" i="18"/>
  <c r="D9" i="18" s="1"/>
  <c r="C10" i="18"/>
  <c r="D10" i="18" s="1"/>
  <c r="C11" i="18"/>
  <c r="D11" i="18" s="1"/>
  <c r="C12" i="18"/>
  <c r="D12" i="18" s="1"/>
  <c r="C13" i="18"/>
  <c r="D13" i="18" s="1"/>
  <c r="C14" i="18"/>
  <c r="D14" i="18" s="1"/>
  <c r="C15" i="18"/>
  <c r="D15" i="18" s="1"/>
  <c r="C16" i="18"/>
  <c r="D16" i="18" s="1"/>
  <c r="C17" i="18"/>
  <c r="D17" i="18" s="1"/>
  <c r="C18" i="18"/>
  <c r="D18" i="18" s="1"/>
  <c r="C19" i="18"/>
  <c r="D19" i="18" s="1"/>
  <c r="C20" i="18"/>
  <c r="D20" i="18" s="1"/>
  <c r="C21" i="18"/>
  <c r="D21" i="18" s="1"/>
  <c r="C22" i="18"/>
  <c r="D22" i="18" s="1"/>
  <c r="C23" i="18"/>
  <c r="D23" i="18" s="1"/>
  <c r="C24" i="18"/>
  <c r="D24" i="18" s="1"/>
  <c r="C25" i="18"/>
  <c r="D25" i="18" s="1"/>
  <c r="C26" i="18"/>
  <c r="D26" i="18" s="1"/>
  <c r="C27" i="18"/>
  <c r="D27" i="18" s="1"/>
  <c r="C28" i="18"/>
  <c r="D28" i="18" s="1"/>
  <c r="C29" i="18"/>
  <c r="D29" i="18" s="1"/>
  <c r="C30" i="18"/>
  <c r="D30" i="18" s="1"/>
  <c r="C31" i="18"/>
  <c r="D31" i="18" s="1"/>
  <c r="C32" i="18"/>
  <c r="D32" i="18" s="1"/>
  <c r="C33" i="18"/>
  <c r="D33" i="18" s="1"/>
  <c r="C34" i="18"/>
  <c r="D34" i="18" s="1"/>
  <c r="C35" i="18"/>
  <c r="D35" i="18" s="1"/>
  <c r="C36" i="18"/>
  <c r="D36" i="18" s="1"/>
  <c r="C37" i="18"/>
  <c r="D37" i="18" s="1"/>
  <c r="C38" i="18"/>
  <c r="D38" i="18" s="1"/>
  <c r="C39" i="18"/>
  <c r="C40" i="18"/>
  <c r="D40" i="18" s="1"/>
  <c r="C41" i="18"/>
  <c r="D41" i="18" s="1"/>
  <c r="C42" i="18"/>
  <c r="D42" i="18" s="1"/>
  <c r="C43" i="18"/>
  <c r="D43" i="18" s="1"/>
  <c r="C44" i="18"/>
  <c r="D44" i="18" s="1"/>
  <c r="C45" i="18"/>
  <c r="D45" i="18" s="1"/>
  <c r="C46" i="18"/>
  <c r="D46" i="18" s="1"/>
  <c r="C47" i="18"/>
  <c r="D47" i="18" s="1"/>
  <c r="C48" i="18"/>
  <c r="D48" i="18" s="1"/>
  <c r="C49" i="18"/>
  <c r="D49" i="18" s="1"/>
  <c r="C50" i="18"/>
  <c r="D50" i="18" s="1"/>
  <c r="C51" i="18"/>
  <c r="D51" i="18" s="1"/>
  <c r="C52" i="18"/>
  <c r="D52" i="18" s="1"/>
  <c r="C53" i="18"/>
  <c r="D53" i="18" s="1"/>
  <c r="C54" i="18"/>
  <c r="D54" i="18" s="1"/>
  <c r="C55" i="18"/>
  <c r="D55" i="18" s="1"/>
  <c r="C56" i="18"/>
  <c r="D56" i="18" s="1"/>
  <c r="C57" i="18"/>
  <c r="D57" i="18" s="1"/>
  <c r="C58" i="18"/>
  <c r="D58" i="18" s="1"/>
  <c r="C59" i="18"/>
  <c r="D59" i="18" s="1"/>
  <c r="C60" i="18"/>
  <c r="D60" i="18" s="1"/>
  <c r="C61" i="18"/>
  <c r="D61" i="18" s="1"/>
  <c r="C62" i="18"/>
  <c r="D62" i="18" s="1"/>
  <c r="C63" i="18"/>
  <c r="D63" i="18" s="1"/>
  <c r="C64" i="18"/>
  <c r="D64" i="18" s="1"/>
  <c r="C65" i="18"/>
  <c r="D65" i="18" s="1"/>
  <c r="C66" i="18"/>
  <c r="D66" i="18" s="1"/>
  <c r="C67" i="18"/>
  <c r="D67" i="18" s="1"/>
  <c r="C68" i="18"/>
  <c r="D68" i="18" s="1"/>
  <c r="C69" i="18"/>
  <c r="D69" i="18" s="1"/>
  <c r="C70" i="18"/>
  <c r="D70" i="18" s="1"/>
  <c r="C71" i="18"/>
  <c r="D71" i="18" s="1"/>
  <c r="C72" i="18"/>
  <c r="D72" i="18" s="1"/>
  <c r="C73" i="18"/>
  <c r="D73" i="18" s="1"/>
  <c r="C74" i="18"/>
  <c r="D74" i="18" s="1"/>
  <c r="C75" i="18"/>
  <c r="D75" i="18" s="1"/>
  <c r="C76" i="18"/>
  <c r="D76" i="18" s="1"/>
  <c r="C77" i="18"/>
  <c r="D77" i="18" s="1"/>
  <c r="C78" i="18"/>
  <c r="D78" i="18" s="1"/>
  <c r="C79" i="18"/>
  <c r="D79" i="18" s="1"/>
  <c r="C80" i="18"/>
  <c r="D80" i="18" s="1"/>
  <c r="C81" i="18"/>
  <c r="D81" i="18" s="1"/>
  <c r="C82" i="18"/>
  <c r="D82" i="18" s="1"/>
  <c r="C83" i="18"/>
  <c r="D83" i="18" s="1"/>
  <c r="C84" i="18"/>
  <c r="D84" i="18" s="1"/>
  <c r="C85" i="18"/>
  <c r="D85" i="18" s="1"/>
  <c r="C86" i="18"/>
  <c r="D86" i="18" s="1"/>
  <c r="C87" i="18"/>
  <c r="D87" i="18" s="1"/>
  <c r="C88" i="18"/>
  <c r="D88" i="18" s="1"/>
  <c r="C89" i="18"/>
  <c r="D89" i="18" s="1"/>
  <c r="C90" i="18"/>
  <c r="D90" i="18" s="1"/>
  <c r="C91" i="18"/>
  <c r="D91" i="18" s="1"/>
  <c r="C92" i="18"/>
  <c r="D92" i="18" s="1"/>
  <c r="C93" i="18"/>
  <c r="D93" i="18" s="1"/>
  <c r="C94" i="18"/>
  <c r="D94" i="18" s="1"/>
  <c r="C95" i="18"/>
  <c r="D95" i="18" s="1"/>
  <c r="C96" i="18"/>
  <c r="D96" i="18" s="1"/>
  <c r="C97" i="18"/>
  <c r="D97" i="18" s="1"/>
  <c r="C98" i="18"/>
  <c r="D98" i="18" s="1"/>
  <c r="C99" i="18"/>
  <c r="D99" i="18" s="1"/>
  <c r="C100" i="18"/>
  <c r="D100" i="18" s="1"/>
  <c r="C101" i="18"/>
  <c r="D101" i="18" s="1"/>
  <c r="C102" i="18"/>
  <c r="D102" i="18" s="1"/>
  <c r="C103" i="18"/>
  <c r="D103" i="18" s="1"/>
  <c r="C104" i="18"/>
  <c r="D104" i="18" s="1"/>
  <c r="C105" i="18"/>
  <c r="D105" i="18" s="1"/>
  <c r="C106" i="18"/>
  <c r="D106" i="18" s="1"/>
  <c r="C107" i="18"/>
  <c r="D107" i="18" s="1"/>
  <c r="C108" i="18"/>
  <c r="D108" i="18" s="1"/>
  <c r="C109" i="18"/>
  <c r="D109" i="18" s="1"/>
  <c r="C110" i="18"/>
  <c r="D110" i="18" s="1"/>
  <c r="C111" i="18"/>
  <c r="D111" i="18" s="1"/>
  <c r="C112" i="18"/>
  <c r="D112" i="18" s="1"/>
  <c r="C113" i="18"/>
  <c r="D113" i="18" s="1"/>
  <c r="C114" i="18"/>
  <c r="D114" i="18" s="1"/>
  <c r="C115" i="18"/>
  <c r="D115" i="18" s="1"/>
  <c r="C116" i="18"/>
  <c r="D116" i="18" s="1"/>
  <c r="C117" i="18"/>
  <c r="D117" i="18" s="1"/>
  <c r="C118" i="18"/>
  <c r="D118" i="18" s="1"/>
  <c r="C119" i="18"/>
  <c r="D119" i="18" s="1"/>
  <c r="C120" i="18"/>
  <c r="D120" i="18" s="1"/>
  <c r="C121" i="18"/>
  <c r="D121" i="18" s="1"/>
  <c r="C122" i="18"/>
  <c r="D122" i="18" s="1"/>
  <c r="C123" i="18"/>
  <c r="D123" i="18" s="1"/>
  <c r="C124" i="18"/>
  <c r="D124" i="18" s="1"/>
  <c r="C125" i="18"/>
  <c r="D125" i="18" s="1"/>
  <c r="C126" i="18"/>
  <c r="D126" i="18" s="1"/>
  <c r="C127" i="18"/>
  <c r="D127" i="18" s="1"/>
  <c r="C128" i="18"/>
  <c r="D128" i="18" s="1"/>
  <c r="C129" i="18"/>
  <c r="D129" i="18" s="1"/>
  <c r="C130" i="18"/>
  <c r="D130" i="18" s="1"/>
  <c r="C131" i="18"/>
  <c r="D131" i="18" s="1"/>
  <c r="C132" i="18"/>
  <c r="D132" i="18" s="1"/>
  <c r="C133" i="18"/>
  <c r="D133" i="18" s="1"/>
  <c r="C134" i="18"/>
  <c r="D134" i="18" s="1"/>
  <c r="C135" i="18"/>
  <c r="D135" i="18" s="1"/>
  <c r="C136" i="18"/>
  <c r="D136" i="18" s="1"/>
  <c r="C137" i="18"/>
  <c r="D137" i="18" s="1"/>
  <c r="C138" i="18"/>
  <c r="D138" i="18" s="1"/>
  <c r="C139" i="18"/>
  <c r="D139" i="18" s="1"/>
  <c r="C140" i="18"/>
  <c r="D140" i="18" s="1"/>
  <c r="C141" i="18"/>
  <c r="D141" i="18" s="1"/>
  <c r="C142" i="18"/>
  <c r="D142" i="18" s="1"/>
  <c r="C143" i="18"/>
  <c r="D143" i="18" s="1"/>
  <c r="C144" i="18"/>
  <c r="D144" i="18" s="1"/>
  <c r="C145" i="18"/>
  <c r="D145" i="18" s="1"/>
  <c r="C146" i="18"/>
  <c r="D146" i="18" s="1"/>
  <c r="C147" i="18"/>
  <c r="D147" i="18" s="1"/>
  <c r="C148" i="18"/>
  <c r="D148" i="18" s="1"/>
  <c r="C149" i="18"/>
  <c r="D149" i="18" s="1"/>
  <c r="C150" i="18"/>
  <c r="D150" i="18" s="1"/>
  <c r="C151" i="18"/>
  <c r="D151" i="18" s="1"/>
  <c r="C152" i="18"/>
  <c r="D152" i="18" s="1"/>
  <c r="C153" i="18"/>
  <c r="D153" i="18" s="1"/>
  <c r="C154" i="18"/>
  <c r="D154" i="18" s="1"/>
  <c r="C155" i="18"/>
  <c r="D155" i="18" s="1"/>
  <c r="C156" i="18"/>
  <c r="D156" i="18" s="1"/>
  <c r="C157" i="18"/>
  <c r="D157" i="18" s="1"/>
  <c r="C158" i="18"/>
  <c r="D158" i="18" s="1"/>
  <c r="C159" i="18"/>
  <c r="D159" i="18" s="1"/>
  <c r="C160" i="18"/>
  <c r="D160" i="18" s="1"/>
  <c r="C161" i="18"/>
  <c r="D161" i="18" s="1"/>
  <c r="C162" i="18"/>
  <c r="D162" i="18" s="1"/>
  <c r="C163" i="18"/>
  <c r="D163" i="18" s="1"/>
  <c r="C164" i="18"/>
  <c r="D164" i="18" s="1"/>
  <c r="C165" i="18"/>
  <c r="D165" i="18" s="1"/>
  <c r="C166" i="18"/>
  <c r="D166" i="18" s="1"/>
  <c r="C167" i="18"/>
  <c r="D167" i="18" s="1"/>
  <c r="C168" i="18"/>
  <c r="D168" i="18" s="1"/>
  <c r="C169" i="18"/>
  <c r="D169" i="18" s="1"/>
  <c r="C170" i="18"/>
  <c r="D170" i="18" s="1"/>
  <c r="C171" i="18"/>
  <c r="D171" i="18" s="1"/>
  <c r="C172" i="18"/>
  <c r="D172" i="18" s="1"/>
  <c r="C173" i="18"/>
  <c r="D173" i="18" s="1"/>
  <c r="C174" i="18"/>
  <c r="D174" i="18" s="1"/>
  <c r="C175" i="18"/>
  <c r="D175" i="18" s="1"/>
  <c r="C176" i="18"/>
  <c r="D176" i="18" s="1"/>
  <c r="C177" i="18"/>
  <c r="D177" i="18" s="1"/>
  <c r="C178" i="18"/>
  <c r="D178" i="18" s="1"/>
  <c r="C179" i="18"/>
  <c r="D179" i="18" s="1"/>
  <c r="C180" i="18"/>
  <c r="D180" i="18" s="1"/>
  <c r="C181" i="18"/>
  <c r="D181" i="18" s="1"/>
  <c r="C182" i="18"/>
  <c r="D182" i="18" s="1"/>
  <c r="C183" i="18"/>
  <c r="D183" i="18" s="1"/>
  <c r="C184" i="18"/>
  <c r="D184" i="18" s="1"/>
  <c r="C185" i="18"/>
  <c r="D185" i="18" s="1"/>
  <c r="C186" i="18"/>
  <c r="D186" i="18" s="1"/>
  <c r="C187" i="18"/>
  <c r="D187" i="18" s="1"/>
  <c r="C188" i="18"/>
  <c r="D188" i="18" s="1"/>
  <c r="C189" i="18"/>
  <c r="D189" i="18" s="1"/>
  <c r="C190" i="18"/>
  <c r="D190" i="18" s="1"/>
  <c r="C191" i="18"/>
  <c r="D191" i="18" s="1"/>
  <c r="C192" i="18"/>
  <c r="D192" i="18" s="1"/>
  <c r="C193" i="18"/>
  <c r="D193" i="18" s="1"/>
  <c r="C194" i="18"/>
  <c r="D194" i="18" s="1"/>
  <c r="C195" i="18"/>
  <c r="D195" i="18" s="1"/>
  <c r="C196" i="18"/>
  <c r="D196" i="18" s="1"/>
  <c r="C197" i="18"/>
  <c r="D197" i="18" s="1"/>
  <c r="C198" i="18"/>
  <c r="D198" i="18" s="1"/>
  <c r="X2" i="18"/>
  <c r="D2" i="18"/>
  <c r="V2" i="18"/>
  <c r="O2" i="18"/>
  <c r="P2" i="18"/>
  <c r="H2" i="18"/>
  <c r="N2" i="18"/>
  <c r="I2" i="18"/>
  <c r="J2" i="18"/>
  <c r="C2" i="18"/>
  <c r="J83" i="18" l="1"/>
  <c r="O39" i="18"/>
  <c r="I195" i="18"/>
  <c r="J82" i="18"/>
  <c r="I194" i="18"/>
  <c r="J11" i="18"/>
  <c r="I169" i="18"/>
  <c r="O51" i="18"/>
  <c r="I130" i="18"/>
  <c r="I72" i="18"/>
  <c r="I63" i="18"/>
  <c r="I38" i="18"/>
  <c r="O166" i="18"/>
  <c r="I12" i="18"/>
  <c r="O27" i="18"/>
  <c r="O75" i="18"/>
  <c r="J119" i="18"/>
  <c r="I177" i="18"/>
  <c r="I193" i="18"/>
  <c r="I168" i="18"/>
  <c r="I129" i="18"/>
  <c r="I62" i="18"/>
  <c r="I37" i="18"/>
  <c r="J156" i="18"/>
  <c r="J117" i="18"/>
  <c r="J81" i="18"/>
  <c r="O12" i="18"/>
  <c r="I141" i="18"/>
  <c r="I192" i="18"/>
  <c r="I167" i="18"/>
  <c r="I61" i="18"/>
  <c r="I36" i="18"/>
  <c r="J146" i="18"/>
  <c r="J110" i="18"/>
  <c r="J70" i="18"/>
  <c r="I191" i="18"/>
  <c r="I166" i="18"/>
  <c r="I98" i="18"/>
  <c r="I60" i="18"/>
  <c r="I35" i="18"/>
  <c r="J144" i="18"/>
  <c r="J108" i="18"/>
  <c r="J69" i="18"/>
  <c r="O47" i="18"/>
  <c r="O83" i="18"/>
  <c r="P59" i="18"/>
  <c r="I190" i="18"/>
  <c r="I165" i="18"/>
  <c r="I87" i="18"/>
  <c r="I59" i="18"/>
  <c r="I34" i="18"/>
  <c r="J143" i="18"/>
  <c r="J107" i="18"/>
  <c r="O84" i="18"/>
  <c r="O188" i="18"/>
  <c r="O132" i="18"/>
  <c r="I189" i="18"/>
  <c r="I86" i="18"/>
  <c r="I57" i="18"/>
  <c r="I33" i="18"/>
  <c r="J134" i="18"/>
  <c r="J106" i="18"/>
  <c r="P35" i="18"/>
  <c r="I182" i="18"/>
  <c r="I155" i="18"/>
  <c r="I85" i="18"/>
  <c r="I50" i="18"/>
  <c r="I25" i="18"/>
  <c r="J132" i="18"/>
  <c r="J105" i="18"/>
  <c r="J24" i="18"/>
  <c r="I181" i="18"/>
  <c r="I154" i="18"/>
  <c r="I49" i="18"/>
  <c r="J131" i="18"/>
  <c r="J96" i="18"/>
  <c r="J23" i="18"/>
  <c r="I180" i="18"/>
  <c r="I153" i="18"/>
  <c r="I75" i="18"/>
  <c r="I48" i="18"/>
  <c r="J95" i="18"/>
  <c r="J22" i="18"/>
  <c r="O60" i="18"/>
  <c r="O108" i="18"/>
  <c r="P140" i="18"/>
  <c r="I45" i="18"/>
  <c r="I179" i="18"/>
  <c r="I74" i="18"/>
  <c r="I47" i="18"/>
  <c r="J122" i="18"/>
  <c r="J94" i="18"/>
  <c r="J21" i="18"/>
  <c r="O116" i="18"/>
  <c r="I178" i="18"/>
  <c r="I142" i="18"/>
  <c r="I73" i="18"/>
  <c r="I46" i="18"/>
  <c r="J120" i="18"/>
  <c r="J93" i="18"/>
  <c r="O36" i="18"/>
  <c r="X7" i="18"/>
  <c r="P110" i="18"/>
  <c r="O30" i="18"/>
  <c r="O54" i="18"/>
  <c r="O126" i="18"/>
  <c r="O91" i="18"/>
  <c r="P175" i="18"/>
  <c r="P67" i="18"/>
  <c r="O148" i="18"/>
  <c r="P167" i="18"/>
  <c r="P19" i="18"/>
  <c r="O18" i="18"/>
  <c r="O41" i="18"/>
  <c r="O100" i="18"/>
  <c r="O158" i="18"/>
  <c r="P164" i="18"/>
  <c r="O43" i="18"/>
  <c r="O102" i="18"/>
  <c r="O172" i="18"/>
  <c r="I104" i="18"/>
  <c r="I91" i="18"/>
  <c r="I78" i="18"/>
  <c r="I65" i="18"/>
  <c r="I51" i="18"/>
  <c r="J188" i="18"/>
  <c r="J175" i="18"/>
  <c r="J162" i="18"/>
  <c r="J149" i="18"/>
  <c r="J136" i="18"/>
  <c r="J123" i="18"/>
  <c r="J56" i="18"/>
  <c r="J42" i="18"/>
  <c r="J28" i="18"/>
  <c r="I116" i="18"/>
  <c r="I103" i="18"/>
  <c r="I90" i="18"/>
  <c r="I77" i="18"/>
  <c r="J187" i="18"/>
  <c r="J174" i="18"/>
  <c r="J161" i="18"/>
  <c r="J148" i="18"/>
  <c r="J135" i="18"/>
  <c r="J55" i="18"/>
  <c r="J41" i="18"/>
  <c r="J27" i="18"/>
  <c r="I128" i="18"/>
  <c r="I115" i="18"/>
  <c r="I102" i="18"/>
  <c r="I89" i="18"/>
  <c r="J186" i="18"/>
  <c r="J173" i="18"/>
  <c r="J160" i="18"/>
  <c r="J147" i="18"/>
  <c r="J68" i="18"/>
  <c r="J54" i="18"/>
  <c r="J40" i="18"/>
  <c r="J10" i="18"/>
  <c r="I140" i="18"/>
  <c r="I127" i="18"/>
  <c r="I114" i="18"/>
  <c r="I101" i="18"/>
  <c r="J198" i="18"/>
  <c r="J185" i="18"/>
  <c r="J172" i="18"/>
  <c r="J159" i="18"/>
  <c r="J80" i="18"/>
  <c r="J67" i="18"/>
  <c r="J53" i="18"/>
  <c r="J39" i="18"/>
  <c r="I152" i="18"/>
  <c r="I139" i="18"/>
  <c r="I126" i="18"/>
  <c r="I113" i="18"/>
  <c r="I99" i="18"/>
  <c r="J197" i="18"/>
  <c r="J184" i="18"/>
  <c r="J171" i="18"/>
  <c r="J158" i="18"/>
  <c r="J92" i="18"/>
  <c r="J79" i="18"/>
  <c r="J66" i="18"/>
  <c r="J52" i="18"/>
  <c r="I164" i="18"/>
  <c r="I151" i="18"/>
  <c r="I138" i="18"/>
  <c r="I125" i="18"/>
  <c r="I111" i="18"/>
  <c r="I20" i="18"/>
  <c r="J196" i="18"/>
  <c r="J183" i="18"/>
  <c r="J170" i="18"/>
  <c r="I176" i="18"/>
  <c r="I163" i="18"/>
  <c r="I150" i="18"/>
  <c r="I137" i="18"/>
  <c r="I97" i="18"/>
  <c r="I84" i="18"/>
  <c r="I71" i="18"/>
  <c r="I58" i="18"/>
  <c r="I32" i="18"/>
  <c r="I19" i="18"/>
  <c r="J64" i="18"/>
  <c r="I109" i="18"/>
  <c r="I44" i="18"/>
  <c r="I31" i="18"/>
  <c r="I18" i="18"/>
  <c r="J76" i="18"/>
  <c r="I121" i="18"/>
  <c r="I43" i="18"/>
  <c r="I30" i="18"/>
  <c r="I17" i="18"/>
  <c r="J88" i="18"/>
  <c r="O191" i="18"/>
  <c r="P191" i="18"/>
  <c r="I133" i="18"/>
  <c r="I29" i="18"/>
  <c r="I15" i="18"/>
  <c r="J100" i="18"/>
  <c r="I145" i="18"/>
  <c r="I14" i="18"/>
  <c r="J112" i="18"/>
  <c r="J16" i="18"/>
  <c r="O105" i="18"/>
  <c r="P105" i="18"/>
  <c r="O69" i="18"/>
  <c r="P69" i="18"/>
  <c r="I157" i="18"/>
  <c r="I26" i="18"/>
  <c r="I13" i="18"/>
  <c r="J124" i="18"/>
  <c r="P145" i="18"/>
  <c r="P180" i="18"/>
  <c r="P156" i="18"/>
  <c r="O196" i="18"/>
  <c r="P185" i="18"/>
  <c r="V8" i="18"/>
  <c r="P183" i="18"/>
  <c r="O57" i="18"/>
  <c r="O73" i="18"/>
  <c r="O89" i="18"/>
  <c r="O129" i="18"/>
  <c r="O169" i="18"/>
  <c r="O153" i="18"/>
  <c r="O193" i="18"/>
  <c r="O113" i="18"/>
  <c r="O17" i="18"/>
  <c r="O33" i="18"/>
  <c r="O137" i="18"/>
  <c r="O177" i="18"/>
  <c r="O49" i="18"/>
  <c r="O65" i="18"/>
  <c r="O81" i="18"/>
  <c r="O97" i="18"/>
  <c r="O161" i="18"/>
  <c r="O121" i="18"/>
  <c r="O150" i="18"/>
  <c r="O15" i="18"/>
  <c r="O23" i="18"/>
  <c r="O31" i="18"/>
  <c r="O55" i="18"/>
  <c r="O63" i="18"/>
  <c r="O71" i="18"/>
  <c r="O79" i="18"/>
  <c r="O87" i="18"/>
  <c r="O95" i="18"/>
  <c r="O103" i="18"/>
  <c r="O111" i="18"/>
  <c r="O119" i="18"/>
  <c r="O127" i="18"/>
  <c r="O135" i="18"/>
  <c r="O143" i="18"/>
  <c r="O151" i="18"/>
  <c r="O159" i="18"/>
  <c r="O10" i="18"/>
  <c r="O26" i="18"/>
  <c r="O34" i="18"/>
  <c r="O42" i="18"/>
  <c r="O66" i="18"/>
  <c r="O74" i="18"/>
  <c r="O82" i="18"/>
  <c r="O90" i="18"/>
  <c r="O98" i="18"/>
  <c r="O106" i="18"/>
  <c r="O114" i="18"/>
  <c r="O122" i="18"/>
  <c r="O130" i="18"/>
  <c r="O138" i="18"/>
  <c r="O146" i="18"/>
  <c r="O154" i="18"/>
  <c r="O162" i="18"/>
  <c r="O170" i="18"/>
  <c r="O178" i="18"/>
  <c r="O186" i="18"/>
  <c r="O194" i="18"/>
  <c r="O50" i="18"/>
  <c r="O21" i="18"/>
  <c r="O29" i="18"/>
  <c r="O37" i="18"/>
  <c r="O45" i="18"/>
  <c r="O53" i="18"/>
  <c r="O61" i="18"/>
  <c r="O85" i="18"/>
  <c r="O93" i="18"/>
  <c r="O101" i="18"/>
  <c r="O109" i="18"/>
  <c r="O117" i="18"/>
  <c r="O125" i="18"/>
  <c r="O133" i="18"/>
  <c r="O141" i="18"/>
  <c r="O149" i="18"/>
  <c r="O157" i="18"/>
  <c r="O165" i="18"/>
  <c r="O173" i="18"/>
  <c r="O181" i="18"/>
  <c r="O189" i="18"/>
  <c r="O197" i="18"/>
  <c r="O77" i="18"/>
  <c r="O16" i="18"/>
  <c r="O24" i="18"/>
  <c r="O32" i="18"/>
  <c r="O40" i="18"/>
  <c r="O48" i="18"/>
  <c r="O56" i="18"/>
  <c r="O64" i="18"/>
  <c r="O72" i="18"/>
  <c r="O80" i="18"/>
  <c r="O88" i="18"/>
  <c r="O96" i="18"/>
  <c r="O104" i="18"/>
  <c r="O112" i="18"/>
  <c r="O120" i="18"/>
  <c r="O128" i="18"/>
  <c r="O136" i="18"/>
  <c r="O144" i="18"/>
  <c r="O152" i="18"/>
  <c r="O160" i="18"/>
  <c r="O168" i="18"/>
  <c r="O176" i="18"/>
  <c r="O184" i="18"/>
  <c r="O192" i="18"/>
  <c r="O99" i="18"/>
  <c r="O107" i="18"/>
  <c r="O115" i="18"/>
  <c r="O123" i="18"/>
  <c r="O131" i="18"/>
  <c r="O139" i="18"/>
  <c r="O147" i="18"/>
  <c r="O155" i="18"/>
  <c r="O163" i="18"/>
  <c r="O171" i="18"/>
  <c r="O179" i="18"/>
  <c r="O187" i="18"/>
  <c r="O195" i="18"/>
  <c r="O174" i="18"/>
  <c r="O182" i="18"/>
  <c r="O190" i="18"/>
  <c r="O198" i="18"/>
  <c r="B29" i="17"/>
  <c r="B28" i="17"/>
  <c r="I4" i="18" l="1"/>
  <c r="O4" i="18"/>
  <c r="P4" i="18"/>
  <c r="J4" i="18"/>
  <c r="W8" i="18"/>
  <c r="V9" i="18"/>
  <c r="X8" i="18"/>
  <c r="E2" i="16"/>
  <c r="D2" i="16"/>
  <c r="V10" i="18" l="1"/>
  <c r="W9" i="18"/>
  <c r="X9" i="18"/>
  <c r="W10" i="18" l="1"/>
  <c r="X10" i="18"/>
  <c r="V11" i="18"/>
  <c r="J101" i="16"/>
  <c r="I101" i="16"/>
  <c r="H101" i="16"/>
  <c r="G101" i="16"/>
  <c r="F101" i="16"/>
  <c r="E101" i="16"/>
  <c r="D101" i="16"/>
  <c r="J100" i="16"/>
  <c r="I100" i="16"/>
  <c r="H100" i="16"/>
  <c r="G100" i="16"/>
  <c r="F100" i="16"/>
  <c r="E100" i="16"/>
  <c r="D100" i="16"/>
  <c r="J99" i="16"/>
  <c r="I99" i="16"/>
  <c r="H99" i="16"/>
  <c r="G99" i="16"/>
  <c r="F99" i="16"/>
  <c r="E99" i="16"/>
  <c r="D99" i="16"/>
  <c r="J98" i="16"/>
  <c r="I98" i="16"/>
  <c r="H98" i="16"/>
  <c r="G98" i="16"/>
  <c r="F98" i="16"/>
  <c r="E98" i="16"/>
  <c r="D98" i="16"/>
  <c r="J97" i="16"/>
  <c r="I97" i="16"/>
  <c r="H97" i="16"/>
  <c r="G97" i="16"/>
  <c r="F97" i="16"/>
  <c r="E97" i="16"/>
  <c r="D97" i="16"/>
  <c r="J96" i="16"/>
  <c r="I96" i="16"/>
  <c r="H96" i="16"/>
  <c r="G96" i="16"/>
  <c r="F96" i="16"/>
  <c r="E96" i="16"/>
  <c r="D96" i="16"/>
  <c r="J95" i="16"/>
  <c r="I95" i="16"/>
  <c r="H95" i="16"/>
  <c r="G95" i="16"/>
  <c r="F95" i="16"/>
  <c r="E95" i="16"/>
  <c r="D95" i="16"/>
  <c r="J94" i="16"/>
  <c r="I94" i="16"/>
  <c r="H94" i="16"/>
  <c r="G94" i="16"/>
  <c r="F94" i="16"/>
  <c r="E94" i="16"/>
  <c r="D94" i="16"/>
  <c r="J93" i="16"/>
  <c r="I93" i="16"/>
  <c r="H93" i="16"/>
  <c r="G93" i="16"/>
  <c r="F93" i="16"/>
  <c r="E93" i="16"/>
  <c r="D93" i="16"/>
  <c r="J92" i="16"/>
  <c r="I92" i="16"/>
  <c r="H92" i="16"/>
  <c r="G92" i="16"/>
  <c r="F92" i="16"/>
  <c r="E92" i="16"/>
  <c r="D92" i="16"/>
  <c r="J91" i="16"/>
  <c r="I91" i="16"/>
  <c r="H91" i="16"/>
  <c r="G91" i="16"/>
  <c r="F91" i="16"/>
  <c r="E91" i="16"/>
  <c r="D91" i="16"/>
  <c r="J90" i="16"/>
  <c r="I90" i="16"/>
  <c r="H90" i="16"/>
  <c r="G90" i="16"/>
  <c r="F90" i="16"/>
  <c r="E90" i="16"/>
  <c r="D90" i="16"/>
  <c r="J89" i="16"/>
  <c r="I89" i="16"/>
  <c r="H89" i="16"/>
  <c r="G89" i="16"/>
  <c r="F89" i="16"/>
  <c r="E89" i="16"/>
  <c r="D89" i="16"/>
  <c r="J88" i="16"/>
  <c r="I88" i="16"/>
  <c r="H88" i="16"/>
  <c r="G88" i="16"/>
  <c r="F88" i="16"/>
  <c r="E88" i="16"/>
  <c r="D88" i="16"/>
  <c r="J87" i="16"/>
  <c r="I87" i="16"/>
  <c r="H87" i="16"/>
  <c r="G87" i="16"/>
  <c r="F87" i="16"/>
  <c r="E87" i="16"/>
  <c r="D87" i="16"/>
  <c r="J86" i="16"/>
  <c r="I86" i="16"/>
  <c r="H86" i="16"/>
  <c r="G86" i="16"/>
  <c r="F86" i="16"/>
  <c r="E86" i="16"/>
  <c r="D86" i="16"/>
  <c r="J85" i="16"/>
  <c r="I85" i="16"/>
  <c r="H85" i="16"/>
  <c r="G85" i="16"/>
  <c r="F85" i="16"/>
  <c r="E85" i="16"/>
  <c r="D85" i="16"/>
  <c r="J84" i="16"/>
  <c r="I84" i="16"/>
  <c r="H84" i="16"/>
  <c r="G84" i="16"/>
  <c r="F84" i="16"/>
  <c r="E84" i="16"/>
  <c r="D84" i="16"/>
  <c r="J83" i="16"/>
  <c r="I83" i="16"/>
  <c r="H83" i="16"/>
  <c r="G83" i="16"/>
  <c r="F83" i="16"/>
  <c r="E83" i="16"/>
  <c r="D83" i="16"/>
  <c r="J82" i="16"/>
  <c r="I82" i="16"/>
  <c r="H82" i="16"/>
  <c r="G82" i="16"/>
  <c r="F82" i="16"/>
  <c r="E82" i="16"/>
  <c r="D82" i="16"/>
  <c r="J81" i="16"/>
  <c r="I81" i="16"/>
  <c r="H81" i="16"/>
  <c r="G81" i="16"/>
  <c r="F81" i="16"/>
  <c r="E81" i="16"/>
  <c r="D81" i="16"/>
  <c r="J80" i="16"/>
  <c r="I80" i="16"/>
  <c r="H80" i="16"/>
  <c r="G80" i="16"/>
  <c r="F80" i="16"/>
  <c r="E80" i="16"/>
  <c r="D80" i="16"/>
  <c r="J79" i="16"/>
  <c r="I79" i="16"/>
  <c r="H79" i="16"/>
  <c r="G79" i="16"/>
  <c r="F79" i="16"/>
  <c r="E79" i="16"/>
  <c r="D79" i="16"/>
  <c r="J78" i="16"/>
  <c r="I78" i="16"/>
  <c r="H78" i="16"/>
  <c r="G78" i="16"/>
  <c r="F78" i="16"/>
  <c r="E78" i="16"/>
  <c r="D78" i="16"/>
  <c r="J77" i="16"/>
  <c r="I77" i="16"/>
  <c r="H77" i="16"/>
  <c r="G77" i="16"/>
  <c r="F77" i="16"/>
  <c r="E77" i="16"/>
  <c r="D77" i="16"/>
  <c r="J76" i="16"/>
  <c r="I76" i="16"/>
  <c r="H76" i="16"/>
  <c r="G76" i="16"/>
  <c r="F76" i="16"/>
  <c r="E76" i="16"/>
  <c r="D76" i="16"/>
  <c r="J75" i="16"/>
  <c r="I75" i="16"/>
  <c r="H75" i="16"/>
  <c r="G75" i="16"/>
  <c r="F75" i="16"/>
  <c r="E75" i="16"/>
  <c r="D75" i="16"/>
  <c r="J74" i="16"/>
  <c r="I74" i="16"/>
  <c r="H74" i="16"/>
  <c r="G74" i="16"/>
  <c r="F74" i="16"/>
  <c r="E74" i="16"/>
  <c r="D74" i="16"/>
  <c r="J73" i="16"/>
  <c r="I73" i="16"/>
  <c r="H73" i="16"/>
  <c r="G73" i="16"/>
  <c r="F73" i="16"/>
  <c r="E73" i="16"/>
  <c r="D73" i="16"/>
  <c r="J72" i="16"/>
  <c r="I72" i="16"/>
  <c r="H72" i="16"/>
  <c r="G72" i="16"/>
  <c r="F72" i="16"/>
  <c r="E72" i="16"/>
  <c r="D72" i="16"/>
  <c r="J71" i="16"/>
  <c r="I71" i="16"/>
  <c r="H71" i="16"/>
  <c r="G71" i="16"/>
  <c r="F71" i="16"/>
  <c r="E71" i="16"/>
  <c r="D71" i="16"/>
  <c r="J70" i="16"/>
  <c r="I70" i="16"/>
  <c r="H70" i="16"/>
  <c r="G70" i="16"/>
  <c r="F70" i="16"/>
  <c r="E70" i="16"/>
  <c r="D70" i="16"/>
  <c r="J69" i="16"/>
  <c r="I69" i="16"/>
  <c r="H69" i="16"/>
  <c r="G69" i="16"/>
  <c r="F69" i="16"/>
  <c r="E69" i="16"/>
  <c r="D69" i="16"/>
  <c r="J68" i="16"/>
  <c r="I68" i="16"/>
  <c r="H68" i="16"/>
  <c r="G68" i="16"/>
  <c r="F68" i="16"/>
  <c r="E68" i="16"/>
  <c r="D68" i="16"/>
  <c r="J67" i="16"/>
  <c r="I67" i="16"/>
  <c r="H67" i="16"/>
  <c r="G67" i="16"/>
  <c r="F67" i="16"/>
  <c r="E67" i="16"/>
  <c r="D67" i="16"/>
  <c r="J66" i="16"/>
  <c r="I66" i="16"/>
  <c r="H66" i="16"/>
  <c r="G66" i="16"/>
  <c r="F66" i="16"/>
  <c r="E66" i="16"/>
  <c r="D66" i="16"/>
  <c r="J65" i="16"/>
  <c r="I65" i="16"/>
  <c r="H65" i="16"/>
  <c r="G65" i="16"/>
  <c r="F65" i="16"/>
  <c r="E65" i="16"/>
  <c r="D65" i="16"/>
  <c r="J64" i="16"/>
  <c r="I64" i="16"/>
  <c r="H64" i="16"/>
  <c r="G64" i="16"/>
  <c r="F64" i="16"/>
  <c r="E64" i="16"/>
  <c r="D64" i="16"/>
  <c r="J63" i="16"/>
  <c r="I63" i="16"/>
  <c r="H63" i="16"/>
  <c r="G63" i="16"/>
  <c r="F63" i="16"/>
  <c r="E63" i="16"/>
  <c r="D63" i="16"/>
  <c r="J62" i="16"/>
  <c r="I62" i="16"/>
  <c r="H62" i="16"/>
  <c r="G62" i="16"/>
  <c r="F62" i="16"/>
  <c r="E62" i="16"/>
  <c r="D62" i="16"/>
  <c r="J61" i="16"/>
  <c r="I61" i="16"/>
  <c r="H61" i="16"/>
  <c r="G61" i="16"/>
  <c r="F61" i="16"/>
  <c r="E61" i="16"/>
  <c r="D61" i="16"/>
  <c r="J60" i="16"/>
  <c r="I60" i="16"/>
  <c r="H60" i="16"/>
  <c r="G60" i="16"/>
  <c r="F60" i="16"/>
  <c r="E60" i="16"/>
  <c r="D60" i="16"/>
  <c r="J59" i="16"/>
  <c r="I59" i="16"/>
  <c r="H59" i="16"/>
  <c r="G59" i="16"/>
  <c r="F59" i="16"/>
  <c r="E59" i="16"/>
  <c r="D59" i="16"/>
  <c r="J58" i="16"/>
  <c r="I58" i="16"/>
  <c r="H58" i="16"/>
  <c r="G58" i="16"/>
  <c r="F58" i="16"/>
  <c r="E58" i="16"/>
  <c r="D58" i="16"/>
  <c r="J57" i="16"/>
  <c r="I57" i="16"/>
  <c r="H57" i="16"/>
  <c r="G57" i="16"/>
  <c r="F57" i="16"/>
  <c r="E57" i="16"/>
  <c r="D57" i="16"/>
  <c r="J56" i="16"/>
  <c r="I56" i="16"/>
  <c r="H56" i="16"/>
  <c r="G56" i="16"/>
  <c r="F56" i="16"/>
  <c r="E56" i="16"/>
  <c r="D56" i="16"/>
  <c r="J55" i="16"/>
  <c r="I55" i="16"/>
  <c r="H55" i="16"/>
  <c r="G55" i="16"/>
  <c r="F55" i="16"/>
  <c r="E55" i="16"/>
  <c r="D55" i="16"/>
  <c r="J54" i="16"/>
  <c r="I54" i="16"/>
  <c r="H54" i="16"/>
  <c r="G54" i="16"/>
  <c r="F54" i="16"/>
  <c r="E54" i="16"/>
  <c r="D54" i="16"/>
  <c r="J53" i="16"/>
  <c r="I53" i="16"/>
  <c r="H53" i="16"/>
  <c r="G53" i="16"/>
  <c r="F53" i="16"/>
  <c r="E53" i="16"/>
  <c r="D53" i="16"/>
  <c r="J52" i="16"/>
  <c r="I52" i="16"/>
  <c r="H52" i="16"/>
  <c r="G52" i="16"/>
  <c r="F52" i="16"/>
  <c r="E52" i="16"/>
  <c r="D52" i="16"/>
  <c r="J51" i="16"/>
  <c r="I51" i="16"/>
  <c r="H51" i="16"/>
  <c r="G51" i="16"/>
  <c r="F51" i="16"/>
  <c r="E51" i="16"/>
  <c r="D51" i="16"/>
  <c r="J50" i="16"/>
  <c r="I50" i="16"/>
  <c r="H50" i="16"/>
  <c r="G50" i="16"/>
  <c r="F50" i="16"/>
  <c r="E50" i="16"/>
  <c r="D50" i="16"/>
  <c r="J49" i="16"/>
  <c r="I49" i="16"/>
  <c r="H49" i="16"/>
  <c r="G49" i="16"/>
  <c r="F49" i="16"/>
  <c r="E49" i="16"/>
  <c r="D49" i="16"/>
  <c r="J48" i="16"/>
  <c r="I48" i="16"/>
  <c r="H48" i="16"/>
  <c r="G48" i="16"/>
  <c r="F48" i="16"/>
  <c r="E48" i="16"/>
  <c r="D48" i="16"/>
  <c r="J47" i="16"/>
  <c r="I47" i="16"/>
  <c r="H47" i="16"/>
  <c r="G47" i="16"/>
  <c r="F47" i="16"/>
  <c r="E47" i="16"/>
  <c r="D47" i="16"/>
  <c r="J46" i="16"/>
  <c r="I46" i="16"/>
  <c r="H46" i="16"/>
  <c r="G46" i="16"/>
  <c r="F46" i="16"/>
  <c r="E46" i="16"/>
  <c r="D46" i="16"/>
  <c r="J45" i="16"/>
  <c r="I45" i="16"/>
  <c r="H45" i="16"/>
  <c r="G45" i="16"/>
  <c r="F45" i="16"/>
  <c r="E45" i="16"/>
  <c r="D45" i="16"/>
  <c r="J44" i="16"/>
  <c r="I44" i="16"/>
  <c r="H44" i="16"/>
  <c r="G44" i="16"/>
  <c r="F44" i="16"/>
  <c r="E44" i="16"/>
  <c r="D44" i="16"/>
  <c r="J43" i="16"/>
  <c r="I43" i="16"/>
  <c r="H43" i="16"/>
  <c r="G43" i="16"/>
  <c r="F43" i="16"/>
  <c r="E43" i="16"/>
  <c r="D43" i="16"/>
  <c r="J42" i="16"/>
  <c r="I42" i="16"/>
  <c r="H42" i="16"/>
  <c r="G42" i="16"/>
  <c r="F42" i="16"/>
  <c r="E42" i="16"/>
  <c r="D42" i="16"/>
  <c r="J41" i="16"/>
  <c r="I41" i="16"/>
  <c r="H41" i="16"/>
  <c r="G41" i="16"/>
  <c r="F41" i="16"/>
  <c r="E41" i="16"/>
  <c r="D41" i="16"/>
  <c r="J40" i="16"/>
  <c r="I40" i="16"/>
  <c r="H40" i="16"/>
  <c r="G40" i="16"/>
  <c r="F40" i="16"/>
  <c r="E40" i="16"/>
  <c r="D40" i="16"/>
  <c r="J39" i="16"/>
  <c r="I39" i="16"/>
  <c r="H39" i="16"/>
  <c r="G39" i="16"/>
  <c r="F39" i="16"/>
  <c r="E39" i="16"/>
  <c r="D39" i="16"/>
  <c r="J38" i="16"/>
  <c r="I38" i="16"/>
  <c r="H38" i="16"/>
  <c r="G38" i="16"/>
  <c r="F38" i="16"/>
  <c r="E38" i="16"/>
  <c r="D38" i="16"/>
  <c r="J37" i="16"/>
  <c r="I37" i="16"/>
  <c r="H37" i="16"/>
  <c r="G37" i="16"/>
  <c r="F37" i="16"/>
  <c r="E37" i="16"/>
  <c r="D37" i="16"/>
  <c r="J36" i="16"/>
  <c r="I36" i="16"/>
  <c r="H36" i="16"/>
  <c r="G36" i="16"/>
  <c r="F36" i="16"/>
  <c r="E36" i="16"/>
  <c r="D36" i="16"/>
  <c r="J35" i="16"/>
  <c r="I35" i="16"/>
  <c r="H35" i="16"/>
  <c r="G35" i="16"/>
  <c r="F35" i="16"/>
  <c r="E35" i="16"/>
  <c r="D35" i="16"/>
  <c r="J34" i="16"/>
  <c r="I34" i="16"/>
  <c r="H34" i="16"/>
  <c r="G34" i="16"/>
  <c r="F34" i="16"/>
  <c r="E34" i="16"/>
  <c r="D34" i="16"/>
  <c r="J33" i="16"/>
  <c r="I33" i="16"/>
  <c r="H33" i="16"/>
  <c r="G33" i="16"/>
  <c r="F33" i="16"/>
  <c r="E33" i="16"/>
  <c r="D33" i="16"/>
  <c r="J32" i="16"/>
  <c r="I32" i="16"/>
  <c r="H32" i="16"/>
  <c r="G32" i="16"/>
  <c r="F32" i="16"/>
  <c r="E32" i="16"/>
  <c r="D32" i="16"/>
  <c r="J31" i="16"/>
  <c r="I31" i="16"/>
  <c r="H31" i="16"/>
  <c r="G31" i="16"/>
  <c r="F31" i="16"/>
  <c r="E31" i="16"/>
  <c r="D31" i="16"/>
  <c r="J30" i="16"/>
  <c r="I30" i="16"/>
  <c r="H30" i="16"/>
  <c r="G30" i="16"/>
  <c r="F30" i="16"/>
  <c r="E30" i="16"/>
  <c r="D30" i="16"/>
  <c r="J29" i="16"/>
  <c r="I29" i="16"/>
  <c r="H29" i="16"/>
  <c r="G29" i="16"/>
  <c r="F29" i="16"/>
  <c r="E29" i="16"/>
  <c r="D29" i="16"/>
  <c r="J28" i="16"/>
  <c r="I28" i="16"/>
  <c r="H28" i="16"/>
  <c r="G28" i="16"/>
  <c r="F28" i="16"/>
  <c r="E28" i="16"/>
  <c r="D28" i="16"/>
  <c r="J27" i="16"/>
  <c r="I27" i="16"/>
  <c r="H27" i="16"/>
  <c r="G27" i="16"/>
  <c r="F27" i="16"/>
  <c r="E27" i="16"/>
  <c r="D27" i="16"/>
  <c r="J26" i="16"/>
  <c r="I26" i="16"/>
  <c r="H26" i="16"/>
  <c r="G26" i="16"/>
  <c r="F26" i="16"/>
  <c r="E26" i="16"/>
  <c r="D26" i="16"/>
  <c r="J25" i="16"/>
  <c r="I25" i="16"/>
  <c r="H25" i="16"/>
  <c r="G25" i="16"/>
  <c r="F25" i="16"/>
  <c r="E25" i="16"/>
  <c r="D25" i="16"/>
  <c r="J24" i="16"/>
  <c r="I24" i="16"/>
  <c r="H24" i="16"/>
  <c r="G24" i="16"/>
  <c r="F24" i="16"/>
  <c r="E24" i="16"/>
  <c r="D24" i="16"/>
  <c r="J23" i="16"/>
  <c r="I23" i="16"/>
  <c r="H23" i="16"/>
  <c r="G23" i="16"/>
  <c r="F23" i="16"/>
  <c r="E23" i="16"/>
  <c r="D23" i="16"/>
  <c r="J22" i="16"/>
  <c r="I22" i="16"/>
  <c r="H22" i="16"/>
  <c r="G22" i="16"/>
  <c r="F22" i="16"/>
  <c r="E22" i="16"/>
  <c r="D22" i="16"/>
  <c r="J21" i="16"/>
  <c r="I21" i="16"/>
  <c r="H21" i="16"/>
  <c r="G21" i="16"/>
  <c r="F21" i="16"/>
  <c r="E21" i="16"/>
  <c r="D21" i="16"/>
  <c r="J20" i="16"/>
  <c r="I20" i="16"/>
  <c r="H20" i="16"/>
  <c r="G20" i="16"/>
  <c r="F20" i="16"/>
  <c r="E20" i="16"/>
  <c r="D20" i="16"/>
  <c r="J19" i="16"/>
  <c r="I19" i="16"/>
  <c r="H19" i="16"/>
  <c r="G19" i="16"/>
  <c r="F19" i="16"/>
  <c r="E19" i="16"/>
  <c r="D19" i="16"/>
  <c r="J18" i="16"/>
  <c r="I18" i="16"/>
  <c r="H18" i="16"/>
  <c r="G18" i="16"/>
  <c r="F18" i="16"/>
  <c r="E18" i="16"/>
  <c r="D18" i="16"/>
  <c r="J17" i="16"/>
  <c r="I17" i="16"/>
  <c r="H17" i="16"/>
  <c r="G17" i="16"/>
  <c r="F17" i="16"/>
  <c r="E17" i="16"/>
  <c r="D17" i="16"/>
  <c r="J16" i="16"/>
  <c r="I16" i="16"/>
  <c r="H16" i="16"/>
  <c r="G16" i="16"/>
  <c r="F16" i="16"/>
  <c r="E16" i="16"/>
  <c r="D16" i="16"/>
  <c r="J15" i="16"/>
  <c r="I15" i="16"/>
  <c r="H15" i="16"/>
  <c r="G15" i="16"/>
  <c r="F15" i="16"/>
  <c r="E15" i="16"/>
  <c r="D15" i="16"/>
  <c r="J14" i="16"/>
  <c r="I14" i="16"/>
  <c r="H14" i="16"/>
  <c r="G14" i="16"/>
  <c r="F14" i="16"/>
  <c r="E14" i="16"/>
  <c r="D14" i="16"/>
  <c r="J13" i="16"/>
  <c r="I13" i="16"/>
  <c r="H13" i="16"/>
  <c r="G13" i="16"/>
  <c r="F13" i="16"/>
  <c r="E13" i="16"/>
  <c r="D13" i="16"/>
  <c r="J12" i="16"/>
  <c r="I12" i="16"/>
  <c r="H12" i="16"/>
  <c r="G12" i="16"/>
  <c r="F12" i="16"/>
  <c r="E12" i="16"/>
  <c r="D12" i="16"/>
  <c r="J11" i="16"/>
  <c r="I11" i="16"/>
  <c r="H11" i="16"/>
  <c r="G11" i="16"/>
  <c r="F11" i="16"/>
  <c r="E11" i="16"/>
  <c r="D11" i="16"/>
  <c r="J10" i="16"/>
  <c r="I10" i="16"/>
  <c r="H10" i="16"/>
  <c r="G10" i="16"/>
  <c r="F10" i="16"/>
  <c r="E10" i="16"/>
  <c r="D10" i="16"/>
  <c r="J9" i="16"/>
  <c r="I9" i="16"/>
  <c r="H9" i="16"/>
  <c r="G9" i="16"/>
  <c r="F9" i="16"/>
  <c r="E9" i="16"/>
  <c r="D9" i="16"/>
  <c r="J8" i="16"/>
  <c r="I8" i="16"/>
  <c r="H8" i="16"/>
  <c r="G8" i="16"/>
  <c r="F8" i="16"/>
  <c r="E8" i="16"/>
  <c r="D8" i="16"/>
  <c r="J7" i="16"/>
  <c r="I7" i="16"/>
  <c r="H7" i="16"/>
  <c r="G7" i="16"/>
  <c r="F7" i="16"/>
  <c r="E7" i="16"/>
  <c r="D7" i="16"/>
  <c r="J6" i="16"/>
  <c r="I6" i="16"/>
  <c r="H6" i="16"/>
  <c r="G6" i="16"/>
  <c r="F6" i="16"/>
  <c r="E6" i="16"/>
  <c r="D6" i="16"/>
  <c r="J5" i="16"/>
  <c r="I5" i="16"/>
  <c r="H5" i="16"/>
  <c r="G5" i="16"/>
  <c r="F5" i="16"/>
  <c r="E5" i="16"/>
  <c r="D5" i="16"/>
  <c r="J4" i="16"/>
  <c r="I4" i="16"/>
  <c r="H4" i="16"/>
  <c r="G4" i="16"/>
  <c r="F4" i="16"/>
  <c r="E4" i="16"/>
  <c r="D4" i="16"/>
  <c r="J3" i="16"/>
  <c r="I3" i="16"/>
  <c r="H3" i="16"/>
  <c r="G3" i="16"/>
  <c r="F3" i="16"/>
  <c r="E3" i="16"/>
  <c r="D3" i="16"/>
  <c r="J2" i="16"/>
  <c r="I2" i="16"/>
  <c r="H2" i="16"/>
  <c r="G2" i="16"/>
  <c r="F2" i="16"/>
  <c r="W11" i="18" l="1"/>
  <c r="X11" i="18"/>
  <c r="V12" i="18"/>
  <c r="W12" i="18" l="1"/>
  <c r="X12" i="18"/>
  <c r="V13" i="18"/>
  <c r="W13" i="18" l="1"/>
  <c r="X13" i="18"/>
  <c r="V14" i="18"/>
  <c r="W14" i="18" l="1"/>
  <c r="X14" i="18"/>
  <c r="V15" i="18"/>
  <c r="W15" i="18" l="1"/>
  <c r="X15" i="18"/>
  <c r="V16" i="18"/>
  <c r="W16" i="18" l="1"/>
  <c r="X16" i="18"/>
  <c r="V17" i="18"/>
  <c r="W17" i="18" l="1"/>
  <c r="X17" i="18"/>
  <c r="V18" i="18"/>
  <c r="W18" i="18" l="1"/>
  <c r="X18" i="18"/>
  <c r="V19" i="18"/>
  <c r="W19" i="18" l="1"/>
  <c r="X19" i="18"/>
  <c r="V20" i="18"/>
  <c r="W20" i="18" l="1"/>
  <c r="X20" i="18"/>
  <c r="V21" i="18"/>
  <c r="W21" i="18" l="1"/>
  <c r="X21" i="18"/>
  <c r="V22" i="18"/>
  <c r="W22" i="18" l="1"/>
  <c r="X22" i="18"/>
  <c r="V23" i="18"/>
  <c r="W23" i="18" l="1"/>
  <c r="X23" i="18"/>
  <c r="V24" i="18"/>
  <c r="W24" i="18" l="1"/>
  <c r="X24" i="18"/>
  <c r="V25" i="18"/>
  <c r="W25" i="18" l="1"/>
  <c r="X25" i="18"/>
  <c r="V26" i="18"/>
  <c r="W26" i="18" l="1"/>
  <c r="X26" i="18"/>
  <c r="V27" i="18"/>
  <c r="W27" i="18" l="1"/>
  <c r="X27" i="18"/>
  <c r="V28" i="18"/>
  <c r="W28" i="18" l="1"/>
  <c r="X28" i="18"/>
  <c r="V29" i="18"/>
  <c r="W29" i="18" l="1"/>
  <c r="X29" i="18"/>
  <c r="V30" i="18"/>
  <c r="W30" i="18" l="1"/>
  <c r="X30" i="18"/>
  <c r="V31" i="18"/>
  <c r="W31" i="18" l="1"/>
  <c r="X31" i="18"/>
  <c r="V32" i="18"/>
  <c r="W32" i="18" l="1"/>
  <c r="X32" i="18"/>
  <c r="V33" i="18"/>
  <c r="W33" i="18" l="1"/>
  <c r="X33" i="18"/>
  <c r="V34" i="18"/>
  <c r="W34" i="18" l="1"/>
  <c r="X34" i="18"/>
  <c r="V35" i="18"/>
  <c r="W35" i="18" l="1"/>
  <c r="X35" i="18"/>
  <c r="V36" i="18"/>
  <c r="W36" i="18" l="1"/>
  <c r="X36" i="18"/>
  <c r="V37" i="18"/>
  <c r="W37" i="18" l="1"/>
  <c r="X37" i="18"/>
  <c r="V38" i="18"/>
  <c r="W38" i="18" l="1"/>
  <c r="X38" i="18"/>
  <c r="V39" i="18"/>
  <c r="W39" i="18" l="1"/>
  <c r="X39" i="18"/>
  <c r="V40" i="18"/>
  <c r="W40" i="18" l="1"/>
  <c r="X40" i="18"/>
  <c r="V41" i="18"/>
  <c r="W41" i="18" l="1"/>
  <c r="X41" i="18"/>
  <c r="V42" i="18"/>
  <c r="W42" i="18" l="1"/>
  <c r="X42" i="18"/>
  <c r="V43" i="18"/>
  <c r="W43" i="18" l="1"/>
  <c r="X43" i="18"/>
  <c r="V44" i="18"/>
  <c r="W44" i="18" l="1"/>
  <c r="X44" i="18"/>
  <c r="V45" i="18"/>
  <c r="W45" i="18" l="1"/>
  <c r="X45" i="18"/>
  <c r="V46" i="18"/>
  <c r="W46" i="18" l="1"/>
  <c r="X46" i="18"/>
  <c r="V47" i="18"/>
  <c r="W47" i="18" l="1"/>
  <c r="X47" i="18"/>
  <c r="V48" i="18"/>
  <c r="W48" i="18" l="1"/>
  <c r="X48" i="18"/>
  <c r="V49" i="18"/>
  <c r="W49" i="18" l="1"/>
  <c r="X49" i="18"/>
  <c r="V50" i="18"/>
  <c r="W50" i="18" l="1"/>
  <c r="X50" i="18"/>
  <c r="V51" i="18"/>
  <c r="W51" i="18" l="1"/>
  <c r="X51" i="18"/>
  <c r="V52" i="18"/>
  <c r="W52" i="18" l="1"/>
  <c r="X52" i="18"/>
  <c r="V53" i="18"/>
  <c r="W53" i="18" l="1"/>
  <c r="X53" i="18"/>
  <c r="V54" i="18"/>
  <c r="W54" i="18" l="1"/>
  <c r="X54" i="18"/>
  <c r="V55" i="18"/>
  <c r="W55" i="18" l="1"/>
  <c r="X55" i="18"/>
  <c r="V56" i="18"/>
  <c r="W56" i="18" l="1"/>
  <c r="X56" i="18"/>
  <c r="V57" i="18"/>
  <c r="W57" i="18" l="1"/>
  <c r="X57" i="18"/>
  <c r="V58" i="18"/>
  <c r="W58" i="18" l="1"/>
  <c r="X58" i="18"/>
  <c r="V59" i="18"/>
  <c r="W59" i="18" l="1"/>
  <c r="X59" i="18"/>
  <c r="V60" i="18"/>
  <c r="W60" i="18" l="1"/>
  <c r="X60" i="18"/>
  <c r="V61" i="18"/>
  <c r="W61" i="18" l="1"/>
  <c r="X61" i="18"/>
  <c r="V62" i="18"/>
  <c r="W62" i="18" l="1"/>
  <c r="X62" i="18"/>
  <c r="V63" i="18"/>
  <c r="W63" i="18" l="1"/>
  <c r="X63" i="18"/>
  <c r="V64" i="18"/>
  <c r="W64" i="18" l="1"/>
  <c r="X64" i="18"/>
  <c r="V65" i="18"/>
  <c r="W65" i="18" l="1"/>
  <c r="X65" i="18"/>
  <c r="V66" i="18"/>
  <c r="W66" i="18" l="1"/>
  <c r="X66" i="18"/>
  <c r="V67" i="18"/>
  <c r="W67" i="18" l="1"/>
  <c r="X67" i="18"/>
  <c r="V68" i="18"/>
  <c r="W68" i="18" l="1"/>
  <c r="X68" i="18"/>
  <c r="V69" i="18"/>
  <c r="W69" i="18" l="1"/>
  <c r="X69" i="18"/>
  <c r="V70" i="18"/>
  <c r="W70" i="18" l="1"/>
  <c r="X70" i="18"/>
  <c r="V71" i="18"/>
  <c r="W71" i="18" l="1"/>
  <c r="X71" i="18"/>
  <c r="V72" i="18"/>
  <c r="W72" i="18" l="1"/>
  <c r="X72" i="18"/>
  <c r="V73" i="18"/>
  <c r="W73" i="18" l="1"/>
  <c r="X73" i="18"/>
  <c r="V74" i="18"/>
  <c r="W74" i="18" l="1"/>
  <c r="X74" i="18"/>
  <c r="V75" i="18"/>
  <c r="W75" i="18" l="1"/>
  <c r="X75" i="18"/>
  <c r="V76" i="18"/>
  <c r="W76" i="18" l="1"/>
  <c r="X76" i="18"/>
  <c r="V77" i="18"/>
  <c r="W77" i="18" l="1"/>
  <c r="X77" i="18"/>
  <c r="V78" i="18"/>
  <c r="W78" i="18" l="1"/>
  <c r="X78" i="18"/>
  <c r="V79" i="18"/>
  <c r="W79" i="18" l="1"/>
  <c r="X79" i="18"/>
  <c r="V80" i="18"/>
  <c r="W80" i="18" l="1"/>
  <c r="X80" i="18"/>
  <c r="V81" i="18"/>
  <c r="W81" i="18" l="1"/>
  <c r="X81" i="18"/>
  <c r="V82" i="18"/>
  <c r="W82" i="18" l="1"/>
  <c r="X82" i="18"/>
  <c r="V83" i="18"/>
  <c r="W83" i="18" l="1"/>
  <c r="X83" i="18"/>
  <c r="V84" i="18"/>
  <c r="W84" i="18" l="1"/>
  <c r="X84" i="18"/>
  <c r="V85" i="18"/>
  <c r="W85" i="18" l="1"/>
  <c r="X85" i="18"/>
  <c r="V86" i="18"/>
  <c r="W86" i="18" l="1"/>
  <c r="X86" i="18"/>
  <c r="V87" i="18"/>
  <c r="W87" i="18" l="1"/>
  <c r="X87" i="18"/>
  <c r="V88" i="18"/>
  <c r="W88" i="18" l="1"/>
  <c r="X88" i="18"/>
  <c r="V89" i="18"/>
  <c r="W89" i="18" l="1"/>
  <c r="X89" i="18"/>
  <c r="V90" i="18"/>
  <c r="W90" i="18" l="1"/>
  <c r="X90" i="18"/>
  <c r="V91" i="18"/>
  <c r="W91" i="18" l="1"/>
  <c r="X91" i="18"/>
  <c r="V92" i="18"/>
  <c r="W92" i="18" l="1"/>
  <c r="X92" i="18"/>
  <c r="V93" i="18"/>
  <c r="W93" i="18" l="1"/>
  <c r="X93" i="18"/>
  <c r="V94" i="18"/>
  <c r="W94" i="18" l="1"/>
  <c r="X94" i="18"/>
  <c r="V95" i="18"/>
  <c r="W95" i="18" l="1"/>
  <c r="X95" i="18"/>
  <c r="V96" i="18"/>
  <c r="W96" i="18" l="1"/>
  <c r="X96" i="18"/>
  <c r="V97" i="18"/>
  <c r="W97" i="18" l="1"/>
  <c r="X97" i="18"/>
  <c r="V98" i="18"/>
  <c r="W98" i="18" l="1"/>
  <c r="X98" i="18"/>
  <c r="V99" i="18"/>
  <c r="W99" i="18" l="1"/>
  <c r="X99" i="18"/>
  <c r="V100" i="18"/>
  <c r="W100" i="18" l="1"/>
  <c r="X100" i="18"/>
  <c r="V101" i="18"/>
  <c r="W101" i="18" l="1"/>
  <c r="X101" i="18"/>
  <c r="V102" i="18"/>
  <c r="W102" i="18" l="1"/>
  <c r="X102" i="18"/>
  <c r="V103" i="18"/>
  <c r="W103" i="18" l="1"/>
  <c r="X103" i="18"/>
  <c r="V104" i="18"/>
  <c r="W104" i="18" l="1"/>
  <c r="X104" i="18"/>
  <c r="V105" i="18"/>
  <c r="W105" i="18" l="1"/>
  <c r="X105" i="18"/>
  <c r="V106" i="18"/>
  <c r="W106" i="18" l="1"/>
  <c r="X106" i="18"/>
  <c r="V107" i="18"/>
  <c r="W107" i="18" l="1"/>
  <c r="X107" i="18"/>
  <c r="V108" i="18"/>
  <c r="W108" i="18" l="1"/>
  <c r="X108" i="18"/>
  <c r="V109" i="18"/>
  <c r="W109" i="18" l="1"/>
  <c r="X109" i="18"/>
  <c r="V110" i="18"/>
  <c r="W110" i="18" l="1"/>
  <c r="X110" i="18"/>
  <c r="V111" i="18"/>
  <c r="W111" i="18" l="1"/>
  <c r="X111" i="18"/>
  <c r="V112" i="18"/>
  <c r="W112" i="18" l="1"/>
  <c r="X112" i="18"/>
  <c r="V113" i="18"/>
  <c r="W113" i="18" l="1"/>
  <c r="X113" i="18"/>
  <c r="V114" i="18"/>
  <c r="W114" i="18" l="1"/>
  <c r="X114" i="18"/>
  <c r="V115" i="18"/>
  <c r="W115" i="18" l="1"/>
  <c r="X115" i="18"/>
  <c r="V116" i="18"/>
  <c r="W116" i="18" l="1"/>
  <c r="X116" i="18"/>
  <c r="V117" i="18"/>
  <c r="W117" i="18" l="1"/>
  <c r="X117" i="18"/>
  <c r="V118" i="18"/>
  <c r="W118" i="18" l="1"/>
  <c r="X118" i="18"/>
  <c r="V119" i="18"/>
  <c r="W119" i="18" l="1"/>
  <c r="X119" i="18"/>
  <c r="V120" i="18"/>
  <c r="W120" i="18" l="1"/>
  <c r="X120" i="18"/>
  <c r="V121" i="18"/>
  <c r="W121" i="18" l="1"/>
  <c r="X121" i="18"/>
  <c r="V122" i="18"/>
  <c r="W122" i="18" l="1"/>
  <c r="X122" i="18"/>
  <c r="V123" i="18"/>
  <c r="W123" i="18" l="1"/>
  <c r="X123" i="18"/>
  <c r="V124" i="18"/>
  <c r="W124" i="18" l="1"/>
  <c r="X124" i="18"/>
  <c r="V125" i="18"/>
  <c r="W125" i="18" l="1"/>
  <c r="X125" i="18"/>
  <c r="V126" i="18"/>
  <c r="W126" i="18" l="1"/>
  <c r="X126" i="18"/>
  <c r="V127" i="18"/>
  <c r="W127" i="18" l="1"/>
  <c r="X127" i="18"/>
  <c r="V128" i="18"/>
  <c r="W128" i="18" l="1"/>
  <c r="X128" i="18"/>
  <c r="V129" i="18"/>
  <c r="W129" i="18" l="1"/>
  <c r="X129" i="18"/>
  <c r="V130" i="18"/>
  <c r="W130" i="18" l="1"/>
  <c r="X130" i="18"/>
  <c r="V131" i="18"/>
  <c r="W131" i="18" l="1"/>
  <c r="X131" i="18"/>
  <c r="V132" i="18"/>
  <c r="W132" i="18" l="1"/>
  <c r="X132" i="18"/>
  <c r="V133" i="18"/>
  <c r="W133" i="18" l="1"/>
  <c r="X133" i="18"/>
  <c r="V134" i="18"/>
  <c r="W134" i="18" l="1"/>
  <c r="X134" i="18"/>
  <c r="V135" i="18"/>
  <c r="W135" i="18" l="1"/>
  <c r="X135" i="18"/>
  <c r="V136" i="18"/>
  <c r="W136" i="18" l="1"/>
  <c r="X136" i="18"/>
  <c r="V137" i="18"/>
  <c r="W137" i="18" l="1"/>
  <c r="X137" i="18"/>
  <c r="V138" i="18"/>
  <c r="W138" i="18" l="1"/>
  <c r="X138" i="18"/>
  <c r="V139" i="18"/>
  <c r="W139" i="18" l="1"/>
  <c r="X139" i="18"/>
  <c r="V140" i="18"/>
  <c r="W140" i="18" l="1"/>
  <c r="X140" i="18"/>
  <c r="V141" i="18"/>
  <c r="W141" i="18" l="1"/>
  <c r="X141" i="18"/>
  <c r="V142" i="18"/>
  <c r="W142" i="18" l="1"/>
  <c r="X142" i="18"/>
  <c r="V143" i="18"/>
  <c r="W143" i="18" l="1"/>
  <c r="X143" i="18"/>
  <c r="V144" i="18"/>
  <c r="W144" i="18" l="1"/>
  <c r="X144" i="18"/>
  <c r="V145" i="18"/>
  <c r="W145" i="18" l="1"/>
  <c r="X145" i="18"/>
  <c r="V146" i="18"/>
  <c r="W146" i="18" l="1"/>
  <c r="X146" i="18"/>
  <c r="V147" i="18"/>
  <c r="W147" i="18" l="1"/>
  <c r="X147" i="18"/>
  <c r="V148" i="18"/>
  <c r="W148" i="18" l="1"/>
  <c r="X148" i="18"/>
  <c r="V149" i="18"/>
  <c r="W149" i="18" l="1"/>
  <c r="X149" i="18"/>
  <c r="V150" i="18"/>
  <c r="W150" i="18" l="1"/>
  <c r="X150" i="18"/>
  <c r="V151" i="18"/>
  <c r="W151" i="18" l="1"/>
  <c r="X151" i="18"/>
  <c r="V152" i="18"/>
  <c r="W152" i="18" l="1"/>
  <c r="X152" i="18"/>
  <c r="V153" i="18"/>
  <c r="W153" i="18" l="1"/>
  <c r="X153" i="18"/>
  <c r="V154" i="18"/>
  <c r="W154" i="18" l="1"/>
  <c r="X154" i="18"/>
  <c r="V155" i="18"/>
  <c r="W155" i="18" l="1"/>
  <c r="X155" i="18"/>
  <c r="V156" i="18"/>
  <c r="W156" i="18" l="1"/>
  <c r="X156" i="18"/>
  <c r="V157" i="18"/>
  <c r="W157" i="18" l="1"/>
  <c r="X157" i="18"/>
  <c r="V158" i="18"/>
  <c r="W158" i="18" l="1"/>
  <c r="X158" i="18"/>
  <c r="V159" i="18"/>
  <c r="W159" i="18" l="1"/>
  <c r="X159" i="18"/>
  <c r="V160" i="18"/>
  <c r="W160" i="18" l="1"/>
  <c r="X160" i="18"/>
  <c r="V161" i="18"/>
  <c r="W161" i="18" l="1"/>
  <c r="X161" i="18"/>
  <c r="V162" i="18"/>
  <c r="W162" i="18" l="1"/>
  <c r="X162" i="18"/>
  <c r="V163" i="18"/>
  <c r="W163" i="18" l="1"/>
  <c r="X163" i="18"/>
  <c r="V164" i="18"/>
  <c r="W164" i="18" l="1"/>
  <c r="X164" i="18"/>
  <c r="V165" i="18"/>
  <c r="W165" i="18" l="1"/>
  <c r="X165" i="18"/>
  <c r="V166" i="18"/>
  <c r="W166" i="18" l="1"/>
  <c r="X166" i="18"/>
  <c r="V167" i="18"/>
  <c r="W167" i="18" l="1"/>
  <c r="X167" i="18"/>
  <c r="V168" i="18"/>
  <c r="W168" i="18" l="1"/>
  <c r="X168" i="18"/>
  <c r="V169" i="18"/>
  <c r="W169" i="18" l="1"/>
  <c r="X169" i="18"/>
  <c r="V170" i="18"/>
  <c r="W170" i="18" l="1"/>
  <c r="X170" i="18"/>
  <c r="V171" i="18"/>
  <c r="W171" i="18" l="1"/>
  <c r="X171" i="18"/>
  <c r="V172" i="18"/>
  <c r="W172" i="18" l="1"/>
  <c r="X172" i="18"/>
  <c r="V173" i="18"/>
  <c r="W173" i="18" l="1"/>
  <c r="X173" i="18"/>
  <c r="V174" i="18"/>
  <c r="W174" i="18" l="1"/>
  <c r="X174" i="18"/>
  <c r="V175" i="18"/>
  <c r="W175" i="18" l="1"/>
  <c r="X175" i="18"/>
  <c r="V176" i="18"/>
  <c r="W176" i="18" l="1"/>
  <c r="X176" i="18"/>
  <c r="V177" i="18"/>
  <c r="W177" i="18" l="1"/>
  <c r="X177" i="18"/>
  <c r="V178" i="18"/>
  <c r="W178" i="18" l="1"/>
  <c r="X178" i="18"/>
  <c r="V179" i="18"/>
  <c r="W179" i="18" l="1"/>
  <c r="X179" i="18"/>
  <c r="V180" i="18"/>
  <c r="W180" i="18" l="1"/>
  <c r="X180" i="18"/>
  <c r="V181" i="18"/>
  <c r="W181" i="18" l="1"/>
  <c r="X181" i="18"/>
  <c r="V182" i="18"/>
  <c r="W182" i="18" l="1"/>
  <c r="X182" i="18"/>
  <c r="V183" i="18"/>
  <c r="W183" i="18" l="1"/>
  <c r="X183" i="18"/>
  <c r="V184" i="18"/>
  <c r="W184" i="18" l="1"/>
  <c r="X184" i="18"/>
  <c r="V185" i="18"/>
  <c r="W185" i="18" l="1"/>
  <c r="X185" i="18"/>
  <c r="V186" i="18"/>
  <c r="W186" i="18" l="1"/>
  <c r="X186" i="18"/>
  <c r="V187" i="18"/>
  <c r="W187" i="18" l="1"/>
  <c r="X187" i="18"/>
  <c r="V188" i="18"/>
  <c r="W188" i="18" l="1"/>
  <c r="X188" i="18"/>
  <c r="V189" i="18"/>
  <c r="W189" i="18" l="1"/>
  <c r="X189" i="18"/>
  <c r="V190" i="18"/>
  <c r="W190" i="18" l="1"/>
  <c r="X190" i="18"/>
  <c r="V191" i="18"/>
  <c r="W191" i="18" l="1"/>
  <c r="X191" i="18"/>
  <c r="V192" i="18"/>
  <c r="W192" i="18" l="1"/>
  <c r="X192" i="18"/>
  <c r="V193" i="18"/>
  <c r="W193" i="18" l="1"/>
  <c r="X193" i="18"/>
  <c r="V194" i="18"/>
  <c r="W194" i="18" l="1"/>
  <c r="X194" i="18"/>
  <c r="V195" i="18"/>
  <c r="W195" i="18" l="1"/>
  <c r="X195" i="18"/>
  <c r="V196" i="18"/>
  <c r="W196" i="18" l="1"/>
  <c r="X196" i="18"/>
  <c r="V197" i="18"/>
  <c r="W197" i="18" l="1"/>
  <c r="X197" i="18"/>
  <c r="V198" i="18"/>
  <c r="W198" i="18" l="1"/>
  <c r="W4" i="18" s="1"/>
  <c r="X198" i="18"/>
  <c r="X4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" authorId="0" shapeId="0" xr:uid="{091EAB4C-D42A-3A41-A66F-A5CE22806D3B}">
      <text>
        <r>
          <rPr>
            <b/>
            <sz val="10"/>
            <color rgb="FF000000"/>
            <rFont val="Tahoma"/>
            <family val="2"/>
          </rPr>
          <t xml:space="preserve">Root mean square error: raise MAD to 0.5
</t>
        </r>
      </text>
    </comment>
    <comment ref="D4" authorId="0" shapeId="0" xr:uid="{61254338-651F-9649-BE87-70831A71CCED}">
      <text>
        <r>
          <rPr>
            <b/>
            <sz val="10"/>
            <color rgb="FF000000"/>
            <rFont val="Tahoma"/>
            <family val="2"/>
          </rPr>
          <t>Average of entire column is the actual Mean Absolute Deviation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5CAFDDF7-D3D3-2D4D-A8C8-8D882E5F378A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Lag variables</t>
        </r>
      </text>
    </comment>
    <comment ref="F1" authorId="0" shapeId="0" xr:uid="{AFFAA84E-F3E2-0247-99E4-D766AA08250E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Additional explanatory variable</t>
        </r>
      </text>
    </comment>
  </commentList>
</comments>
</file>

<file path=xl/sharedStrings.xml><?xml version="1.0" encoding="utf-8"?>
<sst xmlns="http://schemas.openxmlformats.org/spreadsheetml/2006/main" count="1388" uniqueCount="451">
  <si>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</si>
  <si>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</si>
  <si>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</si>
  <si>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</si>
  <si>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</si>
  <si>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</si>
  <si>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</si>
  <si>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</si>
  <si>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</si>
  <si>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</si>
  <si>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</si>
  <si>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</si>
  <si>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</si>
  <si>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</si>
  <si>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</si>
  <si>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</si>
  <si>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</si>
  <si>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</si>
  <si>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</si>
  <si>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</si>
  <si>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</si>
  <si>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</si>
  <si>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</si>
  <si>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</si>
  <si>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datxx</t>
  </si>
  <si>
    <t>lhur</t>
  </si>
  <si>
    <t>punew</t>
  </si>
  <si>
    <t>fyff</t>
  </si>
  <si>
    <t>fygm3</t>
  </si>
  <si>
    <t>fygt1</t>
  </si>
  <si>
    <t>exruk</t>
  </si>
  <si>
    <t>gdpjp</t>
  </si>
  <si>
    <t>1957:01</t>
  </si>
  <si>
    <t>1957:02</t>
  </si>
  <si>
    <t>1957:03</t>
  </si>
  <si>
    <t>1957:04</t>
  </si>
  <si>
    <t>1958:01</t>
  </si>
  <si>
    <t>1958:02</t>
  </si>
  <si>
    <t>1958:03</t>
  </si>
  <si>
    <t>1958:04</t>
  </si>
  <si>
    <t>1959:01</t>
  </si>
  <si>
    <t>1959:02</t>
  </si>
  <si>
    <t>1959:03</t>
  </si>
  <si>
    <t>1959:04</t>
  </si>
  <si>
    <t>1960:01</t>
  </si>
  <si>
    <t>1960:02</t>
  </si>
  <si>
    <t>1960:03</t>
  </si>
  <si>
    <t>1960:04</t>
  </si>
  <si>
    <t>1961:01</t>
  </si>
  <si>
    <t>1961:02</t>
  </si>
  <si>
    <t>1961:03</t>
  </si>
  <si>
    <t>1961:04</t>
  </si>
  <si>
    <t>1962:01</t>
  </si>
  <si>
    <t>1962:02</t>
  </si>
  <si>
    <t>1962:03</t>
  </si>
  <si>
    <t>1962:04</t>
  </si>
  <si>
    <t>1963:01</t>
  </si>
  <si>
    <t>1963:02</t>
  </si>
  <si>
    <t>1963:03</t>
  </si>
  <si>
    <t>1963:04</t>
  </si>
  <si>
    <t>1964:01</t>
  </si>
  <si>
    <t>1964:02</t>
  </si>
  <si>
    <t>1964:03</t>
  </si>
  <si>
    <t>1964:04</t>
  </si>
  <si>
    <t>1965:01</t>
  </si>
  <si>
    <t>1965:02</t>
  </si>
  <si>
    <t>1965:03</t>
  </si>
  <si>
    <t>1965:04</t>
  </si>
  <si>
    <t>1966:01</t>
  </si>
  <si>
    <t>1966:02</t>
  </si>
  <si>
    <t>1966:03</t>
  </si>
  <si>
    <t>1966:04</t>
  </si>
  <si>
    <t>1967:01</t>
  </si>
  <si>
    <t>1967:02</t>
  </si>
  <si>
    <t>1967:03</t>
  </si>
  <si>
    <t>1967:04</t>
  </si>
  <si>
    <t>1968:01</t>
  </si>
  <si>
    <t>1968:02</t>
  </si>
  <si>
    <t>1968:03</t>
  </si>
  <si>
    <t>1968:04</t>
  </si>
  <si>
    <t>1969:01</t>
  </si>
  <si>
    <t>1969:02</t>
  </si>
  <si>
    <t>1969:03</t>
  </si>
  <si>
    <t>1969:04</t>
  </si>
  <si>
    <t>1970:01</t>
  </si>
  <si>
    <t>1970:02</t>
  </si>
  <si>
    <t>1970:03</t>
  </si>
  <si>
    <t>1970:04</t>
  </si>
  <si>
    <t>1971:01</t>
  </si>
  <si>
    <t>1971:02</t>
  </si>
  <si>
    <t>1971:03</t>
  </si>
  <si>
    <t>1971:04</t>
  </si>
  <si>
    <t>1972:01</t>
  </si>
  <si>
    <t>1972:02</t>
  </si>
  <si>
    <t>1972:03</t>
  </si>
  <si>
    <t>1972:04</t>
  </si>
  <si>
    <t>1973:01</t>
  </si>
  <si>
    <t>1973:02</t>
  </si>
  <si>
    <t>1973:03</t>
  </si>
  <si>
    <t>1973:04</t>
  </si>
  <si>
    <t>1974:01</t>
  </si>
  <si>
    <t>1974:02</t>
  </si>
  <si>
    <t>1974:03</t>
  </si>
  <si>
    <t>1974:04</t>
  </si>
  <si>
    <t>1975:01</t>
  </si>
  <si>
    <t>1975:02</t>
  </si>
  <si>
    <t>1975:03</t>
  </si>
  <si>
    <t>1975:04</t>
  </si>
  <si>
    <t>1976:01</t>
  </si>
  <si>
    <t>1976:02</t>
  </si>
  <si>
    <t>1976:03</t>
  </si>
  <si>
    <t>1976:04</t>
  </si>
  <si>
    <t>1977:01</t>
  </si>
  <si>
    <t>1977:02</t>
  </si>
  <si>
    <t>1977:03</t>
  </si>
  <si>
    <t>1977:04</t>
  </si>
  <si>
    <t>1978:01</t>
  </si>
  <si>
    <t>1978:02</t>
  </si>
  <si>
    <t>1978:03</t>
  </si>
  <si>
    <t>1978:04</t>
  </si>
  <si>
    <t>1979:01</t>
  </si>
  <si>
    <t>1979:02</t>
  </si>
  <si>
    <t>1979:03</t>
  </si>
  <si>
    <t>1979:04</t>
  </si>
  <si>
    <t>1980:01</t>
  </si>
  <si>
    <t>1980:02</t>
  </si>
  <si>
    <t>1980:03</t>
  </si>
  <si>
    <t>1980:04</t>
  </si>
  <si>
    <t>1981:01</t>
  </si>
  <si>
    <t>1981:02</t>
  </si>
  <si>
    <t>1981:03</t>
  </si>
  <si>
    <t>1981:04</t>
  </si>
  <si>
    <t>1982:01</t>
  </si>
  <si>
    <t>1982:02</t>
  </si>
  <si>
    <t>1982:03</t>
  </si>
  <si>
    <t>1982:04</t>
  </si>
  <si>
    <t>1983:01</t>
  </si>
  <si>
    <t>1983:02</t>
  </si>
  <si>
    <t>1983:03</t>
  </si>
  <si>
    <t>1983:04</t>
  </si>
  <si>
    <t>1984:01</t>
  </si>
  <si>
    <t>1984:02</t>
  </si>
  <si>
    <t>1984:03</t>
  </si>
  <si>
    <t>1984:04</t>
  </si>
  <si>
    <t>1985:01</t>
  </si>
  <si>
    <t>1985:02</t>
  </si>
  <si>
    <t>1985:03</t>
  </si>
  <si>
    <t>1985:04</t>
  </si>
  <si>
    <t>1986:01</t>
  </si>
  <si>
    <t>1986:02</t>
  </si>
  <si>
    <t>1986:03</t>
  </si>
  <si>
    <t>1986:04</t>
  </si>
  <si>
    <t>1987:01</t>
  </si>
  <si>
    <t>1987:02</t>
  </si>
  <si>
    <t>1987:03</t>
  </si>
  <si>
    <t>1987:04</t>
  </si>
  <si>
    <t>1988:01</t>
  </si>
  <si>
    <t>1988:02</t>
  </si>
  <si>
    <t>1988:03</t>
  </si>
  <si>
    <t>1988:04</t>
  </si>
  <si>
    <t>1989:01</t>
  </si>
  <si>
    <t>1989:02</t>
  </si>
  <si>
    <t>1989:03</t>
  </si>
  <si>
    <t>1989:04</t>
  </si>
  <si>
    <t>1990:01</t>
  </si>
  <si>
    <t>1990:02</t>
  </si>
  <si>
    <t>1990:03</t>
  </si>
  <si>
    <t>1990:04</t>
  </si>
  <si>
    <t>1991:01</t>
  </si>
  <si>
    <t>1991:02</t>
  </si>
  <si>
    <t>1991:03</t>
  </si>
  <si>
    <t>1991:04</t>
  </si>
  <si>
    <t>1992:01</t>
  </si>
  <si>
    <t>1992:02</t>
  </si>
  <si>
    <t>1992:03</t>
  </si>
  <si>
    <t>1992:04</t>
  </si>
  <si>
    <t>1993:01</t>
  </si>
  <si>
    <t>1993:02</t>
  </si>
  <si>
    <t>1993:03</t>
  </si>
  <si>
    <t>1993:04</t>
  </si>
  <si>
    <t>1994:01</t>
  </si>
  <si>
    <t>1994:02</t>
  </si>
  <si>
    <t>1994:03</t>
  </si>
  <si>
    <t>1994:04</t>
  </si>
  <si>
    <t>1995:01</t>
  </si>
  <si>
    <t>1995:02</t>
  </si>
  <si>
    <t>1995:03</t>
  </si>
  <si>
    <t>1995:04</t>
  </si>
  <si>
    <t>1996:01</t>
  </si>
  <si>
    <t>1996:02</t>
  </si>
  <si>
    <t>1996:03</t>
  </si>
  <si>
    <t>1996:04</t>
  </si>
  <si>
    <t>1997:01</t>
  </si>
  <si>
    <t>1997:02</t>
  </si>
  <si>
    <t>1997:03</t>
  </si>
  <si>
    <t>1997:04</t>
  </si>
  <si>
    <t>1998:01</t>
  </si>
  <si>
    <t>1998:02</t>
  </si>
  <si>
    <t>1998:03</t>
  </si>
  <si>
    <t>1998:04</t>
  </si>
  <si>
    <t>1999:01</t>
  </si>
  <si>
    <t>1999:02</t>
  </si>
  <si>
    <t>1999:03</t>
  </si>
  <si>
    <t>1999:04</t>
  </si>
  <si>
    <t>2000:01:00</t>
  </si>
  <si>
    <t>2000:02:00</t>
  </si>
  <si>
    <t>2000:03:00</t>
  </si>
  <si>
    <t>2000:04:00</t>
  </si>
  <si>
    <t>2001:01:00</t>
  </si>
  <si>
    <t>2001:02:00</t>
  </si>
  <si>
    <t>2001:03:00</t>
  </si>
  <si>
    <t>2001:04:00</t>
  </si>
  <si>
    <t>2002:01:00</t>
  </si>
  <si>
    <t>2002:02:00</t>
  </si>
  <si>
    <t>2002:03:00</t>
  </si>
  <si>
    <t>2002:04:00</t>
  </si>
  <si>
    <t>2003:01:00</t>
  </si>
  <si>
    <t>2003:02:00</t>
  </si>
  <si>
    <t>2003:03:00</t>
  </si>
  <si>
    <t>2003:04:00</t>
  </si>
  <si>
    <t>2004:01:00</t>
  </si>
  <si>
    <t>2004:02:00</t>
  </si>
  <si>
    <t>2004:03:00</t>
  </si>
  <si>
    <t>2004:04:00</t>
  </si>
  <si>
    <t>2005:01:00</t>
  </si>
  <si>
    <t>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</si>
  <si>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</si>
  <si>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</si>
  <si>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</si>
  <si>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</si>
  <si>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</si>
  <si>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</si>
  <si>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</si>
  <si>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</si>
  <si>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</si>
  <si>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</si>
  <si>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</si>
  <si>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</si>
  <si>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</si>
  <si>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</si>
  <si>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</si>
  <si>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</si>
  <si>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</si>
  <si>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</si>
  <si>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</si>
  <si>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</si>
  <si>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</si>
  <si>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</si>
  <si>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</si>
  <si>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</si>
  <si>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</si>
  <si>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</si>
  <si>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</si>
  <si>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</si>
  <si>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</si>
  <si>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</si>
  <si>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</si>
  <si>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</si>
  <si>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</si>
  <si>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</si>
  <si>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</si>
  <si>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</si>
  <si>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</si>
  <si>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</si>
  <si>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</si>
  <si>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</si>
  <si>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</si>
  <si>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</si>
  <si>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</si>
  <si>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</si>
  <si>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</si>
  <si>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</si>
  <si>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</si>
  <si>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</si>
  <si>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</si>
  <si>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</si>
  <si>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</si>
  <si>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</si>
  <si>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</si>
  <si>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</si>
  <si>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</si>
  <si>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</si>
  <si>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</si>
  <si>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</si>
  <si>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</si>
  <si>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</si>
  <si>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</si>
  <si>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</si>
  <si>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</si>
  <si>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</si>
  <si>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</si>
  <si>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</si>
  <si>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</si>
  <si>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</si>
  <si>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</si>
  <si>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</si>
  <si>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</si>
  <si>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</si>
  <si>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</si>
  <si>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</si>
  <si>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</si>
  <si>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</si>
  <si>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</si>
  <si>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</si>
  <si>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</si>
  <si>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</si>
  <si>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</si>
  <si>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</si>
  <si>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</si>
  <si>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</si>
  <si>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</si>
  <si>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</si>
  <si>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</si>
  <si>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</si>
  <si>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</si>
  <si>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</si>
  <si>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</si>
  <si>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</si>
  <si>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</si>
  <si>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</si>
  <si>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</si>
  <si>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</si>
  <si>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</si>
  <si>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</si>
  <si>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</si>
  <si>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</si>
  <si>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</si>
  <si>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</si>
  <si>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</si>
  <si>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</si>
  <si>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</si>
  <si>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</si>
  <si>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</si>
  <si>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</si>
  <si>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</si>
  <si>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</si>
  <si>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</si>
  <si>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</si>
  <si>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</si>
  <si>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</si>
  <si>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</si>
  <si>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</si>
  <si>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</si>
  <si>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</si>
  <si>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</si>
  <si>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</si>
  <si>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</si>
  <si>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</si>
  <si>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</si>
  <si>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</si>
  <si>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</si>
  <si>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</si>
  <si>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</si>
  <si>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</si>
  <si>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</si>
  <si>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</si>
  <si>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</si>
  <si>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</si>
  <si>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</si>
  <si>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</si>
  <si>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</si>
  <si>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</si>
  <si>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</si>
  <si>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</si>
  <si>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</si>
  <si>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</si>
  <si>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</si>
  <si>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</si>
  <si>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</si>
  <si>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</si>
  <si>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</si>
  <si>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</si>
  <si>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</si>
  <si>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</si>
  <si>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</si>
  <si>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</si>
  <si>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</si>
  <si>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</si>
  <si>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</si>
  <si>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</si>
  <si>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</si>
  <si>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</si>
  <si>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</si>
  <si>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</si>
  <si>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</si>
  <si>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</si>
  <si>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</si>
  <si>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</si>
  <si>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</si>
  <si>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</si>
  <si>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</si>
  <si>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</si>
  <si>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</si>
  <si>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</si>
  <si>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</si>
  <si>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</si>
  <si>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</si>
  <si>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</si>
  <si>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</si>
  <si>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</si>
  <si>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</si>
  <si>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</si>
  <si>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</si>
  <si>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</si>
  <si>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</si>
  <si>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</si>
  <si>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</si>
  <si>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</si>
  <si>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</si>
  <si>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</si>
  <si>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</si>
  <si>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</si>
  <si>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</si>
  <si>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</si>
  <si>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</si>
  <si>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</si>
  <si>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</si>
  <si>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</si>
  <si>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</si>
  <si>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Predicted</t>
  </si>
  <si>
    <t>MAD</t>
  </si>
  <si>
    <t>RMSE</t>
  </si>
  <si>
    <t>gdpjp_t-1</t>
  </si>
  <si>
    <t>gdpjp_t-2</t>
  </si>
  <si>
    <t>gdpjp_t-3</t>
  </si>
  <si>
    <t>exruk_t-1</t>
  </si>
  <si>
    <t>exruk_t-2</t>
  </si>
  <si>
    <t>exruk_t-3</t>
  </si>
  <si>
    <t>time</t>
  </si>
  <si>
    <t>revenue</t>
  </si>
  <si>
    <t>Day of the week</t>
  </si>
  <si>
    <t>days</t>
  </si>
  <si>
    <t>Tuesday</t>
  </si>
  <si>
    <t>Wednesday</t>
  </si>
  <si>
    <t>Thursday</t>
  </si>
  <si>
    <t>Friday</t>
  </si>
  <si>
    <t>Saturday</t>
  </si>
  <si>
    <t>Sunday</t>
  </si>
  <si>
    <t>Monday</t>
  </si>
  <si>
    <t>predicted revenue</t>
  </si>
  <si>
    <t>Observed</t>
  </si>
  <si>
    <t>MA(4)</t>
  </si>
  <si>
    <t>Weighted</t>
  </si>
  <si>
    <t>W1</t>
  </si>
  <si>
    <t>W2</t>
  </si>
  <si>
    <t>W3</t>
  </si>
  <si>
    <t>MA(3)</t>
  </si>
  <si>
    <t>Exponential</t>
  </si>
  <si>
    <t>Smoothing</t>
  </si>
  <si>
    <t>Alpha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</si>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</sst>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0" xfId="0" applyFont="1" applyFill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4" borderId="0" xfId="0" applyFill="1"/>
    <xf numFmtId="2" fontId="0" fillId="0" borderId="0" xfId="0" applyNumberFormat="1"/>
    <xf numFmtId="1" fontId="0" fillId="0" borderId="0" xfId="0" applyNumberFormat="1"/>
    <xf numFmtId="0" fontId="4" fillId="3" borderId="0" xfId="1" applyFont="1" applyFill="1" applyAlignment="1">
      <alignment horizontal="right"/>
    </xf>
    <xf numFmtId="0" fontId="1" fillId="0" borderId="0" xfId="1"/>
    <xf numFmtId="0" fontId="1" fillId="0" borderId="0" xfId="1" applyAlignment="1">
      <alignment horizontal="right"/>
    </xf>
    <xf numFmtId="0" fontId="0" fillId="3" borderId="0" xfId="0" applyFill="1" applyBorder="1" applyAlignment="1"/>
    <xf numFmtId="0" fontId="0" fillId="3" borderId="1" xfId="0" applyFill="1" applyBorder="1" applyAlignment="1"/>
    <xf numFmtId="164" fontId="0" fillId="0" borderId="0" xfId="0" applyNumberFormat="1"/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6" borderId="0" xfId="0" applyFill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Normal" xfId="0" builtinId="0"/>
    <cellStyle name="Normal 2" xfId="1" xr:uid="{6CFF5147-0FAE-AF4E-AA62-15BB155A89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A050-CF4E-7D43-BD42-6F92FE8FF8E0}">
  <dimension ref="A1:J101"/>
  <sheetViews>
    <sheetView zoomScale="150" workbookViewId="0">
      <selection activeCell="C101" sqref="C101"/>
    </sheetView>
  </sheetViews>
  <sheetFormatPr baseColWidth="10" defaultRowHeight="16" x14ac:dyDescent="0.2"/>
  <cols>
    <col min="1" max="1" width="8.33203125" style="16" bestFit="1" customWidth="1"/>
    <col min="2" max="2" width="14.83203125" style="16" bestFit="1" customWidth="1"/>
    <col min="3" max="3" width="5.33203125" style="16" bestFit="1" customWidth="1"/>
    <col min="4" max="4" width="8" style="16" bestFit="1" customWidth="1"/>
    <col min="5" max="5" width="10.83203125" style="16"/>
    <col min="6" max="6" width="8.6640625" style="16" bestFit="1" customWidth="1"/>
    <col min="7" max="7" width="6.33203125" style="16" bestFit="1" customWidth="1"/>
    <col min="8" max="8" width="8.5" style="16" bestFit="1" customWidth="1"/>
    <col min="9" max="9" width="7.1640625" style="16" bestFit="1" customWidth="1"/>
    <col min="10" max="10" width="7.83203125" style="16" bestFit="1" customWidth="1"/>
    <col min="11" max="16384" width="10.83203125" style="15"/>
  </cols>
  <sheetData>
    <row r="1" spans="1:10" x14ac:dyDescent="0.2">
      <c r="A1" s="14" t="s">
        <v>429</v>
      </c>
      <c r="B1" s="14" t="s">
        <v>430</v>
      </c>
      <c r="C1" s="14" t="s">
        <v>431</v>
      </c>
      <c r="D1" s="14" t="s">
        <v>432</v>
      </c>
      <c r="E1" s="14" t="s">
        <v>433</v>
      </c>
      <c r="F1" s="14" t="s">
        <v>434</v>
      </c>
      <c r="G1" s="14" t="s">
        <v>435</v>
      </c>
      <c r="H1" s="14" t="s">
        <v>436</v>
      </c>
      <c r="I1" s="14" t="s">
        <v>437</v>
      </c>
      <c r="J1" s="14" t="s">
        <v>438</v>
      </c>
    </row>
    <row r="2" spans="1:10" x14ac:dyDescent="0.2">
      <c r="A2" s="16">
        <v>1131.2</v>
      </c>
      <c r="B2" s="16" t="s">
        <v>437</v>
      </c>
      <c r="C2" s="16">
        <v>1</v>
      </c>
      <c r="D2" s="16">
        <f>IF($B2=D$1,1,0)</f>
        <v>0</v>
      </c>
      <c r="E2" s="16">
        <f>IF($B2=E$1,1,0)</f>
        <v>0</v>
      </c>
      <c r="F2" s="16">
        <f t="shared" ref="D2:J17" si="0">IF($B2=F$1,1,0)</f>
        <v>0</v>
      </c>
      <c r="G2" s="16">
        <f t="shared" si="0"/>
        <v>0</v>
      </c>
      <c r="H2" s="16">
        <f t="shared" si="0"/>
        <v>0</v>
      </c>
      <c r="I2" s="16">
        <f t="shared" si="0"/>
        <v>1</v>
      </c>
      <c r="J2" s="16">
        <f t="shared" si="0"/>
        <v>0</v>
      </c>
    </row>
    <row r="3" spans="1:10" x14ac:dyDescent="0.2">
      <c r="A3" s="16">
        <v>642.6</v>
      </c>
      <c r="B3" s="16" t="s">
        <v>438</v>
      </c>
      <c r="C3" s="16">
        <v>2</v>
      </c>
      <c r="D3" s="16">
        <f t="shared" si="0"/>
        <v>0</v>
      </c>
      <c r="E3" s="16">
        <f t="shared" si="0"/>
        <v>0</v>
      </c>
      <c r="F3" s="16">
        <f t="shared" si="0"/>
        <v>0</v>
      </c>
      <c r="G3" s="16">
        <f t="shared" si="0"/>
        <v>0</v>
      </c>
      <c r="H3" s="16">
        <f t="shared" si="0"/>
        <v>0</v>
      </c>
      <c r="I3" s="16">
        <f t="shared" si="0"/>
        <v>0</v>
      </c>
      <c r="J3" s="16">
        <f t="shared" si="0"/>
        <v>1</v>
      </c>
    </row>
    <row r="4" spans="1:10" x14ac:dyDescent="0.2">
      <c r="A4" s="16">
        <v>834.3</v>
      </c>
      <c r="B4" s="16" t="s">
        <v>432</v>
      </c>
      <c r="C4" s="16">
        <v>3</v>
      </c>
      <c r="D4" s="16">
        <f t="shared" si="0"/>
        <v>1</v>
      </c>
      <c r="E4" s="16">
        <f t="shared" si="0"/>
        <v>0</v>
      </c>
      <c r="F4" s="16">
        <f t="shared" si="0"/>
        <v>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</row>
    <row r="5" spans="1:10" x14ac:dyDescent="0.2">
      <c r="A5" s="16">
        <v>655.20000000000005</v>
      </c>
      <c r="B5" s="16" t="s">
        <v>433</v>
      </c>
      <c r="C5" s="16">
        <v>4</v>
      </c>
      <c r="D5" s="16">
        <f t="shared" si="0"/>
        <v>0</v>
      </c>
      <c r="E5" s="16">
        <f t="shared" si="0"/>
        <v>1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</row>
    <row r="6" spans="1:10" x14ac:dyDescent="0.2">
      <c r="A6" s="16">
        <v>661.50000000000011</v>
      </c>
      <c r="B6" s="16" t="s">
        <v>434</v>
      </c>
      <c r="C6" s="16">
        <v>5</v>
      </c>
      <c r="D6" s="16">
        <f t="shared" si="0"/>
        <v>0</v>
      </c>
      <c r="E6" s="16">
        <f t="shared" si="0"/>
        <v>0</v>
      </c>
      <c r="F6" s="16">
        <f t="shared" si="0"/>
        <v>1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</row>
    <row r="7" spans="1:10" x14ac:dyDescent="0.2">
      <c r="A7" s="16">
        <v>763.2</v>
      </c>
      <c r="B7" s="16" t="s">
        <v>435</v>
      </c>
      <c r="C7" s="16">
        <v>6</v>
      </c>
      <c r="D7" s="16">
        <f t="shared" si="0"/>
        <v>0</v>
      </c>
      <c r="E7" s="16">
        <f t="shared" si="0"/>
        <v>0</v>
      </c>
      <c r="F7" s="16">
        <f t="shared" si="0"/>
        <v>0</v>
      </c>
      <c r="G7" s="16">
        <f t="shared" si="0"/>
        <v>1</v>
      </c>
      <c r="H7" s="16">
        <f t="shared" si="0"/>
        <v>0</v>
      </c>
      <c r="I7" s="16">
        <f t="shared" si="0"/>
        <v>0</v>
      </c>
      <c r="J7" s="16">
        <f t="shared" si="0"/>
        <v>0</v>
      </c>
    </row>
    <row r="8" spans="1:10" x14ac:dyDescent="0.2">
      <c r="A8" s="16">
        <v>941.60000000000014</v>
      </c>
      <c r="B8" s="16" t="s">
        <v>436</v>
      </c>
      <c r="C8" s="16">
        <v>7</v>
      </c>
      <c r="D8" s="16">
        <f t="shared" si="0"/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1</v>
      </c>
      <c r="I8" s="16">
        <f t="shared" si="0"/>
        <v>0</v>
      </c>
      <c r="J8" s="16">
        <f t="shared" si="0"/>
        <v>0</v>
      </c>
    </row>
    <row r="9" spans="1:10" x14ac:dyDescent="0.2">
      <c r="A9" s="16">
        <v>1209.5999999999999</v>
      </c>
      <c r="B9" s="16" t="s">
        <v>437</v>
      </c>
      <c r="C9" s="16">
        <v>8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1</v>
      </c>
      <c r="J9" s="16">
        <f t="shared" si="0"/>
        <v>0</v>
      </c>
    </row>
    <row r="10" spans="1:10" x14ac:dyDescent="0.2">
      <c r="A10" s="16">
        <v>784.80000000000007</v>
      </c>
      <c r="B10" s="16" t="s">
        <v>438</v>
      </c>
      <c r="C10" s="16">
        <v>9</v>
      </c>
      <c r="D10" s="16">
        <f t="shared" si="0"/>
        <v>0</v>
      </c>
      <c r="E10" s="16">
        <f t="shared" si="0"/>
        <v>0</v>
      </c>
      <c r="F10" s="16">
        <f t="shared" si="0"/>
        <v>0</v>
      </c>
      <c r="G10" s="16">
        <f t="shared" si="0"/>
        <v>0</v>
      </c>
      <c r="H10" s="16">
        <f t="shared" si="0"/>
        <v>0</v>
      </c>
      <c r="I10" s="16">
        <f t="shared" si="0"/>
        <v>0</v>
      </c>
      <c r="J10" s="16">
        <f t="shared" si="0"/>
        <v>1</v>
      </c>
    </row>
    <row r="11" spans="1:10" x14ac:dyDescent="0.2">
      <c r="A11" s="16">
        <v>891</v>
      </c>
      <c r="B11" s="16" t="s">
        <v>432</v>
      </c>
      <c r="C11" s="16">
        <v>10</v>
      </c>
      <c r="D11" s="16">
        <f t="shared" si="0"/>
        <v>1</v>
      </c>
      <c r="E11" s="16">
        <f t="shared" si="0"/>
        <v>0</v>
      </c>
      <c r="F11" s="16">
        <f t="shared" si="0"/>
        <v>0</v>
      </c>
      <c r="G11" s="16">
        <f t="shared" si="0"/>
        <v>0</v>
      </c>
      <c r="H11" s="16">
        <f t="shared" si="0"/>
        <v>0</v>
      </c>
      <c r="I11" s="16">
        <f t="shared" si="0"/>
        <v>0</v>
      </c>
      <c r="J11" s="16">
        <f t="shared" si="0"/>
        <v>0</v>
      </c>
    </row>
    <row r="12" spans="1:10" x14ac:dyDescent="0.2">
      <c r="A12" s="16">
        <v>699.30000000000007</v>
      </c>
      <c r="B12" s="16" t="s">
        <v>433</v>
      </c>
      <c r="C12" s="16">
        <v>11</v>
      </c>
      <c r="D12" s="16">
        <f t="shared" si="0"/>
        <v>0</v>
      </c>
      <c r="E12" s="16">
        <f t="shared" si="0"/>
        <v>1</v>
      </c>
      <c r="F12" s="16">
        <f t="shared" si="0"/>
        <v>0</v>
      </c>
      <c r="G12" s="16">
        <f t="shared" si="0"/>
        <v>0</v>
      </c>
      <c r="H12" s="16">
        <f t="shared" si="0"/>
        <v>0</v>
      </c>
      <c r="I12" s="16">
        <f t="shared" si="0"/>
        <v>0</v>
      </c>
      <c r="J12" s="16">
        <f t="shared" si="0"/>
        <v>0</v>
      </c>
    </row>
    <row r="13" spans="1:10" x14ac:dyDescent="0.2">
      <c r="A13" s="16">
        <v>806.4</v>
      </c>
      <c r="B13" s="16" t="s">
        <v>434</v>
      </c>
      <c r="C13" s="16">
        <v>12</v>
      </c>
      <c r="D13" s="16">
        <f t="shared" si="0"/>
        <v>0</v>
      </c>
      <c r="E13" s="16">
        <f t="shared" si="0"/>
        <v>0</v>
      </c>
      <c r="F13" s="16">
        <f t="shared" si="0"/>
        <v>1</v>
      </c>
      <c r="G13" s="16">
        <f t="shared" si="0"/>
        <v>0</v>
      </c>
      <c r="H13" s="16">
        <f t="shared" si="0"/>
        <v>0</v>
      </c>
      <c r="I13" s="16">
        <f t="shared" si="0"/>
        <v>0</v>
      </c>
      <c r="J13" s="16">
        <f t="shared" si="0"/>
        <v>0</v>
      </c>
    </row>
    <row r="14" spans="1:10" x14ac:dyDescent="0.2">
      <c r="A14" s="16">
        <v>915.3</v>
      </c>
      <c r="B14" s="16" t="s">
        <v>435</v>
      </c>
      <c r="C14" s="16">
        <v>13</v>
      </c>
      <c r="D14" s="16">
        <f t="shared" si="0"/>
        <v>0</v>
      </c>
      <c r="E14" s="16">
        <f t="shared" si="0"/>
        <v>0</v>
      </c>
      <c r="F14" s="16">
        <f t="shared" si="0"/>
        <v>0</v>
      </c>
      <c r="G14" s="16">
        <f t="shared" si="0"/>
        <v>1</v>
      </c>
      <c r="H14" s="16">
        <f t="shared" si="0"/>
        <v>0</v>
      </c>
      <c r="I14" s="16">
        <f t="shared" si="0"/>
        <v>0</v>
      </c>
      <c r="J14" s="16">
        <f t="shared" si="0"/>
        <v>0</v>
      </c>
    </row>
    <row r="15" spans="1:10" x14ac:dyDescent="0.2">
      <c r="A15" s="16">
        <v>877.80000000000018</v>
      </c>
      <c r="B15" s="16" t="s">
        <v>436</v>
      </c>
      <c r="C15" s="16">
        <v>14</v>
      </c>
      <c r="D15" s="16">
        <f t="shared" si="0"/>
        <v>0</v>
      </c>
      <c r="E15" s="16">
        <f t="shared" si="0"/>
        <v>0</v>
      </c>
      <c r="F15" s="16">
        <f t="shared" si="0"/>
        <v>0</v>
      </c>
      <c r="G15" s="16">
        <f t="shared" si="0"/>
        <v>0</v>
      </c>
      <c r="H15" s="16">
        <f t="shared" si="0"/>
        <v>1</v>
      </c>
      <c r="I15" s="16">
        <f t="shared" si="0"/>
        <v>0</v>
      </c>
      <c r="J15" s="16">
        <f t="shared" si="0"/>
        <v>0</v>
      </c>
    </row>
    <row r="16" spans="1:10" x14ac:dyDescent="0.2">
      <c r="A16" s="16">
        <v>1448.9999999999998</v>
      </c>
      <c r="B16" s="16" t="s">
        <v>437</v>
      </c>
      <c r="C16" s="16">
        <v>15</v>
      </c>
      <c r="D16" s="16">
        <f t="shared" si="0"/>
        <v>0</v>
      </c>
      <c r="E16" s="16">
        <f t="shared" si="0"/>
        <v>0</v>
      </c>
      <c r="F16" s="16">
        <f t="shared" si="0"/>
        <v>0</v>
      </c>
      <c r="G16" s="16">
        <f t="shared" si="0"/>
        <v>0</v>
      </c>
      <c r="H16" s="16">
        <f t="shared" si="0"/>
        <v>0</v>
      </c>
      <c r="I16" s="16">
        <f t="shared" si="0"/>
        <v>1</v>
      </c>
      <c r="J16" s="16">
        <f t="shared" si="0"/>
        <v>0</v>
      </c>
    </row>
    <row r="17" spans="1:10" x14ac:dyDescent="0.2">
      <c r="A17" s="16">
        <v>730.80000000000007</v>
      </c>
      <c r="B17" s="16" t="s">
        <v>438</v>
      </c>
      <c r="C17" s="16">
        <v>16</v>
      </c>
      <c r="D17" s="16">
        <f t="shared" si="0"/>
        <v>0</v>
      </c>
      <c r="E17" s="16">
        <f t="shared" si="0"/>
        <v>0</v>
      </c>
      <c r="F17" s="16">
        <f t="shared" si="0"/>
        <v>0</v>
      </c>
      <c r="G17" s="16">
        <f t="shared" si="0"/>
        <v>0</v>
      </c>
      <c r="H17" s="16">
        <f t="shared" si="0"/>
        <v>0</v>
      </c>
      <c r="I17" s="16">
        <f t="shared" si="0"/>
        <v>0</v>
      </c>
      <c r="J17" s="16">
        <f t="shared" si="0"/>
        <v>1</v>
      </c>
    </row>
    <row r="18" spans="1:10" x14ac:dyDescent="0.2">
      <c r="A18" s="16">
        <v>947.69999999999993</v>
      </c>
      <c r="B18" s="16" t="s">
        <v>432</v>
      </c>
      <c r="C18" s="16">
        <v>17</v>
      </c>
      <c r="D18" s="16">
        <f t="shared" ref="D18:J34" si="1">IF($B18=D$1,1,0)</f>
        <v>1</v>
      </c>
      <c r="E18" s="16">
        <f t="shared" si="1"/>
        <v>0</v>
      </c>
      <c r="F18" s="16">
        <f t="shared" si="1"/>
        <v>0</v>
      </c>
      <c r="G18" s="16">
        <f t="shared" si="1"/>
        <v>0</v>
      </c>
      <c r="H18" s="16">
        <f t="shared" si="1"/>
        <v>0</v>
      </c>
      <c r="I18" s="16">
        <f t="shared" si="1"/>
        <v>0</v>
      </c>
      <c r="J18" s="16">
        <f t="shared" si="1"/>
        <v>0</v>
      </c>
    </row>
    <row r="19" spans="1:10" x14ac:dyDescent="0.2">
      <c r="A19" s="16">
        <v>955.8</v>
      </c>
      <c r="B19" s="16" t="s">
        <v>433</v>
      </c>
      <c r="C19" s="16">
        <v>18</v>
      </c>
      <c r="D19" s="16">
        <f t="shared" si="1"/>
        <v>0</v>
      </c>
      <c r="E19" s="16">
        <f t="shared" si="1"/>
        <v>1</v>
      </c>
      <c r="F19" s="16">
        <f t="shared" si="1"/>
        <v>0</v>
      </c>
      <c r="G19" s="16">
        <f t="shared" si="1"/>
        <v>0</v>
      </c>
      <c r="H19" s="16">
        <f t="shared" si="1"/>
        <v>0</v>
      </c>
      <c r="I19" s="16">
        <f t="shared" si="1"/>
        <v>0</v>
      </c>
      <c r="J19" s="16">
        <f t="shared" si="1"/>
        <v>0</v>
      </c>
    </row>
    <row r="20" spans="1:10" x14ac:dyDescent="0.2">
      <c r="A20" s="16">
        <v>856.80000000000007</v>
      </c>
      <c r="B20" s="16" t="s">
        <v>434</v>
      </c>
      <c r="C20" s="16">
        <v>19</v>
      </c>
      <c r="D20" s="16">
        <f t="shared" si="1"/>
        <v>0</v>
      </c>
      <c r="E20" s="16">
        <f t="shared" si="1"/>
        <v>0</v>
      </c>
      <c r="F20" s="16">
        <f t="shared" si="1"/>
        <v>1</v>
      </c>
      <c r="G20" s="16">
        <f t="shared" si="1"/>
        <v>0</v>
      </c>
      <c r="H20" s="16">
        <f t="shared" si="1"/>
        <v>0</v>
      </c>
      <c r="I20" s="16">
        <f t="shared" si="1"/>
        <v>0</v>
      </c>
      <c r="J20" s="16">
        <f t="shared" si="1"/>
        <v>0</v>
      </c>
    </row>
    <row r="21" spans="1:10" x14ac:dyDescent="0.2">
      <c r="A21" s="16">
        <v>972</v>
      </c>
      <c r="B21" s="16" t="s">
        <v>435</v>
      </c>
      <c r="C21" s="16">
        <v>20</v>
      </c>
      <c r="D21" s="16">
        <f t="shared" si="1"/>
        <v>0</v>
      </c>
      <c r="E21" s="16">
        <f t="shared" si="1"/>
        <v>0</v>
      </c>
      <c r="F21" s="16">
        <f t="shared" si="1"/>
        <v>0</v>
      </c>
      <c r="G21" s="16">
        <f t="shared" si="1"/>
        <v>1</v>
      </c>
      <c r="H21" s="16">
        <f t="shared" si="1"/>
        <v>0</v>
      </c>
      <c r="I21" s="16">
        <f t="shared" si="1"/>
        <v>0</v>
      </c>
      <c r="J21" s="16">
        <f t="shared" si="1"/>
        <v>0</v>
      </c>
    </row>
    <row r="22" spans="1:10" x14ac:dyDescent="0.2">
      <c r="A22" s="16">
        <v>1197.9000000000001</v>
      </c>
      <c r="B22" s="16" t="s">
        <v>436</v>
      </c>
      <c r="C22" s="16">
        <v>21</v>
      </c>
      <c r="D22" s="16">
        <f t="shared" si="1"/>
        <v>0</v>
      </c>
      <c r="E22" s="16">
        <f t="shared" si="1"/>
        <v>0</v>
      </c>
      <c r="F22" s="16">
        <f t="shared" si="1"/>
        <v>0</v>
      </c>
      <c r="G22" s="16">
        <f t="shared" si="1"/>
        <v>0</v>
      </c>
      <c r="H22" s="16">
        <f t="shared" si="1"/>
        <v>1</v>
      </c>
      <c r="I22" s="16">
        <f t="shared" si="1"/>
        <v>0</v>
      </c>
      <c r="J22" s="16">
        <f t="shared" si="1"/>
        <v>0</v>
      </c>
    </row>
    <row r="23" spans="1:10" x14ac:dyDescent="0.2">
      <c r="A23" s="16">
        <v>1195.6000000000001</v>
      </c>
      <c r="B23" s="16" t="s">
        <v>437</v>
      </c>
      <c r="C23" s="16">
        <v>22</v>
      </c>
      <c r="D23" s="16">
        <f t="shared" si="1"/>
        <v>0</v>
      </c>
      <c r="E23" s="16">
        <f t="shared" si="1"/>
        <v>0</v>
      </c>
      <c r="F23" s="16">
        <f t="shared" si="1"/>
        <v>0</v>
      </c>
      <c r="G23" s="16">
        <f t="shared" si="1"/>
        <v>0</v>
      </c>
      <c r="H23" s="16">
        <f t="shared" si="1"/>
        <v>0</v>
      </c>
      <c r="I23" s="16">
        <f t="shared" si="1"/>
        <v>1</v>
      </c>
      <c r="J23" s="16">
        <f t="shared" si="1"/>
        <v>0</v>
      </c>
    </row>
    <row r="24" spans="1:10" x14ac:dyDescent="0.2">
      <c r="A24" s="16">
        <v>996.3</v>
      </c>
      <c r="B24" s="16" t="s">
        <v>438</v>
      </c>
      <c r="C24" s="16">
        <v>23</v>
      </c>
      <c r="D24" s="16">
        <f t="shared" si="1"/>
        <v>0</v>
      </c>
      <c r="E24" s="16">
        <f t="shared" si="1"/>
        <v>0</v>
      </c>
      <c r="F24" s="16">
        <f t="shared" si="1"/>
        <v>0</v>
      </c>
      <c r="G24" s="16">
        <f t="shared" si="1"/>
        <v>0</v>
      </c>
      <c r="H24" s="16">
        <f t="shared" si="1"/>
        <v>0</v>
      </c>
      <c r="I24" s="16">
        <f t="shared" si="1"/>
        <v>0</v>
      </c>
      <c r="J24" s="16">
        <f t="shared" si="1"/>
        <v>1</v>
      </c>
    </row>
    <row r="25" spans="1:10" x14ac:dyDescent="0.2">
      <c r="A25" s="16">
        <v>892.80000000000007</v>
      </c>
      <c r="B25" s="16" t="s">
        <v>432</v>
      </c>
      <c r="C25" s="16">
        <v>24</v>
      </c>
      <c r="D25" s="16">
        <f t="shared" si="1"/>
        <v>1</v>
      </c>
      <c r="E25" s="16">
        <f t="shared" si="1"/>
        <v>0</v>
      </c>
      <c r="F25" s="16">
        <f t="shared" si="1"/>
        <v>0</v>
      </c>
      <c r="G25" s="16">
        <f t="shared" si="1"/>
        <v>0</v>
      </c>
      <c r="H25" s="16">
        <f t="shared" si="1"/>
        <v>0</v>
      </c>
      <c r="I25" s="16">
        <f t="shared" si="1"/>
        <v>0</v>
      </c>
      <c r="J25" s="16">
        <f t="shared" si="1"/>
        <v>0</v>
      </c>
    </row>
    <row r="26" spans="1:10" x14ac:dyDescent="0.2">
      <c r="A26" s="16">
        <v>787.50000000000011</v>
      </c>
      <c r="B26" s="16" t="s">
        <v>433</v>
      </c>
      <c r="C26" s="16">
        <v>25</v>
      </c>
      <c r="D26" s="16">
        <f t="shared" si="1"/>
        <v>0</v>
      </c>
      <c r="E26" s="16">
        <f t="shared" si="1"/>
        <v>1</v>
      </c>
      <c r="F26" s="16">
        <f t="shared" si="1"/>
        <v>0</v>
      </c>
      <c r="G26" s="16">
        <f t="shared" si="1"/>
        <v>0</v>
      </c>
      <c r="H26" s="16">
        <f t="shared" si="1"/>
        <v>0</v>
      </c>
      <c r="I26" s="16">
        <f t="shared" si="1"/>
        <v>0</v>
      </c>
      <c r="J26" s="16">
        <f t="shared" si="1"/>
        <v>0</v>
      </c>
    </row>
    <row r="27" spans="1:10" x14ac:dyDescent="0.2">
      <c r="A27" s="16">
        <v>907.2</v>
      </c>
      <c r="B27" s="16" t="s">
        <v>434</v>
      </c>
      <c r="C27" s="16">
        <v>26</v>
      </c>
      <c r="D27" s="16">
        <f t="shared" si="1"/>
        <v>0</v>
      </c>
      <c r="E27" s="16">
        <f t="shared" si="1"/>
        <v>0</v>
      </c>
      <c r="F27" s="16">
        <f t="shared" si="1"/>
        <v>1</v>
      </c>
      <c r="G27" s="16">
        <f t="shared" si="1"/>
        <v>0</v>
      </c>
      <c r="H27" s="16">
        <f t="shared" si="1"/>
        <v>0</v>
      </c>
      <c r="I27" s="16">
        <f t="shared" si="1"/>
        <v>0</v>
      </c>
      <c r="J27" s="16">
        <f t="shared" si="1"/>
        <v>0</v>
      </c>
    </row>
    <row r="28" spans="1:10" x14ac:dyDescent="0.2">
      <c r="A28" s="16">
        <v>1028.7</v>
      </c>
      <c r="B28" s="16" t="s">
        <v>435</v>
      </c>
      <c r="C28" s="16">
        <v>27</v>
      </c>
      <c r="D28" s="16">
        <f t="shared" si="1"/>
        <v>0</v>
      </c>
      <c r="E28" s="16">
        <f t="shared" si="1"/>
        <v>0</v>
      </c>
      <c r="F28" s="16">
        <f t="shared" si="1"/>
        <v>0</v>
      </c>
      <c r="G28" s="16">
        <f t="shared" si="1"/>
        <v>1</v>
      </c>
      <c r="H28" s="16">
        <f t="shared" si="1"/>
        <v>0</v>
      </c>
      <c r="I28" s="16">
        <f t="shared" si="1"/>
        <v>0</v>
      </c>
      <c r="J28" s="16">
        <f t="shared" si="1"/>
        <v>0</v>
      </c>
    </row>
    <row r="29" spans="1:10" x14ac:dyDescent="0.2">
      <c r="A29" s="16">
        <v>1126.4000000000001</v>
      </c>
      <c r="B29" s="16" t="s">
        <v>436</v>
      </c>
      <c r="C29" s="16">
        <v>28</v>
      </c>
      <c r="D29" s="16">
        <f t="shared" si="1"/>
        <v>0</v>
      </c>
      <c r="E29" s="16">
        <f t="shared" si="1"/>
        <v>0</v>
      </c>
      <c r="F29" s="16">
        <f t="shared" si="1"/>
        <v>0</v>
      </c>
      <c r="G29" s="16">
        <f t="shared" si="1"/>
        <v>0</v>
      </c>
      <c r="H29" s="16">
        <f t="shared" si="1"/>
        <v>1</v>
      </c>
      <c r="I29" s="16">
        <f t="shared" si="1"/>
        <v>0</v>
      </c>
      <c r="J29" s="16">
        <f t="shared" si="1"/>
        <v>0</v>
      </c>
    </row>
    <row r="30" spans="1:10" x14ac:dyDescent="0.2">
      <c r="A30" s="16">
        <v>1444.8</v>
      </c>
      <c r="B30" s="16" t="s">
        <v>437</v>
      </c>
      <c r="C30" s="16">
        <v>29</v>
      </c>
      <c r="D30" s="16">
        <f t="shared" si="1"/>
        <v>0</v>
      </c>
      <c r="E30" s="16">
        <f t="shared" si="1"/>
        <v>0</v>
      </c>
      <c r="F30" s="16">
        <f t="shared" si="1"/>
        <v>0</v>
      </c>
      <c r="G30" s="16">
        <f t="shared" si="1"/>
        <v>0</v>
      </c>
      <c r="H30" s="16">
        <f t="shared" si="1"/>
        <v>0</v>
      </c>
      <c r="I30" s="16">
        <f t="shared" si="1"/>
        <v>1</v>
      </c>
      <c r="J30" s="16">
        <f t="shared" si="1"/>
        <v>0</v>
      </c>
    </row>
    <row r="31" spans="1:10" x14ac:dyDescent="0.2">
      <c r="A31" s="16">
        <v>936</v>
      </c>
      <c r="B31" s="16" t="s">
        <v>438</v>
      </c>
      <c r="C31" s="16">
        <v>30</v>
      </c>
      <c r="D31" s="16">
        <f t="shared" si="1"/>
        <v>0</v>
      </c>
      <c r="E31" s="16">
        <f t="shared" si="1"/>
        <v>0</v>
      </c>
      <c r="F31" s="16">
        <f t="shared" si="1"/>
        <v>0</v>
      </c>
      <c r="G31" s="16">
        <f t="shared" si="1"/>
        <v>0</v>
      </c>
      <c r="H31" s="16">
        <f t="shared" si="1"/>
        <v>0</v>
      </c>
      <c r="I31" s="16">
        <f t="shared" si="1"/>
        <v>0</v>
      </c>
      <c r="J31" s="16">
        <f t="shared" si="1"/>
        <v>1</v>
      </c>
    </row>
    <row r="32" spans="1:10" x14ac:dyDescent="0.2">
      <c r="A32" s="16">
        <v>1061.0999999999999</v>
      </c>
      <c r="B32" s="16" t="s">
        <v>432</v>
      </c>
      <c r="C32" s="16">
        <v>31</v>
      </c>
      <c r="D32" s="16">
        <f t="shared" si="1"/>
        <v>1</v>
      </c>
      <c r="E32" s="16">
        <f t="shared" si="1"/>
        <v>0</v>
      </c>
      <c r="F32" s="16">
        <f t="shared" si="1"/>
        <v>0</v>
      </c>
      <c r="G32" s="16">
        <f t="shared" si="1"/>
        <v>0</v>
      </c>
      <c r="H32" s="16">
        <f t="shared" si="1"/>
        <v>0</v>
      </c>
      <c r="I32" s="16">
        <f t="shared" si="1"/>
        <v>0</v>
      </c>
      <c r="J32" s="16">
        <f t="shared" si="1"/>
        <v>0</v>
      </c>
    </row>
    <row r="33" spans="1:10" x14ac:dyDescent="0.2">
      <c r="A33" s="16">
        <v>831.6</v>
      </c>
      <c r="B33" s="16" t="s">
        <v>433</v>
      </c>
      <c r="C33" s="16">
        <v>32</v>
      </c>
      <c r="D33" s="16">
        <f t="shared" si="1"/>
        <v>0</v>
      </c>
      <c r="E33" s="16">
        <f t="shared" si="1"/>
        <v>1</v>
      </c>
      <c r="F33" s="16">
        <f t="shared" si="1"/>
        <v>0</v>
      </c>
      <c r="G33" s="16">
        <f t="shared" si="1"/>
        <v>0</v>
      </c>
      <c r="H33" s="16">
        <f t="shared" si="1"/>
        <v>0</v>
      </c>
      <c r="I33" s="16">
        <f t="shared" si="1"/>
        <v>0</v>
      </c>
      <c r="J33" s="16">
        <f t="shared" si="1"/>
        <v>0</v>
      </c>
    </row>
    <row r="34" spans="1:10" x14ac:dyDescent="0.2">
      <c r="A34" s="16">
        <v>957.6</v>
      </c>
      <c r="B34" s="16" t="s">
        <v>434</v>
      </c>
      <c r="C34" s="16">
        <v>33</v>
      </c>
      <c r="D34" s="16">
        <f t="shared" si="1"/>
        <v>0</v>
      </c>
      <c r="E34" s="16">
        <f t="shared" si="1"/>
        <v>0</v>
      </c>
      <c r="F34" s="16">
        <f t="shared" si="1"/>
        <v>1</v>
      </c>
      <c r="G34" s="16">
        <f t="shared" si="1"/>
        <v>0</v>
      </c>
      <c r="H34" s="16">
        <f t="shared" si="1"/>
        <v>0</v>
      </c>
      <c r="I34" s="16">
        <f t="shared" si="1"/>
        <v>0</v>
      </c>
      <c r="J34" s="16">
        <f t="shared" si="1"/>
        <v>0</v>
      </c>
    </row>
    <row r="35" spans="1:10" x14ac:dyDescent="0.2">
      <c r="A35" s="16">
        <v>844.2</v>
      </c>
      <c r="B35" s="16" t="s">
        <v>435</v>
      </c>
      <c r="C35" s="16">
        <v>34</v>
      </c>
      <c r="D35" s="16">
        <f t="shared" ref="D35:J66" si="2">IF($B35=D$1,1,0)</f>
        <v>0</v>
      </c>
      <c r="E35" s="16">
        <f t="shared" si="2"/>
        <v>0</v>
      </c>
      <c r="F35" s="16">
        <f t="shared" si="2"/>
        <v>0</v>
      </c>
      <c r="G35" s="16">
        <f t="shared" si="2"/>
        <v>1</v>
      </c>
      <c r="H35" s="16">
        <f t="shared" si="2"/>
        <v>0</v>
      </c>
      <c r="I35" s="16">
        <f t="shared" si="2"/>
        <v>0</v>
      </c>
      <c r="J35" s="16">
        <f t="shared" si="2"/>
        <v>0</v>
      </c>
    </row>
    <row r="36" spans="1:10" x14ac:dyDescent="0.2">
      <c r="A36" s="16">
        <v>1336.5000000000002</v>
      </c>
      <c r="B36" s="16" t="s">
        <v>436</v>
      </c>
      <c r="C36" s="16">
        <v>35</v>
      </c>
      <c r="D36" s="16">
        <f t="shared" si="2"/>
        <v>0</v>
      </c>
      <c r="E36" s="16">
        <f t="shared" si="2"/>
        <v>0</v>
      </c>
      <c r="F36" s="16">
        <f t="shared" si="2"/>
        <v>0</v>
      </c>
      <c r="G36" s="16">
        <f t="shared" si="2"/>
        <v>0</v>
      </c>
      <c r="H36" s="16">
        <f t="shared" si="2"/>
        <v>1</v>
      </c>
      <c r="I36" s="16">
        <f t="shared" si="2"/>
        <v>0</v>
      </c>
      <c r="J36" s="16">
        <f t="shared" si="2"/>
        <v>0</v>
      </c>
    </row>
    <row r="37" spans="1:10" x14ac:dyDescent="0.2">
      <c r="A37" s="16">
        <v>1713.6</v>
      </c>
      <c r="B37" s="16" t="s">
        <v>437</v>
      </c>
      <c r="C37" s="16">
        <v>36</v>
      </c>
      <c r="D37" s="16">
        <f t="shared" si="2"/>
        <v>0</v>
      </c>
      <c r="E37" s="16">
        <f t="shared" si="2"/>
        <v>0</v>
      </c>
      <c r="F37" s="16">
        <f t="shared" si="2"/>
        <v>0</v>
      </c>
      <c r="G37" s="16">
        <f t="shared" si="2"/>
        <v>0</v>
      </c>
      <c r="H37" s="16">
        <f t="shared" si="2"/>
        <v>0</v>
      </c>
      <c r="I37" s="16">
        <f t="shared" si="2"/>
        <v>1</v>
      </c>
      <c r="J37" s="16">
        <f t="shared" si="2"/>
        <v>0</v>
      </c>
    </row>
    <row r="38" spans="1:10" x14ac:dyDescent="0.2">
      <c r="A38" s="16">
        <v>863.10000000000014</v>
      </c>
      <c r="B38" s="16" t="s">
        <v>438</v>
      </c>
      <c r="C38" s="16">
        <v>37</v>
      </c>
      <c r="D38" s="16">
        <f t="shared" si="2"/>
        <v>0</v>
      </c>
      <c r="E38" s="16">
        <f t="shared" si="2"/>
        <v>0</v>
      </c>
      <c r="F38" s="16">
        <f t="shared" si="2"/>
        <v>0</v>
      </c>
      <c r="G38" s="16">
        <f t="shared" si="2"/>
        <v>0</v>
      </c>
      <c r="H38" s="16">
        <f t="shared" si="2"/>
        <v>0</v>
      </c>
      <c r="I38" s="16">
        <f t="shared" si="2"/>
        <v>0</v>
      </c>
      <c r="J38" s="16">
        <f t="shared" si="2"/>
        <v>1</v>
      </c>
    </row>
    <row r="39" spans="1:10" x14ac:dyDescent="0.2">
      <c r="A39" s="16">
        <v>993.6</v>
      </c>
      <c r="B39" s="16" t="s">
        <v>432</v>
      </c>
      <c r="C39" s="16">
        <v>38</v>
      </c>
      <c r="D39" s="16">
        <f t="shared" si="2"/>
        <v>1</v>
      </c>
      <c r="E39" s="16">
        <f t="shared" si="2"/>
        <v>0</v>
      </c>
      <c r="F39" s="16">
        <f t="shared" si="2"/>
        <v>0</v>
      </c>
      <c r="G39" s="16">
        <f t="shared" si="2"/>
        <v>0</v>
      </c>
      <c r="H39" s="16">
        <f t="shared" si="2"/>
        <v>0</v>
      </c>
      <c r="I39" s="16">
        <f t="shared" si="2"/>
        <v>0</v>
      </c>
      <c r="J39" s="16">
        <f t="shared" si="2"/>
        <v>0</v>
      </c>
    </row>
    <row r="40" spans="1:10" x14ac:dyDescent="0.2">
      <c r="A40" s="16">
        <v>1000.8000000000001</v>
      </c>
      <c r="B40" s="16" t="s">
        <v>433</v>
      </c>
      <c r="C40" s="16">
        <v>39</v>
      </c>
      <c r="D40" s="16">
        <f t="shared" si="2"/>
        <v>0</v>
      </c>
      <c r="E40" s="16">
        <f t="shared" si="2"/>
        <v>1</v>
      </c>
      <c r="F40" s="16">
        <f t="shared" si="2"/>
        <v>0</v>
      </c>
      <c r="G40" s="16">
        <f t="shared" si="2"/>
        <v>0</v>
      </c>
      <c r="H40" s="16">
        <f t="shared" si="2"/>
        <v>0</v>
      </c>
      <c r="I40" s="16">
        <f t="shared" si="2"/>
        <v>0</v>
      </c>
      <c r="J40" s="16">
        <f t="shared" si="2"/>
        <v>0</v>
      </c>
    </row>
    <row r="41" spans="1:10" x14ac:dyDescent="0.2">
      <c r="A41" s="16">
        <v>882.00000000000011</v>
      </c>
      <c r="B41" s="16" t="s">
        <v>434</v>
      </c>
      <c r="C41" s="16">
        <v>40</v>
      </c>
      <c r="D41" s="16">
        <f t="shared" si="2"/>
        <v>0</v>
      </c>
      <c r="E41" s="16">
        <f t="shared" si="2"/>
        <v>0</v>
      </c>
      <c r="F41" s="16">
        <f t="shared" si="2"/>
        <v>1</v>
      </c>
      <c r="G41" s="16">
        <f t="shared" si="2"/>
        <v>0</v>
      </c>
      <c r="H41" s="16">
        <f t="shared" si="2"/>
        <v>0</v>
      </c>
      <c r="I41" s="16">
        <f t="shared" si="2"/>
        <v>0</v>
      </c>
      <c r="J41" s="16">
        <f t="shared" si="2"/>
        <v>0</v>
      </c>
    </row>
    <row r="42" spans="1:10" x14ac:dyDescent="0.2">
      <c r="A42" s="16">
        <v>1015.2</v>
      </c>
      <c r="B42" s="16" t="s">
        <v>435</v>
      </c>
      <c r="C42" s="16">
        <v>41</v>
      </c>
      <c r="D42" s="16">
        <f t="shared" si="2"/>
        <v>0</v>
      </c>
      <c r="E42" s="16">
        <f t="shared" si="2"/>
        <v>0</v>
      </c>
      <c r="F42" s="16">
        <f t="shared" si="2"/>
        <v>0</v>
      </c>
      <c r="G42" s="16">
        <f t="shared" si="2"/>
        <v>1</v>
      </c>
      <c r="H42" s="16">
        <f t="shared" si="2"/>
        <v>0</v>
      </c>
      <c r="I42" s="16">
        <f t="shared" si="2"/>
        <v>0</v>
      </c>
      <c r="J42" s="16">
        <f t="shared" si="2"/>
        <v>0</v>
      </c>
    </row>
    <row r="43" spans="1:10" x14ac:dyDescent="0.2">
      <c r="A43" s="16">
        <v>1405.8000000000002</v>
      </c>
      <c r="B43" s="16" t="s">
        <v>436</v>
      </c>
      <c r="C43" s="16">
        <v>42</v>
      </c>
      <c r="D43" s="16">
        <f t="shared" si="2"/>
        <v>0</v>
      </c>
      <c r="E43" s="16">
        <f t="shared" si="2"/>
        <v>0</v>
      </c>
      <c r="F43" s="16">
        <f t="shared" si="2"/>
        <v>0</v>
      </c>
      <c r="G43" s="16">
        <f t="shared" si="2"/>
        <v>0</v>
      </c>
      <c r="H43" s="16">
        <f t="shared" si="2"/>
        <v>1</v>
      </c>
      <c r="I43" s="16">
        <f t="shared" si="2"/>
        <v>0</v>
      </c>
      <c r="J43" s="16">
        <f t="shared" si="2"/>
        <v>0</v>
      </c>
    </row>
    <row r="44" spans="1:10" x14ac:dyDescent="0.2">
      <c r="A44" s="16">
        <v>1801.8</v>
      </c>
      <c r="B44" s="16" t="s">
        <v>437</v>
      </c>
      <c r="C44" s="16">
        <v>43</v>
      </c>
      <c r="D44" s="16">
        <f t="shared" si="2"/>
        <v>0</v>
      </c>
      <c r="E44" s="16">
        <f t="shared" si="2"/>
        <v>0</v>
      </c>
      <c r="F44" s="16">
        <f t="shared" si="2"/>
        <v>0</v>
      </c>
      <c r="G44" s="16">
        <f t="shared" si="2"/>
        <v>0</v>
      </c>
      <c r="H44" s="16">
        <f t="shared" si="2"/>
        <v>0</v>
      </c>
      <c r="I44" s="16">
        <f t="shared" si="2"/>
        <v>1</v>
      </c>
      <c r="J44" s="16">
        <f t="shared" si="2"/>
        <v>0</v>
      </c>
    </row>
    <row r="45" spans="1:10" x14ac:dyDescent="0.2">
      <c r="A45" s="16">
        <v>907.2</v>
      </c>
      <c r="B45" s="16" t="s">
        <v>438</v>
      </c>
      <c r="C45" s="16">
        <v>44</v>
      </c>
      <c r="D45" s="16">
        <f t="shared" si="2"/>
        <v>0</v>
      </c>
      <c r="E45" s="16">
        <f t="shared" si="2"/>
        <v>0</v>
      </c>
      <c r="F45" s="16">
        <f t="shared" si="2"/>
        <v>0</v>
      </c>
      <c r="G45" s="16">
        <f t="shared" si="2"/>
        <v>0</v>
      </c>
      <c r="H45" s="16">
        <f t="shared" si="2"/>
        <v>0</v>
      </c>
      <c r="I45" s="16">
        <f t="shared" si="2"/>
        <v>0</v>
      </c>
      <c r="J45" s="16">
        <f t="shared" si="2"/>
        <v>1</v>
      </c>
    </row>
    <row r="46" spans="1:10" x14ac:dyDescent="0.2">
      <c r="A46" s="16">
        <v>1044</v>
      </c>
      <c r="B46" s="16" t="s">
        <v>432</v>
      </c>
      <c r="C46" s="16">
        <v>45</v>
      </c>
      <c r="D46" s="16">
        <f t="shared" si="2"/>
        <v>1</v>
      </c>
      <c r="E46" s="16">
        <f t="shared" si="2"/>
        <v>0</v>
      </c>
      <c r="F46" s="16">
        <f t="shared" si="2"/>
        <v>0</v>
      </c>
      <c r="G46" s="16">
        <f t="shared" si="2"/>
        <v>0</v>
      </c>
      <c r="H46" s="16">
        <f t="shared" si="2"/>
        <v>0</v>
      </c>
      <c r="I46" s="16">
        <f t="shared" si="2"/>
        <v>0</v>
      </c>
      <c r="J46" s="16">
        <f t="shared" si="2"/>
        <v>0</v>
      </c>
    </row>
    <row r="47" spans="1:10" x14ac:dyDescent="0.2">
      <c r="A47" s="16">
        <v>1051.2</v>
      </c>
      <c r="B47" s="16" t="s">
        <v>433</v>
      </c>
      <c r="C47" s="16">
        <v>46</v>
      </c>
      <c r="D47" s="16">
        <f t="shared" si="2"/>
        <v>0</v>
      </c>
      <c r="E47" s="16">
        <f t="shared" si="2"/>
        <v>1</v>
      </c>
      <c r="F47" s="16">
        <f t="shared" si="2"/>
        <v>0</v>
      </c>
      <c r="G47" s="16">
        <f t="shared" si="2"/>
        <v>0</v>
      </c>
      <c r="H47" s="16">
        <f t="shared" si="2"/>
        <v>0</v>
      </c>
      <c r="I47" s="16">
        <f t="shared" si="2"/>
        <v>0</v>
      </c>
      <c r="J47" s="16">
        <f t="shared" si="2"/>
        <v>0</v>
      </c>
    </row>
    <row r="48" spans="1:10" x14ac:dyDescent="0.2">
      <c r="A48" s="16">
        <v>1058.4000000000001</v>
      </c>
      <c r="B48" s="16" t="s">
        <v>434</v>
      </c>
      <c r="C48" s="16">
        <v>47</v>
      </c>
      <c r="D48" s="16">
        <f t="shared" si="2"/>
        <v>0</v>
      </c>
      <c r="E48" s="16">
        <f t="shared" si="2"/>
        <v>0</v>
      </c>
      <c r="F48" s="16">
        <f t="shared" si="2"/>
        <v>1</v>
      </c>
      <c r="G48" s="16">
        <f t="shared" si="2"/>
        <v>0</v>
      </c>
      <c r="H48" s="16">
        <f t="shared" si="2"/>
        <v>0</v>
      </c>
      <c r="I48" s="16">
        <f t="shared" si="2"/>
        <v>0</v>
      </c>
      <c r="J48" s="16">
        <f t="shared" si="2"/>
        <v>0</v>
      </c>
    </row>
    <row r="49" spans="1:10" x14ac:dyDescent="0.2">
      <c r="A49" s="16">
        <v>1065.5999999999999</v>
      </c>
      <c r="B49" s="16" t="s">
        <v>435</v>
      </c>
      <c r="C49" s="16">
        <v>48</v>
      </c>
      <c r="D49" s="16">
        <f t="shared" si="2"/>
        <v>0</v>
      </c>
      <c r="E49" s="16">
        <f t="shared" si="2"/>
        <v>0</v>
      </c>
      <c r="F49" s="16">
        <f t="shared" si="2"/>
        <v>0</v>
      </c>
      <c r="G49" s="16">
        <f t="shared" si="2"/>
        <v>1</v>
      </c>
      <c r="H49" s="16">
        <f t="shared" si="2"/>
        <v>0</v>
      </c>
      <c r="I49" s="16">
        <f t="shared" si="2"/>
        <v>0</v>
      </c>
      <c r="J49" s="16">
        <f t="shared" si="2"/>
        <v>0</v>
      </c>
    </row>
    <row r="50" spans="1:10" x14ac:dyDescent="0.2">
      <c r="A50" s="16">
        <v>1311.2</v>
      </c>
      <c r="B50" s="16" t="s">
        <v>436</v>
      </c>
      <c r="C50" s="16">
        <v>49</v>
      </c>
      <c r="D50" s="16">
        <f t="shared" si="2"/>
        <v>0</v>
      </c>
      <c r="E50" s="16">
        <f t="shared" si="2"/>
        <v>0</v>
      </c>
      <c r="F50" s="16">
        <f t="shared" si="2"/>
        <v>0</v>
      </c>
      <c r="G50" s="16">
        <f t="shared" si="2"/>
        <v>0</v>
      </c>
      <c r="H50" s="16">
        <f t="shared" si="2"/>
        <v>1</v>
      </c>
      <c r="I50" s="16">
        <f t="shared" si="2"/>
        <v>0</v>
      </c>
      <c r="J50" s="16">
        <f t="shared" si="2"/>
        <v>0</v>
      </c>
    </row>
    <row r="51" spans="1:10" x14ac:dyDescent="0.2">
      <c r="A51" s="16">
        <v>1680</v>
      </c>
      <c r="B51" s="16" t="s">
        <v>437</v>
      </c>
      <c r="C51" s="16">
        <v>50</v>
      </c>
      <c r="D51" s="16">
        <f t="shared" si="2"/>
        <v>0</v>
      </c>
      <c r="E51" s="16">
        <f t="shared" si="2"/>
        <v>0</v>
      </c>
      <c r="F51" s="16">
        <f t="shared" si="2"/>
        <v>0</v>
      </c>
      <c r="G51" s="16">
        <f t="shared" si="2"/>
        <v>0</v>
      </c>
      <c r="H51" s="16">
        <f t="shared" si="2"/>
        <v>0</v>
      </c>
      <c r="I51" s="16">
        <f t="shared" si="2"/>
        <v>1</v>
      </c>
      <c r="J51" s="16">
        <f t="shared" si="2"/>
        <v>0</v>
      </c>
    </row>
    <row r="52" spans="1:10" x14ac:dyDescent="0.2">
      <c r="A52" s="16">
        <v>1223.0999999999999</v>
      </c>
      <c r="B52" s="16" t="s">
        <v>438</v>
      </c>
      <c r="C52" s="16">
        <v>51</v>
      </c>
      <c r="D52" s="16">
        <f t="shared" si="2"/>
        <v>0</v>
      </c>
      <c r="E52" s="16">
        <f t="shared" si="2"/>
        <v>0</v>
      </c>
      <c r="F52" s="16">
        <f t="shared" si="2"/>
        <v>0</v>
      </c>
      <c r="G52" s="16">
        <f t="shared" si="2"/>
        <v>0</v>
      </c>
      <c r="H52" s="16">
        <f t="shared" si="2"/>
        <v>0</v>
      </c>
      <c r="I52" s="16">
        <f t="shared" si="2"/>
        <v>0</v>
      </c>
      <c r="J52" s="16">
        <f t="shared" si="2"/>
        <v>1</v>
      </c>
    </row>
    <row r="53" spans="1:10" x14ac:dyDescent="0.2">
      <c r="A53" s="16">
        <v>957.60000000000014</v>
      </c>
      <c r="B53" s="16" t="s">
        <v>432</v>
      </c>
      <c r="C53" s="16">
        <v>52</v>
      </c>
      <c r="D53" s="16">
        <f t="shared" si="2"/>
        <v>1</v>
      </c>
      <c r="E53" s="16">
        <f t="shared" si="2"/>
        <v>0</v>
      </c>
      <c r="F53" s="16">
        <f t="shared" si="2"/>
        <v>0</v>
      </c>
      <c r="G53" s="16">
        <f t="shared" si="2"/>
        <v>0</v>
      </c>
      <c r="H53" s="16">
        <f t="shared" si="2"/>
        <v>0</v>
      </c>
      <c r="I53" s="16">
        <f t="shared" si="2"/>
        <v>0</v>
      </c>
      <c r="J53" s="16">
        <f t="shared" si="2"/>
        <v>0</v>
      </c>
    </row>
    <row r="54" spans="1:10" x14ac:dyDescent="0.2">
      <c r="A54" s="16">
        <v>1101.6000000000001</v>
      </c>
      <c r="B54" s="16" t="s">
        <v>433</v>
      </c>
      <c r="C54" s="16">
        <v>53</v>
      </c>
      <c r="D54" s="16">
        <f t="shared" si="2"/>
        <v>0</v>
      </c>
      <c r="E54" s="16">
        <f t="shared" si="2"/>
        <v>1</v>
      </c>
      <c r="F54" s="16">
        <f t="shared" si="2"/>
        <v>0</v>
      </c>
      <c r="G54" s="16">
        <f t="shared" si="2"/>
        <v>0</v>
      </c>
      <c r="H54" s="16">
        <f t="shared" si="2"/>
        <v>0</v>
      </c>
      <c r="I54" s="16">
        <f t="shared" si="2"/>
        <v>0</v>
      </c>
      <c r="J54" s="16">
        <f t="shared" si="2"/>
        <v>0</v>
      </c>
    </row>
    <row r="55" spans="1:10" x14ac:dyDescent="0.2">
      <c r="A55" s="16">
        <v>1108.8</v>
      </c>
      <c r="B55" s="16" t="s">
        <v>434</v>
      </c>
      <c r="C55" s="16">
        <v>54</v>
      </c>
      <c r="D55" s="16">
        <f t="shared" si="2"/>
        <v>0</v>
      </c>
      <c r="E55" s="16">
        <f t="shared" si="2"/>
        <v>0</v>
      </c>
      <c r="F55" s="16">
        <f t="shared" si="2"/>
        <v>1</v>
      </c>
      <c r="G55" s="16">
        <f t="shared" si="2"/>
        <v>0</v>
      </c>
      <c r="H55" s="16">
        <f t="shared" si="2"/>
        <v>0</v>
      </c>
      <c r="I55" s="16">
        <f t="shared" si="2"/>
        <v>0</v>
      </c>
      <c r="J55" s="16">
        <f t="shared" si="2"/>
        <v>0</v>
      </c>
    </row>
    <row r="56" spans="1:10" x14ac:dyDescent="0.2">
      <c r="A56" s="16">
        <v>1116</v>
      </c>
      <c r="B56" s="16" t="s">
        <v>435</v>
      </c>
      <c r="C56" s="16">
        <v>55</v>
      </c>
      <c r="D56" s="16">
        <f t="shared" si="2"/>
        <v>0</v>
      </c>
      <c r="E56" s="16">
        <f t="shared" si="2"/>
        <v>0</v>
      </c>
      <c r="F56" s="16">
        <f t="shared" si="2"/>
        <v>0</v>
      </c>
      <c r="G56" s="16">
        <f t="shared" si="2"/>
        <v>1</v>
      </c>
      <c r="H56" s="16">
        <f t="shared" si="2"/>
        <v>0</v>
      </c>
      <c r="I56" s="16">
        <f t="shared" si="2"/>
        <v>0</v>
      </c>
      <c r="J56" s="16">
        <f t="shared" si="2"/>
        <v>0</v>
      </c>
    </row>
    <row r="57" spans="1:10" x14ac:dyDescent="0.2">
      <c r="A57" s="16">
        <v>1544.3999999999999</v>
      </c>
      <c r="B57" s="16" t="s">
        <v>436</v>
      </c>
      <c r="C57" s="16">
        <v>56</v>
      </c>
      <c r="D57" s="16">
        <f t="shared" si="2"/>
        <v>0</v>
      </c>
      <c r="E57" s="16">
        <f t="shared" si="2"/>
        <v>0</v>
      </c>
      <c r="F57" s="16">
        <f t="shared" si="2"/>
        <v>0</v>
      </c>
      <c r="G57" s="16">
        <f t="shared" si="2"/>
        <v>0</v>
      </c>
      <c r="H57" s="16">
        <f t="shared" si="2"/>
        <v>1</v>
      </c>
      <c r="I57" s="16">
        <f t="shared" si="2"/>
        <v>0</v>
      </c>
      <c r="J57" s="16">
        <f t="shared" si="2"/>
        <v>0</v>
      </c>
    </row>
    <row r="58" spans="1:10" x14ac:dyDescent="0.2">
      <c r="A58" s="16">
        <v>1978.1999999999998</v>
      </c>
      <c r="B58" s="16" t="s">
        <v>437</v>
      </c>
      <c r="C58" s="16">
        <v>57</v>
      </c>
      <c r="D58" s="16">
        <f t="shared" si="2"/>
        <v>0</v>
      </c>
      <c r="E58" s="16">
        <f t="shared" si="2"/>
        <v>0</v>
      </c>
      <c r="F58" s="16">
        <f t="shared" si="2"/>
        <v>0</v>
      </c>
      <c r="G58" s="16">
        <f t="shared" si="2"/>
        <v>0</v>
      </c>
      <c r="H58" s="16">
        <f t="shared" si="2"/>
        <v>0</v>
      </c>
      <c r="I58" s="16">
        <f t="shared" si="2"/>
        <v>1</v>
      </c>
      <c r="J58" s="16">
        <f t="shared" si="2"/>
        <v>0</v>
      </c>
    </row>
    <row r="59" spans="1:10" x14ac:dyDescent="0.2">
      <c r="A59" s="16">
        <v>1279.8</v>
      </c>
      <c r="B59" s="16" t="s">
        <v>438</v>
      </c>
      <c r="C59" s="16">
        <v>58</v>
      </c>
      <c r="D59" s="16">
        <f t="shared" si="2"/>
        <v>0</v>
      </c>
      <c r="E59" s="16">
        <f t="shared" si="2"/>
        <v>0</v>
      </c>
      <c r="F59" s="16">
        <f t="shared" si="2"/>
        <v>0</v>
      </c>
      <c r="G59" s="16">
        <f t="shared" si="2"/>
        <v>0</v>
      </c>
      <c r="H59" s="16">
        <f t="shared" si="2"/>
        <v>0</v>
      </c>
      <c r="I59" s="16">
        <f t="shared" si="2"/>
        <v>0</v>
      </c>
      <c r="J59" s="16">
        <f t="shared" si="2"/>
        <v>1</v>
      </c>
    </row>
    <row r="60" spans="1:10" x14ac:dyDescent="0.2">
      <c r="A60" s="16">
        <v>1287.8999999999999</v>
      </c>
      <c r="B60" s="16" t="s">
        <v>432</v>
      </c>
      <c r="C60" s="16">
        <v>59</v>
      </c>
      <c r="D60" s="16">
        <f t="shared" si="2"/>
        <v>1</v>
      </c>
      <c r="E60" s="16">
        <f t="shared" si="2"/>
        <v>0</v>
      </c>
      <c r="F60" s="16">
        <f t="shared" si="2"/>
        <v>0</v>
      </c>
      <c r="G60" s="16">
        <f t="shared" si="2"/>
        <v>0</v>
      </c>
      <c r="H60" s="16">
        <f t="shared" si="2"/>
        <v>0</v>
      </c>
      <c r="I60" s="16">
        <f t="shared" si="2"/>
        <v>0</v>
      </c>
      <c r="J60" s="16">
        <f t="shared" si="2"/>
        <v>0</v>
      </c>
    </row>
    <row r="61" spans="1:10" x14ac:dyDescent="0.2">
      <c r="A61" s="16">
        <v>1008.0000000000001</v>
      </c>
      <c r="B61" s="16" t="s">
        <v>433</v>
      </c>
      <c r="C61" s="16">
        <v>60</v>
      </c>
      <c r="D61" s="16">
        <f t="shared" si="2"/>
        <v>0</v>
      </c>
      <c r="E61" s="16">
        <f t="shared" si="2"/>
        <v>1</v>
      </c>
      <c r="F61" s="16">
        <f t="shared" si="2"/>
        <v>0</v>
      </c>
      <c r="G61" s="16">
        <f t="shared" si="2"/>
        <v>0</v>
      </c>
      <c r="H61" s="16">
        <f t="shared" si="2"/>
        <v>0</v>
      </c>
      <c r="I61" s="16">
        <f t="shared" si="2"/>
        <v>0</v>
      </c>
      <c r="J61" s="16">
        <f t="shared" si="2"/>
        <v>0</v>
      </c>
    </row>
    <row r="62" spans="1:10" x14ac:dyDescent="0.2">
      <c r="A62" s="16">
        <v>1304.0999999999999</v>
      </c>
      <c r="B62" s="16" t="s">
        <v>434</v>
      </c>
      <c r="C62" s="16">
        <v>61</v>
      </c>
      <c r="D62" s="16">
        <f t="shared" si="2"/>
        <v>0</v>
      </c>
      <c r="E62" s="16">
        <f t="shared" si="2"/>
        <v>0</v>
      </c>
      <c r="F62" s="16">
        <f t="shared" si="2"/>
        <v>1</v>
      </c>
      <c r="G62" s="16">
        <f t="shared" si="2"/>
        <v>0</v>
      </c>
      <c r="H62" s="16">
        <f t="shared" si="2"/>
        <v>0</v>
      </c>
      <c r="I62" s="16">
        <f t="shared" si="2"/>
        <v>0</v>
      </c>
      <c r="J62" s="16">
        <f t="shared" si="2"/>
        <v>0</v>
      </c>
    </row>
    <row r="63" spans="1:10" x14ac:dyDescent="0.2">
      <c r="A63" s="16">
        <v>1166.4000000000001</v>
      </c>
      <c r="B63" s="16" t="s">
        <v>435</v>
      </c>
      <c r="C63" s="16">
        <v>62</v>
      </c>
      <c r="D63" s="16">
        <f t="shared" si="2"/>
        <v>0</v>
      </c>
      <c r="E63" s="16">
        <f t="shared" si="2"/>
        <v>0</v>
      </c>
      <c r="F63" s="16">
        <f t="shared" si="2"/>
        <v>0</v>
      </c>
      <c r="G63" s="16">
        <f t="shared" si="2"/>
        <v>1</v>
      </c>
      <c r="H63" s="16">
        <f t="shared" si="2"/>
        <v>0</v>
      </c>
      <c r="I63" s="16">
        <f t="shared" si="2"/>
        <v>0</v>
      </c>
      <c r="J63" s="16">
        <f t="shared" si="2"/>
        <v>0</v>
      </c>
    </row>
    <row r="64" spans="1:10" x14ac:dyDescent="0.2">
      <c r="A64" s="16">
        <v>1255.1000000000001</v>
      </c>
      <c r="B64" s="16" t="s">
        <v>436</v>
      </c>
      <c r="C64" s="16">
        <v>63</v>
      </c>
      <c r="D64" s="16">
        <f t="shared" si="2"/>
        <v>0</v>
      </c>
      <c r="E64" s="16">
        <f t="shared" si="2"/>
        <v>0</v>
      </c>
      <c r="F64" s="16">
        <f t="shared" si="2"/>
        <v>0</v>
      </c>
      <c r="G64" s="16">
        <f t="shared" si="2"/>
        <v>0</v>
      </c>
      <c r="H64" s="16">
        <f t="shared" si="2"/>
        <v>1</v>
      </c>
      <c r="I64" s="16">
        <f t="shared" si="2"/>
        <v>0</v>
      </c>
      <c r="J64" s="16">
        <f t="shared" si="2"/>
        <v>0</v>
      </c>
    </row>
    <row r="65" spans="1:10" x14ac:dyDescent="0.2">
      <c r="A65" s="16">
        <v>1836.8</v>
      </c>
      <c r="B65" s="16" t="s">
        <v>437</v>
      </c>
      <c r="C65" s="16">
        <v>64</v>
      </c>
      <c r="D65" s="16">
        <f t="shared" si="2"/>
        <v>0</v>
      </c>
      <c r="E65" s="16">
        <f t="shared" si="2"/>
        <v>0</v>
      </c>
      <c r="F65" s="16">
        <f t="shared" si="2"/>
        <v>0</v>
      </c>
      <c r="G65" s="16">
        <f t="shared" si="2"/>
        <v>0</v>
      </c>
      <c r="H65" s="16">
        <f t="shared" si="2"/>
        <v>0</v>
      </c>
      <c r="I65" s="16">
        <f t="shared" si="2"/>
        <v>1</v>
      </c>
      <c r="J65" s="16">
        <f t="shared" si="2"/>
        <v>0</v>
      </c>
    </row>
    <row r="66" spans="1:10" x14ac:dyDescent="0.2">
      <c r="A66" s="16">
        <v>1336.5</v>
      </c>
      <c r="B66" s="16" t="s">
        <v>438</v>
      </c>
      <c r="C66" s="16">
        <v>65</v>
      </c>
      <c r="D66" s="16">
        <f t="shared" si="2"/>
        <v>0</v>
      </c>
      <c r="E66" s="16">
        <f t="shared" si="2"/>
        <v>0</v>
      </c>
      <c r="F66" s="16">
        <f t="shared" si="2"/>
        <v>0</v>
      </c>
      <c r="G66" s="16">
        <f t="shared" si="2"/>
        <v>0</v>
      </c>
      <c r="H66" s="16">
        <f t="shared" si="2"/>
        <v>0</v>
      </c>
      <c r="I66" s="16">
        <f t="shared" si="2"/>
        <v>0</v>
      </c>
      <c r="J66" s="16">
        <f t="shared" si="2"/>
        <v>1</v>
      </c>
    </row>
    <row r="67" spans="1:10" x14ac:dyDescent="0.2">
      <c r="A67" s="16">
        <v>1045.8000000000002</v>
      </c>
      <c r="B67" s="16" t="s">
        <v>432</v>
      </c>
      <c r="C67" s="16">
        <v>66</v>
      </c>
      <c r="D67" s="16">
        <f t="shared" ref="D67:J101" si="3">IF($B67=D$1,1,0)</f>
        <v>1</v>
      </c>
      <c r="E67" s="16">
        <f t="shared" si="3"/>
        <v>0</v>
      </c>
      <c r="F67" s="16">
        <f t="shared" si="3"/>
        <v>0</v>
      </c>
      <c r="G67" s="16">
        <f t="shared" si="3"/>
        <v>0</v>
      </c>
      <c r="H67" s="16">
        <f t="shared" si="3"/>
        <v>0</v>
      </c>
      <c r="I67" s="16">
        <f t="shared" si="3"/>
        <v>0</v>
      </c>
      <c r="J67" s="16">
        <f t="shared" si="3"/>
        <v>0</v>
      </c>
    </row>
    <row r="68" spans="1:10" x14ac:dyDescent="0.2">
      <c r="A68" s="16">
        <v>1352.7</v>
      </c>
      <c r="B68" s="16" t="s">
        <v>433</v>
      </c>
      <c r="C68" s="16">
        <v>67</v>
      </c>
      <c r="D68" s="16">
        <f t="shared" si="3"/>
        <v>0</v>
      </c>
      <c r="E68" s="16">
        <f t="shared" si="3"/>
        <v>1</v>
      </c>
      <c r="F68" s="16">
        <f t="shared" si="3"/>
        <v>0</v>
      </c>
      <c r="G68" s="16">
        <f t="shared" si="3"/>
        <v>0</v>
      </c>
      <c r="H68" s="16">
        <f t="shared" si="3"/>
        <v>0</v>
      </c>
      <c r="I68" s="16">
        <f t="shared" si="3"/>
        <v>0</v>
      </c>
      <c r="J68" s="16">
        <f t="shared" si="3"/>
        <v>0</v>
      </c>
    </row>
    <row r="69" spans="1:10" x14ac:dyDescent="0.2">
      <c r="A69" s="16">
        <v>1058.4000000000001</v>
      </c>
      <c r="B69" s="16" t="s">
        <v>434</v>
      </c>
      <c r="C69" s="16">
        <v>68</v>
      </c>
      <c r="D69" s="16">
        <f t="shared" si="3"/>
        <v>0</v>
      </c>
      <c r="E69" s="16">
        <f t="shared" si="3"/>
        <v>0</v>
      </c>
      <c r="F69" s="16">
        <f t="shared" si="3"/>
        <v>1</v>
      </c>
      <c r="G69" s="16">
        <f t="shared" si="3"/>
        <v>0</v>
      </c>
      <c r="H69" s="16">
        <f t="shared" si="3"/>
        <v>0</v>
      </c>
      <c r="I69" s="16">
        <f t="shared" si="3"/>
        <v>0</v>
      </c>
      <c r="J69" s="16">
        <f t="shared" si="3"/>
        <v>0</v>
      </c>
    </row>
    <row r="70" spans="1:10" x14ac:dyDescent="0.2">
      <c r="A70" s="16">
        <v>1216.8</v>
      </c>
      <c r="B70" s="16" t="s">
        <v>435</v>
      </c>
      <c r="C70" s="16">
        <v>69</v>
      </c>
      <c r="D70" s="16">
        <f t="shared" si="3"/>
        <v>0</v>
      </c>
      <c r="E70" s="16">
        <f t="shared" si="3"/>
        <v>0</v>
      </c>
      <c r="F70" s="16">
        <f t="shared" si="3"/>
        <v>0</v>
      </c>
      <c r="G70" s="16">
        <f t="shared" si="3"/>
        <v>1</v>
      </c>
      <c r="H70" s="16">
        <f t="shared" si="3"/>
        <v>0</v>
      </c>
      <c r="I70" s="16">
        <f t="shared" si="3"/>
        <v>0</v>
      </c>
      <c r="J70" s="16">
        <f t="shared" si="3"/>
        <v>0</v>
      </c>
    </row>
    <row r="71" spans="1:10" x14ac:dyDescent="0.2">
      <c r="A71" s="16">
        <v>1683</v>
      </c>
      <c r="B71" s="16" t="s">
        <v>436</v>
      </c>
      <c r="C71" s="16">
        <v>70</v>
      </c>
      <c r="D71" s="16">
        <f t="shared" si="3"/>
        <v>0</v>
      </c>
      <c r="E71" s="16">
        <f t="shared" si="3"/>
        <v>0</v>
      </c>
      <c r="F71" s="16">
        <f t="shared" si="3"/>
        <v>0</v>
      </c>
      <c r="G71" s="16">
        <f t="shared" si="3"/>
        <v>0</v>
      </c>
      <c r="H71" s="16">
        <f t="shared" si="3"/>
        <v>1</v>
      </c>
      <c r="I71" s="16">
        <f t="shared" si="3"/>
        <v>0</v>
      </c>
      <c r="J71" s="16">
        <f t="shared" si="3"/>
        <v>0</v>
      </c>
    </row>
    <row r="72" spans="1:10" x14ac:dyDescent="0.2">
      <c r="A72" s="16">
        <v>1915.2</v>
      </c>
      <c r="B72" s="16" t="s">
        <v>437</v>
      </c>
      <c r="C72" s="16">
        <v>71</v>
      </c>
      <c r="D72" s="16">
        <f t="shared" si="3"/>
        <v>0</v>
      </c>
      <c r="E72" s="16">
        <f t="shared" si="3"/>
        <v>0</v>
      </c>
      <c r="F72" s="16">
        <f t="shared" si="3"/>
        <v>0</v>
      </c>
      <c r="G72" s="16">
        <f t="shared" si="3"/>
        <v>0</v>
      </c>
      <c r="H72" s="16">
        <f t="shared" si="3"/>
        <v>0</v>
      </c>
      <c r="I72" s="16">
        <f t="shared" si="3"/>
        <v>1</v>
      </c>
      <c r="J72" s="16">
        <f t="shared" si="3"/>
        <v>0</v>
      </c>
    </row>
    <row r="73" spans="1:10" x14ac:dyDescent="0.2">
      <c r="A73" s="16">
        <v>1393.2</v>
      </c>
      <c r="B73" s="16" t="s">
        <v>438</v>
      </c>
      <c r="C73" s="16">
        <v>72</v>
      </c>
      <c r="D73" s="16">
        <f t="shared" si="3"/>
        <v>0</v>
      </c>
      <c r="E73" s="16">
        <f t="shared" si="3"/>
        <v>0</v>
      </c>
      <c r="F73" s="16">
        <f t="shared" si="3"/>
        <v>0</v>
      </c>
      <c r="G73" s="16">
        <f t="shared" si="3"/>
        <v>0</v>
      </c>
      <c r="H73" s="16">
        <f t="shared" si="3"/>
        <v>0</v>
      </c>
      <c r="I73" s="16">
        <f t="shared" si="3"/>
        <v>0</v>
      </c>
      <c r="J73" s="16">
        <f t="shared" si="3"/>
        <v>1</v>
      </c>
    </row>
    <row r="74" spans="1:10" x14ac:dyDescent="0.2">
      <c r="A74" s="16">
        <v>1245.6000000000001</v>
      </c>
      <c r="B74" s="16" t="s">
        <v>432</v>
      </c>
      <c r="C74" s="16">
        <v>73</v>
      </c>
      <c r="D74" s="16">
        <f t="shared" si="3"/>
        <v>1</v>
      </c>
      <c r="E74" s="16">
        <f t="shared" si="3"/>
        <v>0</v>
      </c>
      <c r="F74" s="16">
        <f t="shared" si="3"/>
        <v>0</v>
      </c>
      <c r="G74" s="16">
        <f t="shared" si="3"/>
        <v>0</v>
      </c>
      <c r="H74" s="16">
        <f t="shared" si="3"/>
        <v>0</v>
      </c>
      <c r="I74" s="16">
        <f t="shared" si="3"/>
        <v>0</v>
      </c>
      <c r="J74" s="16">
        <f t="shared" si="3"/>
        <v>0</v>
      </c>
    </row>
    <row r="75" spans="1:10" x14ac:dyDescent="0.2">
      <c r="A75" s="16">
        <v>1409.3999999999999</v>
      </c>
      <c r="B75" s="16" t="s">
        <v>433</v>
      </c>
      <c r="C75" s="16">
        <v>74</v>
      </c>
      <c r="D75" s="16">
        <f t="shared" si="3"/>
        <v>0</v>
      </c>
      <c r="E75" s="16">
        <f t="shared" si="3"/>
        <v>1</v>
      </c>
      <c r="F75" s="16">
        <f t="shared" si="3"/>
        <v>0</v>
      </c>
      <c r="G75" s="16">
        <f t="shared" si="3"/>
        <v>0</v>
      </c>
      <c r="H75" s="16">
        <f t="shared" si="3"/>
        <v>0</v>
      </c>
      <c r="I75" s="16">
        <f t="shared" si="3"/>
        <v>0</v>
      </c>
      <c r="J75" s="16">
        <f t="shared" si="3"/>
        <v>0</v>
      </c>
    </row>
    <row r="76" spans="1:10" x14ac:dyDescent="0.2">
      <c r="A76" s="16">
        <v>1417.5</v>
      </c>
      <c r="B76" s="16" t="s">
        <v>434</v>
      </c>
      <c r="C76" s="16">
        <v>75</v>
      </c>
      <c r="D76" s="16">
        <f t="shared" si="3"/>
        <v>0</v>
      </c>
      <c r="E76" s="16">
        <f t="shared" si="3"/>
        <v>0</v>
      </c>
      <c r="F76" s="16">
        <f t="shared" si="3"/>
        <v>1</v>
      </c>
      <c r="G76" s="16">
        <f t="shared" si="3"/>
        <v>0</v>
      </c>
      <c r="H76" s="16">
        <f t="shared" si="3"/>
        <v>0</v>
      </c>
      <c r="I76" s="16">
        <f t="shared" si="3"/>
        <v>0</v>
      </c>
      <c r="J76" s="16">
        <f t="shared" si="3"/>
        <v>0</v>
      </c>
    </row>
    <row r="77" spans="1:10" x14ac:dyDescent="0.2">
      <c r="A77" s="16">
        <v>1267.2</v>
      </c>
      <c r="B77" s="16" t="s">
        <v>435</v>
      </c>
      <c r="C77" s="16">
        <v>76</v>
      </c>
      <c r="D77" s="16">
        <f t="shared" si="3"/>
        <v>0</v>
      </c>
      <c r="E77" s="16">
        <f t="shared" si="3"/>
        <v>0</v>
      </c>
      <c r="F77" s="16">
        <f t="shared" si="3"/>
        <v>0</v>
      </c>
      <c r="G77" s="16">
        <f t="shared" si="3"/>
        <v>1</v>
      </c>
      <c r="H77" s="16">
        <f t="shared" si="3"/>
        <v>0</v>
      </c>
      <c r="I77" s="16">
        <f t="shared" si="3"/>
        <v>0</v>
      </c>
      <c r="J77" s="16">
        <f t="shared" si="3"/>
        <v>0</v>
      </c>
    </row>
    <row r="78" spans="1:10" x14ac:dyDescent="0.2">
      <c r="A78" s="16">
        <v>1752.3</v>
      </c>
      <c r="B78" s="16" t="s">
        <v>436</v>
      </c>
      <c r="C78" s="16">
        <v>77</v>
      </c>
      <c r="D78" s="16">
        <f t="shared" si="3"/>
        <v>0</v>
      </c>
      <c r="E78" s="16">
        <f t="shared" si="3"/>
        <v>0</v>
      </c>
      <c r="F78" s="16">
        <f t="shared" si="3"/>
        <v>0</v>
      </c>
      <c r="G78" s="16">
        <f t="shared" si="3"/>
        <v>0</v>
      </c>
      <c r="H78" s="16">
        <f t="shared" si="3"/>
        <v>1</v>
      </c>
      <c r="I78" s="16">
        <f t="shared" si="3"/>
        <v>0</v>
      </c>
      <c r="J78" s="16">
        <f t="shared" si="3"/>
        <v>0</v>
      </c>
    </row>
    <row r="79" spans="1:10" x14ac:dyDescent="0.2">
      <c r="A79" s="16">
        <v>1744.4</v>
      </c>
      <c r="B79" s="16" t="s">
        <v>437</v>
      </c>
      <c r="C79" s="16">
        <v>78</v>
      </c>
      <c r="D79" s="16">
        <f t="shared" si="3"/>
        <v>0</v>
      </c>
      <c r="E79" s="16">
        <f t="shared" si="3"/>
        <v>0</v>
      </c>
      <c r="F79" s="16">
        <f t="shared" si="3"/>
        <v>0</v>
      </c>
      <c r="G79" s="16">
        <f t="shared" si="3"/>
        <v>0</v>
      </c>
      <c r="H79" s="16">
        <f t="shared" si="3"/>
        <v>0</v>
      </c>
      <c r="I79" s="16">
        <f t="shared" si="3"/>
        <v>1</v>
      </c>
      <c r="J79" s="16">
        <f t="shared" si="3"/>
        <v>0</v>
      </c>
    </row>
    <row r="80" spans="1:10" x14ac:dyDescent="0.2">
      <c r="A80" s="16">
        <v>1288.8</v>
      </c>
      <c r="B80" s="16" t="s">
        <v>438</v>
      </c>
      <c r="C80" s="16">
        <v>79</v>
      </c>
      <c r="D80" s="16">
        <f t="shared" si="3"/>
        <v>0</v>
      </c>
      <c r="E80" s="16">
        <f t="shared" si="3"/>
        <v>0</v>
      </c>
      <c r="F80" s="16">
        <f t="shared" si="3"/>
        <v>0</v>
      </c>
      <c r="G80" s="16">
        <f t="shared" si="3"/>
        <v>0</v>
      </c>
      <c r="H80" s="16">
        <f t="shared" si="3"/>
        <v>0</v>
      </c>
      <c r="I80" s="16">
        <f t="shared" si="3"/>
        <v>0</v>
      </c>
      <c r="J80" s="16">
        <f t="shared" si="3"/>
        <v>1</v>
      </c>
    </row>
    <row r="81" spans="1:10" x14ac:dyDescent="0.2">
      <c r="A81" s="16">
        <v>1134</v>
      </c>
      <c r="B81" s="16" t="s">
        <v>432</v>
      </c>
      <c r="C81" s="16">
        <v>80</v>
      </c>
      <c r="D81" s="16">
        <f t="shared" si="3"/>
        <v>1</v>
      </c>
      <c r="E81" s="16">
        <f t="shared" si="3"/>
        <v>0</v>
      </c>
      <c r="F81" s="16">
        <f t="shared" si="3"/>
        <v>0</v>
      </c>
      <c r="G81" s="16">
        <f t="shared" si="3"/>
        <v>0</v>
      </c>
      <c r="H81" s="16">
        <f t="shared" si="3"/>
        <v>0</v>
      </c>
      <c r="I81" s="16">
        <f t="shared" si="3"/>
        <v>0</v>
      </c>
      <c r="J81" s="16">
        <f t="shared" si="3"/>
        <v>0</v>
      </c>
    </row>
    <row r="82" spans="1:10" x14ac:dyDescent="0.2">
      <c r="A82" s="16">
        <v>1140.3000000000002</v>
      </c>
      <c r="B82" s="16" t="s">
        <v>433</v>
      </c>
      <c r="C82" s="16">
        <v>81</v>
      </c>
      <c r="D82" s="16">
        <f t="shared" si="3"/>
        <v>0</v>
      </c>
      <c r="E82" s="16">
        <f t="shared" si="3"/>
        <v>1</v>
      </c>
      <c r="F82" s="16">
        <f t="shared" si="3"/>
        <v>0</v>
      </c>
      <c r="G82" s="16">
        <f t="shared" si="3"/>
        <v>0</v>
      </c>
      <c r="H82" s="16">
        <f t="shared" si="3"/>
        <v>0</v>
      </c>
      <c r="I82" s="16">
        <f t="shared" si="3"/>
        <v>0</v>
      </c>
      <c r="J82" s="16">
        <f t="shared" si="3"/>
        <v>0</v>
      </c>
    </row>
    <row r="83" spans="1:10" x14ac:dyDescent="0.2">
      <c r="A83" s="16">
        <v>1474.2</v>
      </c>
      <c r="B83" s="16" t="s">
        <v>434</v>
      </c>
      <c r="C83" s="16">
        <v>82</v>
      </c>
      <c r="D83" s="16">
        <f t="shared" si="3"/>
        <v>0</v>
      </c>
      <c r="E83" s="16">
        <f t="shared" si="3"/>
        <v>0</v>
      </c>
      <c r="F83" s="16">
        <f t="shared" si="3"/>
        <v>1</v>
      </c>
      <c r="G83" s="16">
        <f t="shared" si="3"/>
        <v>0</v>
      </c>
      <c r="H83" s="16">
        <f t="shared" si="3"/>
        <v>0</v>
      </c>
      <c r="I83" s="16">
        <f t="shared" si="3"/>
        <v>0</v>
      </c>
      <c r="J83" s="16">
        <f t="shared" si="3"/>
        <v>0</v>
      </c>
    </row>
    <row r="84" spans="1:10" x14ac:dyDescent="0.2">
      <c r="A84" s="16">
        <v>1482.3</v>
      </c>
      <c r="B84" s="16" t="s">
        <v>435</v>
      </c>
      <c r="C84" s="16">
        <v>83</v>
      </c>
      <c r="D84" s="16">
        <f t="shared" si="3"/>
        <v>0</v>
      </c>
      <c r="E84" s="16">
        <f t="shared" si="3"/>
        <v>0</v>
      </c>
      <c r="F84" s="16">
        <f t="shared" si="3"/>
        <v>0</v>
      </c>
      <c r="G84" s="16">
        <f t="shared" si="3"/>
        <v>1</v>
      </c>
      <c r="H84" s="16">
        <f t="shared" si="3"/>
        <v>0</v>
      </c>
      <c r="I84" s="16">
        <f t="shared" si="3"/>
        <v>0</v>
      </c>
      <c r="J84" s="16">
        <f t="shared" si="3"/>
        <v>0</v>
      </c>
    </row>
    <row r="85" spans="1:10" x14ac:dyDescent="0.2">
      <c r="A85" s="16">
        <v>1416.8000000000002</v>
      </c>
      <c r="B85" s="16" t="s">
        <v>436</v>
      </c>
      <c r="C85" s="16">
        <v>84</v>
      </c>
      <c r="D85" s="16">
        <f t="shared" si="3"/>
        <v>0</v>
      </c>
      <c r="E85" s="16">
        <f t="shared" si="3"/>
        <v>0</v>
      </c>
      <c r="F85" s="16">
        <f t="shared" si="3"/>
        <v>0</v>
      </c>
      <c r="G85" s="16">
        <f t="shared" si="3"/>
        <v>0</v>
      </c>
      <c r="H85" s="16">
        <f t="shared" si="3"/>
        <v>1</v>
      </c>
      <c r="I85" s="16">
        <f t="shared" si="3"/>
        <v>0</v>
      </c>
      <c r="J85" s="16">
        <f t="shared" si="3"/>
        <v>0</v>
      </c>
    </row>
    <row r="86" spans="1:10" x14ac:dyDescent="0.2">
      <c r="A86" s="16">
        <v>1813.0000000000002</v>
      </c>
      <c r="B86" s="16" t="s">
        <v>437</v>
      </c>
      <c r="C86" s="16">
        <v>85</v>
      </c>
      <c r="D86" s="16">
        <f t="shared" si="3"/>
        <v>0</v>
      </c>
      <c r="E86" s="16">
        <f t="shared" si="3"/>
        <v>0</v>
      </c>
      <c r="F86" s="16">
        <f t="shared" si="3"/>
        <v>0</v>
      </c>
      <c r="G86" s="16">
        <f t="shared" si="3"/>
        <v>0</v>
      </c>
      <c r="H86" s="16">
        <f t="shared" si="3"/>
        <v>0</v>
      </c>
      <c r="I86" s="16">
        <f t="shared" si="3"/>
        <v>1</v>
      </c>
      <c r="J86" s="16">
        <f t="shared" si="3"/>
        <v>0</v>
      </c>
    </row>
    <row r="87" spans="1:10" x14ac:dyDescent="0.2">
      <c r="A87" s="16">
        <v>1339.2</v>
      </c>
      <c r="B87" s="16" t="s">
        <v>438</v>
      </c>
      <c r="C87" s="16">
        <v>86</v>
      </c>
      <c r="D87" s="16">
        <f t="shared" si="3"/>
        <v>0</v>
      </c>
      <c r="E87" s="16">
        <f t="shared" si="3"/>
        <v>0</v>
      </c>
      <c r="F87" s="16">
        <f t="shared" si="3"/>
        <v>0</v>
      </c>
      <c r="G87" s="16">
        <f t="shared" si="3"/>
        <v>0</v>
      </c>
      <c r="H87" s="16">
        <f t="shared" si="3"/>
        <v>0</v>
      </c>
      <c r="I87" s="16">
        <f t="shared" si="3"/>
        <v>0</v>
      </c>
      <c r="J87" s="16">
        <f t="shared" si="3"/>
        <v>1</v>
      </c>
    </row>
    <row r="88" spans="1:10" x14ac:dyDescent="0.2">
      <c r="A88" s="16">
        <v>1178.1000000000001</v>
      </c>
      <c r="B88" s="16" t="s">
        <v>432</v>
      </c>
      <c r="C88" s="16">
        <v>87</v>
      </c>
      <c r="D88" s="16">
        <f t="shared" si="3"/>
        <v>1</v>
      </c>
      <c r="E88" s="16">
        <f t="shared" si="3"/>
        <v>0</v>
      </c>
      <c r="F88" s="16">
        <f t="shared" si="3"/>
        <v>0</v>
      </c>
      <c r="G88" s="16">
        <f t="shared" si="3"/>
        <v>0</v>
      </c>
      <c r="H88" s="16">
        <f t="shared" si="3"/>
        <v>0</v>
      </c>
      <c r="I88" s="16">
        <f t="shared" si="3"/>
        <v>0</v>
      </c>
      <c r="J88" s="16">
        <f t="shared" si="3"/>
        <v>0</v>
      </c>
    </row>
    <row r="89" spans="1:10" x14ac:dyDescent="0.2">
      <c r="A89" s="16">
        <v>1184.4000000000001</v>
      </c>
      <c r="B89" s="16" t="s">
        <v>433</v>
      </c>
      <c r="C89" s="16">
        <v>88</v>
      </c>
      <c r="D89" s="16">
        <f t="shared" si="3"/>
        <v>0</v>
      </c>
      <c r="E89" s="16">
        <f t="shared" si="3"/>
        <v>1</v>
      </c>
      <c r="F89" s="16">
        <f t="shared" si="3"/>
        <v>0</v>
      </c>
      <c r="G89" s="16">
        <f t="shared" si="3"/>
        <v>0</v>
      </c>
      <c r="H89" s="16">
        <f t="shared" si="3"/>
        <v>0</v>
      </c>
      <c r="I89" s="16">
        <f t="shared" si="3"/>
        <v>0</v>
      </c>
      <c r="J89" s="16">
        <f t="shared" si="3"/>
        <v>0</v>
      </c>
    </row>
    <row r="90" spans="1:10" x14ac:dyDescent="0.2">
      <c r="A90" s="16">
        <v>1530.8999999999999</v>
      </c>
      <c r="B90" s="16" t="s">
        <v>434</v>
      </c>
      <c r="C90" s="16">
        <v>89</v>
      </c>
      <c r="D90" s="16">
        <f t="shared" si="3"/>
        <v>0</v>
      </c>
      <c r="E90" s="16">
        <f t="shared" si="3"/>
        <v>0</v>
      </c>
      <c r="F90" s="16">
        <f t="shared" si="3"/>
        <v>1</v>
      </c>
      <c r="G90" s="16">
        <f t="shared" si="3"/>
        <v>0</v>
      </c>
      <c r="H90" s="16">
        <f t="shared" si="3"/>
        <v>0</v>
      </c>
      <c r="I90" s="16">
        <f t="shared" si="3"/>
        <v>0</v>
      </c>
      <c r="J90" s="16">
        <f t="shared" si="3"/>
        <v>0</v>
      </c>
    </row>
    <row r="91" spans="1:10" x14ac:dyDescent="0.2">
      <c r="A91" s="16">
        <v>1539</v>
      </c>
      <c r="B91" s="16" t="s">
        <v>435</v>
      </c>
      <c r="C91" s="16">
        <v>90</v>
      </c>
      <c r="D91" s="16">
        <f t="shared" si="3"/>
        <v>0</v>
      </c>
      <c r="E91" s="16">
        <f t="shared" si="3"/>
        <v>0</v>
      </c>
      <c r="F91" s="16">
        <f t="shared" si="3"/>
        <v>0</v>
      </c>
      <c r="G91" s="16">
        <f t="shared" si="3"/>
        <v>1</v>
      </c>
      <c r="H91" s="16">
        <f t="shared" si="3"/>
        <v>0</v>
      </c>
      <c r="I91" s="16">
        <f t="shared" si="3"/>
        <v>0</v>
      </c>
      <c r="J91" s="16">
        <f t="shared" si="3"/>
        <v>0</v>
      </c>
    </row>
    <row r="92" spans="1:10" x14ac:dyDescent="0.2">
      <c r="A92" s="16">
        <v>1680.8</v>
      </c>
      <c r="B92" s="16" t="s">
        <v>436</v>
      </c>
      <c r="C92" s="16">
        <v>91</v>
      </c>
      <c r="D92" s="16">
        <f t="shared" si="3"/>
        <v>0</v>
      </c>
      <c r="E92" s="16">
        <f t="shared" si="3"/>
        <v>0</v>
      </c>
      <c r="F92" s="16">
        <f t="shared" si="3"/>
        <v>0</v>
      </c>
      <c r="G92" s="16">
        <f t="shared" si="3"/>
        <v>0</v>
      </c>
      <c r="H92" s="16">
        <f t="shared" si="3"/>
        <v>1</v>
      </c>
      <c r="I92" s="16">
        <f t="shared" si="3"/>
        <v>0</v>
      </c>
      <c r="J92" s="16">
        <f t="shared" si="3"/>
        <v>0</v>
      </c>
    </row>
    <row r="93" spans="1:10" x14ac:dyDescent="0.2">
      <c r="A93" s="16">
        <v>2419.1999999999998</v>
      </c>
      <c r="B93" s="16" t="s">
        <v>437</v>
      </c>
      <c r="C93" s="16">
        <v>92</v>
      </c>
      <c r="D93" s="16">
        <f t="shared" si="3"/>
        <v>0</v>
      </c>
      <c r="E93" s="16">
        <f t="shared" si="3"/>
        <v>0</v>
      </c>
      <c r="F93" s="16">
        <f t="shared" si="3"/>
        <v>0</v>
      </c>
      <c r="G93" s="16">
        <f t="shared" si="3"/>
        <v>0</v>
      </c>
      <c r="H93" s="16">
        <f t="shared" si="3"/>
        <v>0</v>
      </c>
      <c r="I93" s="16">
        <f t="shared" si="3"/>
        <v>1</v>
      </c>
      <c r="J93" s="16">
        <f t="shared" si="3"/>
        <v>0</v>
      </c>
    </row>
    <row r="94" spans="1:10" x14ac:dyDescent="0.2">
      <c r="A94" s="16">
        <v>1563.3</v>
      </c>
      <c r="B94" s="16" t="s">
        <v>438</v>
      </c>
      <c r="C94" s="16">
        <v>93</v>
      </c>
      <c r="D94" s="16">
        <f t="shared" si="3"/>
        <v>0</v>
      </c>
      <c r="E94" s="16">
        <f t="shared" si="3"/>
        <v>0</v>
      </c>
      <c r="F94" s="16">
        <f t="shared" si="3"/>
        <v>0</v>
      </c>
      <c r="G94" s="16">
        <f t="shared" si="3"/>
        <v>0</v>
      </c>
      <c r="H94" s="16">
        <f t="shared" si="3"/>
        <v>0</v>
      </c>
      <c r="I94" s="16">
        <f t="shared" si="3"/>
        <v>0</v>
      </c>
      <c r="J94" s="16">
        <f t="shared" si="3"/>
        <v>1</v>
      </c>
    </row>
    <row r="95" spans="1:10" x14ac:dyDescent="0.2">
      <c r="A95" s="16">
        <v>1396.8</v>
      </c>
      <c r="B95" s="16" t="s">
        <v>432</v>
      </c>
      <c r="C95" s="16">
        <v>94</v>
      </c>
      <c r="D95" s="16">
        <f t="shared" si="3"/>
        <v>1</v>
      </c>
      <c r="E95" s="16">
        <f t="shared" si="3"/>
        <v>0</v>
      </c>
      <c r="F95" s="16">
        <f t="shared" si="3"/>
        <v>0</v>
      </c>
      <c r="G95" s="16">
        <f t="shared" si="3"/>
        <v>0</v>
      </c>
      <c r="H95" s="16">
        <f t="shared" si="3"/>
        <v>0</v>
      </c>
      <c r="I95" s="16">
        <f t="shared" si="3"/>
        <v>0</v>
      </c>
      <c r="J95" s="16">
        <f t="shared" si="3"/>
        <v>0</v>
      </c>
    </row>
    <row r="96" spans="1:10" x14ac:dyDescent="0.2">
      <c r="A96" s="16">
        <v>1404</v>
      </c>
      <c r="B96" s="16" t="s">
        <v>433</v>
      </c>
      <c r="C96" s="16">
        <v>95</v>
      </c>
      <c r="D96" s="16">
        <f t="shared" si="3"/>
        <v>0</v>
      </c>
      <c r="E96" s="16">
        <f t="shared" si="3"/>
        <v>1</v>
      </c>
      <c r="F96" s="16">
        <f t="shared" si="3"/>
        <v>0</v>
      </c>
      <c r="G96" s="16">
        <f t="shared" si="3"/>
        <v>0</v>
      </c>
      <c r="H96" s="16">
        <f t="shared" si="3"/>
        <v>0</v>
      </c>
      <c r="I96" s="16">
        <f t="shared" si="3"/>
        <v>0</v>
      </c>
      <c r="J96" s="16">
        <f t="shared" si="3"/>
        <v>0</v>
      </c>
    </row>
    <row r="97" spans="1:10" x14ac:dyDescent="0.2">
      <c r="A97" s="16">
        <v>1411.2</v>
      </c>
      <c r="B97" s="16" t="s">
        <v>434</v>
      </c>
      <c r="C97" s="16">
        <v>96</v>
      </c>
      <c r="D97" s="16">
        <f t="shared" si="3"/>
        <v>0</v>
      </c>
      <c r="E97" s="16">
        <f t="shared" si="3"/>
        <v>0</v>
      </c>
      <c r="F97" s="16">
        <f t="shared" si="3"/>
        <v>1</v>
      </c>
      <c r="G97" s="16">
        <f t="shared" si="3"/>
        <v>0</v>
      </c>
      <c r="H97" s="16">
        <f t="shared" si="3"/>
        <v>0</v>
      </c>
      <c r="I97" s="16">
        <f t="shared" si="3"/>
        <v>0</v>
      </c>
      <c r="J97" s="16">
        <f t="shared" si="3"/>
        <v>0</v>
      </c>
    </row>
    <row r="98" spans="1:10" x14ac:dyDescent="0.2">
      <c r="A98" s="16">
        <v>1595.7</v>
      </c>
      <c r="B98" s="16" t="s">
        <v>435</v>
      </c>
      <c r="C98" s="16">
        <v>97</v>
      </c>
      <c r="D98" s="16">
        <f t="shared" si="3"/>
        <v>0</v>
      </c>
      <c r="E98" s="16">
        <f t="shared" si="3"/>
        <v>0</v>
      </c>
      <c r="F98" s="16">
        <f t="shared" si="3"/>
        <v>0</v>
      </c>
      <c r="G98" s="16">
        <f t="shared" si="3"/>
        <v>1</v>
      </c>
      <c r="H98" s="16">
        <f t="shared" si="3"/>
        <v>0</v>
      </c>
      <c r="I98" s="16">
        <f t="shared" si="3"/>
        <v>0</v>
      </c>
      <c r="J98" s="16">
        <f t="shared" si="3"/>
        <v>0</v>
      </c>
    </row>
    <row r="99" spans="1:10" x14ac:dyDescent="0.2">
      <c r="A99" s="16">
        <v>1742.4</v>
      </c>
      <c r="B99" s="16" t="s">
        <v>436</v>
      </c>
      <c r="C99" s="16">
        <v>98</v>
      </c>
      <c r="D99" s="16">
        <f t="shared" si="3"/>
        <v>0</v>
      </c>
      <c r="E99" s="16">
        <f t="shared" si="3"/>
        <v>0</v>
      </c>
      <c r="F99" s="16">
        <f t="shared" si="3"/>
        <v>0</v>
      </c>
      <c r="G99" s="16">
        <f t="shared" si="3"/>
        <v>0</v>
      </c>
      <c r="H99" s="16">
        <f t="shared" si="3"/>
        <v>1</v>
      </c>
      <c r="I99" s="16">
        <f t="shared" si="3"/>
        <v>0</v>
      </c>
      <c r="J99" s="16">
        <f t="shared" si="3"/>
        <v>0</v>
      </c>
    </row>
    <row r="100" spans="1:10" x14ac:dyDescent="0.2">
      <c r="A100" s="16">
        <v>1950.2000000000003</v>
      </c>
      <c r="B100" s="16" t="s">
        <v>437</v>
      </c>
      <c r="C100" s="16">
        <v>99</v>
      </c>
      <c r="D100" s="16">
        <f t="shared" si="3"/>
        <v>0</v>
      </c>
      <c r="E100" s="16">
        <f t="shared" si="3"/>
        <v>0</v>
      </c>
      <c r="F100" s="16">
        <f t="shared" si="3"/>
        <v>0</v>
      </c>
      <c r="G100" s="16">
        <f t="shared" si="3"/>
        <v>0</v>
      </c>
      <c r="H100" s="16">
        <f t="shared" si="3"/>
        <v>0</v>
      </c>
      <c r="I100" s="16">
        <f t="shared" si="3"/>
        <v>1</v>
      </c>
      <c r="J100" s="16">
        <f t="shared" si="3"/>
        <v>0</v>
      </c>
    </row>
    <row r="101" spans="1:10" x14ac:dyDescent="0.2">
      <c r="A101" s="16">
        <v>1620</v>
      </c>
      <c r="B101" s="16" t="s">
        <v>438</v>
      </c>
      <c r="C101" s="16">
        <v>100</v>
      </c>
      <c r="D101" s="16">
        <f t="shared" si="3"/>
        <v>0</v>
      </c>
      <c r="E101" s="16">
        <f t="shared" si="3"/>
        <v>0</v>
      </c>
      <c r="F101" s="16">
        <f t="shared" si="3"/>
        <v>0</v>
      </c>
      <c r="G101" s="16">
        <f t="shared" si="3"/>
        <v>0</v>
      </c>
      <c r="H101" s="16">
        <f t="shared" si="3"/>
        <v>0</v>
      </c>
      <c r="I101" s="16">
        <f t="shared" si="3"/>
        <v>0</v>
      </c>
      <c r="J101" s="16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83BE-DDBB-F04B-841E-6363D2C7A7BD}">
  <dimension ref="A1:I29"/>
  <sheetViews>
    <sheetView topLeftCell="A3" zoomScale="207" zoomScaleNormal="190" workbookViewId="0">
      <selection activeCell="D29" sqref="D29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3" width="13.164062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12.1640625" bestFit="1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5" t="s">
        <v>1</v>
      </c>
      <c r="B3" s="5"/>
    </row>
    <row r="4" spans="1:9" x14ac:dyDescent="0.2">
      <c r="A4" s="2" t="s">
        <v>2</v>
      </c>
      <c r="B4" s="2">
        <v>0.93791602313099387</v>
      </c>
    </row>
    <row r="5" spans="1:9" x14ac:dyDescent="0.2">
      <c r="A5" s="2" t="s">
        <v>3</v>
      </c>
      <c r="B5" s="2">
        <v>0.87968646644585902</v>
      </c>
    </row>
    <row r="6" spans="1:9" x14ac:dyDescent="0.2">
      <c r="A6" s="2" t="s">
        <v>4</v>
      </c>
      <c r="B6" s="2">
        <v>0.87053217584934828</v>
      </c>
    </row>
    <row r="7" spans="1:9" x14ac:dyDescent="0.2">
      <c r="A7" s="2" t="s">
        <v>5</v>
      </c>
      <c r="B7" s="2">
        <v>124.47764628821976</v>
      </c>
    </row>
    <row r="8" spans="1:9" ht="16" thickBot="1" x14ac:dyDescent="0.25">
      <c r="A8" s="3" t="s">
        <v>6</v>
      </c>
      <c r="B8" s="3">
        <v>100</v>
      </c>
    </row>
    <row r="10" spans="1:9" ht="16" thickBot="1" x14ac:dyDescent="0.25">
      <c r="A10" t="s">
        <v>7</v>
      </c>
    </row>
    <row r="11" spans="1:9" x14ac:dyDescent="0.2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2">
      <c r="A12" s="2" t="s">
        <v>8</v>
      </c>
      <c r="B12" s="2">
        <v>7</v>
      </c>
      <c r="C12" s="2">
        <v>10422790.092858121</v>
      </c>
      <c r="D12" s="2">
        <v>1488970.0132654458</v>
      </c>
      <c r="E12" s="2">
        <v>96.095536532471726</v>
      </c>
      <c r="F12" s="2">
        <v>1.7147485726724665E-39</v>
      </c>
    </row>
    <row r="13" spans="1:9" x14ac:dyDescent="0.2">
      <c r="A13" s="2" t="s">
        <v>9</v>
      </c>
      <c r="B13" s="2">
        <v>92</v>
      </c>
      <c r="C13" s="2">
        <v>1425510.9671418737</v>
      </c>
      <c r="D13" s="2">
        <v>15494.684425455149</v>
      </c>
      <c r="E13" s="2"/>
      <c r="F13" s="2"/>
    </row>
    <row r="14" spans="1:9" ht="16" thickBot="1" x14ac:dyDescent="0.25">
      <c r="A14" s="3" t="s">
        <v>10</v>
      </c>
      <c r="B14" s="3">
        <v>99</v>
      </c>
      <c r="C14" s="3">
        <v>11848301.059999995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2">
      <c r="A17" s="2" t="s">
        <v>11</v>
      </c>
      <c r="B17" s="2">
        <v>707.01447506837781</v>
      </c>
      <c r="C17" s="2">
        <v>38.955168025470769</v>
      </c>
      <c r="D17" s="2">
        <v>18.149439751000372</v>
      </c>
      <c r="E17" s="17">
        <v>3.7090191903840329E-32</v>
      </c>
      <c r="F17" s="2">
        <v>629.64614887845812</v>
      </c>
      <c r="G17" s="2">
        <v>784.38280125829749</v>
      </c>
      <c r="H17" s="2">
        <v>629.64614887845812</v>
      </c>
      <c r="I17" s="2">
        <v>784.38280125829749</v>
      </c>
    </row>
    <row r="18" spans="1:9" x14ac:dyDescent="0.2">
      <c r="A18" s="2" t="s">
        <v>431</v>
      </c>
      <c r="B18" s="2">
        <v>8.2346181359141539</v>
      </c>
      <c r="C18" s="2">
        <v>0.43160695689766776</v>
      </c>
      <c r="D18" s="2">
        <v>19.078974526044416</v>
      </c>
      <c r="E18" s="17">
        <v>9.7314054845323136E-34</v>
      </c>
      <c r="F18" s="2">
        <v>7.37740946451878</v>
      </c>
      <c r="G18" s="2">
        <v>9.0918268073095287</v>
      </c>
      <c r="H18" s="2">
        <v>7.37740946451878</v>
      </c>
      <c r="I18" s="2">
        <v>9.0918268073095287</v>
      </c>
    </row>
    <row r="19" spans="1:9" x14ac:dyDescent="0.2">
      <c r="A19" s="2" t="s">
        <v>432</v>
      </c>
      <c r="B19" s="2">
        <v>-41.372026088786122</v>
      </c>
      <c r="C19" s="2">
        <v>46.269929905680335</v>
      </c>
      <c r="D19" s="2">
        <v>-0.89414499164190608</v>
      </c>
      <c r="E19" s="2">
        <v>0.37357751899432812</v>
      </c>
      <c r="F19" s="2">
        <v>-133.26810076074571</v>
      </c>
      <c r="G19" s="2">
        <v>50.524048583173474</v>
      </c>
      <c r="H19" s="2">
        <v>-133.26810076074571</v>
      </c>
      <c r="I19" s="2">
        <v>50.524048583173474</v>
      </c>
    </row>
    <row r="20" spans="1:9" x14ac:dyDescent="0.2">
      <c r="A20" s="2" t="s">
        <v>433</v>
      </c>
      <c r="B20" s="2">
        <v>-73.070929938985998</v>
      </c>
      <c r="C20" s="2">
        <v>46.261877125940345</v>
      </c>
      <c r="D20" s="2">
        <v>-1.5795063771420779</v>
      </c>
      <c r="E20" s="2">
        <v>0.1176521889914187</v>
      </c>
      <c r="F20" s="2">
        <v>-164.9510110952906</v>
      </c>
      <c r="G20" s="2">
        <v>18.809151217318586</v>
      </c>
      <c r="H20" s="2">
        <v>-164.9510110952906</v>
      </c>
      <c r="I20" s="2">
        <v>18.809151217318586</v>
      </c>
    </row>
    <row r="21" spans="1:9" x14ac:dyDescent="0.2">
      <c r="A21" s="2" t="s">
        <v>434</v>
      </c>
      <c r="B21" s="2">
        <v>-20.362690932042931</v>
      </c>
      <c r="C21" s="2">
        <v>46.257850210370968</v>
      </c>
      <c r="D21" s="2">
        <v>-0.44019968155540512</v>
      </c>
      <c r="E21" s="2">
        <v>0.66082498031329784</v>
      </c>
      <c r="F21" s="2">
        <v>-112.23477428643565</v>
      </c>
      <c r="G21" s="2">
        <v>71.509392422349777</v>
      </c>
      <c r="H21" s="2">
        <v>-112.23477428643565</v>
      </c>
      <c r="I21" s="2">
        <v>71.509392422349777</v>
      </c>
    </row>
    <row r="22" spans="1:9" x14ac:dyDescent="0.2">
      <c r="A22" s="2" t="s">
        <v>435</v>
      </c>
      <c r="B22" s="2">
        <v>10.874119503471437</v>
      </c>
      <c r="C22" s="2">
        <v>46.257850210370954</v>
      </c>
      <c r="D22" s="2">
        <v>0.23507619688373396</v>
      </c>
      <c r="E22" s="2">
        <v>0.81467203549122846</v>
      </c>
      <c r="F22" s="2">
        <v>-80.997963850921252</v>
      </c>
      <c r="G22" s="2">
        <v>102.74620285786412</v>
      </c>
      <c r="H22" s="2">
        <v>-80.997963850921252</v>
      </c>
      <c r="I22" s="2">
        <v>102.74620285786412</v>
      </c>
    </row>
    <row r="23" spans="1:9" x14ac:dyDescent="0.2">
      <c r="A23" s="2" t="s">
        <v>436</v>
      </c>
      <c r="B23" s="2">
        <v>237.23950136755735</v>
      </c>
      <c r="C23" s="2">
        <v>46.26187712594033</v>
      </c>
      <c r="D23" s="2">
        <v>5.128185800193795</v>
      </c>
      <c r="E23" s="17">
        <v>1.6133095760056206E-6</v>
      </c>
      <c r="F23" s="2">
        <v>145.3594202112528</v>
      </c>
      <c r="G23" s="2">
        <v>329.11958252386194</v>
      </c>
      <c r="H23" s="2">
        <v>145.3594202112528</v>
      </c>
      <c r="I23" s="2">
        <v>329.11958252386194</v>
      </c>
    </row>
    <row r="24" spans="1:9" ht="16" thickBot="1" x14ac:dyDescent="0.25">
      <c r="A24" s="3" t="s">
        <v>437</v>
      </c>
      <c r="B24" s="3">
        <v>566.76128480258114</v>
      </c>
      <c r="C24" s="3">
        <v>45.454859013743111</v>
      </c>
      <c r="D24" s="3">
        <v>12.468662253054683</v>
      </c>
      <c r="E24" s="18">
        <v>1.7762868374923331E-21</v>
      </c>
      <c r="F24" s="3">
        <v>476.4840112764432</v>
      </c>
      <c r="G24" s="3">
        <v>657.03855832871909</v>
      </c>
      <c r="H24" s="3">
        <v>476.4840112764432</v>
      </c>
      <c r="I24" s="3">
        <v>657.03855832871909</v>
      </c>
    </row>
    <row r="27" spans="1:9" x14ac:dyDescent="0.2">
      <c r="A27" t="s">
        <v>431</v>
      </c>
      <c r="B27" t="s">
        <v>439</v>
      </c>
    </row>
    <row r="28" spans="1:9" x14ac:dyDescent="0.2">
      <c r="A28">
        <v>101</v>
      </c>
      <c r="B28" s="13">
        <f>B17+B18*A28</f>
        <v>1538.7109067957074</v>
      </c>
    </row>
    <row r="29" spans="1:9" x14ac:dyDescent="0.2">
      <c r="A29">
        <v>106</v>
      </c>
      <c r="B29" s="13">
        <f>B17+B18*A29+B24</f>
        <v>2146.6452822778592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3369-F909-234E-943E-975EBF8DD554}">
  <dimension ref="A1:J194"/>
  <sheetViews>
    <sheetView tabSelected="1" zoomScale="150" workbookViewId="0">
      <selection activeCell="I2" sqref="I2:I194"/>
    </sheetView>
  </sheetViews>
  <sheetFormatPr baseColWidth="10" defaultRowHeight="15" x14ac:dyDescent="0.2"/>
  <cols>
    <col min="1" max="1" width="10.1640625" bestFit="1" customWidth="1"/>
    <col min="2" max="2" width="4.83203125" style="7" bestFit="1" customWidth="1"/>
    <col min="3" max="3" width="5.6640625" bestFit="1" customWidth="1"/>
    <col min="4" max="4" width="6.6640625" bestFit="1" customWidth="1"/>
    <col min="5" max="5" width="5.6640625" bestFit="1" customWidth="1"/>
    <col min="6" max="6" width="5.83203125" bestFit="1" customWidth="1"/>
    <col min="7" max="7" width="5.6640625" bestFit="1" customWidth="1"/>
    <col min="8" max="8" width="6.6640625" bestFit="1" customWidth="1"/>
    <col min="9" max="9" width="9.6640625" bestFit="1" customWidth="1"/>
    <col min="10" max="10" width="4.6640625" bestFit="1" customWidth="1"/>
  </cols>
  <sheetData>
    <row r="1" spans="1:10" x14ac:dyDescent="0.2">
      <c r="A1" s="8" t="s">
        <v>24</v>
      </c>
      <c r="B1" s="6" t="s">
        <v>225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428</v>
      </c>
    </row>
    <row r="2" spans="1:10" x14ac:dyDescent="0.2">
      <c r="A2" s="9" t="s">
        <v>32</v>
      </c>
      <c r="B2" s="10" t="s">
        <v>226</v>
      </c>
      <c r="C2" s="12">
        <v>3.9333333969116202</v>
      </c>
      <c r="D2" s="12">
        <v>27.776666641235401</v>
      </c>
      <c r="E2" s="12">
        <v>2.96000003814697</v>
      </c>
      <c r="F2" s="12">
        <v>3.0799999237060498</v>
      </c>
      <c r="G2" s="12">
        <v>3.4200000762939502</v>
      </c>
      <c r="H2" s="13">
        <v>279.3046875</v>
      </c>
      <c r="I2" s="13">
        <v>10149</v>
      </c>
      <c r="J2">
        <v>-12</v>
      </c>
    </row>
    <row r="3" spans="1:10" x14ac:dyDescent="0.2">
      <c r="A3" s="9" t="s">
        <v>33</v>
      </c>
      <c r="B3" s="10" t="s">
        <v>227</v>
      </c>
      <c r="C3" s="12">
        <v>4.0999999046325701</v>
      </c>
      <c r="D3" s="12">
        <v>28.013334274291999</v>
      </c>
      <c r="E3" s="12">
        <v>3</v>
      </c>
      <c r="F3" s="12">
        <v>3.28999996185303</v>
      </c>
      <c r="G3" s="12">
        <v>3.6500000953674299</v>
      </c>
      <c r="H3" s="13">
        <v>279.02371215820301</v>
      </c>
      <c r="I3" s="13">
        <v>10904</v>
      </c>
      <c r="J3">
        <v>-11</v>
      </c>
    </row>
    <row r="4" spans="1:10" x14ac:dyDescent="0.2">
      <c r="A4" s="9" t="s">
        <v>34</v>
      </c>
      <c r="B4" s="10" t="s">
        <v>228</v>
      </c>
      <c r="C4" s="12">
        <v>4.2333331108093297</v>
      </c>
      <c r="D4" s="12">
        <v>28.263334274291999</v>
      </c>
      <c r="E4" s="12">
        <v>3.4700000286102299</v>
      </c>
      <c r="F4" s="12">
        <v>3.5299999713897701</v>
      </c>
      <c r="G4" s="12">
        <v>4.0700001716613796</v>
      </c>
      <c r="H4" s="13">
        <v>278.5087890625</v>
      </c>
      <c r="I4" s="13">
        <v>11231</v>
      </c>
      <c r="J4">
        <v>-10</v>
      </c>
    </row>
    <row r="5" spans="1:10" x14ac:dyDescent="0.2">
      <c r="A5" s="9" t="s">
        <v>35</v>
      </c>
      <c r="B5" s="10" t="s">
        <v>229</v>
      </c>
      <c r="C5" s="12">
        <v>4.9333333969116202</v>
      </c>
      <c r="D5" s="12">
        <v>28.399999618530298</v>
      </c>
      <c r="E5" s="12">
        <v>2.9800000190734899</v>
      </c>
      <c r="F5" s="12">
        <v>3.03999996185303</v>
      </c>
      <c r="G5" s="12">
        <v>3.1800000667571999</v>
      </c>
      <c r="H5" s="13">
        <v>280.57958984375</v>
      </c>
      <c r="I5" s="13">
        <v>11075</v>
      </c>
      <c r="J5">
        <v>-9</v>
      </c>
    </row>
    <row r="6" spans="1:10" x14ac:dyDescent="0.2">
      <c r="A6" s="9" t="s">
        <v>36</v>
      </c>
      <c r="B6" s="10" t="s">
        <v>230</v>
      </c>
      <c r="C6" s="12">
        <v>6.3000001907348597</v>
      </c>
      <c r="D6" s="12">
        <v>28.736665725708001</v>
      </c>
      <c r="E6" s="12">
        <v>1.20000004768372</v>
      </c>
      <c r="F6" s="12">
        <v>1.29999995231628</v>
      </c>
      <c r="G6" s="12">
        <v>1.8400000333786</v>
      </c>
      <c r="H6" s="13">
        <v>281.539794921875</v>
      </c>
      <c r="I6" s="13">
        <v>10973</v>
      </c>
      <c r="J6">
        <v>-8</v>
      </c>
    </row>
    <row r="7" spans="1:10" x14ac:dyDescent="0.2">
      <c r="A7" s="9" t="s">
        <v>37</v>
      </c>
      <c r="B7" s="10" t="s">
        <v>231</v>
      </c>
      <c r="C7" s="12">
        <v>7.3666667938232404</v>
      </c>
      <c r="D7" s="12">
        <v>28.930000305175799</v>
      </c>
      <c r="E7" s="12">
        <v>0.93000000715255704</v>
      </c>
      <c r="F7" s="12">
        <v>0.82999998331069902</v>
      </c>
      <c r="G7" s="12">
        <v>1.2300000190734901</v>
      </c>
      <c r="H7" s="13">
        <v>281.11111450195301</v>
      </c>
      <c r="I7" s="13">
        <v>11325.2998046875</v>
      </c>
      <c r="J7">
        <v>-7</v>
      </c>
    </row>
    <row r="8" spans="1:10" x14ac:dyDescent="0.2">
      <c r="A8" s="9" t="s">
        <v>38</v>
      </c>
      <c r="B8" s="10" t="s">
        <v>232</v>
      </c>
      <c r="C8" s="12">
        <v>7.3333334922790501</v>
      </c>
      <c r="D8" s="12">
        <v>28.913333892822301</v>
      </c>
      <c r="E8" s="12">
        <v>1.7599999904632599</v>
      </c>
      <c r="F8" s="12">
        <v>2.4400000572204599</v>
      </c>
      <c r="G8" s="12">
        <v>3.0499999523162802</v>
      </c>
      <c r="H8" s="13">
        <v>280.32839965820301</v>
      </c>
      <c r="I8" s="13">
        <v>11734.099609375</v>
      </c>
      <c r="J8">
        <v>-6</v>
      </c>
    </row>
    <row r="9" spans="1:10" x14ac:dyDescent="0.2">
      <c r="A9" s="9" t="s">
        <v>39</v>
      </c>
      <c r="B9" s="10" t="s">
        <v>233</v>
      </c>
      <c r="C9" s="12">
        <v>6.3666667938232404</v>
      </c>
      <c r="D9" s="12">
        <v>28.943332672119102</v>
      </c>
      <c r="E9" s="12">
        <v>2.4200000762939502</v>
      </c>
      <c r="F9" s="12">
        <v>2.7699999809265101</v>
      </c>
      <c r="G9" s="12">
        <v>3.28999996185303</v>
      </c>
      <c r="H9" s="13">
        <v>280.37991333007801</v>
      </c>
      <c r="I9" s="13">
        <v>12080.099609375</v>
      </c>
      <c r="J9">
        <v>-5</v>
      </c>
    </row>
    <row r="10" spans="1:10" x14ac:dyDescent="0.2">
      <c r="A10" s="9" t="s">
        <v>40</v>
      </c>
      <c r="B10" s="10" t="s">
        <v>234</v>
      </c>
      <c r="C10" s="12">
        <v>5.8333334922790501</v>
      </c>
      <c r="D10" s="12">
        <v>28.993333816528299</v>
      </c>
      <c r="E10" s="12">
        <v>2.7999999523162802</v>
      </c>
      <c r="F10" s="12">
        <v>2.7999999523162802</v>
      </c>
      <c r="G10" s="12">
        <v>3.6099998950958301</v>
      </c>
      <c r="H10" s="13">
        <v>281.27081298828102</v>
      </c>
      <c r="I10" s="13">
        <v>12223</v>
      </c>
      <c r="J10">
        <v>-4</v>
      </c>
    </row>
    <row r="11" spans="1:10" x14ac:dyDescent="0.2">
      <c r="A11" s="9" t="s">
        <v>41</v>
      </c>
      <c r="B11" s="10" t="s">
        <v>235</v>
      </c>
      <c r="C11" s="12">
        <v>5.0999999046325701</v>
      </c>
      <c r="D11" s="12">
        <v>29.043333053588899</v>
      </c>
      <c r="E11" s="12">
        <v>3.3900001049041699</v>
      </c>
      <c r="F11" s="12">
        <v>3.21000003814697</v>
      </c>
      <c r="G11" s="12">
        <v>4.0700001716613796</v>
      </c>
      <c r="H11" s="13">
        <v>281.25369262695301</v>
      </c>
      <c r="I11" s="13">
        <v>12869</v>
      </c>
      <c r="J11">
        <v>-3</v>
      </c>
    </row>
    <row r="12" spans="1:10" x14ac:dyDescent="0.2">
      <c r="A12" s="9" t="s">
        <v>42</v>
      </c>
      <c r="B12" s="10" t="s">
        <v>236</v>
      </c>
      <c r="C12" s="12">
        <v>5.2666668891906703</v>
      </c>
      <c r="D12" s="12">
        <v>29.193332672119102</v>
      </c>
      <c r="E12" s="12">
        <v>3.7599999904632599</v>
      </c>
      <c r="F12" s="12">
        <v>4.03999996185303</v>
      </c>
      <c r="G12" s="12">
        <v>5</v>
      </c>
      <c r="H12" s="13">
        <v>280.37039184570301</v>
      </c>
      <c r="I12" s="13">
        <v>13680</v>
      </c>
      <c r="J12">
        <v>-2</v>
      </c>
    </row>
    <row r="13" spans="1:10" x14ac:dyDescent="0.2">
      <c r="A13" s="9" t="s">
        <v>43</v>
      </c>
      <c r="B13" s="10" t="s">
        <v>237</v>
      </c>
      <c r="C13" s="12">
        <v>5.5999999046325701</v>
      </c>
      <c r="D13" s="12">
        <v>29.370000839233398</v>
      </c>
      <c r="E13" s="12">
        <v>3.9900000095367401</v>
      </c>
      <c r="F13" s="12">
        <v>4.4899997711181596</v>
      </c>
      <c r="G13" s="12">
        <v>5.1399998664856001</v>
      </c>
      <c r="H13" s="13">
        <v>279.84451293945301</v>
      </c>
      <c r="I13" s="13">
        <v>13819</v>
      </c>
      <c r="J13">
        <v>-1</v>
      </c>
    </row>
    <row r="14" spans="1:10" x14ac:dyDescent="0.2">
      <c r="A14" s="9" t="s">
        <v>44</v>
      </c>
      <c r="B14" s="10" t="s">
        <v>238</v>
      </c>
      <c r="C14" s="12">
        <v>5.1333332061767596</v>
      </c>
      <c r="D14" s="12">
        <v>29.3966674804688</v>
      </c>
      <c r="E14" s="12">
        <v>3.8399999141693102</v>
      </c>
      <c r="F14" s="12">
        <v>3.3099999427795401</v>
      </c>
      <c r="G14" s="12">
        <v>4.0199999809265101</v>
      </c>
      <c r="H14" s="13">
        <v>280.585693359375</v>
      </c>
      <c r="I14" s="13">
        <v>15162</v>
      </c>
      <c r="J14">
        <v>0</v>
      </c>
    </row>
    <row r="15" spans="1:10" x14ac:dyDescent="0.2">
      <c r="A15" s="9" t="s">
        <v>45</v>
      </c>
      <c r="B15" s="10" t="s">
        <v>239</v>
      </c>
      <c r="C15" s="12">
        <v>5.2333331108093297</v>
      </c>
      <c r="D15" s="12">
        <v>29.5733337402344</v>
      </c>
      <c r="E15" s="12">
        <v>3.3199999332428001</v>
      </c>
      <c r="F15" s="12">
        <v>2.46000003814697</v>
      </c>
      <c r="G15" s="12">
        <v>3.3599998950958301</v>
      </c>
      <c r="H15" s="13">
        <v>280.26760864257801</v>
      </c>
      <c r="I15" s="13">
        <v>15364</v>
      </c>
      <c r="J15">
        <v>1</v>
      </c>
    </row>
    <row r="16" spans="1:10" x14ac:dyDescent="0.2">
      <c r="A16" s="9" t="s">
        <v>46</v>
      </c>
      <c r="B16" s="10" t="s">
        <v>240</v>
      </c>
      <c r="C16" s="12">
        <v>5.5333333015441903</v>
      </c>
      <c r="D16" s="12">
        <v>29.590000152587901</v>
      </c>
      <c r="E16" s="12">
        <v>2.5999999046325701</v>
      </c>
      <c r="F16" s="12">
        <v>2.4800000190734899</v>
      </c>
      <c r="G16" s="12">
        <v>3.0699999332428001</v>
      </c>
      <c r="H16" s="13">
        <v>281.27151489257801</v>
      </c>
      <c r="I16" s="13">
        <v>16239</v>
      </c>
      <c r="J16">
        <v>2</v>
      </c>
    </row>
    <row r="17" spans="1:10" x14ac:dyDescent="0.2">
      <c r="A17" s="9" t="s">
        <v>47</v>
      </c>
      <c r="B17" s="10" t="s">
        <v>241</v>
      </c>
      <c r="C17" s="12">
        <v>6.2666668891906703</v>
      </c>
      <c r="D17" s="12">
        <v>29.780000686645501</v>
      </c>
      <c r="E17" s="12">
        <v>1.9800000190734901</v>
      </c>
      <c r="F17" s="12">
        <v>2.25</v>
      </c>
      <c r="G17" s="12">
        <v>2.8599998950958301</v>
      </c>
      <c r="H17" s="13">
        <v>280.73709106445301</v>
      </c>
      <c r="I17" s="13">
        <v>17026</v>
      </c>
      <c r="J17">
        <v>3</v>
      </c>
    </row>
    <row r="18" spans="1:10" x14ac:dyDescent="0.2">
      <c r="A18" s="9" t="s">
        <v>48</v>
      </c>
      <c r="B18" s="10" t="s">
        <v>242</v>
      </c>
      <c r="C18" s="12">
        <v>6.8000001907348597</v>
      </c>
      <c r="D18" s="12">
        <v>29.840000152587901</v>
      </c>
      <c r="E18" s="12">
        <v>2.0199999809265101</v>
      </c>
      <c r="F18" s="12">
        <v>2.3900001049041699</v>
      </c>
      <c r="G18" s="12">
        <v>2.8800001144409202</v>
      </c>
      <c r="H18" s="13">
        <v>279.75</v>
      </c>
      <c r="I18" s="13">
        <v>17959</v>
      </c>
      <c r="J18">
        <v>4</v>
      </c>
    </row>
    <row r="19" spans="1:10" x14ac:dyDescent="0.2">
      <c r="A19" s="9" t="s">
        <v>49</v>
      </c>
      <c r="B19" s="10" t="s">
        <v>243</v>
      </c>
      <c r="C19" s="12">
        <v>7</v>
      </c>
      <c r="D19" s="12">
        <v>29.829999923706101</v>
      </c>
      <c r="E19" s="12">
        <v>1.7300000190734901</v>
      </c>
      <c r="F19" s="12">
        <v>2.3299999237060498</v>
      </c>
      <c r="G19" s="12">
        <v>3.0599999427795401</v>
      </c>
      <c r="H19" s="13">
        <v>278.98001098632801</v>
      </c>
      <c r="I19" s="13">
        <v>18695</v>
      </c>
      <c r="J19">
        <v>5</v>
      </c>
    </row>
    <row r="20" spans="1:10" x14ac:dyDescent="0.2">
      <c r="A20" s="9" t="s">
        <v>50</v>
      </c>
      <c r="B20" s="10" t="s">
        <v>244</v>
      </c>
      <c r="C20" s="12">
        <v>6.7666668891906703</v>
      </c>
      <c r="D20" s="12">
        <v>29.9466667175293</v>
      </c>
      <c r="E20" s="12">
        <v>1.87999999523163</v>
      </c>
      <c r="F20" s="12">
        <v>2.2799999713897701</v>
      </c>
      <c r="G20" s="12">
        <v>3.0599999427795401</v>
      </c>
      <c r="H20" s="13">
        <v>281.22000122070301</v>
      </c>
      <c r="I20" s="13">
        <v>19424</v>
      </c>
      <c r="J20">
        <v>6</v>
      </c>
    </row>
    <row r="21" spans="1:10" x14ac:dyDescent="0.2">
      <c r="A21" s="9" t="s">
        <v>51</v>
      </c>
      <c r="B21" s="10" t="s">
        <v>245</v>
      </c>
      <c r="C21" s="12">
        <v>6.1999998092651403</v>
      </c>
      <c r="D21" s="12">
        <v>29.9899997711182</v>
      </c>
      <c r="E21" s="12">
        <v>2.3299999237060498</v>
      </c>
      <c r="F21" s="12">
        <v>2.5999999046325701</v>
      </c>
      <c r="G21" s="12">
        <v>3.1800000667571999</v>
      </c>
      <c r="H21" s="13">
        <v>280.95999145507801</v>
      </c>
      <c r="I21" s="13">
        <v>20900</v>
      </c>
      <c r="J21">
        <v>7</v>
      </c>
    </row>
    <row r="22" spans="1:10" x14ac:dyDescent="0.2">
      <c r="A22" s="9" t="s">
        <v>52</v>
      </c>
      <c r="B22" s="10" t="s">
        <v>246</v>
      </c>
      <c r="C22" s="12">
        <v>5.6333332061767596</v>
      </c>
      <c r="D22" s="12">
        <v>30.106666564941399</v>
      </c>
      <c r="E22" s="12">
        <v>2.8499999046325701</v>
      </c>
      <c r="F22" s="12">
        <v>2.7200000286102299</v>
      </c>
      <c r="G22" s="12">
        <v>3.0599999427795401</v>
      </c>
      <c r="H22" s="13">
        <v>281.52978515625</v>
      </c>
      <c r="I22" s="13">
        <v>21428</v>
      </c>
      <c r="J22">
        <v>8</v>
      </c>
    </row>
    <row r="23" spans="1:10" x14ac:dyDescent="0.2">
      <c r="A23" s="9" t="s">
        <v>53</v>
      </c>
      <c r="B23" s="10" t="s">
        <v>247</v>
      </c>
      <c r="C23" s="12">
        <v>5.5333333015441903</v>
      </c>
      <c r="D23" s="12">
        <v>30.219999313354499</v>
      </c>
      <c r="E23" s="12">
        <v>2.6800000667571999</v>
      </c>
      <c r="F23" s="12">
        <v>2.7300000190734899</v>
      </c>
      <c r="G23" s="12">
        <v>3.0299999713897701</v>
      </c>
      <c r="H23" s="13">
        <v>280.83010864257801</v>
      </c>
      <c r="I23" s="13">
        <v>21769</v>
      </c>
      <c r="J23">
        <v>9</v>
      </c>
    </row>
    <row r="24" spans="1:10" x14ac:dyDescent="0.2">
      <c r="A24" s="9" t="s">
        <v>54</v>
      </c>
      <c r="B24" s="10" t="s">
        <v>248</v>
      </c>
      <c r="C24" s="12">
        <v>5.5666666030883798</v>
      </c>
      <c r="D24" s="12">
        <v>30.306667327880898</v>
      </c>
      <c r="E24" s="12">
        <v>2.9000000953674299</v>
      </c>
      <c r="F24" s="12">
        <v>2.7799999713897701</v>
      </c>
      <c r="G24" s="12">
        <v>3.0599999427795401</v>
      </c>
      <c r="H24" s="13">
        <v>280.090087890625</v>
      </c>
      <c r="I24" s="13">
        <v>21907</v>
      </c>
      <c r="J24">
        <v>10</v>
      </c>
    </row>
    <row r="25" spans="1:10" x14ac:dyDescent="0.2">
      <c r="A25" s="9" t="s">
        <v>55</v>
      </c>
      <c r="B25" s="10" t="s">
        <v>249</v>
      </c>
      <c r="C25" s="12">
        <v>5.5333333015441903</v>
      </c>
      <c r="D25" s="12">
        <v>30.379999160766602</v>
      </c>
      <c r="E25" s="12">
        <v>2.9300000667571999</v>
      </c>
      <c r="F25" s="12">
        <v>2.8699998855590798</v>
      </c>
      <c r="G25" s="12">
        <v>3.0099999904632599</v>
      </c>
      <c r="H25" s="13">
        <v>280.33010864257801</v>
      </c>
      <c r="I25" s="13">
        <v>22412</v>
      </c>
      <c r="J25">
        <v>11</v>
      </c>
    </row>
    <row r="26" spans="1:10" x14ac:dyDescent="0.2">
      <c r="A26" s="9" t="s">
        <v>56</v>
      </c>
      <c r="B26" s="10" t="s">
        <v>250</v>
      </c>
      <c r="C26" s="12">
        <v>5.7666668891906703</v>
      </c>
      <c r="D26" s="12">
        <v>30.476667404174801</v>
      </c>
      <c r="E26" s="12">
        <v>2.9800000190734899</v>
      </c>
      <c r="F26" s="12">
        <v>2.8900001049041699</v>
      </c>
      <c r="G26" s="12">
        <v>3.0299999713897701</v>
      </c>
      <c r="H26" s="13">
        <v>280.06008911132801</v>
      </c>
      <c r="I26" s="13">
        <v>23150</v>
      </c>
      <c r="J26">
        <v>12</v>
      </c>
    </row>
    <row r="27" spans="1:10" x14ac:dyDescent="0.2">
      <c r="A27" s="9" t="s">
        <v>57</v>
      </c>
      <c r="B27" s="10" t="s">
        <v>251</v>
      </c>
      <c r="C27" s="12">
        <v>5.7333331108093297</v>
      </c>
      <c r="D27" s="12">
        <v>30.533332824706999</v>
      </c>
      <c r="E27" s="12">
        <v>2.9900000095367401</v>
      </c>
      <c r="F27" s="12">
        <v>2.9900000095367401</v>
      </c>
      <c r="G27" s="12">
        <v>3.2000000476837198</v>
      </c>
      <c r="H27" s="13">
        <v>280.01980590820301</v>
      </c>
      <c r="I27" s="13">
        <v>24488</v>
      </c>
      <c r="J27">
        <v>13</v>
      </c>
    </row>
    <row r="28" spans="1:10" x14ac:dyDescent="0.2">
      <c r="A28" s="9" t="s">
        <v>58</v>
      </c>
      <c r="B28" s="10" t="s">
        <v>252</v>
      </c>
      <c r="C28" s="12">
        <v>5.5</v>
      </c>
      <c r="D28" s="12">
        <v>30.719999313354499</v>
      </c>
      <c r="E28" s="12">
        <v>3.4800000190734899</v>
      </c>
      <c r="F28" s="12">
        <v>3.3800001144409202</v>
      </c>
      <c r="G28" s="12">
        <v>3.5699999332428001</v>
      </c>
      <c r="H28" s="13">
        <v>279.76980590820301</v>
      </c>
      <c r="I28" s="13">
        <v>25571</v>
      </c>
      <c r="J28">
        <v>14</v>
      </c>
    </row>
    <row r="29" spans="1:10" x14ac:dyDescent="0.2">
      <c r="A29" s="9" t="s">
        <v>59</v>
      </c>
      <c r="B29" s="10" t="s">
        <v>253</v>
      </c>
      <c r="C29" s="12">
        <v>5.5666666030883798</v>
      </c>
      <c r="D29" s="12">
        <v>30.8033332824707</v>
      </c>
      <c r="E29" s="12">
        <v>3.3800001144409202</v>
      </c>
      <c r="F29" s="12">
        <v>3.5199999809265101</v>
      </c>
      <c r="G29" s="12">
        <v>3.8099999427795401</v>
      </c>
      <c r="H29" s="13">
        <v>279.64968872070301</v>
      </c>
      <c r="I29" s="13">
        <v>26867</v>
      </c>
      <c r="J29">
        <v>15</v>
      </c>
    </row>
    <row r="30" spans="1:10" x14ac:dyDescent="0.2">
      <c r="A30" s="9" t="s">
        <v>60</v>
      </c>
      <c r="B30" s="10" t="s">
        <v>254</v>
      </c>
      <c r="C30" s="12">
        <v>5.4666666984558097</v>
      </c>
      <c r="D30" s="12">
        <v>30.930000305175799</v>
      </c>
      <c r="E30" s="12">
        <v>3.4300000667571999</v>
      </c>
      <c r="F30" s="12">
        <v>3.53999996185303</v>
      </c>
      <c r="G30" s="12">
        <v>3.9100000858306898</v>
      </c>
      <c r="H30" s="13">
        <v>279.81008911132801</v>
      </c>
      <c r="I30" s="13">
        <v>27933</v>
      </c>
      <c r="J30">
        <v>16</v>
      </c>
    </row>
    <row r="31" spans="1:10" x14ac:dyDescent="0.2">
      <c r="A31" s="9" t="s">
        <v>61</v>
      </c>
      <c r="B31" s="10" t="s">
        <v>255</v>
      </c>
      <c r="C31" s="12">
        <v>5.1999998092651403</v>
      </c>
      <c r="D31" s="12">
        <v>30.9799995422363</v>
      </c>
      <c r="E31" s="12">
        <v>3.5</v>
      </c>
      <c r="F31" s="12">
        <v>3.4800000190734899</v>
      </c>
      <c r="G31" s="12">
        <v>3.8299999237060498</v>
      </c>
      <c r="H31" s="13">
        <v>279.41970825195301</v>
      </c>
      <c r="I31" s="13">
        <v>29237</v>
      </c>
      <c r="J31">
        <v>17</v>
      </c>
    </row>
    <row r="32" spans="1:10" x14ac:dyDescent="0.2">
      <c r="A32" s="9" t="s">
        <v>62</v>
      </c>
      <c r="B32" s="10" t="s">
        <v>256</v>
      </c>
      <c r="C32" s="12">
        <v>5</v>
      </c>
      <c r="D32" s="12">
        <v>31.049999237060501</v>
      </c>
      <c r="E32" s="12">
        <v>3.4500000476837198</v>
      </c>
      <c r="F32" s="12">
        <v>3.5299999713897701</v>
      </c>
      <c r="G32" s="12">
        <v>3.8399999141693102</v>
      </c>
      <c r="H32" s="13">
        <v>278.340087890625</v>
      </c>
      <c r="I32" s="13">
        <v>29905</v>
      </c>
      <c r="J32">
        <v>18</v>
      </c>
    </row>
    <row r="33" spans="1:10" x14ac:dyDescent="0.2">
      <c r="A33" s="9" t="s">
        <v>63</v>
      </c>
      <c r="B33" s="10" t="s">
        <v>257</v>
      </c>
      <c r="C33" s="12">
        <v>4.9666666984558097</v>
      </c>
      <c r="D33" s="12">
        <v>31.193332672119102</v>
      </c>
      <c r="E33" s="12">
        <v>3.8499999046325701</v>
      </c>
      <c r="F33" s="12">
        <v>3.8399999141693102</v>
      </c>
      <c r="G33" s="12">
        <v>4.0199999809265101</v>
      </c>
      <c r="H33" s="13">
        <v>279.06008911132801</v>
      </c>
      <c r="I33" s="13">
        <v>30721</v>
      </c>
      <c r="J33">
        <v>19</v>
      </c>
    </row>
    <row r="34" spans="1:10" x14ac:dyDescent="0.2">
      <c r="A34" s="9" t="s">
        <v>64</v>
      </c>
      <c r="B34" s="10" t="s">
        <v>258</v>
      </c>
      <c r="C34" s="12">
        <v>4.9000000953674299</v>
      </c>
      <c r="D34" s="12">
        <v>31.290000915527301</v>
      </c>
      <c r="E34" s="12">
        <v>4.03999996185303</v>
      </c>
      <c r="F34" s="12">
        <v>3.9300000667571999</v>
      </c>
      <c r="G34" s="12">
        <v>4.0599999427795401</v>
      </c>
      <c r="H34" s="13">
        <v>279.239990234375</v>
      </c>
      <c r="I34" s="13">
        <v>31699</v>
      </c>
      <c r="J34">
        <v>20</v>
      </c>
    </row>
    <row r="35" spans="1:10" x14ac:dyDescent="0.2">
      <c r="A35" s="9" t="s">
        <v>65</v>
      </c>
      <c r="B35" s="10" t="s">
        <v>259</v>
      </c>
      <c r="C35" s="12">
        <v>4.6666665077209499</v>
      </c>
      <c r="D35" s="12">
        <v>31.4899997711182</v>
      </c>
      <c r="E35" s="12">
        <v>4.03999996185303</v>
      </c>
      <c r="F35" s="12">
        <v>3.7999999523162802</v>
      </c>
      <c r="G35" s="12">
        <v>3.9900000095367401</v>
      </c>
      <c r="H35" s="13">
        <v>279.23001098632801</v>
      </c>
      <c r="I35" s="13">
        <v>32437</v>
      </c>
      <c r="J35">
        <v>21</v>
      </c>
    </row>
    <row r="36" spans="1:10" x14ac:dyDescent="0.2">
      <c r="A36" s="9" t="s">
        <v>66</v>
      </c>
      <c r="B36" s="10" t="s">
        <v>260</v>
      </c>
      <c r="C36" s="12">
        <v>4.3666667938232404</v>
      </c>
      <c r="D36" s="12">
        <v>31.5833339691162</v>
      </c>
      <c r="E36" s="12">
        <v>4.0100002288818404</v>
      </c>
      <c r="F36" s="12">
        <v>3.9200000762939502</v>
      </c>
      <c r="G36" s="12">
        <v>4.1999998092651403</v>
      </c>
      <c r="H36" s="13">
        <v>279.66970825195301</v>
      </c>
      <c r="I36" s="13">
        <v>33475</v>
      </c>
      <c r="J36">
        <v>22</v>
      </c>
    </row>
    <row r="37" spans="1:10" x14ac:dyDescent="0.2">
      <c r="A37" s="9" t="s">
        <v>67</v>
      </c>
      <c r="B37" s="10" t="s">
        <v>261</v>
      </c>
      <c r="C37" s="12">
        <v>4.0999999046325701</v>
      </c>
      <c r="D37" s="12">
        <v>31.75</v>
      </c>
      <c r="E37" s="12">
        <v>4.3200001716613796</v>
      </c>
      <c r="F37" s="12">
        <v>4.3800001144409197</v>
      </c>
      <c r="G37" s="12">
        <v>4.7199997901916504</v>
      </c>
      <c r="H37" s="13">
        <v>280.20999145507801</v>
      </c>
      <c r="I37" s="13">
        <v>33558</v>
      </c>
      <c r="J37">
        <v>23</v>
      </c>
    </row>
    <row r="38" spans="1:10" x14ac:dyDescent="0.2">
      <c r="A38" s="9" t="s">
        <v>68</v>
      </c>
      <c r="B38" s="10" t="s">
        <v>262</v>
      </c>
      <c r="C38" s="12">
        <v>3.86666655540466</v>
      </c>
      <c r="D38" s="12">
        <v>32.046665191650398</v>
      </c>
      <c r="E38" s="12">
        <v>4.6500000953674299</v>
      </c>
      <c r="F38" s="12">
        <v>4.5900001525878897</v>
      </c>
      <c r="G38" s="12">
        <v>4.9699997901916504</v>
      </c>
      <c r="H38" s="13">
        <v>279.51980590820301</v>
      </c>
      <c r="I38" s="13">
        <v>35539.19921875</v>
      </c>
      <c r="J38">
        <v>24</v>
      </c>
    </row>
    <row r="39" spans="1:10" x14ac:dyDescent="0.2">
      <c r="A39" s="9" t="s">
        <v>69</v>
      </c>
      <c r="B39" s="10" t="s">
        <v>263</v>
      </c>
      <c r="C39" s="12">
        <v>3.8333332538604701</v>
      </c>
      <c r="D39" s="12">
        <v>32.336666107177699</v>
      </c>
      <c r="E39" s="12">
        <v>5.1700000762939498</v>
      </c>
      <c r="F39" s="12">
        <v>4.5</v>
      </c>
      <c r="G39" s="12">
        <v>4.9699997901916504</v>
      </c>
      <c r="H39" s="13">
        <v>278.98001098632801</v>
      </c>
      <c r="I39" s="13">
        <v>37753.5</v>
      </c>
      <c r="J39">
        <v>25</v>
      </c>
    </row>
    <row r="40" spans="1:10" x14ac:dyDescent="0.2">
      <c r="A40" s="9" t="s">
        <v>70</v>
      </c>
      <c r="B40" s="10" t="s">
        <v>264</v>
      </c>
      <c r="C40" s="12">
        <v>3.7666666507720898</v>
      </c>
      <c r="D40" s="12">
        <v>32.616664886474602</v>
      </c>
      <c r="E40" s="12">
        <v>5.4000000953674299</v>
      </c>
      <c r="F40" s="12">
        <v>5.3699998855590803</v>
      </c>
      <c r="G40" s="12">
        <v>5.8200001716613796</v>
      </c>
      <c r="H40" s="13">
        <v>278.9296875</v>
      </c>
      <c r="I40" s="13">
        <v>39148.69921875</v>
      </c>
      <c r="J40">
        <v>26</v>
      </c>
    </row>
    <row r="41" spans="1:10" x14ac:dyDescent="0.2">
      <c r="A41" s="9" t="s">
        <v>71</v>
      </c>
      <c r="B41" s="10" t="s">
        <v>265</v>
      </c>
      <c r="C41" s="12">
        <v>3.7000000476837198</v>
      </c>
      <c r="D41" s="12">
        <v>32.883335113525398</v>
      </c>
      <c r="E41" s="12">
        <v>5.4000000953674299</v>
      </c>
      <c r="F41" s="12">
        <v>4.96000003814697</v>
      </c>
      <c r="G41" s="12">
        <v>5.1999998092651403</v>
      </c>
      <c r="H41" s="13">
        <v>279.00979614257801</v>
      </c>
      <c r="I41" s="13">
        <v>40025.6015625</v>
      </c>
      <c r="J41">
        <v>27</v>
      </c>
    </row>
    <row r="42" spans="1:10" x14ac:dyDescent="0.2">
      <c r="A42" s="9" t="s">
        <v>72</v>
      </c>
      <c r="B42" s="10" t="s">
        <v>266</v>
      </c>
      <c r="C42" s="12">
        <v>3.8333332538604701</v>
      </c>
      <c r="D42" s="12">
        <v>32.966667175292997</v>
      </c>
      <c r="E42" s="12">
        <v>4.5300002098083496</v>
      </c>
      <c r="F42" s="12">
        <v>4.2600002288818404</v>
      </c>
      <c r="G42" s="12">
        <v>4.3499999046325701</v>
      </c>
      <c r="H42" s="13">
        <v>279.627197265625</v>
      </c>
      <c r="I42" s="13">
        <v>42074</v>
      </c>
      <c r="J42">
        <v>28</v>
      </c>
    </row>
    <row r="43" spans="1:10" x14ac:dyDescent="0.2">
      <c r="A43" s="9" t="s">
        <v>73</v>
      </c>
      <c r="B43" s="10" t="s">
        <v>267</v>
      </c>
      <c r="C43" s="12">
        <v>3.8333332538604701</v>
      </c>
      <c r="D43" s="12">
        <v>33.166667938232401</v>
      </c>
      <c r="E43" s="12">
        <v>3.9800000190734899</v>
      </c>
      <c r="F43" s="12">
        <v>3.53999996185303</v>
      </c>
      <c r="G43" s="12">
        <v>4.4800000190734899</v>
      </c>
      <c r="H43" s="13">
        <v>279.1171875</v>
      </c>
      <c r="I43" s="13">
        <v>43295</v>
      </c>
      <c r="J43">
        <v>29</v>
      </c>
    </row>
    <row r="44" spans="1:10" x14ac:dyDescent="0.2">
      <c r="A44" s="9" t="s">
        <v>74</v>
      </c>
      <c r="B44" s="10" t="s">
        <v>268</v>
      </c>
      <c r="C44" s="12">
        <v>3.7999999523162802</v>
      </c>
      <c r="D44" s="12">
        <v>33.5</v>
      </c>
      <c r="E44" s="12">
        <v>3.9900000095367401</v>
      </c>
      <c r="F44" s="12">
        <v>4.4200000762939498</v>
      </c>
      <c r="G44" s="12">
        <v>5.2399997711181596</v>
      </c>
      <c r="H44" s="13">
        <v>278.369384765625</v>
      </c>
      <c r="I44" s="13">
        <v>45546</v>
      </c>
      <c r="J44">
        <v>30</v>
      </c>
    </row>
    <row r="45" spans="1:10" x14ac:dyDescent="0.2">
      <c r="A45" s="9" t="s">
        <v>75</v>
      </c>
      <c r="B45" s="10" t="s">
        <v>269</v>
      </c>
      <c r="C45" s="12">
        <v>3.9000000953674299</v>
      </c>
      <c r="D45" s="12">
        <v>33.866664886474602</v>
      </c>
      <c r="E45" s="12">
        <v>4.5100002288818404</v>
      </c>
      <c r="F45" s="12">
        <v>4.9699997901916504</v>
      </c>
      <c r="G45" s="12">
        <v>5.71000003814697</v>
      </c>
      <c r="H45" s="13">
        <v>240.629806518555</v>
      </c>
      <c r="I45" s="13">
        <v>47540</v>
      </c>
      <c r="J45">
        <v>31</v>
      </c>
    </row>
    <row r="46" spans="1:10" x14ac:dyDescent="0.2">
      <c r="A46" s="9" t="s">
        <v>76</v>
      </c>
      <c r="B46" s="10" t="s">
        <v>270</v>
      </c>
      <c r="C46" s="12">
        <v>3.7333333492279102</v>
      </c>
      <c r="D46" s="12">
        <v>34.200000762939503</v>
      </c>
      <c r="E46" s="12">
        <v>5.0500001907348597</v>
      </c>
      <c r="F46" s="12">
        <v>5.1700000762939498</v>
      </c>
      <c r="G46" s="12">
        <v>5.5799999237060502</v>
      </c>
      <c r="H46" s="13">
        <v>239.97180175781199</v>
      </c>
      <c r="I46" s="13">
        <v>49302.6015625</v>
      </c>
      <c r="J46">
        <v>32</v>
      </c>
    </row>
    <row r="47" spans="1:10" x14ac:dyDescent="0.2">
      <c r="A47" s="9" t="s">
        <v>77</v>
      </c>
      <c r="B47" s="10" t="s">
        <v>271</v>
      </c>
      <c r="C47" s="12">
        <v>3.5666666030883798</v>
      </c>
      <c r="D47" s="12">
        <v>34.533332824707003</v>
      </c>
      <c r="E47" s="12">
        <v>6.0700001716613796</v>
      </c>
      <c r="F47" s="12">
        <v>5.5199999809265101</v>
      </c>
      <c r="G47" s="12">
        <v>5.9800000190734899</v>
      </c>
      <c r="H47" s="13">
        <v>238.46200561523401</v>
      </c>
      <c r="I47" s="13">
        <v>51317.6015625</v>
      </c>
      <c r="J47">
        <v>33</v>
      </c>
    </row>
    <row r="48" spans="1:10" x14ac:dyDescent="0.2">
      <c r="A48" s="9" t="s">
        <v>78</v>
      </c>
      <c r="B48" s="10" t="s">
        <v>272</v>
      </c>
      <c r="C48" s="12">
        <v>3.5333333015441899</v>
      </c>
      <c r="D48" s="12">
        <v>35</v>
      </c>
      <c r="E48" s="12">
        <v>5.7800002098083496</v>
      </c>
      <c r="F48" s="12">
        <v>5.1900000572204599</v>
      </c>
      <c r="G48" s="12">
        <v>5.4499998092651403</v>
      </c>
      <c r="H48" s="13">
        <v>238.739501953125</v>
      </c>
      <c r="I48" s="13">
        <v>53237.1015625</v>
      </c>
      <c r="J48">
        <v>34</v>
      </c>
    </row>
    <row r="49" spans="1:10" x14ac:dyDescent="0.2">
      <c r="A49" s="9" t="s">
        <v>79</v>
      </c>
      <c r="B49" s="10" t="s">
        <v>273</v>
      </c>
      <c r="C49" s="12">
        <v>3.4000000953674299</v>
      </c>
      <c r="D49" s="12">
        <v>35.433334350585902</v>
      </c>
      <c r="E49" s="12">
        <v>6.0199999809265101</v>
      </c>
      <c r="F49" s="12">
        <v>5.96000003814697</v>
      </c>
      <c r="G49" s="12">
        <v>6.1900000572204599</v>
      </c>
      <c r="H49" s="13">
        <v>238.41569519043</v>
      </c>
      <c r="I49" s="13">
        <v>57507.6015625</v>
      </c>
      <c r="J49">
        <v>35</v>
      </c>
    </row>
    <row r="50" spans="1:10" x14ac:dyDescent="0.2">
      <c r="A50" s="9" t="s">
        <v>80</v>
      </c>
      <c r="B50" s="10" t="s">
        <v>274</v>
      </c>
      <c r="C50" s="12">
        <v>3.4000000953674299</v>
      </c>
      <c r="D50" s="12">
        <v>35.866664886474602</v>
      </c>
      <c r="E50" s="12">
        <v>6.78999996185303</v>
      </c>
      <c r="F50" s="12">
        <v>6.0199999809265101</v>
      </c>
      <c r="G50" s="12">
        <v>6.3400001525878897</v>
      </c>
      <c r="H50" s="13">
        <v>239.16709899902301</v>
      </c>
      <c r="I50" s="13">
        <v>57632</v>
      </c>
      <c r="J50">
        <v>36</v>
      </c>
    </row>
    <row r="51" spans="1:10" x14ac:dyDescent="0.2">
      <c r="A51" s="9" t="s">
        <v>81</v>
      </c>
      <c r="B51" s="10" t="s">
        <v>275</v>
      </c>
      <c r="C51" s="12">
        <v>3.4333333969116202</v>
      </c>
      <c r="D51" s="12">
        <v>36.433334350585902</v>
      </c>
      <c r="E51" s="12">
        <v>8.8999996185302699</v>
      </c>
      <c r="F51" s="12">
        <v>6.4400000572204599</v>
      </c>
      <c r="G51" s="12">
        <v>7.03999996185303</v>
      </c>
      <c r="H51" s="13">
        <v>238.94999694824199</v>
      </c>
      <c r="I51" s="13">
        <v>60612.3984375</v>
      </c>
      <c r="J51">
        <v>37</v>
      </c>
    </row>
    <row r="52" spans="1:10" x14ac:dyDescent="0.2">
      <c r="A52" s="9" t="s">
        <v>82</v>
      </c>
      <c r="B52" s="10" t="s">
        <v>276</v>
      </c>
      <c r="C52" s="12">
        <v>3.5666666030883798</v>
      </c>
      <c r="D52" s="12">
        <v>36.933334350585902</v>
      </c>
      <c r="E52" s="12">
        <v>9.1499996185302699</v>
      </c>
      <c r="F52" s="12">
        <v>7.0900001525878897</v>
      </c>
      <c r="G52" s="12">
        <v>7.8200001716613796</v>
      </c>
      <c r="H52" s="13">
        <v>238.39999389648401</v>
      </c>
      <c r="I52" s="13">
        <v>63086.8984375</v>
      </c>
      <c r="J52">
        <v>38</v>
      </c>
    </row>
    <row r="53" spans="1:10" x14ac:dyDescent="0.2">
      <c r="A53" s="9" t="s">
        <v>83</v>
      </c>
      <c r="B53" s="10" t="s">
        <v>277</v>
      </c>
      <c r="C53" s="12">
        <v>3.5666666030883798</v>
      </c>
      <c r="D53" s="12">
        <v>37.5</v>
      </c>
      <c r="E53" s="12">
        <v>8.9700002670288104</v>
      </c>
      <c r="F53" s="12">
        <v>7.8200001716613796</v>
      </c>
      <c r="G53" s="12">
        <v>8.1700000762939506</v>
      </c>
      <c r="H53" s="13">
        <v>239.72999572753901</v>
      </c>
      <c r="I53" s="13">
        <v>66786</v>
      </c>
      <c r="J53">
        <v>39</v>
      </c>
    </row>
    <row r="54" spans="1:10" x14ac:dyDescent="0.2">
      <c r="A54" s="9" t="s">
        <v>84</v>
      </c>
      <c r="B54" s="10" t="s">
        <v>278</v>
      </c>
      <c r="C54" s="12">
        <v>4.1666665077209499</v>
      </c>
      <c r="D54" s="12">
        <v>38.099998474121101</v>
      </c>
      <c r="E54" s="12">
        <v>7.7600002288818404</v>
      </c>
      <c r="F54" s="12">
        <v>6.6300001144409197</v>
      </c>
      <c r="G54" s="12">
        <v>6.9699997901916504</v>
      </c>
      <c r="H54" s="13">
        <v>240.580001831055</v>
      </c>
      <c r="I54" s="13">
        <v>69527</v>
      </c>
      <c r="J54">
        <v>40</v>
      </c>
    </row>
    <row r="55" spans="1:10" x14ac:dyDescent="0.2">
      <c r="A55" s="9" t="s">
        <v>85</v>
      </c>
      <c r="B55" s="10" t="s">
        <v>279</v>
      </c>
      <c r="C55" s="12">
        <v>4.7666668891906703</v>
      </c>
      <c r="D55" s="12">
        <v>38.633335113525398</v>
      </c>
      <c r="E55" s="12">
        <v>7.5999999046325701</v>
      </c>
      <c r="F55" s="12">
        <v>6.6799998283386204</v>
      </c>
      <c r="G55" s="12">
        <v>7.5500001907348597</v>
      </c>
      <c r="H55" s="13">
        <v>239.77000427246099</v>
      </c>
      <c r="I55" s="13">
        <v>71738</v>
      </c>
      <c r="J55">
        <v>41</v>
      </c>
    </row>
    <row r="56" spans="1:10" x14ac:dyDescent="0.2">
      <c r="A56" s="9" t="s">
        <v>86</v>
      </c>
      <c r="B56" s="10" t="s">
        <v>280</v>
      </c>
      <c r="C56" s="12">
        <v>5.1666665077209499</v>
      </c>
      <c r="D56" s="12">
        <v>39.033332824707003</v>
      </c>
      <c r="E56" s="12">
        <v>6.28999996185303</v>
      </c>
      <c r="F56" s="12">
        <v>6.1199998855590803</v>
      </c>
      <c r="G56" s="12">
        <v>6.7300000190734899</v>
      </c>
      <c r="H56" s="13">
        <v>238.52999877929699</v>
      </c>
      <c r="I56" s="13">
        <v>74777</v>
      </c>
      <c r="J56">
        <v>42</v>
      </c>
    </row>
    <row r="57" spans="1:10" x14ac:dyDescent="0.2">
      <c r="A57" s="9" t="s">
        <v>87</v>
      </c>
      <c r="B57" s="10" t="s">
        <v>281</v>
      </c>
      <c r="C57" s="12">
        <v>5.8333334922790501</v>
      </c>
      <c r="D57" s="12">
        <v>39.599998474121101</v>
      </c>
      <c r="E57" s="12">
        <v>4.9000000953674299</v>
      </c>
      <c r="F57" s="12">
        <v>4.8699998855590803</v>
      </c>
      <c r="G57" s="12">
        <v>5</v>
      </c>
      <c r="H57" s="13">
        <v>239.05999755859401</v>
      </c>
      <c r="I57" s="13">
        <v>76524</v>
      </c>
      <c r="J57">
        <v>43</v>
      </c>
    </row>
    <row r="58" spans="1:10" x14ac:dyDescent="0.2">
      <c r="A58" s="9" t="s">
        <v>88</v>
      </c>
      <c r="B58" s="10" t="s">
        <v>282</v>
      </c>
      <c r="C58" s="12">
        <v>5.9333333969116202</v>
      </c>
      <c r="D58" s="12">
        <v>39.933334350585902</v>
      </c>
      <c r="E58" s="12">
        <v>3.71000003814697</v>
      </c>
      <c r="F58" s="12">
        <v>3.3800001144409202</v>
      </c>
      <c r="G58" s="12">
        <v>3.6900000572204599</v>
      </c>
      <c r="H58" s="13">
        <v>241.86999511718801</v>
      </c>
      <c r="I58" s="13">
        <v>77842</v>
      </c>
      <c r="J58">
        <v>44</v>
      </c>
    </row>
    <row r="59" spans="1:10" x14ac:dyDescent="0.2">
      <c r="A59" s="9" t="s">
        <v>89</v>
      </c>
      <c r="B59" s="10" t="s">
        <v>283</v>
      </c>
      <c r="C59" s="12">
        <v>5.9000000953674299</v>
      </c>
      <c r="D59" s="12">
        <v>40.299999237060497</v>
      </c>
      <c r="E59" s="12">
        <v>4.9099998474121103</v>
      </c>
      <c r="F59" s="12">
        <v>4.75</v>
      </c>
      <c r="G59" s="12">
        <v>5.6399998664856001</v>
      </c>
      <c r="H59" s="13">
        <v>241.86999511718801</v>
      </c>
      <c r="I59" s="13">
        <v>79555</v>
      </c>
      <c r="J59">
        <v>45</v>
      </c>
    </row>
    <row r="60" spans="1:10" x14ac:dyDescent="0.2">
      <c r="A60" s="9" t="s">
        <v>90</v>
      </c>
      <c r="B60" s="10" t="s">
        <v>284</v>
      </c>
      <c r="C60" s="12">
        <v>6.0333333015441903</v>
      </c>
      <c r="D60" s="12">
        <v>40.700000762939503</v>
      </c>
      <c r="E60" s="12">
        <v>5.5500001907348597</v>
      </c>
      <c r="F60" s="12">
        <v>4.6900000572204599</v>
      </c>
      <c r="G60" s="12">
        <v>5.4099998474121103</v>
      </c>
      <c r="H60" s="13">
        <v>246.94000244140599</v>
      </c>
      <c r="I60" s="13">
        <v>81698</v>
      </c>
      <c r="J60">
        <v>46</v>
      </c>
    </row>
    <row r="61" spans="1:10" x14ac:dyDescent="0.2">
      <c r="A61" s="9" t="s">
        <v>91</v>
      </c>
      <c r="B61" s="10" t="s">
        <v>285</v>
      </c>
      <c r="C61" s="12">
        <v>5.9333333969116202</v>
      </c>
      <c r="D61" s="12">
        <v>41</v>
      </c>
      <c r="E61" s="12">
        <v>4.1399998664856001</v>
      </c>
      <c r="F61" s="12">
        <v>4.0100002288818404</v>
      </c>
      <c r="G61" s="12">
        <v>4.5999999046325701</v>
      </c>
      <c r="H61" s="13">
        <v>252.66000366210901</v>
      </c>
      <c r="I61" s="13">
        <v>83062</v>
      </c>
      <c r="J61">
        <v>47</v>
      </c>
    </row>
    <row r="62" spans="1:10" x14ac:dyDescent="0.2">
      <c r="A62" s="9" t="s">
        <v>92</v>
      </c>
      <c r="B62" s="10" t="s">
        <v>286</v>
      </c>
      <c r="C62" s="12">
        <v>5.7666668891906703</v>
      </c>
      <c r="D62" s="12">
        <v>41.333332061767599</v>
      </c>
      <c r="E62" s="12">
        <v>3.8299999237060498</v>
      </c>
      <c r="F62" s="12">
        <v>3.7300000190734899</v>
      </c>
      <c r="G62" s="12">
        <v>4.6700000762939498</v>
      </c>
      <c r="H62" s="13">
        <v>261.80999755859398</v>
      </c>
      <c r="I62" s="13">
        <v>87117</v>
      </c>
      <c r="J62">
        <v>48</v>
      </c>
    </row>
    <row r="63" spans="1:10" x14ac:dyDescent="0.2">
      <c r="A63" s="9" t="s">
        <v>93</v>
      </c>
      <c r="B63" s="10" t="s">
        <v>287</v>
      </c>
      <c r="C63" s="12">
        <v>5.6999998092651403</v>
      </c>
      <c r="D63" s="12">
        <v>41.599998474121101</v>
      </c>
      <c r="E63" s="12">
        <v>4.46000003814697</v>
      </c>
      <c r="F63" s="12">
        <v>3.9100000858306898</v>
      </c>
      <c r="G63" s="12">
        <v>4.9299998283386204</v>
      </c>
      <c r="H63" s="13">
        <v>256.91000366210898</v>
      </c>
      <c r="I63" s="13">
        <v>89731</v>
      </c>
      <c r="J63">
        <v>49</v>
      </c>
    </row>
    <row r="64" spans="1:10" x14ac:dyDescent="0.2">
      <c r="A64" s="9" t="s">
        <v>94</v>
      </c>
      <c r="B64" s="10" t="s">
        <v>288</v>
      </c>
      <c r="C64" s="12">
        <v>5.5666666030883798</v>
      </c>
      <c r="D64" s="12">
        <v>41.933334350585902</v>
      </c>
      <c r="E64" s="12">
        <v>4.8699998855590803</v>
      </c>
      <c r="F64" s="12">
        <v>4.6599998474121103</v>
      </c>
      <c r="G64" s="12">
        <v>5.5199999809265101</v>
      </c>
      <c r="H64" s="13">
        <v>244.10000610351599</v>
      </c>
      <c r="I64" s="13">
        <v>93788</v>
      </c>
      <c r="J64">
        <v>50</v>
      </c>
    </row>
    <row r="65" spans="1:10" x14ac:dyDescent="0.2">
      <c r="A65" s="9" t="s">
        <v>95</v>
      </c>
      <c r="B65" s="10" t="s">
        <v>289</v>
      </c>
      <c r="C65" s="12">
        <v>5.3666667938232404</v>
      </c>
      <c r="D65" s="12">
        <v>42.366664886474602</v>
      </c>
      <c r="E65" s="12">
        <v>5.3299999237060502</v>
      </c>
      <c r="F65" s="12">
        <v>5.0700001716613796</v>
      </c>
      <c r="G65" s="12">
        <v>5.5199999809265101</v>
      </c>
      <c r="H65" s="13">
        <v>234.47999572753901</v>
      </c>
      <c r="I65" s="13">
        <v>97757</v>
      </c>
      <c r="J65">
        <v>51</v>
      </c>
    </row>
    <row r="66" spans="1:10" x14ac:dyDescent="0.2">
      <c r="A66" s="9" t="s">
        <v>96</v>
      </c>
      <c r="B66" s="10" t="s">
        <v>290</v>
      </c>
      <c r="C66" s="12">
        <v>4.9333333969116202</v>
      </c>
      <c r="D66" s="12">
        <v>43.033332824707003</v>
      </c>
      <c r="E66" s="12">
        <v>7.0900001525878897</v>
      </c>
      <c r="F66" s="12">
        <v>6.0900001525878897</v>
      </c>
      <c r="G66" s="12">
        <v>6.8499999046325701</v>
      </c>
      <c r="H66" s="13">
        <v>247.24000549316401</v>
      </c>
      <c r="I66" s="13">
        <v>104568</v>
      </c>
      <c r="J66">
        <v>52</v>
      </c>
    </row>
    <row r="67" spans="1:10" x14ac:dyDescent="0.2">
      <c r="A67" s="9" t="s">
        <v>97</v>
      </c>
      <c r="B67" s="10" t="s">
        <v>291</v>
      </c>
      <c r="C67" s="12">
        <v>4.9333333969116202</v>
      </c>
      <c r="D67" s="12">
        <v>43.933334350585902</v>
      </c>
      <c r="E67" s="12">
        <v>8.4899997711181605</v>
      </c>
      <c r="F67" s="12">
        <v>7.1900000572204599</v>
      </c>
      <c r="G67" s="12">
        <v>7.3099999427795401</v>
      </c>
      <c r="H67" s="13">
        <v>257.61999511718801</v>
      </c>
      <c r="I67" s="13">
        <v>109319</v>
      </c>
      <c r="J67">
        <v>53</v>
      </c>
    </row>
    <row r="68" spans="1:10" x14ac:dyDescent="0.2">
      <c r="A68" s="9" t="s">
        <v>98</v>
      </c>
      <c r="B68" s="10" t="s">
        <v>292</v>
      </c>
      <c r="C68" s="12">
        <v>4.8000001907348597</v>
      </c>
      <c r="D68" s="12">
        <v>44.799999237060497</v>
      </c>
      <c r="E68" s="12">
        <v>10.7799997329712</v>
      </c>
      <c r="F68" s="12">
        <v>8.2899999618530291</v>
      </c>
      <c r="G68" s="12">
        <v>8.3100004196166992</v>
      </c>
      <c r="H68" s="13">
        <v>241.830001831055</v>
      </c>
      <c r="I68" s="13">
        <v>113518</v>
      </c>
      <c r="J68">
        <v>54</v>
      </c>
    </row>
    <row r="69" spans="1:10" x14ac:dyDescent="0.2">
      <c r="A69" s="9" t="s">
        <v>99</v>
      </c>
      <c r="B69" s="10" t="s">
        <v>293</v>
      </c>
      <c r="C69" s="12">
        <v>4.7666668891906703</v>
      </c>
      <c r="D69" s="12">
        <v>45.933334350585902</v>
      </c>
      <c r="E69" s="12">
        <v>9.9499998092651403</v>
      </c>
      <c r="F69" s="12">
        <v>7.4499998092651403</v>
      </c>
      <c r="G69" s="12">
        <v>7.2699999809265101</v>
      </c>
      <c r="H69" s="13">
        <v>231.74000549316401</v>
      </c>
      <c r="I69" s="13">
        <v>120420</v>
      </c>
      <c r="J69">
        <v>55</v>
      </c>
    </row>
    <row r="70" spans="1:10" x14ac:dyDescent="0.2">
      <c r="A70" s="9" t="s">
        <v>100</v>
      </c>
      <c r="B70" s="10" t="s">
        <v>294</v>
      </c>
      <c r="C70" s="12">
        <v>5.1333332061767596</v>
      </c>
      <c r="D70" s="12">
        <v>47.299999237060497</v>
      </c>
      <c r="E70" s="12">
        <v>9.3500003814697301</v>
      </c>
      <c r="F70" s="12">
        <v>7.96000003814697</v>
      </c>
      <c r="G70" s="12">
        <v>7.7600002288818404</v>
      </c>
      <c r="H70" s="13">
        <v>234.05999755859401</v>
      </c>
      <c r="I70" s="13">
        <v>123283</v>
      </c>
      <c r="J70">
        <v>56</v>
      </c>
    </row>
    <row r="71" spans="1:10" x14ac:dyDescent="0.2">
      <c r="A71" s="9" t="s">
        <v>101</v>
      </c>
      <c r="B71" s="10" t="s">
        <v>295</v>
      </c>
      <c r="C71" s="12">
        <v>5.1999998092651403</v>
      </c>
      <c r="D71" s="12">
        <v>48.566665649414098</v>
      </c>
      <c r="E71" s="12">
        <v>11.930000305175801</v>
      </c>
      <c r="F71" s="12">
        <v>7.9000000953674299</v>
      </c>
      <c r="G71" s="12">
        <v>8.6700000762939506</v>
      </c>
      <c r="H71" s="13">
        <v>239.02000427246099</v>
      </c>
      <c r="I71" s="13">
        <v>131736</v>
      </c>
      <c r="J71">
        <v>57</v>
      </c>
    </row>
    <row r="72" spans="1:10" x14ac:dyDescent="0.2">
      <c r="A72" s="9" t="s">
        <v>102</v>
      </c>
      <c r="B72" s="10" t="s">
        <v>296</v>
      </c>
      <c r="C72" s="12">
        <v>5.6333332061767596</v>
      </c>
      <c r="D72" s="12">
        <v>49.933334350585902</v>
      </c>
      <c r="E72" s="12">
        <v>11.3400001525879</v>
      </c>
      <c r="F72" s="12">
        <v>8.0600004196166992</v>
      </c>
      <c r="G72" s="12">
        <v>8.8699998855590803</v>
      </c>
      <c r="H72" s="13">
        <v>231.64999389648401</v>
      </c>
      <c r="I72" s="13">
        <v>137890</v>
      </c>
      <c r="J72">
        <v>58</v>
      </c>
    </row>
    <row r="73" spans="1:10" x14ac:dyDescent="0.2">
      <c r="A73" s="9" t="s">
        <v>103</v>
      </c>
      <c r="B73" s="10" t="s">
        <v>297</v>
      </c>
      <c r="C73" s="12">
        <v>6.5999999046325701</v>
      </c>
      <c r="D73" s="12">
        <v>51.466667175292997</v>
      </c>
      <c r="E73" s="12">
        <v>8.5299997329711896</v>
      </c>
      <c r="F73" s="12">
        <v>7.1500000953674299</v>
      </c>
      <c r="G73" s="12">
        <v>7.3099999427795401</v>
      </c>
      <c r="H73" s="13">
        <v>232.94000244140599</v>
      </c>
      <c r="I73" s="13">
        <v>141613</v>
      </c>
      <c r="J73">
        <v>59</v>
      </c>
    </row>
    <row r="74" spans="1:10" x14ac:dyDescent="0.2">
      <c r="A74" s="9" t="s">
        <v>104</v>
      </c>
      <c r="B74" s="10" t="s">
        <v>298</v>
      </c>
      <c r="C74" s="12">
        <v>8.2666664123535192</v>
      </c>
      <c r="D74" s="12">
        <v>52.566665649414098</v>
      </c>
      <c r="E74" s="12">
        <v>5.53999996185303</v>
      </c>
      <c r="F74" s="12">
        <v>5.4899997711181596</v>
      </c>
      <c r="G74" s="12">
        <v>6.1100001335143999</v>
      </c>
      <c r="H74" s="13">
        <v>241.80000305175801</v>
      </c>
      <c r="I74" s="13">
        <v>141887</v>
      </c>
      <c r="J74">
        <v>60</v>
      </c>
    </row>
    <row r="75" spans="1:10" x14ac:dyDescent="0.2">
      <c r="A75" s="9" t="s">
        <v>105</v>
      </c>
      <c r="B75" s="10" t="s">
        <v>299</v>
      </c>
      <c r="C75" s="12">
        <v>8.8666667938232404</v>
      </c>
      <c r="D75" s="12">
        <v>53.200000762939503</v>
      </c>
      <c r="E75" s="12">
        <v>5.5500001907348597</v>
      </c>
      <c r="F75" s="12">
        <v>5.3400001525878897</v>
      </c>
      <c r="G75" s="12">
        <v>6.28999996185303</v>
      </c>
      <c r="H75" s="13">
        <v>228.02999877929699</v>
      </c>
      <c r="I75" s="13">
        <v>146444</v>
      </c>
      <c r="J75">
        <v>61</v>
      </c>
    </row>
    <row r="76" spans="1:10" x14ac:dyDescent="0.2">
      <c r="A76" s="9" t="s">
        <v>106</v>
      </c>
      <c r="B76" s="10" t="s">
        <v>300</v>
      </c>
      <c r="C76" s="12">
        <v>8.4666662216186506</v>
      </c>
      <c r="D76" s="12">
        <v>54.266666412353501</v>
      </c>
      <c r="E76" s="12">
        <v>6.2399997711181596</v>
      </c>
      <c r="F76" s="12">
        <v>6.4200000762939498</v>
      </c>
      <c r="G76" s="12">
        <v>7.75</v>
      </c>
      <c r="H76" s="13">
        <v>208.35000610351599</v>
      </c>
      <c r="I76" s="13">
        <v>149751</v>
      </c>
      <c r="J76">
        <v>62</v>
      </c>
    </row>
    <row r="77" spans="1:10" x14ac:dyDescent="0.2">
      <c r="A77" s="9" t="s">
        <v>107</v>
      </c>
      <c r="B77" s="10" t="s">
        <v>301</v>
      </c>
      <c r="C77" s="12">
        <v>8.3000001907348597</v>
      </c>
      <c r="D77" s="12">
        <v>55.266666412353501</v>
      </c>
      <c r="E77" s="12">
        <v>5.1999998092651403</v>
      </c>
      <c r="F77" s="12">
        <v>5.4400000572204599</v>
      </c>
      <c r="G77" s="12">
        <v>6.5999999046325701</v>
      </c>
      <c r="H77" s="13">
        <v>202.21000671386699</v>
      </c>
      <c r="I77" s="13">
        <v>154088</v>
      </c>
      <c r="J77">
        <v>63</v>
      </c>
    </row>
    <row r="78" spans="1:10" x14ac:dyDescent="0.2">
      <c r="A78" s="9" t="s">
        <v>108</v>
      </c>
      <c r="B78" s="10" t="s">
        <v>302</v>
      </c>
      <c r="C78" s="12">
        <v>7.7333331108093297</v>
      </c>
      <c r="D78" s="12">
        <v>55.900001525878899</v>
      </c>
      <c r="E78" s="12">
        <v>4.8400001525878897</v>
      </c>
      <c r="F78" s="12">
        <v>5</v>
      </c>
      <c r="G78" s="12">
        <v>6.21000003814697</v>
      </c>
      <c r="H78" s="13">
        <v>194.27999877929699</v>
      </c>
      <c r="I78" s="13">
        <v>159302</v>
      </c>
      <c r="J78">
        <v>64</v>
      </c>
    </row>
    <row r="79" spans="1:10" x14ac:dyDescent="0.2">
      <c r="A79" s="9" t="s">
        <v>109</v>
      </c>
      <c r="B79" s="10" t="s">
        <v>303</v>
      </c>
      <c r="C79" s="12">
        <v>7.5666666030883798</v>
      </c>
      <c r="D79" s="12">
        <v>56.400001525878899</v>
      </c>
      <c r="E79" s="12">
        <v>5.4800000190734899</v>
      </c>
      <c r="F79" s="12">
        <v>5.4099998474121103</v>
      </c>
      <c r="G79" s="12">
        <v>6.5199999809265101</v>
      </c>
      <c r="H79" s="13">
        <v>176.39999389648401</v>
      </c>
      <c r="I79" s="13">
        <v>164546</v>
      </c>
      <c r="J79">
        <v>65</v>
      </c>
    </row>
    <row r="80" spans="1:10" x14ac:dyDescent="0.2">
      <c r="A80" s="9" t="s">
        <v>110</v>
      </c>
      <c r="B80" s="10" t="s">
        <v>304</v>
      </c>
      <c r="C80" s="12">
        <v>7.7333331108093297</v>
      </c>
      <c r="D80" s="12">
        <v>57.299999237060497</v>
      </c>
      <c r="E80" s="12">
        <v>5.25</v>
      </c>
      <c r="F80" s="12">
        <v>5.0799999237060502</v>
      </c>
      <c r="G80" s="12">
        <v>5.8400001525878897</v>
      </c>
      <c r="H80" s="13">
        <v>172.72000122070301</v>
      </c>
      <c r="I80" s="13">
        <v>169524</v>
      </c>
      <c r="J80">
        <v>66</v>
      </c>
    </row>
    <row r="81" spans="1:10" x14ac:dyDescent="0.2">
      <c r="A81" s="9" t="s">
        <v>111</v>
      </c>
      <c r="B81" s="10" t="s">
        <v>305</v>
      </c>
      <c r="C81" s="12">
        <v>7.7666668891906703</v>
      </c>
      <c r="D81" s="12">
        <v>58.133335113525398</v>
      </c>
      <c r="E81" s="12">
        <v>4.6500000953674299</v>
      </c>
      <c r="F81" s="12">
        <v>4.3499999046325701</v>
      </c>
      <c r="G81" s="12">
        <v>4.8899998664856001</v>
      </c>
      <c r="H81" s="13">
        <v>167.83999633789099</v>
      </c>
      <c r="I81" s="13">
        <v>172022</v>
      </c>
      <c r="J81">
        <v>67</v>
      </c>
    </row>
    <row r="82" spans="1:10" x14ac:dyDescent="0.2">
      <c r="A82" s="9" t="s">
        <v>112</v>
      </c>
      <c r="B82" s="10" t="s">
        <v>306</v>
      </c>
      <c r="C82" s="12">
        <v>7.5</v>
      </c>
      <c r="D82" s="12">
        <v>59.200000762939503</v>
      </c>
      <c r="E82" s="12">
        <v>4.6900000572204599</v>
      </c>
      <c r="F82" s="12">
        <v>4.5999999046325701</v>
      </c>
      <c r="G82" s="12">
        <v>5.5</v>
      </c>
      <c r="H82" s="13">
        <v>171.740798950195</v>
      </c>
      <c r="I82" s="13">
        <v>179402</v>
      </c>
      <c r="J82">
        <v>68</v>
      </c>
    </row>
    <row r="83" spans="1:10" x14ac:dyDescent="0.2">
      <c r="A83" s="9" t="s">
        <v>113</v>
      </c>
      <c r="B83" s="10" t="s">
        <v>307</v>
      </c>
      <c r="C83" s="12">
        <v>7.1333332061767596</v>
      </c>
      <c r="D83" s="12">
        <v>60.233333587646499</v>
      </c>
      <c r="E83" s="12">
        <v>5.3899998664856001</v>
      </c>
      <c r="F83" s="12">
        <v>5.0199999809265101</v>
      </c>
      <c r="G83" s="12">
        <v>5.8000001907348597</v>
      </c>
      <c r="H83" s="13">
        <v>171.91400146484401</v>
      </c>
      <c r="I83" s="13">
        <v>183207</v>
      </c>
      <c r="J83">
        <v>69</v>
      </c>
    </row>
    <row r="84" spans="1:10" x14ac:dyDescent="0.2">
      <c r="A84" s="9" t="s">
        <v>114</v>
      </c>
      <c r="B84" s="10" t="s">
        <v>308</v>
      </c>
      <c r="C84" s="12">
        <v>6.9000000953674299</v>
      </c>
      <c r="D84" s="12">
        <v>61.066665649414098</v>
      </c>
      <c r="E84" s="12">
        <v>6.1399998664856001</v>
      </c>
      <c r="F84" s="12">
        <v>5.8099999427795401</v>
      </c>
      <c r="G84" s="12">
        <v>6.5300002098083496</v>
      </c>
      <c r="H84" s="13">
        <v>174.31390380859401</v>
      </c>
      <c r="I84" s="13">
        <v>187162</v>
      </c>
      <c r="J84">
        <v>70</v>
      </c>
    </row>
    <row r="85" spans="1:10" x14ac:dyDescent="0.2">
      <c r="A85" s="9" t="s">
        <v>115</v>
      </c>
      <c r="B85" s="10" t="s">
        <v>309</v>
      </c>
      <c r="C85" s="12">
        <v>6.6666665077209499</v>
      </c>
      <c r="D85" s="12">
        <v>61.966667175292997</v>
      </c>
      <c r="E85" s="12">
        <v>6.5599999427795401</v>
      </c>
      <c r="F85" s="12">
        <v>6.0700001716613796</v>
      </c>
      <c r="G85" s="12">
        <v>6.96000003814697</v>
      </c>
      <c r="H85" s="13">
        <v>185.45750427246099</v>
      </c>
      <c r="I85" s="13">
        <v>191997</v>
      </c>
      <c r="J85">
        <v>71</v>
      </c>
    </row>
    <row r="86" spans="1:10" x14ac:dyDescent="0.2">
      <c r="A86" s="9" t="s">
        <v>116</v>
      </c>
      <c r="B86" s="10" t="s">
        <v>310</v>
      </c>
      <c r="C86" s="12">
        <v>6.3333334922790501</v>
      </c>
      <c r="D86" s="12">
        <v>63.033332824707003</v>
      </c>
      <c r="E86" s="12">
        <v>6.78999996185303</v>
      </c>
      <c r="F86" s="12">
        <v>6.28999996185303</v>
      </c>
      <c r="G86" s="12">
        <v>7.3099999427795401</v>
      </c>
      <c r="H86" s="13">
        <v>190.54670715332</v>
      </c>
      <c r="I86" s="13">
        <v>197835</v>
      </c>
      <c r="J86">
        <v>72</v>
      </c>
    </row>
    <row r="87" spans="1:10" x14ac:dyDescent="0.2">
      <c r="A87" s="9" t="s">
        <v>117</v>
      </c>
      <c r="B87" s="10" t="s">
        <v>311</v>
      </c>
      <c r="C87" s="12">
        <v>6</v>
      </c>
      <c r="D87" s="12">
        <v>64.466667175292997</v>
      </c>
      <c r="E87" s="12">
        <v>7.5999999046325701</v>
      </c>
      <c r="F87" s="12">
        <v>6.7300000190734899</v>
      </c>
      <c r="G87" s="12">
        <v>8.0900001525878906</v>
      </c>
      <c r="H87" s="13">
        <v>183.72439575195301</v>
      </c>
      <c r="I87" s="13">
        <v>201639</v>
      </c>
      <c r="J87">
        <v>73</v>
      </c>
    </row>
    <row r="88" spans="1:10" x14ac:dyDescent="0.2">
      <c r="A88" s="9" t="s">
        <v>118</v>
      </c>
      <c r="B88" s="10" t="s">
        <v>312</v>
      </c>
      <c r="C88" s="12">
        <v>6.0333333015441903</v>
      </c>
      <c r="D88" s="12">
        <v>65.966667175292997</v>
      </c>
      <c r="E88" s="12">
        <v>8.4499998092651403</v>
      </c>
      <c r="F88" s="12">
        <v>7.8499999046325701</v>
      </c>
      <c r="G88" s="12">
        <v>8.6400003433227504</v>
      </c>
      <c r="H88" s="13">
        <v>195.94999694824199</v>
      </c>
      <c r="I88" s="13">
        <v>206879</v>
      </c>
      <c r="J88">
        <v>74</v>
      </c>
    </row>
    <row r="89" spans="1:10" x14ac:dyDescent="0.2">
      <c r="A89" s="9" t="s">
        <v>119</v>
      </c>
      <c r="B89" s="10" t="s">
        <v>313</v>
      </c>
      <c r="C89" s="12">
        <v>5.9000000953674299</v>
      </c>
      <c r="D89" s="12">
        <v>67.5</v>
      </c>
      <c r="E89" s="12">
        <v>10.0299997329712</v>
      </c>
      <c r="F89" s="12">
        <v>9.0799999237060494</v>
      </c>
      <c r="G89" s="12">
        <v>10.300000190734901</v>
      </c>
      <c r="H89" s="13">
        <v>198.61090087890599</v>
      </c>
      <c r="I89" s="13">
        <v>210785</v>
      </c>
      <c r="J89">
        <v>75</v>
      </c>
    </row>
    <row r="90" spans="1:10" x14ac:dyDescent="0.2">
      <c r="A90" s="9" t="s">
        <v>120</v>
      </c>
      <c r="B90" s="10" t="s">
        <v>314</v>
      </c>
      <c r="C90" s="12">
        <v>5.8666667938232404</v>
      </c>
      <c r="D90" s="12">
        <v>69.199996948242202</v>
      </c>
      <c r="E90" s="12">
        <v>10.0900001525879</v>
      </c>
      <c r="F90" s="12">
        <v>9.4799995422363299</v>
      </c>
      <c r="G90" s="12">
        <v>10.25</v>
      </c>
      <c r="H90" s="13">
        <v>203.77999877929699</v>
      </c>
      <c r="I90" s="13">
        <v>215043</v>
      </c>
      <c r="J90">
        <v>76</v>
      </c>
    </row>
    <row r="91" spans="1:10" x14ac:dyDescent="0.2">
      <c r="A91" s="9" t="s">
        <v>121</v>
      </c>
      <c r="B91" s="10" t="s">
        <v>315</v>
      </c>
      <c r="C91" s="12">
        <v>5.6999998092651403</v>
      </c>
      <c r="D91" s="12">
        <v>71.400001525878906</v>
      </c>
      <c r="E91" s="12">
        <v>10.289999961853001</v>
      </c>
      <c r="F91" s="12">
        <v>9.0600004196166992</v>
      </c>
      <c r="G91" s="12">
        <v>9.5699996948242205</v>
      </c>
      <c r="H91" s="13">
        <v>211.19000244140599</v>
      </c>
      <c r="I91" s="13">
        <v>219875</v>
      </c>
      <c r="J91">
        <v>77</v>
      </c>
    </row>
    <row r="92" spans="1:10" x14ac:dyDescent="0.2">
      <c r="A92" s="9" t="s">
        <v>122</v>
      </c>
      <c r="B92" s="10" t="s">
        <v>316</v>
      </c>
      <c r="C92" s="12">
        <v>5.8666667938232404</v>
      </c>
      <c r="D92" s="12">
        <v>73.699996948242202</v>
      </c>
      <c r="E92" s="12">
        <v>11.430000305175801</v>
      </c>
      <c r="F92" s="12">
        <v>10.2600002288818</v>
      </c>
      <c r="G92" s="12">
        <v>10.8400001525879</v>
      </c>
      <c r="H92" s="13">
        <v>219.66000366210901</v>
      </c>
      <c r="I92" s="13">
        <v>223217</v>
      </c>
      <c r="J92">
        <v>78</v>
      </c>
    </row>
    <row r="93" spans="1:10" x14ac:dyDescent="0.2">
      <c r="A93" s="9" t="s">
        <v>123</v>
      </c>
      <c r="B93" s="10" t="s">
        <v>317</v>
      </c>
      <c r="C93" s="12">
        <v>5.9666666984558097</v>
      </c>
      <c r="D93" s="12">
        <v>76.033332824707003</v>
      </c>
      <c r="E93" s="12">
        <v>13.7799997329712</v>
      </c>
      <c r="F93" s="12">
        <v>12.039999961853001</v>
      </c>
      <c r="G93" s="12">
        <v>11.9799995422363</v>
      </c>
      <c r="H93" s="13">
        <v>220.07000732421901</v>
      </c>
      <c r="I93" s="13">
        <v>226526</v>
      </c>
      <c r="J93">
        <v>79</v>
      </c>
    </row>
    <row r="94" spans="1:10" x14ac:dyDescent="0.2">
      <c r="A94" s="9" t="s">
        <v>124</v>
      </c>
      <c r="B94" s="10" t="s">
        <v>318</v>
      </c>
      <c r="C94" s="12">
        <v>6.3000001907348597</v>
      </c>
      <c r="D94" s="12">
        <v>79.033332824707003</v>
      </c>
      <c r="E94" s="12">
        <v>17.190000534057599</v>
      </c>
      <c r="F94" s="12">
        <v>15.199999809265099</v>
      </c>
      <c r="G94" s="12">
        <v>15.819999694824199</v>
      </c>
      <c r="H94" s="13">
        <v>220.451095581055</v>
      </c>
      <c r="I94" s="13">
        <v>231999.796875</v>
      </c>
      <c r="J94">
        <v>80</v>
      </c>
    </row>
    <row r="95" spans="1:10" x14ac:dyDescent="0.2">
      <c r="A95" s="9" t="s">
        <v>125</v>
      </c>
      <c r="B95" s="10" t="s">
        <v>319</v>
      </c>
      <c r="C95" s="12">
        <v>7.3333334922790501</v>
      </c>
      <c r="D95" s="12">
        <v>81.699996948242202</v>
      </c>
      <c r="E95" s="12">
        <v>9.4700002670288104</v>
      </c>
      <c r="F95" s="12">
        <v>7.0700001716613796</v>
      </c>
      <c r="G95" s="12">
        <v>8.1599998474121094</v>
      </c>
      <c r="H95" s="13">
        <v>233.59429931640599</v>
      </c>
      <c r="I95" s="13">
        <v>236053</v>
      </c>
      <c r="J95">
        <v>81</v>
      </c>
    </row>
    <row r="96" spans="1:10" x14ac:dyDescent="0.2">
      <c r="A96" s="9" t="s">
        <v>126</v>
      </c>
      <c r="B96" s="10" t="s">
        <v>320</v>
      </c>
      <c r="C96" s="12">
        <v>7.6666665077209499</v>
      </c>
      <c r="D96" s="12">
        <v>83.233329772949205</v>
      </c>
      <c r="E96" s="12">
        <v>10.8699998855591</v>
      </c>
      <c r="F96" s="12">
        <v>10.2700004577637</v>
      </c>
      <c r="G96" s="12">
        <v>11.5200004577637</v>
      </c>
      <c r="H96" s="13">
        <v>240.12330627441401</v>
      </c>
      <c r="I96" s="13">
        <v>243962.90625</v>
      </c>
      <c r="J96">
        <v>82</v>
      </c>
    </row>
    <row r="97" spans="1:10" x14ac:dyDescent="0.2">
      <c r="A97" s="9" t="s">
        <v>127</v>
      </c>
      <c r="B97" s="10" t="s">
        <v>321</v>
      </c>
      <c r="C97" s="12">
        <v>7.4000000953674299</v>
      </c>
      <c r="D97" s="12">
        <v>85.566665649414105</v>
      </c>
      <c r="E97" s="12">
        <v>18.899999618530298</v>
      </c>
      <c r="F97" s="12">
        <v>15.4899997711182</v>
      </c>
      <c r="G97" s="12">
        <v>14.8800001144409</v>
      </c>
      <c r="H97" s="13">
        <v>234.59370422363301</v>
      </c>
      <c r="I97" s="13">
        <v>249946</v>
      </c>
      <c r="J97">
        <v>83</v>
      </c>
    </row>
    <row r="98" spans="1:10" x14ac:dyDescent="0.2">
      <c r="A98" s="9" t="s">
        <v>128</v>
      </c>
      <c r="B98" s="10" t="s">
        <v>322</v>
      </c>
      <c r="C98" s="12">
        <v>7.4333333969116202</v>
      </c>
      <c r="D98" s="12">
        <v>87.933334350585895</v>
      </c>
      <c r="E98" s="12">
        <v>14.699999809265099</v>
      </c>
      <c r="F98" s="12">
        <v>13.3599996566772</v>
      </c>
      <c r="G98" s="12">
        <v>13.710000038146999</v>
      </c>
      <c r="H98" s="13">
        <v>223.19000244140599</v>
      </c>
      <c r="I98" s="13">
        <v>254559.90625</v>
      </c>
      <c r="J98">
        <v>84</v>
      </c>
    </row>
    <row r="99" spans="1:10" x14ac:dyDescent="0.2">
      <c r="A99" s="9" t="s">
        <v>129</v>
      </c>
      <c r="B99" s="10" t="s">
        <v>323</v>
      </c>
      <c r="C99" s="12">
        <v>7.4000000953674299</v>
      </c>
      <c r="D99" s="12">
        <v>89.766670227050795</v>
      </c>
      <c r="E99" s="12">
        <v>19.100000381469702</v>
      </c>
      <c r="F99" s="12">
        <v>14.7299995422363</v>
      </c>
      <c r="G99" s="12">
        <v>14.8599996566772</v>
      </c>
      <c r="H99" s="13">
        <v>197.38000488281199</v>
      </c>
      <c r="I99" s="13">
        <v>255595.59375</v>
      </c>
      <c r="J99">
        <v>85</v>
      </c>
    </row>
    <row r="100" spans="1:10" x14ac:dyDescent="0.2">
      <c r="A100" s="9" t="s">
        <v>130</v>
      </c>
      <c r="B100" s="10" t="s">
        <v>324</v>
      </c>
      <c r="C100" s="12">
        <v>7.4000000953674299</v>
      </c>
      <c r="D100" s="12">
        <v>92.266670227050795</v>
      </c>
      <c r="E100" s="12">
        <v>15.8699998855591</v>
      </c>
      <c r="F100" s="12">
        <v>14.699999809265099</v>
      </c>
      <c r="G100" s="12">
        <v>16.5200004577637</v>
      </c>
      <c r="H100" s="13">
        <v>181.46000671386699</v>
      </c>
      <c r="I100" s="13">
        <v>261035.203125</v>
      </c>
      <c r="J100">
        <v>86</v>
      </c>
    </row>
    <row r="101" spans="1:10" x14ac:dyDescent="0.2">
      <c r="A101" s="9" t="s">
        <v>131</v>
      </c>
      <c r="B101" s="10" t="s">
        <v>325</v>
      </c>
      <c r="C101" s="12">
        <v>8.2333335876464808</v>
      </c>
      <c r="D101" s="12">
        <v>93.766670227050795</v>
      </c>
      <c r="E101" s="12">
        <v>12.3699998855591</v>
      </c>
      <c r="F101" s="12">
        <v>10.8500003814697</v>
      </c>
      <c r="G101" s="12">
        <v>12.8500003814697</v>
      </c>
      <c r="H101" s="13">
        <v>190.33290100097699</v>
      </c>
      <c r="I101" s="13">
        <v>264012.1875</v>
      </c>
      <c r="J101">
        <v>87</v>
      </c>
    </row>
    <row r="102" spans="1:10" x14ac:dyDescent="0.2">
      <c r="A102" s="9" t="s">
        <v>132</v>
      </c>
      <c r="B102" s="10" t="s">
        <v>326</v>
      </c>
      <c r="C102" s="12">
        <v>8.8333330154418892</v>
      </c>
      <c r="D102" s="12">
        <v>94.599998474121094</v>
      </c>
      <c r="E102" s="12">
        <v>14.680000305175801</v>
      </c>
      <c r="F102" s="12">
        <v>12.680000305175801</v>
      </c>
      <c r="G102" s="12">
        <v>13.949999809265099</v>
      </c>
      <c r="H102" s="13">
        <v>180.5</v>
      </c>
      <c r="I102" s="13">
        <v>267124.90625</v>
      </c>
      <c r="J102">
        <v>88</v>
      </c>
    </row>
    <row r="103" spans="1:10" x14ac:dyDescent="0.2">
      <c r="A103" s="9" t="s">
        <v>133</v>
      </c>
      <c r="B103" s="10" t="s">
        <v>327</v>
      </c>
      <c r="C103" s="12">
        <v>9.4333333969116193</v>
      </c>
      <c r="D103" s="12">
        <v>95.966667175292997</v>
      </c>
      <c r="E103" s="12">
        <v>14.1499996185303</v>
      </c>
      <c r="F103" s="12">
        <v>12.4700002670288</v>
      </c>
      <c r="G103" s="12">
        <v>14.069999694824199</v>
      </c>
      <c r="H103" s="13">
        <v>175.63000488281199</v>
      </c>
      <c r="I103" s="13">
        <v>271720.59375</v>
      </c>
      <c r="J103">
        <v>89</v>
      </c>
    </row>
    <row r="104" spans="1:10" x14ac:dyDescent="0.2">
      <c r="A104" s="9" t="s">
        <v>134</v>
      </c>
      <c r="B104" s="10" t="s">
        <v>328</v>
      </c>
      <c r="C104" s="12">
        <v>9.8999996185302699</v>
      </c>
      <c r="D104" s="12">
        <v>97.633331298828097</v>
      </c>
      <c r="E104" s="12">
        <v>10.310000419616699</v>
      </c>
      <c r="F104" s="12">
        <v>7.9200000762939498</v>
      </c>
      <c r="G104" s="12">
        <v>10.8500003814697</v>
      </c>
      <c r="H104" s="13">
        <v>171.19999694824199</v>
      </c>
      <c r="I104" s="13">
        <v>273228.8125</v>
      </c>
      <c r="J104">
        <v>90</v>
      </c>
    </row>
    <row r="105" spans="1:10" x14ac:dyDescent="0.2">
      <c r="A105" s="9" t="s">
        <v>135</v>
      </c>
      <c r="B105" s="10" t="s">
        <v>329</v>
      </c>
      <c r="C105" s="12">
        <v>10.6666669845581</v>
      </c>
      <c r="D105" s="12">
        <v>97.933334350585895</v>
      </c>
      <c r="E105" s="12">
        <v>8.9499998092651403</v>
      </c>
      <c r="F105" s="12">
        <v>7.9400000572204599</v>
      </c>
      <c r="G105" s="12">
        <v>8.9099998474121094</v>
      </c>
      <c r="H105" s="13">
        <v>161.60000610351599</v>
      </c>
      <c r="I105" s="13">
        <v>275198.59375</v>
      </c>
      <c r="J105">
        <v>91</v>
      </c>
    </row>
    <row r="106" spans="1:10" x14ac:dyDescent="0.2">
      <c r="A106" s="9" t="s">
        <v>136</v>
      </c>
      <c r="B106" s="10" t="s">
        <v>330</v>
      </c>
      <c r="C106" s="12">
        <v>10.3666667938232</v>
      </c>
      <c r="D106" s="12">
        <v>98</v>
      </c>
      <c r="E106" s="12">
        <v>8.7700004577636701</v>
      </c>
      <c r="F106" s="12">
        <v>8.3500003814697301</v>
      </c>
      <c r="G106" s="12">
        <v>9.0399999618530291</v>
      </c>
      <c r="H106" s="13">
        <v>149</v>
      </c>
      <c r="I106" s="13">
        <v>278451.1875</v>
      </c>
      <c r="J106">
        <v>92</v>
      </c>
    </row>
    <row r="107" spans="1:10" x14ac:dyDescent="0.2">
      <c r="A107" s="9" t="s">
        <v>137</v>
      </c>
      <c r="B107" s="10" t="s">
        <v>331</v>
      </c>
      <c r="C107" s="12">
        <v>10.1333332061768</v>
      </c>
      <c r="D107" s="12">
        <v>99.133331298828097</v>
      </c>
      <c r="E107" s="12">
        <v>8.9799995422363299</v>
      </c>
      <c r="F107" s="12">
        <v>8.7899999618530291</v>
      </c>
      <c r="G107" s="12">
        <v>9.6599998474121094</v>
      </c>
      <c r="H107" s="13">
        <v>154.80000305175801</v>
      </c>
      <c r="I107" s="13">
        <v>281202.3125</v>
      </c>
      <c r="J107">
        <v>93</v>
      </c>
    </row>
    <row r="108" spans="1:10" x14ac:dyDescent="0.2">
      <c r="A108" s="9" t="s">
        <v>138</v>
      </c>
      <c r="B108" s="10" t="s">
        <v>332</v>
      </c>
      <c r="C108" s="12">
        <v>9.3666667938232404</v>
      </c>
      <c r="D108" s="12">
        <v>100.09999847412099</v>
      </c>
      <c r="E108" s="12">
        <v>9.4499998092651403</v>
      </c>
      <c r="F108" s="12">
        <v>9</v>
      </c>
      <c r="G108" s="12">
        <v>10.1599998474121</v>
      </c>
      <c r="H108" s="13">
        <v>149.86000061035199</v>
      </c>
      <c r="I108" s="13">
        <v>285152.1875</v>
      </c>
      <c r="J108">
        <v>94</v>
      </c>
    </row>
    <row r="109" spans="1:10" x14ac:dyDescent="0.2">
      <c r="A109" s="9" t="s">
        <v>139</v>
      </c>
      <c r="B109" s="10" t="s">
        <v>333</v>
      </c>
      <c r="C109" s="12">
        <v>8.5333337783813494</v>
      </c>
      <c r="D109" s="12">
        <v>101.09999847412099</v>
      </c>
      <c r="E109" s="12">
        <v>9.4700002670288104</v>
      </c>
      <c r="F109" s="12">
        <v>9</v>
      </c>
      <c r="G109" s="12">
        <v>10.1099996566772</v>
      </c>
      <c r="H109" s="13">
        <v>143.38000488281199</v>
      </c>
      <c r="I109" s="13">
        <v>286365.6875</v>
      </c>
      <c r="J109">
        <v>95</v>
      </c>
    </row>
    <row r="110" spans="1:10" x14ac:dyDescent="0.2">
      <c r="A110" s="9" t="s">
        <v>140</v>
      </c>
      <c r="B110" s="10" t="s">
        <v>334</v>
      </c>
      <c r="C110" s="12">
        <v>7.8666667938232404</v>
      </c>
      <c r="D110" s="12">
        <v>102.533332824707</v>
      </c>
      <c r="E110" s="12">
        <v>9.9099998474121094</v>
      </c>
      <c r="F110" s="12">
        <v>9.5200004577636701</v>
      </c>
      <c r="G110" s="12">
        <v>10.5900001525879</v>
      </c>
      <c r="H110" s="13">
        <v>145.57000732421901</v>
      </c>
      <c r="I110" s="13">
        <v>292292.90625</v>
      </c>
      <c r="J110">
        <v>96</v>
      </c>
    </row>
    <row r="111" spans="1:10" x14ac:dyDescent="0.2">
      <c r="A111" s="9" t="s">
        <v>141</v>
      </c>
      <c r="B111" s="10" t="s">
        <v>335</v>
      </c>
      <c r="C111" s="12">
        <v>7.4333333969116202</v>
      </c>
      <c r="D111" s="12">
        <v>103.5</v>
      </c>
      <c r="E111" s="12">
        <v>11.060000419616699</v>
      </c>
      <c r="F111" s="12">
        <v>9.8699998855590803</v>
      </c>
      <c r="G111" s="12">
        <v>12.079999923706101</v>
      </c>
      <c r="H111" s="13">
        <v>137.69999694824199</v>
      </c>
      <c r="I111" s="13">
        <v>298527.8125</v>
      </c>
      <c r="J111">
        <v>97</v>
      </c>
    </row>
    <row r="112" spans="1:10" x14ac:dyDescent="0.2">
      <c r="A112" s="9" t="s">
        <v>142</v>
      </c>
      <c r="B112" s="10" t="s">
        <v>336</v>
      </c>
      <c r="C112" s="12">
        <v>7.4333333969116202</v>
      </c>
      <c r="D112" s="12">
        <v>104.40000152587901</v>
      </c>
      <c r="E112" s="12">
        <v>11.300000190734901</v>
      </c>
      <c r="F112" s="12">
        <v>10.3699998855591</v>
      </c>
      <c r="G112" s="12">
        <v>11.579999923706101</v>
      </c>
      <c r="H112" s="13">
        <v>125.629997253418</v>
      </c>
      <c r="I112" s="13">
        <v>303875.6875</v>
      </c>
      <c r="J112">
        <v>98</v>
      </c>
    </row>
    <row r="113" spans="1:10" x14ac:dyDescent="0.2">
      <c r="A113" s="9" t="s">
        <v>143</v>
      </c>
      <c r="B113" s="10" t="s">
        <v>337</v>
      </c>
      <c r="C113" s="12">
        <v>7.3000001907348597</v>
      </c>
      <c r="D113" s="12">
        <v>105.300003051758</v>
      </c>
      <c r="E113" s="12">
        <v>8.3800001144409197</v>
      </c>
      <c r="F113" s="12">
        <v>8.0600004196166992</v>
      </c>
      <c r="G113" s="12">
        <v>9.3299999237060494</v>
      </c>
      <c r="H113" s="13">
        <v>118.610000610352</v>
      </c>
      <c r="I113" s="13">
        <v>308001.59375</v>
      </c>
      <c r="J113">
        <v>99</v>
      </c>
    </row>
    <row r="114" spans="1:10" x14ac:dyDescent="0.2">
      <c r="A114" s="9" t="s">
        <v>144</v>
      </c>
      <c r="B114" s="10" t="s">
        <v>338</v>
      </c>
      <c r="C114" s="12">
        <v>7.2333331108093297</v>
      </c>
      <c r="D114" s="12">
        <v>106.26667022705099</v>
      </c>
      <c r="E114" s="12">
        <v>8.5799999237060494</v>
      </c>
      <c r="F114" s="12">
        <v>8.5200004577636701</v>
      </c>
      <c r="G114" s="12">
        <v>9.8599996566772496</v>
      </c>
      <c r="H114" s="13">
        <v>112.529998779297</v>
      </c>
      <c r="I114" s="13">
        <v>316702.1875</v>
      </c>
      <c r="J114">
        <v>100</v>
      </c>
    </row>
    <row r="115" spans="1:10" x14ac:dyDescent="0.2">
      <c r="A115" s="9" t="s">
        <v>145</v>
      </c>
      <c r="B115" s="10" t="s">
        <v>339</v>
      </c>
      <c r="C115" s="12">
        <v>7.3000001907348597</v>
      </c>
      <c r="D115" s="12">
        <v>107.23332977294901</v>
      </c>
      <c r="E115" s="12">
        <v>7.5300002098083496</v>
      </c>
      <c r="F115" s="12">
        <v>6.9499998092651403</v>
      </c>
      <c r="G115" s="12">
        <v>7.8000001907348597</v>
      </c>
      <c r="H115" s="13">
        <v>128.080001831055</v>
      </c>
      <c r="I115" s="13">
        <v>320064.1875</v>
      </c>
      <c r="J115">
        <v>101</v>
      </c>
    </row>
    <row r="116" spans="1:10" x14ac:dyDescent="0.2">
      <c r="A116" s="9" t="s">
        <v>146</v>
      </c>
      <c r="B116" s="10" t="s">
        <v>340</v>
      </c>
      <c r="C116" s="12">
        <v>7.1999998092651403</v>
      </c>
      <c r="D116" s="12">
        <v>107.90000152587901</v>
      </c>
      <c r="E116" s="12">
        <v>7.9200000762939498</v>
      </c>
      <c r="F116" s="12">
        <v>7.0999999046325701</v>
      </c>
      <c r="G116" s="12">
        <v>8.0699996948242205</v>
      </c>
      <c r="H116" s="13">
        <v>136.419998168945</v>
      </c>
      <c r="I116" s="13">
        <v>324477.1875</v>
      </c>
      <c r="J116">
        <v>102</v>
      </c>
    </row>
    <row r="117" spans="1:10" x14ac:dyDescent="0.2">
      <c r="A117" s="9" t="s">
        <v>147</v>
      </c>
      <c r="B117" s="10" t="s">
        <v>341</v>
      </c>
      <c r="C117" s="12">
        <v>7.0333333015441903</v>
      </c>
      <c r="D117" s="12">
        <v>109</v>
      </c>
      <c r="E117" s="12">
        <v>8.2700004577636701</v>
      </c>
      <c r="F117" s="12">
        <v>7.0999999046325701</v>
      </c>
      <c r="G117" s="12">
        <v>7.6700000762939498</v>
      </c>
      <c r="H117" s="13">
        <v>144.47000122070301</v>
      </c>
      <c r="I117" s="13">
        <v>332086.5</v>
      </c>
      <c r="J117">
        <v>103</v>
      </c>
    </row>
    <row r="118" spans="1:10" x14ac:dyDescent="0.2">
      <c r="A118" s="9" t="s">
        <v>148</v>
      </c>
      <c r="B118" s="10" t="s">
        <v>342</v>
      </c>
      <c r="C118" s="12">
        <v>7.0333333015441903</v>
      </c>
      <c r="D118" s="12">
        <v>109.56666564941401</v>
      </c>
      <c r="E118" s="12">
        <v>7.4800000190734899</v>
      </c>
      <c r="F118" s="12">
        <v>6.5599999427795401</v>
      </c>
      <c r="G118" s="12">
        <v>7.0300002098083496</v>
      </c>
      <c r="H118" s="13">
        <v>146.74000549316401</v>
      </c>
      <c r="I118" s="13">
        <v>332099</v>
      </c>
      <c r="J118">
        <v>104</v>
      </c>
    </row>
    <row r="119" spans="1:10" x14ac:dyDescent="0.2">
      <c r="A119" s="9" t="s">
        <v>149</v>
      </c>
      <c r="B119" s="10" t="s">
        <v>343</v>
      </c>
      <c r="C119" s="12">
        <v>7.1666665077209499</v>
      </c>
      <c r="D119" s="12">
        <v>109.033332824707</v>
      </c>
      <c r="E119" s="12">
        <v>6.9200000762939498</v>
      </c>
      <c r="F119" s="12">
        <v>6.21000003814697</v>
      </c>
      <c r="G119" s="12">
        <v>6.7300000190734899</v>
      </c>
      <c r="H119" s="13">
        <v>150.85000610351599</v>
      </c>
      <c r="I119" s="13">
        <v>337871.40625</v>
      </c>
      <c r="J119">
        <v>105</v>
      </c>
    </row>
    <row r="120" spans="1:10" x14ac:dyDescent="0.2">
      <c r="A120" s="9" t="s">
        <v>150</v>
      </c>
      <c r="B120" s="10" t="s">
        <v>344</v>
      </c>
      <c r="C120" s="12">
        <v>6.9666666984558097</v>
      </c>
      <c r="D120" s="12">
        <v>109.699996948242</v>
      </c>
      <c r="E120" s="12">
        <v>5.8899998664856001</v>
      </c>
      <c r="F120" s="12">
        <v>5.21000003814697</v>
      </c>
      <c r="G120" s="12">
        <v>5.7699999809265101</v>
      </c>
      <c r="H120" s="13">
        <v>146.97999572753901</v>
      </c>
      <c r="I120" s="13">
        <v>341120.6875</v>
      </c>
      <c r="J120">
        <v>106</v>
      </c>
    </row>
    <row r="121" spans="1:10" x14ac:dyDescent="0.2">
      <c r="A121" s="9" t="s">
        <v>151</v>
      </c>
      <c r="B121" s="10" t="s">
        <v>345</v>
      </c>
      <c r="C121" s="12">
        <v>6.8333334922790501</v>
      </c>
      <c r="D121" s="12">
        <v>110.466667175293</v>
      </c>
      <c r="E121" s="12">
        <v>6.9099998474121103</v>
      </c>
      <c r="F121" s="12">
        <v>5.5300002098083496</v>
      </c>
      <c r="G121" s="12">
        <v>5.8699998855590803</v>
      </c>
      <c r="H121" s="13">
        <v>143.92999267578099</v>
      </c>
      <c r="I121" s="13">
        <v>343613.90625</v>
      </c>
      <c r="J121">
        <v>107</v>
      </c>
    </row>
    <row r="122" spans="1:10" x14ac:dyDescent="0.2">
      <c r="A122" s="9" t="s">
        <v>152</v>
      </c>
      <c r="B122" s="10" t="s">
        <v>346</v>
      </c>
      <c r="C122" s="12">
        <v>6.5999999046325701</v>
      </c>
      <c r="D122" s="12">
        <v>111.800003051758</v>
      </c>
      <c r="E122" s="12">
        <v>6.1300001144409197</v>
      </c>
      <c r="F122" s="12">
        <v>5.5900001525878897</v>
      </c>
      <c r="G122" s="12">
        <v>6.0300002098083496</v>
      </c>
      <c r="H122" s="13">
        <v>159.22999572753901</v>
      </c>
      <c r="I122" s="13">
        <v>344760.40625</v>
      </c>
      <c r="J122">
        <v>108</v>
      </c>
    </row>
    <row r="123" spans="1:10" x14ac:dyDescent="0.2">
      <c r="A123" s="9" t="s">
        <v>153</v>
      </c>
      <c r="B123" s="10" t="s">
        <v>347</v>
      </c>
      <c r="C123" s="12">
        <v>6.2666668891906703</v>
      </c>
      <c r="D123" s="12">
        <v>113.06666564941401</v>
      </c>
      <c r="E123" s="12">
        <v>6.7300000190734899</v>
      </c>
      <c r="F123" s="12">
        <v>5.6700000762939498</v>
      </c>
      <c r="G123" s="12">
        <v>6.8000001907348597</v>
      </c>
      <c r="H123" s="13">
        <v>162.88000488281199</v>
      </c>
      <c r="I123" s="13">
        <v>346317.40625</v>
      </c>
      <c r="J123">
        <v>109</v>
      </c>
    </row>
    <row r="124" spans="1:10" x14ac:dyDescent="0.2">
      <c r="A124" s="9" t="s">
        <v>154</v>
      </c>
      <c r="B124" s="10" t="s">
        <v>348</v>
      </c>
      <c r="C124" s="12">
        <v>6</v>
      </c>
      <c r="D124" s="12">
        <v>114.26667022705099</v>
      </c>
      <c r="E124" s="12">
        <v>7.2199997901916504</v>
      </c>
      <c r="F124" s="12">
        <v>6.4000000953674299</v>
      </c>
      <c r="G124" s="12">
        <v>7.6700000762939498</v>
      </c>
      <c r="H124" s="13">
        <v>164.46000671386699</v>
      </c>
      <c r="I124" s="13">
        <v>355160.3125</v>
      </c>
      <c r="J124">
        <v>110</v>
      </c>
    </row>
    <row r="125" spans="1:10" x14ac:dyDescent="0.2">
      <c r="A125" s="9" t="s">
        <v>155</v>
      </c>
      <c r="B125" s="10" t="s">
        <v>349</v>
      </c>
      <c r="C125" s="12">
        <v>5.8333334922790501</v>
      </c>
      <c r="D125" s="12">
        <v>115.333335876465</v>
      </c>
      <c r="E125" s="12">
        <v>6.7699999809265101</v>
      </c>
      <c r="F125" s="12">
        <v>5.7699999809265101</v>
      </c>
      <c r="G125" s="12">
        <v>7.1700000762939498</v>
      </c>
      <c r="H125" s="13">
        <v>182.88000488281199</v>
      </c>
      <c r="I125" s="13">
        <v>363021.3125</v>
      </c>
      <c r="J125">
        <v>111</v>
      </c>
    </row>
    <row r="126" spans="1:10" x14ac:dyDescent="0.2">
      <c r="A126" s="9" t="s">
        <v>156</v>
      </c>
      <c r="B126" s="10" t="s">
        <v>350</v>
      </c>
      <c r="C126" s="12">
        <v>5.6999998092651403</v>
      </c>
      <c r="D126" s="12">
        <v>116.23332977294901</v>
      </c>
      <c r="E126" s="12">
        <v>6.5799999237060502</v>
      </c>
      <c r="F126" s="12">
        <v>5.6999998092651403</v>
      </c>
      <c r="G126" s="12">
        <v>6.71000003814697</v>
      </c>
      <c r="H126" s="13">
        <v>183.30000305175801</v>
      </c>
      <c r="I126" s="13">
        <v>371485.59375</v>
      </c>
      <c r="J126">
        <v>112</v>
      </c>
    </row>
    <row r="127" spans="1:10" x14ac:dyDescent="0.2">
      <c r="A127" s="9" t="s">
        <v>157</v>
      </c>
      <c r="B127" s="10" t="s">
        <v>351</v>
      </c>
      <c r="C127" s="12">
        <v>5.4666666984558097</v>
      </c>
      <c r="D127" s="12">
        <v>117.56666564941401</v>
      </c>
      <c r="E127" s="12">
        <v>7.5100002288818404</v>
      </c>
      <c r="F127" s="12">
        <v>6.46000003814697</v>
      </c>
      <c r="G127" s="12">
        <v>7.4899997711181596</v>
      </c>
      <c r="H127" s="13">
        <v>177.67999267578099</v>
      </c>
      <c r="I127" s="13">
        <v>373538.8125</v>
      </c>
      <c r="J127">
        <v>113</v>
      </c>
    </row>
    <row r="128" spans="1:10" x14ac:dyDescent="0.2">
      <c r="A128" s="9" t="s">
        <v>158</v>
      </c>
      <c r="B128" s="10" t="s">
        <v>352</v>
      </c>
      <c r="C128" s="12">
        <v>5.4666666984558097</v>
      </c>
      <c r="D128" s="12">
        <v>119</v>
      </c>
      <c r="E128" s="12">
        <v>8.1899995803833008</v>
      </c>
      <c r="F128" s="12">
        <v>7.2399997711181596</v>
      </c>
      <c r="G128" s="12">
        <v>8.0900001525878906</v>
      </c>
      <c r="H128" s="13">
        <v>168.39999389648401</v>
      </c>
      <c r="I128" s="13">
        <v>382391.5</v>
      </c>
      <c r="J128">
        <v>114</v>
      </c>
    </row>
    <row r="129" spans="1:10" x14ac:dyDescent="0.2">
      <c r="A129" s="9" t="s">
        <v>159</v>
      </c>
      <c r="B129" s="10" t="s">
        <v>353</v>
      </c>
      <c r="C129" s="12">
        <v>5.3333334922790501</v>
      </c>
      <c r="D129" s="12">
        <v>120.300003051758</v>
      </c>
      <c r="E129" s="12">
        <v>8.7600002288818395</v>
      </c>
      <c r="F129" s="12">
        <v>8.0699996948242205</v>
      </c>
      <c r="G129" s="12">
        <v>8.9899997711181605</v>
      </c>
      <c r="H129" s="13">
        <v>182.580001831055</v>
      </c>
      <c r="I129" s="13">
        <v>389289.1875</v>
      </c>
      <c r="J129">
        <v>115</v>
      </c>
    </row>
    <row r="130" spans="1:10" x14ac:dyDescent="0.2">
      <c r="A130" s="9" t="s">
        <v>160</v>
      </c>
      <c r="B130" s="10" t="s">
        <v>354</v>
      </c>
      <c r="C130" s="12">
        <v>5.1999998092651403</v>
      </c>
      <c r="D130" s="12">
        <v>121.666664123535</v>
      </c>
      <c r="E130" s="12">
        <v>9.8500003814697301</v>
      </c>
      <c r="F130" s="12">
        <v>8.8199996948242205</v>
      </c>
      <c r="G130" s="12">
        <v>9.5699996948242205</v>
      </c>
      <c r="H130" s="13">
        <v>171.33999633789099</v>
      </c>
      <c r="I130" s="13">
        <v>400800</v>
      </c>
      <c r="J130">
        <v>116</v>
      </c>
    </row>
    <row r="131" spans="1:10" x14ac:dyDescent="0.2">
      <c r="A131" s="9" t="s">
        <v>161</v>
      </c>
      <c r="B131" s="10" t="s">
        <v>355</v>
      </c>
      <c r="C131" s="12">
        <v>5.2333331108093297</v>
      </c>
      <c r="D131" s="12">
        <v>123.633331298828</v>
      </c>
      <c r="E131" s="12">
        <v>9.5299997329711896</v>
      </c>
      <c r="F131" s="12">
        <v>8.1499996185302699</v>
      </c>
      <c r="G131" s="12">
        <v>8.4399995803833008</v>
      </c>
      <c r="H131" s="13">
        <v>155.30000305175801</v>
      </c>
      <c r="I131" s="13">
        <v>400100.6875</v>
      </c>
      <c r="J131">
        <v>117</v>
      </c>
    </row>
    <row r="132" spans="1:10" x14ac:dyDescent="0.2">
      <c r="A132" s="9" t="s">
        <v>162</v>
      </c>
      <c r="B132" s="10" t="s">
        <v>356</v>
      </c>
      <c r="C132" s="12">
        <v>5.2333331108093297</v>
      </c>
      <c r="D132" s="12">
        <v>124.59999847412099</v>
      </c>
      <c r="E132" s="12">
        <v>9.0200004577636701</v>
      </c>
      <c r="F132" s="12">
        <v>7.75</v>
      </c>
      <c r="G132" s="12">
        <v>8.2200002670288104</v>
      </c>
      <c r="H132" s="13">
        <v>157.14999389648401</v>
      </c>
      <c r="I132" s="13">
        <v>410036.40625</v>
      </c>
      <c r="J132">
        <v>118</v>
      </c>
    </row>
    <row r="133" spans="1:10" x14ac:dyDescent="0.2">
      <c r="A133" s="9" t="s">
        <v>163</v>
      </c>
      <c r="B133" s="10" t="s">
        <v>357</v>
      </c>
      <c r="C133" s="12">
        <v>5.3666667938232404</v>
      </c>
      <c r="D133" s="12">
        <v>125.866668701172</v>
      </c>
      <c r="E133" s="12">
        <v>8.4499998092651403</v>
      </c>
      <c r="F133" s="12">
        <v>7.6300001144409197</v>
      </c>
      <c r="G133" s="12">
        <v>7.7199997901916504</v>
      </c>
      <c r="H133" s="13">
        <v>159.64999389648401</v>
      </c>
      <c r="I133" s="13">
        <v>422579.09375</v>
      </c>
      <c r="J133">
        <v>119</v>
      </c>
    </row>
    <row r="134" spans="1:10" x14ac:dyDescent="0.2">
      <c r="A134" s="9" t="s">
        <v>164</v>
      </c>
      <c r="B134" s="10" t="s">
        <v>358</v>
      </c>
      <c r="C134" s="12">
        <v>5.3000001907348597</v>
      </c>
      <c r="D134" s="12">
        <v>128.03334045410199</v>
      </c>
      <c r="E134" s="12">
        <v>8.2799997329711896</v>
      </c>
      <c r="F134" s="12">
        <v>7.9000000953674299</v>
      </c>
      <c r="G134" s="12">
        <v>8.3500003814697301</v>
      </c>
      <c r="H134" s="13">
        <v>162.44999694824199</v>
      </c>
      <c r="I134" s="13">
        <v>424834.1875</v>
      </c>
      <c r="J134">
        <v>120</v>
      </c>
    </row>
    <row r="135" spans="1:10" x14ac:dyDescent="0.2">
      <c r="A135" s="9" t="s">
        <v>165</v>
      </c>
      <c r="B135" s="10" t="s">
        <v>359</v>
      </c>
      <c r="C135" s="12">
        <v>5.3333334922790501</v>
      </c>
      <c r="D135" s="12">
        <v>129.30000305175801</v>
      </c>
      <c r="E135" s="12">
        <v>8.2899999618530291</v>
      </c>
      <c r="F135" s="12">
        <v>7.7300000190734899</v>
      </c>
      <c r="G135" s="12">
        <v>8.1000003814697301</v>
      </c>
      <c r="H135" s="13">
        <v>171.02999877929699</v>
      </c>
      <c r="I135" s="13">
        <v>439094.6875</v>
      </c>
      <c r="J135">
        <v>121</v>
      </c>
    </row>
    <row r="136" spans="1:10" x14ac:dyDescent="0.2">
      <c r="A136" s="9" t="s">
        <v>166</v>
      </c>
      <c r="B136" s="10" t="s">
        <v>360</v>
      </c>
      <c r="C136" s="12">
        <v>5.6999998092651403</v>
      </c>
      <c r="D136" s="12">
        <v>131.53334045410199</v>
      </c>
      <c r="E136" s="12">
        <v>8.1999998092651403</v>
      </c>
      <c r="F136" s="12">
        <v>7.3600001335143999</v>
      </c>
      <c r="G136" s="12">
        <v>7.7600002288818404</v>
      </c>
      <c r="H136" s="13">
        <v>187.94000244140599</v>
      </c>
      <c r="I136" s="13">
        <v>446521.1875</v>
      </c>
      <c r="J136">
        <v>122</v>
      </c>
    </row>
    <row r="137" spans="1:10" x14ac:dyDescent="0.2">
      <c r="A137" s="9" t="s">
        <v>167</v>
      </c>
      <c r="B137" s="10" t="s">
        <v>361</v>
      </c>
      <c r="C137" s="12">
        <v>6.1333332061767596</v>
      </c>
      <c r="D137" s="12">
        <v>133.76666259765599</v>
      </c>
      <c r="E137" s="12">
        <v>7.3099999427795401</v>
      </c>
      <c r="F137" s="12">
        <v>6.7399997711181596</v>
      </c>
      <c r="G137" s="12">
        <v>7.0500001907348597</v>
      </c>
      <c r="H137" s="13">
        <v>192.19000244140599</v>
      </c>
      <c r="I137" s="13">
        <v>450219.8125</v>
      </c>
      <c r="J137">
        <v>123</v>
      </c>
    </row>
    <row r="138" spans="1:10" x14ac:dyDescent="0.2">
      <c r="A138" s="9" t="s">
        <v>168</v>
      </c>
      <c r="B138" s="10" t="s">
        <v>362</v>
      </c>
      <c r="C138" s="12">
        <v>6.5999999046325701</v>
      </c>
      <c r="D138" s="12">
        <v>134.76666259765599</v>
      </c>
      <c r="E138" s="12">
        <v>6.1199998855590803</v>
      </c>
      <c r="F138" s="12">
        <v>5.9099998474121103</v>
      </c>
      <c r="G138" s="12">
        <v>6.4000000953674299</v>
      </c>
      <c r="H138" s="13">
        <v>182.13999938964801</v>
      </c>
      <c r="I138" s="13">
        <v>462847.1875</v>
      </c>
      <c r="J138">
        <v>124</v>
      </c>
    </row>
    <row r="139" spans="1:10" x14ac:dyDescent="0.2">
      <c r="A139" s="9" t="s">
        <v>169</v>
      </c>
      <c r="B139" s="10" t="s">
        <v>363</v>
      </c>
      <c r="C139" s="12">
        <v>6.8333334922790501</v>
      </c>
      <c r="D139" s="12">
        <v>135.56666564941401</v>
      </c>
      <c r="E139" s="12">
        <v>5.9000000953674299</v>
      </c>
      <c r="F139" s="12">
        <v>5.5700001716613796</v>
      </c>
      <c r="G139" s="12">
        <v>6.3600001335143999</v>
      </c>
      <c r="H139" s="13">
        <v>164.97000122070301</v>
      </c>
      <c r="I139" s="13">
        <v>465150.09375</v>
      </c>
      <c r="J139">
        <v>125</v>
      </c>
    </row>
    <row r="140" spans="1:10" x14ac:dyDescent="0.2">
      <c r="A140" s="9" t="s">
        <v>170</v>
      </c>
      <c r="B140" s="10" t="s">
        <v>364</v>
      </c>
      <c r="C140" s="12">
        <v>6.8666667938232404</v>
      </c>
      <c r="D140" s="12">
        <v>136.60000610351599</v>
      </c>
      <c r="E140" s="12">
        <v>5.4499998092651403</v>
      </c>
      <c r="F140" s="12">
        <v>5.2199997901916504</v>
      </c>
      <c r="G140" s="12">
        <v>5.5700001716613796</v>
      </c>
      <c r="H140" s="13">
        <v>172.64999389648401</v>
      </c>
      <c r="I140" s="13">
        <v>469224.09375</v>
      </c>
      <c r="J140">
        <v>126</v>
      </c>
    </row>
    <row r="141" spans="1:10" x14ac:dyDescent="0.2">
      <c r="A141" s="9" t="s">
        <v>171</v>
      </c>
      <c r="B141" s="10" t="s">
        <v>365</v>
      </c>
      <c r="C141" s="12">
        <v>7.0999999046325701</v>
      </c>
      <c r="D141" s="12">
        <v>137.73333740234401</v>
      </c>
      <c r="E141" s="12">
        <v>4.4299998283386204</v>
      </c>
      <c r="F141" s="12">
        <v>4.0700001716613796</v>
      </c>
      <c r="G141" s="12">
        <v>4.3800001144409197</v>
      </c>
      <c r="H141" s="13">
        <v>182.72000122070301</v>
      </c>
      <c r="I141" s="13">
        <v>475944.40625</v>
      </c>
      <c r="J141">
        <v>127</v>
      </c>
    </row>
    <row r="142" spans="1:10" x14ac:dyDescent="0.2">
      <c r="A142" s="9" t="s">
        <v>172</v>
      </c>
      <c r="B142" s="10" t="s">
        <v>366</v>
      </c>
      <c r="C142" s="12">
        <v>7.3666667938232404</v>
      </c>
      <c r="D142" s="12">
        <v>138.66667175293</v>
      </c>
      <c r="E142" s="12">
        <v>3.9800000190734899</v>
      </c>
      <c r="F142" s="12">
        <v>4.03999996185303</v>
      </c>
      <c r="G142" s="12">
        <v>4.6300001144409197</v>
      </c>
      <c r="H142" s="13">
        <v>172.38000488281199</v>
      </c>
      <c r="I142" s="13">
        <v>477201.09375</v>
      </c>
      <c r="J142">
        <v>128</v>
      </c>
    </row>
    <row r="143" spans="1:10" x14ac:dyDescent="0.2">
      <c r="A143" s="9" t="s">
        <v>173</v>
      </c>
      <c r="B143" s="10" t="s">
        <v>367</v>
      </c>
      <c r="C143" s="12">
        <v>7.5999999046325701</v>
      </c>
      <c r="D143" s="12">
        <v>139.73333740234401</v>
      </c>
      <c r="E143" s="12">
        <v>3.7599999904632599</v>
      </c>
      <c r="F143" s="12">
        <v>3.6600000858306898</v>
      </c>
      <c r="G143" s="12">
        <v>4.1700000762939498</v>
      </c>
      <c r="H143" s="13">
        <v>185.50999450683599</v>
      </c>
      <c r="I143" s="13">
        <v>481668.40625</v>
      </c>
      <c r="J143">
        <v>129</v>
      </c>
    </row>
    <row r="144" spans="1:10" x14ac:dyDescent="0.2">
      <c r="A144" s="9" t="s">
        <v>174</v>
      </c>
      <c r="B144" s="10" t="s">
        <v>368</v>
      </c>
      <c r="C144" s="12">
        <v>7.6333332061767596</v>
      </c>
      <c r="D144" s="12">
        <v>140.80000305175801</v>
      </c>
      <c r="E144" s="12">
        <v>3.2200000286102299</v>
      </c>
      <c r="F144" s="12">
        <v>2.9100000858306898</v>
      </c>
      <c r="G144" s="12">
        <v>3.1800000667571999</v>
      </c>
      <c r="H144" s="13">
        <v>184.64999389648401</v>
      </c>
      <c r="I144" s="13">
        <v>482419.6875</v>
      </c>
      <c r="J144">
        <v>130</v>
      </c>
    </row>
    <row r="145" spans="1:10" x14ac:dyDescent="0.2">
      <c r="A145" s="9" t="s">
        <v>175</v>
      </c>
      <c r="B145" s="10" t="s">
        <v>369</v>
      </c>
      <c r="C145" s="12">
        <v>7.3666667938232404</v>
      </c>
      <c r="D145" s="12">
        <v>142.03334045410199</v>
      </c>
      <c r="E145" s="12">
        <v>2.9200000762939502</v>
      </c>
      <c r="F145" s="12">
        <v>3.2200000286102299</v>
      </c>
      <c r="G145" s="12">
        <v>3.71000003814697</v>
      </c>
      <c r="H145" s="13">
        <v>155.10000610351599</v>
      </c>
      <c r="I145" s="13">
        <v>480767.8125</v>
      </c>
      <c r="J145">
        <v>131</v>
      </c>
    </row>
    <row r="146" spans="1:10" x14ac:dyDescent="0.2">
      <c r="A146" s="9" t="s">
        <v>176</v>
      </c>
      <c r="B146" s="10" t="s">
        <v>370</v>
      </c>
      <c r="C146" s="12">
        <v>7.1333332061767596</v>
      </c>
      <c r="D146" s="12">
        <v>143.06666564941401</v>
      </c>
      <c r="E146" s="12">
        <v>3.0699999332428001</v>
      </c>
      <c r="F146" s="12">
        <v>2.9500000476837198</v>
      </c>
      <c r="G146" s="12">
        <v>3.3299999237060498</v>
      </c>
      <c r="H146" s="13">
        <v>146.169998168945</v>
      </c>
      <c r="I146" s="13">
        <v>489538.8125</v>
      </c>
      <c r="J146">
        <v>132</v>
      </c>
    </row>
    <row r="147" spans="1:10" x14ac:dyDescent="0.2">
      <c r="A147" s="9" t="s">
        <v>177</v>
      </c>
      <c r="B147" s="10" t="s">
        <v>371</v>
      </c>
      <c r="C147" s="12">
        <v>7.0666666030883798</v>
      </c>
      <c r="D147" s="12">
        <v>144.10000610351599</v>
      </c>
      <c r="E147" s="12">
        <v>3.03999996185303</v>
      </c>
      <c r="F147" s="12">
        <v>3.0699999332428001</v>
      </c>
      <c r="G147" s="12">
        <v>3.53999996185303</v>
      </c>
      <c r="H147" s="13">
        <v>150.82000732421901</v>
      </c>
      <c r="I147" s="13">
        <v>483332.5</v>
      </c>
      <c r="J147">
        <v>133</v>
      </c>
    </row>
    <row r="148" spans="1:10" x14ac:dyDescent="0.2">
      <c r="A148" s="9" t="s">
        <v>178</v>
      </c>
      <c r="B148" s="10" t="s">
        <v>372</v>
      </c>
      <c r="C148" s="12">
        <v>6.8000001907348597</v>
      </c>
      <c r="D148" s="12">
        <v>144.76666259765599</v>
      </c>
      <c r="E148" s="12">
        <v>3.0899999141693102</v>
      </c>
      <c r="F148" s="12">
        <v>2.9500000476837198</v>
      </c>
      <c r="G148" s="12">
        <v>3.3599998950958301</v>
      </c>
      <c r="H148" s="13">
        <v>152.47999572753901</v>
      </c>
      <c r="I148" s="13">
        <v>482328.09375</v>
      </c>
      <c r="J148">
        <v>134</v>
      </c>
    </row>
    <row r="149" spans="1:10" x14ac:dyDescent="0.2">
      <c r="A149" s="9" t="s">
        <v>179</v>
      </c>
      <c r="B149" s="10" t="s">
        <v>373</v>
      </c>
      <c r="C149" s="12">
        <v>6.6333332061767596</v>
      </c>
      <c r="D149" s="12">
        <v>145.96665954589801</v>
      </c>
      <c r="E149" s="12">
        <v>2.96000003814697</v>
      </c>
      <c r="F149" s="12">
        <v>3.0599999427795401</v>
      </c>
      <c r="G149" s="12">
        <v>3.6099998950958301</v>
      </c>
      <c r="H149" s="13">
        <v>149.13000488281199</v>
      </c>
      <c r="I149" s="13">
        <v>481369.6875</v>
      </c>
      <c r="J149">
        <v>135</v>
      </c>
    </row>
    <row r="150" spans="1:10" x14ac:dyDescent="0.2">
      <c r="A150" s="9" t="s">
        <v>180</v>
      </c>
      <c r="B150" s="10" t="s">
        <v>374</v>
      </c>
      <c r="C150" s="12">
        <v>6.5666666030883798</v>
      </c>
      <c r="D150" s="12">
        <v>146.69999694824199</v>
      </c>
      <c r="E150" s="12">
        <v>3.3399999141693102</v>
      </c>
      <c r="F150" s="12">
        <v>3.5</v>
      </c>
      <c r="G150" s="12">
        <v>4.3200001716613796</v>
      </c>
      <c r="H150" s="13">
        <v>149.19000244140599</v>
      </c>
      <c r="I150" s="13">
        <v>486649</v>
      </c>
      <c r="J150">
        <v>136</v>
      </c>
    </row>
    <row r="151" spans="1:10" x14ac:dyDescent="0.2">
      <c r="A151" s="9" t="s">
        <v>181</v>
      </c>
      <c r="B151" s="10" t="s">
        <v>375</v>
      </c>
      <c r="C151" s="12">
        <v>6.1999998092651403</v>
      </c>
      <c r="D151" s="12">
        <v>147.53334045410199</v>
      </c>
      <c r="E151" s="12">
        <v>4.25</v>
      </c>
      <c r="F151" s="12">
        <v>4.1399998664856001</v>
      </c>
      <c r="G151" s="12">
        <v>5.2699999809265101</v>
      </c>
      <c r="H151" s="13">
        <v>152.61999511718801</v>
      </c>
      <c r="I151" s="13">
        <v>489262</v>
      </c>
      <c r="J151">
        <v>137</v>
      </c>
    </row>
    <row r="152" spans="1:10" x14ac:dyDescent="0.2">
      <c r="A152" s="9" t="s">
        <v>182</v>
      </c>
      <c r="B152" s="10" t="s">
        <v>376</v>
      </c>
      <c r="C152" s="12">
        <v>6</v>
      </c>
      <c r="D152" s="12">
        <v>148.89999389648401</v>
      </c>
      <c r="E152" s="12">
        <v>4.7300000190734899</v>
      </c>
      <c r="F152" s="12">
        <v>4.6199998855590803</v>
      </c>
      <c r="G152" s="12">
        <v>5.7600002288818404</v>
      </c>
      <c r="H152" s="13">
        <v>156.61000061035199</v>
      </c>
      <c r="I152" s="13">
        <v>492229</v>
      </c>
      <c r="J152">
        <v>138</v>
      </c>
    </row>
    <row r="153" spans="1:10" x14ac:dyDescent="0.2">
      <c r="A153" s="9" t="s">
        <v>183</v>
      </c>
      <c r="B153" s="10" t="s">
        <v>377</v>
      </c>
      <c r="C153" s="12">
        <v>5.6333332061767596</v>
      </c>
      <c r="D153" s="12">
        <v>149.76666259765599</v>
      </c>
      <c r="E153" s="12">
        <v>5.4499998092651403</v>
      </c>
      <c r="F153" s="12">
        <v>5.5999999046325701</v>
      </c>
      <c r="G153" s="12">
        <v>7.1399998664856001</v>
      </c>
      <c r="H153" s="13">
        <v>155.86999511718801</v>
      </c>
      <c r="I153" s="13">
        <v>491944</v>
      </c>
      <c r="J153">
        <v>139</v>
      </c>
    </row>
    <row r="154" spans="1:10" x14ac:dyDescent="0.2">
      <c r="A154" s="9" t="s">
        <v>184</v>
      </c>
      <c r="B154" s="10" t="s">
        <v>378</v>
      </c>
      <c r="C154" s="12">
        <v>5.4666666984558097</v>
      </c>
      <c r="D154" s="12">
        <v>150.86666870117199</v>
      </c>
      <c r="E154" s="12">
        <v>5.9800000190734899</v>
      </c>
      <c r="F154" s="12">
        <v>5.7300000190734899</v>
      </c>
      <c r="G154" s="12">
        <v>6.4299998283386204</v>
      </c>
      <c r="H154" s="13">
        <v>160.02000427246099</v>
      </c>
      <c r="I154" s="13">
        <v>492390</v>
      </c>
      <c r="J154">
        <v>140</v>
      </c>
    </row>
    <row r="155" spans="1:10" x14ac:dyDescent="0.2">
      <c r="A155" s="9" t="s">
        <v>185</v>
      </c>
      <c r="B155" s="10" t="s">
        <v>379</v>
      </c>
      <c r="C155" s="12">
        <v>5.6666665077209499</v>
      </c>
      <c r="D155" s="12">
        <v>152.10000610351599</v>
      </c>
      <c r="E155" s="12">
        <v>6</v>
      </c>
      <c r="F155" s="12">
        <v>5.4699997901916504</v>
      </c>
      <c r="G155" s="12">
        <v>5.6399998664856001</v>
      </c>
      <c r="H155" s="13">
        <v>159.47999572753901</v>
      </c>
      <c r="I155" s="13">
        <v>493974</v>
      </c>
      <c r="J155">
        <v>141</v>
      </c>
    </row>
    <row r="156" spans="1:10" x14ac:dyDescent="0.2">
      <c r="A156" s="9" t="s">
        <v>186</v>
      </c>
      <c r="B156" s="10" t="s">
        <v>380</v>
      </c>
      <c r="C156" s="12">
        <v>5.6666665077209499</v>
      </c>
      <c r="D156" s="12">
        <v>152.86666870117199</v>
      </c>
      <c r="E156" s="12">
        <v>5.8000001907348597</v>
      </c>
      <c r="F156" s="12">
        <v>5.2800002098083496</v>
      </c>
      <c r="G156" s="12">
        <v>5.6199998855590803</v>
      </c>
      <c r="H156" s="13">
        <v>155.89999389648401</v>
      </c>
      <c r="I156" s="13">
        <v>499014</v>
      </c>
      <c r="J156">
        <v>142</v>
      </c>
    </row>
    <row r="157" spans="1:10" x14ac:dyDescent="0.2">
      <c r="A157" s="9" t="s">
        <v>187</v>
      </c>
      <c r="B157" s="10" t="s">
        <v>381</v>
      </c>
      <c r="C157" s="12">
        <v>5.5666666030883798</v>
      </c>
      <c r="D157" s="12">
        <v>153.69999694824199</v>
      </c>
      <c r="E157" s="12">
        <v>5.5999999046325701</v>
      </c>
      <c r="F157" s="12">
        <v>5.1399998664856001</v>
      </c>
      <c r="G157" s="12">
        <v>5.3099999427795401</v>
      </c>
      <c r="H157" s="13">
        <v>154.05000305175801</v>
      </c>
      <c r="I157" s="13">
        <v>501389</v>
      </c>
      <c r="J157">
        <v>143</v>
      </c>
    </row>
    <row r="158" spans="1:10" x14ac:dyDescent="0.2">
      <c r="A158" s="9" t="s">
        <v>188</v>
      </c>
      <c r="B158" s="10" t="s">
        <v>382</v>
      </c>
      <c r="C158" s="12">
        <v>5.5333333015441903</v>
      </c>
      <c r="D158" s="12">
        <v>155.06666564941401</v>
      </c>
      <c r="E158" s="12">
        <v>5.3099999427795401</v>
      </c>
      <c r="F158" s="12">
        <v>4.96000003814697</v>
      </c>
      <c r="G158" s="12">
        <v>5.3400001525878897</v>
      </c>
      <c r="H158" s="13">
        <v>152.71000671386699</v>
      </c>
      <c r="I158" s="13">
        <v>503903</v>
      </c>
      <c r="J158">
        <v>144</v>
      </c>
    </row>
    <row r="159" spans="1:10" x14ac:dyDescent="0.2">
      <c r="A159" s="9" t="s">
        <v>189</v>
      </c>
      <c r="B159" s="10" t="s">
        <v>383</v>
      </c>
      <c r="C159" s="12">
        <v>5.5</v>
      </c>
      <c r="D159" s="12">
        <v>156.39999389648401</v>
      </c>
      <c r="E159" s="12">
        <v>5.2699999809265101</v>
      </c>
      <c r="F159" s="12">
        <v>5.0900001525878897</v>
      </c>
      <c r="G159" s="12">
        <v>5.8099999427795401</v>
      </c>
      <c r="H159" s="13">
        <v>154.16000366210901</v>
      </c>
      <c r="I159" s="13">
        <v>509525</v>
      </c>
      <c r="J159">
        <v>145</v>
      </c>
    </row>
    <row r="160" spans="1:10" x14ac:dyDescent="0.2">
      <c r="A160" s="9" t="s">
        <v>190</v>
      </c>
      <c r="B160" s="10" t="s">
        <v>384</v>
      </c>
      <c r="C160" s="12">
        <v>5.2666668891906703</v>
      </c>
      <c r="D160" s="12">
        <v>157.30000305175801</v>
      </c>
      <c r="E160" s="12">
        <v>5.3000001907348597</v>
      </c>
      <c r="F160" s="12">
        <v>5.0900001525878897</v>
      </c>
      <c r="G160" s="12">
        <v>5.8299999237060502</v>
      </c>
      <c r="H160" s="13">
        <v>155.92999267578099</v>
      </c>
      <c r="I160" s="13">
        <v>510978</v>
      </c>
      <c r="J160">
        <v>146</v>
      </c>
    </row>
    <row r="161" spans="1:10" x14ac:dyDescent="0.2">
      <c r="A161" s="9" t="s">
        <v>191</v>
      </c>
      <c r="B161" s="10" t="s">
        <v>385</v>
      </c>
      <c r="C161" s="12">
        <v>5.3333334922790501</v>
      </c>
      <c r="D161" s="12">
        <v>158.66667175293</v>
      </c>
      <c r="E161" s="12">
        <v>5.28999996185303</v>
      </c>
      <c r="F161" s="12">
        <v>4.9099998474121103</v>
      </c>
      <c r="G161" s="12">
        <v>5.4699997901916504</v>
      </c>
      <c r="H161" s="13">
        <v>166.38999938964801</v>
      </c>
      <c r="I161" s="13">
        <v>517045</v>
      </c>
      <c r="J161">
        <v>147</v>
      </c>
    </row>
    <row r="162" spans="1:10" x14ac:dyDescent="0.2">
      <c r="A162" s="9" t="s">
        <v>192</v>
      </c>
      <c r="B162" s="10" t="s">
        <v>386</v>
      </c>
      <c r="C162" s="12">
        <v>5.2333331108093297</v>
      </c>
      <c r="D162" s="12">
        <v>159.63333129882801</v>
      </c>
      <c r="E162" s="12">
        <v>5.3899998664856001</v>
      </c>
      <c r="F162" s="12">
        <v>5.1399998664856001</v>
      </c>
      <c r="G162" s="12">
        <v>5.8000001907348597</v>
      </c>
      <c r="H162" s="13">
        <v>160.96000671386699</v>
      </c>
      <c r="I162" s="13">
        <v>520537</v>
      </c>
      <c r="J162">
        <v>148</v>
      </c>
    </row>
    <row r="163" spans="1:10" x14ac:dyDescent="0.2">
      <c r="A163" s="9" t="s">
        <v>193</v>
      </c>
      <c r="B163" s="10" t="s">
        <v>387</v>
      </c>
      <c r="C163" s="12">
        <v>5</v>
      </c>
      <c r="D163" s="12">
        <v>160</v>
      </c>
      <c r="E163" s="12">
        <v>5.5599999427795401</v>
      </c>
      <c r="F163" s="12">
        <v>4.9299998283386204</v>
      </c>
      <c r="G163" s="12">
        <v>5.6900000572204599</v>
      </c>
      <c r="H163" s="13">
        <v>164.49000549316401</v>
      </c>
      <c r="I163" s="13">
        <v>520930</v>
      </c>
      <c r="J163">
        <v>149</v>
      </c>
    </row>
    <row r="164" spans="1:10" x14ac:dyDescent="0.2">
      <c r="A164" s="9" t="s">
        <v>194</v>
      </c>
      <c r="B164" s="10" t="s">
        <v>388</v>
      </c>
      <c r="C164" s="12">
        <v>4.8666667938232404</v>
      </c>
      <c r="D164" s="12">
        <v>160.80000305175801</v>
      </c>
      <c r="E164" s="12">
        <v>5.53999996185303</v>
      </c>
      <c r="F164" s="12">
        <v>4.9499998092651403</v>
      </c>
      <c r="G164" s="12">
        <v>5.5199999809265101</v>
      </c>
      <c r="H164" s="13">
        <v>160.13000488281199</v>
      </c>
      <c r="I164" s="13">
        <v>519672</v>
      </c>
      <c r="J164">
        <v>150</v>
      </c>
    </row>
    <row r="165" spans="1:10" x14ac:dyDescent="0.2">
      <c r="A165" s="9" t="s">
        <v>195</v>
      </c>
      <c r="B165" s="10" t="s">
        <v>389</v>
      </c>
      <c r="C165" s="12">
        <v>4.6666665077209499</v>
      </c>
      <c r="D165" s="12">
        <v>161.66667175293</v>
      </c>
      <c r="E165" s="12">
        <v>5.5</v>
      </c>
      <c r="F165" s="12">
        <v>5.1599998474121103</v>
      </c>
      <c r="G165" s="12">
        <v>5.5300002098083496</v>
      </c>
      <c r="H165" s="13">
        <v>165.97000122070301</v>
      </c>
      <c r="I165" s="13">
        <v>523638</v>
      </c>
      <c r="J165">
        <v>151</v>
      </c>
    </row>
    <row r="166" spans="1:10" x14ac:dyDescent="0.2">
      <c r="A166" s="9" t="s">
        <v>196</v>
      </c>
      <c r="B166" s="10" t="s">
        <v>390</v>
      </c>
      <c r="C166" s="12">
        <v>4.6333332061767596</v>
      </c>
      <c r="D166" s="12">
        <v>162</v>
      </c>
      <c r="E166" s="12">
        <v>5.4899997711181596</v>
      </c>
      <c r="F166" s="12">
        <v>5.0300002098083496</v>
      </c>
      <c r="G166" s="12">
        <v>5.3899998664856001</v>
      </c>
      <c r="H166" s="13">
        <v>166.19000244140599</v>
      </c>
      <c r="I166" s="13">
        <v>517862</v>
      </c>
      <c r="J166">
        <v>152</v>
      </c>
    </row>
    <row r="167" spans="1:10" x14ac:dyDescent="0.2">
      <c r="A167" s="9" t="s">
        <v>197</v>
      </c>
      <c r="B167" s="10" t="s">
        <v>391</v>
      </c>
      <c r="C167" s="12">
        <v>4.4000000953674299</v>
      </c>
      <c r="D167" s="12">
        <v>162.53334045410199</v>
      </c>
      <c r="E167" s="12">
        <v>5.5599999427795401</v>
      </c>
      <c r="F167" s="12">
        <v>4.9800000190734899</v>
      </c>
      <c r="G167" s="12">
        <v>5.4099998474121103</v>
      </c>
      <c r="H167" s="13">
        <v>165.03999328613301</v>
      </c>
      <c r="I167" s="13">
        <v>511371</v>
      </c>
      <c r="J167">
        <v>153</v>
      </c>
    </row>
    <row r="168" spans="1:10" x14ac:dyDescent="0.2">
      <c r="A168" s="9" t="s">
        <v>198</v>
      </c>
      <c r="B168" s="10" t="s">
        <v>392</v>
      </c>
      <c r="C168" s="12">
        <v>4.5333333015441903</v>
      </c>
      <c r="D168" s="12">
        <v>163.36666870117199</v>
      </c>
      <c r="E168" s="12">
        <v>5.5100002288818404</v>
      </c>
      <c r="F168" s="12">
        <v>4.6100001335143999</v>
      </c>
      <c r="G168" s="12">
        <v>4.71000003814697</v>
      </c>
      <c r="H168" s="13">
        <v>168.22999572753901</v>
      </c>
      <c r="I168" s="13">
        <v>513628</v>
      </c>
      <c r="J168">
        <v>154</v>
      </c>
    </row>
    <row r="169" spans="1:10" x14ac:dyDescent="0.2">
      <c r="A169" s="9" t="s">
        <v>199</v>
      </c>
      <c r="B169" s="10" t="s">
        <v>393</v>
      </c>
      <c r="C169" s="12">
        <v>4.4333333969116202</v>
      </c>
      <c r="D169" s="12">
        <v>164.13333129882801</v>
      </c>
      <c r="E169" s="12">
        <v>4.6799998283386204</v>
      </c>
      <c r="F169" s="12">
        <v>4.3899998664856001</v>
      </c>
      <c r="G169" s="12">
        <v>4.5199999809265101</v>
      </c>
      <c r="H169" s="13">
        <v>167.080001831055</v>
      </c>
      <c r="I169" s="13">
        <v>515037</v>
      </c>
      <c r="J169">
        <v>155</v>
      </c>
    </row>
    <row r="170" spans="1:10" x14ac:dyDescent="0.2">
      <c r="A170" s="9" t="s">
        <v>200</v>
      </c>
      <c r="B170" s="10" t="s">
        <v>394</v>
      </c>
      <c r="C170" s="12">
        <v>4.3000001907348597</v>
      </c>
      <c r="D170" s="12">
        <v>164.73333740234401</v>
      </c>
      <c r="E170" s="12">
        <v>4.8099999427795401</v>
      </c>
      <c r="F170" s="12">
        <v>4.4400000572204599</v>
      </c>
      <c r="G170" s="12">
        <v>4.7800002098083496</v>
      </c>
      <c r="H170" s="13">
        <v>162.13000488281199</v>
      </c>
      <c r="I170" s="13">
        <v>508639</v>
      </c>
      <c r="J170">
        <v>156</v>
      </c>
    </row>
    <row r="171" spans="1:10" x14ac:dyDescent="0.2">
      <c r="A171" s="9" t="s">
        <v>201</v>
      </c>
      <c r="B171" s="10" t="s">
        <v>395</v>
      </c>
      <c r="C171" s="12">
        <v>4.2666668891906703</v>
      </c>
      <c r="D171" s="12">
        <v>165.96665954589801</v>
      </c>
      <c r="E171" s="12">
        <v>4.7600002288818404</v>
      </c>
      <c r="F171" s="12">
        <v>4.5700001716613796</v>
      </c>
      <c r="G171" s="12">
        <v>5.0999999046325701</v>
      </c>
      <c r="H171" s="13">
        <v>159.5</v>
      </c>
      <c r="I171" s="13">
        <v>509767</v>
      </c>
      <c r="J171">
        <v>157</v>
      </c>
    </row>
    <row r="172" spans="1:10" x14ac:dyDescent="0.2">
      <c r="A172" s="9" t="s">
        <v>202</v>
      </c>
      <c r="B172" s="10" t="s">
        <v>396</v>
      </c>
      <c r="C172" s="12">
        <v>4.2333331108093297</v>
      </c>
      <c r="D172" s="12">
        <v>167.19999694824199</v>
      </c>
      <c r="E172" s="12">
        <v>5.2199997901916504</v>
      </c>
      <c r="F172" s="12">
        <v>4.6799998283386204</v>
      </c>
      <c r="G172" s="12">
        <v>5.25</v>
      </c>
      <c r="H172" s="13">
        <v>162.47000122070301</v>
      </c>
      <c r="I172" s="13">
        <v>506001</v>
      </c>
      <c r="J172">
        <v>158</v>
      </c>
    </row>
    <row r="173" spans="1:10" x14ac:dyDescent="0.2">
      <c r="A173" s="9" t="s">
        <v>203</v>
      </c>
      <c r="B173" s="10" t="s">
        <v>397</v>
      </c>
      <c r="C173" s="12">
        <v>4.0666666030883798</v>
      </c>
      <c r="D173" s="12">
        <v>168.43333435058599</v>
      </c>
      <c r="E173" s="12">
        <v>5.3000001907348597</v>
      </c>
      <c r="F173" s="12">
        <v>5.1999998092651403</v>
      </c>
      <c r="G173" s="12">
        <v>5.8400001525878897</v>
      </c>
      <c r="H173" s="13">
        <v>161.32000732421901</v>
      </c>
      <c r="I173" s="13">
        <v>506428</v>
      </c>
      <c r="J173">
        <v>159</v>
      </c>
    </row>
    <row r="174" spans="1:10" x14ac:dyDescent="0.2">
      <c r="A174" s="9" t="s">
        <v>204</v>
      </c>
      <c r="B174" s="10" t="s">
        <v>398</v>
      </c>
      <c r="C174" s="12">
        <v>4.0333333015441903</v>
      </c>
      <c r="D174" s="12">
        <v>170.10000610351599</v>
      </c>
      <c r="E174" s="12">
        <v>5.8499999046325701</v>
      </c>
      <c r="F174" s="12">
        <v>5.6900000572204599</v>
      </c>
      <c r="G174" s="12">
        <v>6.2199997901916504</v>
      </c>
      <c r="H174" s="13">
        <v>157.99000549316401</v>
      </c>
      <c r="I174" s="13">
        <v>509212</v>
      </c>
      <c r="J174">
        <v>160</v>
      </c>
    </row>
    <row r="175" spans="1:10" x14ac:dyDescent="0.2">
      <c r="A175" s="9" t="s">
        <v>205</v>
      </c>
      <c r="B175" s="10" t="s">
        <v>399</v>
      </c>
      <c r="C175" s="12">
        <v>3.9333333969116202</v>
      </c>
      <c r="D175" s="12">
        <v>171.43333435058599</v>
      </c>
      <c r="E175" s="12">
        <v>6.5300002098083496</v>
      </c>
      <c r="F175" s="12">
        <v>5.6900000572204599</v>
      </c>
      <c r="G175" s="12">
        <v>6.1700000762939498</v>
      </c>
      <c r="H175" s="13">
        <v>150.92449951171901</v>
      </c>
      <c r="I175" s="13">
        <v>510965</v>
      </c>
      <c r="J175">
        <v>161</v>
      </c>
    </row>
    <row r="176" spans="1:10" x14ac:dyDescent="0.2">
      <c r="A176" s="9" t="s">
        <v>206</v>
      </c>
      <c r="B176" s="10" t="s">
        <v>400</v>
      </c>
      <c r="C176" s="12">
        <v>4</v>
      </c>
      <c r="D176" s="12">
        <v>173</v>
      </c>
      <c r="E176" s="12">
        <v>6.5199999809265101</v>
      </c>
      <c r="F176" s="12">
        <v>6</v>
      </c>
      <c r="G176" s="12">
        <v>6.1300001144409197</v>
      </c>
      <c r="H176" s="13">
        <v>143.35499572753901</v>
      </c>
      <c r="I176" s="13">
        <v>511652</v>
      </c>
      <c r="J176">
        <v>162</v>
      </c>
    </row>
    <row r="177" spans="1:10" x14ac:dyDescent="0.2">
      <c r="A177" s="9" t="s">
        <v>207</v>
      </c>
      <c r="B177" s="10" t="s">
        <v>401</v>
      </c>
      <c r="C177" s="12">
        <v>3.9000000953674299</v>
      </c>
      <c r="D177" s="12">
        <v>174.23333740234401</v>
      </c>
      <c r="E177" s="12">
        <v>6.4000000953674299</v>
      </c>
      <c r="F177" s="12">
        <v>5.7699999809265101</v>
      </c>
      <c r="G177" s="12">
        <v>5.5999999046325701</v>
      </c>
      <c r="H177" s="13">
        <v>146.29150390625</v>
      </c>
      <c r="I177" s="13">
        <v>514879</v>
      </c>
      <c r="J177">
        <v>163</v>
      </c>
    </row>
    <row r="178" spans="1:10" x14ac:dyDescent="0.2">
      <c r="A178" s="9" t="s">
        <v>208</v>
      </c>
      <c r="B178" s="10" t="s">
        <v>402</v>
      </c>
      <c r="C178" s="12">
        <v>4.2333331108093297</v>
      </c>
      <c r="D178" s="12">
        <v>175.89999389648401</v>
      </c>
      <c r="E178" s="12">
        <v>5.3099999427795401</v>
      </c>
      <c r="F178" s="12">
        <v>4.4200000762939498</v>
      </c>
      <c r="G178" s="12">
        <v>4.3000001907348597</v>
      </c>
      <c r="H178" s="13">
        <v>144.44590759277301</v>
      </c>
      <c r="I178" s="13">
        <v>516339</v>
      </c>
      <c r="J178">
        <v>164</v>
      </c>
    </row>
    <row r="179" spans="1:10" x14ac:dyDescent="0.2">
      <c r="A179" s="9" t="s">
        <v>209</v>
      </c>
      <c r="B179" s="10" t="s">
        <v>403</v>
      </c>
      <c r="C179" s="12">
        <v>4.4000000953674299</v>
      </c>
      <c r="D179" s="12">
        <v>177.26666259765599</v>
      </c>
      <c r="E179" s="12">
        <v>3.9700000286102299</v>
      </c>
      <c r="F179" s="12">
        <v>3.4900000095367401</v>
      </c>
      <c r="G179" s="12">
        <v>3.5799999237060498</v>
      </c>
      <c r="H179" s="13">
        <v>140.20100402832</v>
      </c>
      <c r="I179" s="13">
        <v>507542</v>
      </c>
      <c r="J179">
        <v>165</v>
      </c>
    </row>
    <row r="180" spans="1:10" x14ac:dyDescent="0.2">
      <c r="A180" s="9" t="s">
        <v>210</v>
      </c>
      <c r="B180" s="10" t="s">
        <v>404</v>
      </c>
      <c r="C180" s="12">
        <v>4.8333334922790501</v>
      </c>
      <c r="D180" s="12">
        <v>177.66667175293</v>
      </c>
      <c r="E180" s="12">
        <v>3.0699999332428001</v>
      </c>
      <c r="F180" s="12">
        <v>2.6400001049041699</v>
      </c>
      <c r="G180" s="12">
        <v>2.8199999332428001</v>
      </c>
      <c r="H180" s="13">
        <v>146.381103515625</v>
      </c>
      <c r="I180" s="13">
        <v>502521</v>
      </c>
      <c r="J180">
        <v>166</v>
      </c>
    </row>
    <row r="181" spans="1:10" x14ac:dyDescent="0.2">
      <c r="A181" s="9" t="s">
        <v>211</v>
      </c>
      <c r="B181" s="10" t="s">
        <v>405</v>
      </c>
      <c r="C181" s="12">
        <v>5.5333333015441903</v>
      </c>
      <c r="D181" s="12">
        <v>177.43333435058599</v>
      </c>
      <c r="E181" s="12">
        <v>1.8200000524520901</v>
      </c>
      <c r="F181" s="12">
        <v>1.6900000572204601</v>
      </c>
      <c r="G181" s="12">
        <v>2.2200000286102299</v>
      </c>
      <c r="H181" s="13">
        <v>144.12649536132801</v>
      </c>
      <c r="I181" s="13">
        <v>497700</v>
      </c>
      <c r="J181">
        <v>167</v>
      </c>
    </row>
    <row r="182" spans="1:10" x14ac:dyDescent="0.2">
      <c r="A182" s="9" t="s">
        <v>212</v>
      </c>
      <c r="B182" s="10" t="s">
        <v>406</v>
      </c>
      <c r="C182" s="12">
        <v>5.6999998092651403</v>
      </c>
      <c r="D182" s="12">
        <v>178.06666564941401</v>
      </c>
      <c r="E182" s="12">
        <v>1.7300000190734901</v>
      </c>
      <c r="F182" s="12">
        <v>1.78999996185303</v>
      </c>
      <c r="G182" s="12">
        <v>2.5699999332428001</v>
      </c>
      <c r="H182" s="13">
        <v>142.30239868164099</v>
      </c>
      <c r="I182" s="13">
        <v>497409</v>
      </c>
      <c r="J182">
        <v>168</v>
      </c>
    </row>
    <row r="183" spans="1:10" x14ac:dyDescent="0.2">
      <c r="A183" s="9" t="s">
        <v>213</v>
      </c>
      <c r="B183" s="10" t="s">
        <v>407</v>
      </c>
      <c r="C183" s="12">
        <v>5.8333334922790501</v>
      </c>
      <c r="D183" s="12">
        <v>179.5</v>
      </c>
      <c r="E183" s="12">
        <v>1.75</v>
      </c>
      <c r="F183" s="12">
        <v>1.70000004768372</v>
      </c>
      <c r="G183" s="12">
        <v>2.2000000476837198</v>
      </c>
      <c r="H183" s="13">
        <v>148.36849975585901</v>
      </c>
      <c r="I183" s="13">
        <v>497511</v>
      </c>
      <c r="J183">
        <v>169</v>
      </c>
    </row>
    <row r="184" spans="1:10" x14ac:dyDescent="0.2">
      <c r="A184" s="9" t="s">
        <v>214</v>
      </c>
      <c r="B184" s="10" t="s">
        <v>408</v>
      </c>
      <c r="C184" s="12">
        <v>5.7333331108093297</v>
      </c>
      <c r="D184" s="12">
        <v>180.43333435058599</v>
      </c>
      <c r="E184" s="12">
        <v>1.75</v>
      </c>
      <c r="F184" s="12">
        <v>1.62999999523163</v>
      </c>
      <c r="G184" s="12">
        <v>1.7200000286102299</v>
      </c>
      <c r="H184" s="13">
        <v>155.63000488281199</v>
      </c>
      <c r="I184" s="13">
        <v>500751</v>
      </c>
      <c r="J184">
        <v>170</v>
      </c>
    </row>
    <row r="185" spans="1:10" x14ac:dyDescent="0.2">
      <c r="A185" s="9" t="s">
        <v>215</v>
      </c>
      <c r="B185" s="10" t="s">
        <v>409</v>
      </c>
      <c r="C185" s="12">
        <v>5.8666667938232404</v>
      </c>
      <c r="D185" s="12">
        <v>181.36666870117199</v>
      </c>
      <c r="E185" s="12">
        <v>1.2400000095367401</v>
      </c>
      <c r="F185" s="12">
        <v>1.1900000572204601</v>
      </c>
      <c r="G185" s="12">
        <v>1.45000004768372</v>
      </c>
      <c r="H185" s="13">
        <v>158.63000488281199</v>
      </c>
      <c r="I185" s="13">
        <v>498534</v>
      </c>
      <c r="J185">
        <v>171</v>
      </c>
    </row>
    <row r="186" spans="1:10" x14ac:dyDescent="0.2">
      <c r="A186" s="9" t="s">
        <v>216</v>
      </c>
      <c r="B186" s="10" t="s">
        <v>410</v>
      </c>
      <c r="C186" s="12">
        <v>5.8333334922790501</v>
      </c>
      <c r="D186" s="12">
        <v>183.23333740234401</v>
      </c>
      <c r="E186" s="12">
        <v>1.25</v>
      </c>
      <c r="F186" s="12">
        <v>1.12999999523163</v>
      </c>
      <c r="G186" s="12">
        <v>1.2400000095367401</v>
      </c>
      <c r="H186" s="13">
        <v>158.25</v>
      </c>
      <c r="I186" s="13">
        <v>494468</v>
      </c>
      <c r="J186">
        <v>172</v>
      </c>
    </row>
    <row r="187" spans="1:10" x14ac:dyDescent="0.2">
      <c r="A187" s="9" t="s">
        <v>217</v>
      </c>
      <c r="B187" s="10" t="s">
        <v>411</v>
      </c>
      <c r="C187" s="12">
        <v>6.1333332061767596</v>
      </c>
      <c r="D187" s="12">
        <v>183.39999389648401</v>
      </c>
      <c r="E187" s="12">
        <v>1.2200000286102299</v>
      </c>
      <c r="F187" s="12">
        <v>0.92000001668930098</v>
      </c>
      <c r="G187" s="12">
        <v>1.0099999904632599</v>
      </c>
      <c r="H187" s="13">
        <v>166.08760070800801</v>
      </c>
      <c r="I187" s="13">
        <v>497335</v>
      </c>
      <c r="J187">
        <v>173</v>
      </c>
    </row>
    <row r="188" spans="1:10" x14ac:dyDescent="0.2">
      <c r="A188" s="9" t="s">
        <v>218</v>
      </c>
      <c r="B188" s="10" t="s">
        <v>412</v>
      </c>
      <c r="C188" s="12">
        <v>6.1333332061767596</v>
      </c>
      <c r="D188" s="12">
        <v>184.39999389648401</v>
      </c>
      <c r="E188" s="12">
        <v>1.0099999904632599</v>
      </c>
      <c r="F188" s="12">
        <v>0.93999999761581399</v>
      </c>
      <c r="G188" s="12">
        <v>1.2400000095367401</v>
      </c>
      <c r="H188" s="13">
        <v>161.55000305175801</v>
      </c>
      <c r="I188" s="13">
        <v>498889</v>
      </c>
      <c r="J188">
        <v>174</v>
      </c>
    </row>
    <row r="189" spans="1:10" x14ac:dyDescent="0.2">
      <c r="A189" s="9" t="s">
        <v>219</v>
      </c>
      <c r="B189" s="10" t="s">
        <v>413</v>
      </c>
      <c r="C189" s="12">
        <v>5.8666667938232404</v>
      </c>
      <c r="D189" s="12">
        <v>184.80000305175801</v>
      </c>
      <c r="E189" s="12">
        <v>0.980000019073486</v>
      </c>
      <c r="F189" s="12">
        <v>0.89999997615814198</v>
      </c>
      <c r="G189" s="12">
        <v>1.3099999427795399</v>
      </c>
      <c r="H189" s="13">
        <v>175.16000366210901</v>
      </c>
      <c r="I189" s="13">
        <v>502022</v>
      </c>
      <c r="J189">
        <v>175</v>
      </c>
    </row>
    <row r="190" spans="1:10" x14ac:dyDescent="0.2">
      <c r="A190" s="9" t="s">
        <v>220</v>
      </c>
      <c r="B190" s="10" t="s">
        <v>414</v>
      </c>
      <c r="C190" s="12">
        <v>5.6666665077209499</v>
      </c>
      <c r="D190" s="12">
        <v>186.56666564941401</v>
      </c>
      <c r="E190" s="12">
        <v>1</v>
      </c>
      <c r="F190" s="12">
        <v>0.93999999761581399</v>
      </c>
      <c r="G190" s="12">
        <v>1.1900000572204601</v>
      </c>
      <c r="H190" s="13">
        <v>182.61000061035199</v>
      </c>
      <c r="I190" s="13">
        <v>507510</v>
      </c>
      <c r="J190">
        <v>176</v>
      </c>
    </row>
    <row r="191" spans="1:10" x14ac:dyDescent="0.2">
      <c r="A191" s="9" t="s">
        <v>221</v>
      </c>
      <c r="B191" s="10" t="s">
        <v>415</v>
      </c>
      <c r="C191" s="12">
        <v>5.5666666030883798</v>
      </c>
      <c r="D191" s="12">
        <v>188.60000610351599</v>
      </c>
      <c r="E191" s="12">
        <v>1.0299999713897701</v>
      </c>
      <c r="F191" s="12">
        <v>1.2699999809265099</v>
      </c>
      <c r="G191" s="12">
        <v>2.1199998855590798</v>
      </c>
      <c r="H191" s="13">
        <v>182.79089355468801</v>
      </c>
      <c r="I191" s="13">
        <v>505843</v>
      </c>
      <c r="J191">
        <v>177</v>
      </c>
    </row>
    <row r="192" spans="1:10" x14ac:dyDescent="0.2">
      <c r="A192" s="9" t="s">
        <v>222</v>
      </c>
      <c r="B192" s="10" t="s">
        <v>416</v>
      </c>
      <c r="C192" s="12">
        <v>5.4333333969116202</v>
      </c>
      <c r="D192" s="12">
        <v>189.36666870117199</v>
      </c>
      <c r="E192" s="12">
        <v>1.6100000143051101</v>
      </c>
      <c r="F192" s="12">
        <v>1.6499999761581401</v>
      </c>
      <c r="G192" s="12">
        <v>2.1199998855590798</v>
      </c>
      <c r="H192" s="13">
        <v>179.36999511718801</v>
      </c>
      <c r="I192" s="13">
        <v>504948.90625</v>
      </c>
      <c r="J192">
        <v>178</v>
      </c>
    </row>
    <row r="193" spans="1:10" x14ac:dyDescent="0.2">
      <c r="A193" s="9" t="s">
        <v>223</v>
      </c>
      <c r="B193" s="10" t="s">
        <v>417</v>
      </c>
      <c r="C193" s="12">
        <v>5.4333333969116202</v>
      </c>
      <c r="D193" s="12">
        <v>191.03334045410199</v>
      </c>
      <c r="E193" s="12">
        <v>2.1600000858306898</v>
      </c>
      <c r="F193" s="12">
        <v>2.1900000572204599</v>
      </c>
      <c r="G193" s="12">
        <v>2.6700000762939502</v>
      </c>
      <c r="H193" s="13">
        <v>192.92140197753901</v>
      </c>
      <c r="I193" s="13">
        <v>505073.6875</v>
      </c>
      <c r="J193">
        <v>179</v>
      </c>
    </row>
    <row r="194" spans="1:10" x14ac:dyDescent="0.2">
      <c r="A194" s="9" t="s">
        <v>224</v>
      </c>
      <c r="B194" s="10" t="s">
        <v>418</v>
      </c>
      <c r="C194" s="12">
        <v>5.2666668891906703</v>
      </c>
      <c r="D194" s="12">
        <v>192.16667175293</v>
      </c>
      <c r="E194" s="12">
        <v>2.6300001144409202</v>
      </c>
      <c r="F194" s="12">
        <v>2.7400000095367401</v>
      </c>
      <c r="G194" s="12">
        <v>3.2999999523162802</v>
      </c>
      <c r="H194" s="13">
        <v>190.42999267578099</v>
      </c>
      <c r="I194" s="13">
        <v>508505.5</v>
      </c>
      <c r="J194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4897-4CB0-B84C-A5AF-933F75BEFBD8}">
  <dimension ref="A1:Z198"/>
  <sheetViews>
    <sheetView topLeftCell="F1" zoomScale="117" zoomScaleNormal="240" workbookViewId="0">
      <selection activeCell="V18" sqref="V18"/>
    </sheetView>
  </sheetViews>
  <sheetFormatPr baseColWidth="10" defaultRowHeight="15" x14ac:dyDescent="0.2"/>
  <cols>
    <col min="1" max="1" width="6.6640625" style="7" customWidth="1"/>
    <col min="2" max="2" width="8.1640625" bestFit="1" customWidth="1"/>
    <col min="3" max="3" width="14.83203125" customWidth="1"/>
    <col min="4" max="4" width="11.1640625" customWidth="1"/>
    <col min="5" max="5" width="1.5" style="11" customWidth="1"/>
    <col min="6" max="6" width="4.83203125" bestFit="1" customWidth="1"/>
    <col min="7" max="7" width="8.1640625" bestFit="1" customWidth="1"/>
    <col min="8" max="8" width="14.83203125" customWidth="1"/>
    <col min="9" max="9" width="15.6640625" customWidth="1"/>
    <col min="10" max="10" width="14.83203125" customWidth="1"/>
    <col min="11" max="11" width="1.5" style="11" customWidth="1"/>
    <col min="12" max="12" width="4.83203125" bestFit="1" customWidth="1"/>
    <col min="13" max="13" width="8.1640625" bestFit="1" customWidth="1"/>
    <col min="14" max="14" width="29.1640625" customWidth="1"/>
    <col min="15" max="15" width="13" bestFit="1" customWidth="1"/>
    <col min="16" max="16" width="12" bestFit="1" customWidth="1"/>
    <col min="17" max="17" width="3.83203125" bestFit="1" customWidth="1"/>
    <col min="18" max="18" width="4.1640625" bestFit="1" customWidth="1"/>
    <col min="19" max="19" width="1.5" style="11" customWidth="1"/>
    <col min="20" max="20" width="4.83203125" bestFit="1" customWidth="1"/>
    <col min="21" max="21" width="8.1640625" bestFit="1" customWidth="1"/>
    <col min="22" max="22" width="12.6640625" customWidth="1"/>
    <col min="23" max="23" width="5.1640625" bestFit="1" customWidth="1"/>
    <col min="24" max="24" width="12.5" customWidth="1"/>
    <col min="25" max="25" width="5.6640625" bestFit="1" customWidth="1"/>
    <col min="26" max="26" width="4.1640625" bestFit="1" customWidth="1"/>
  </cols>
  <sheetData>
    <row r="1" spans="1:26" x14ac:dyDescent="0.2">
      <c r="F1" s="7"/>
      <c r="L1" s="7"/>
      <c r="N1" s="20" t="s">
        <v>442</v>
      </c>
      <c r="Q1" s="21" t="s">
        <v>443</v>
      </c>
      <c r="R1" s="22">
        <v>0.5</v>
      </c>
      <c r="T1" s="7"/>
      <c r="V1" s="20" t="s">
        <v>447</v>
      </c>
      <c r="Y1" s="21" t="s">
        <v>449</v>
      </c>
      <c r="Z1" s="22">
        <v>0.2</v>
      </c>
    </row>
    <row r="2" spans="1:26" x14ac:dyDescent="0.2">
      <c r="C2" t="str">
        <f ca="1">_xlfn.FORMULATEXT(C8)</f>
        <v>=AVERAGE(B6:B7)</v>
      </c>
      <c r="D2" t="str">
        <f ca="1">_xlfn.FORMULATEXT(D8)</f>
        <v>=ABS(B8-C8)</v>
      </c>
      <c r="F2" s="7"/>
      <c r="H2" t="str">
        <f ca="1">_xlfn.FORMULATEXT(H10)</f>
        <v>=AVERAGE(G6:G9)</v>
      </c>
      <c r="I2" t="str">
        <f t="shared" ref="I2:J2" ca="1" si="0">_xlfn.FORMULATEXT(I10)</f>
        <v>=ABS(G10-H10)</v>
      </c>
      <c r="J2" t="str">
        <f t="shared" ca="1" si="0"/>
        <v>=(G10-H10)^2</v>
      </c>
      <c r="L2" s="7"/>
      <c r="N2" t="str">
        <f t="shared" ref="N2:O2" ca="1" si="1">_xlfn.FORMULATEXT(N10)</f>
        <v>=$R$1*M9+$R$3*M8+$R$4*M7</v>
      </c>
      <c r="O2" t="str">
        <f t="shared" ca="1" si="1"/>
        <v>=ABS(M10-N10)</v>
      </c>
      <c r="P2" t="str">
        <f t="shared" ref="P2" ca="1" si="2">_xlfn.FORMULATEXT(P10)</f>
        <v>=(M10-N10)^2</v>
      </c>
      <c r="Q2" s="21"/>
      <c r="R2" s="22"/>
      <c r="T2" s="7"/>
      <c r="V2" t="str">
        <f t="shared" ref="V2" ca="1" si="3">_xlfn.FORMULATEXT(V10)</f>
        <v>=V9+$Z$1*(U9-V9)</v>
      </c>
      <c r="X2" t="str">
        <f t="shared" ref="X2" ca="1" si="4">_xlfn.FORMULATEXT(X10)</f>
        <v>=(U10-V10)^2</v>
      </c>
      <c r="Y2" s="21"/>
      <c r="Z2" s="22"/>
    </row>
    <row r="3" spans="1:26" x14ac:dyDescent="0.2">
      <c r="C3" s="20" t="s">
        <v>450</v>
      </c>
      <c r="D3" s="20" t="s">
        <v>420</v>
      </c>
      <c r="F3" s="7"/>
      <c r="H3" s="20" t="s">
        <v>441</v>
      </c>
      <c r="I3" s="20" t="s">
        <v>420</v>
      </c>
      <c r="J3" s="20" t="s">
        <v>421</v>
      </c>
      <c r="L3" s="7"/>
      <c r="N3" s="20" t="s">
        <v>446</v>
      </c>
      <c r="O3" s="20" t="s">
        <v>420</v>
      </c>
      <c r="P3" s="20" t="s">
        <v>421</v>
      </c>
      <c r="Q3" s="21" t="s">
        <v>444</v>
      </c>
      <c r="R3" s="22">
        <v>0.3</v>
      </c>
      <c r="T3" s="7"/>
      <c r="V3" s="20" t="s">
        <v>448</v>
      </c>
      <c r="W3" s="20" t="s">
        <v>420</v>
      </c>
      <c r="X3" s="20" t="s">
        <v>421</v>
      </c>
    </row>
    <row r="4" spans="1:26" x14ac:dyDescent="0.2">
      <c r="B4" s="1" t="s">
        <v>440</v>
      </c>
      <c r="C4" s="1" t="s">
        <v>419</v>
      </c>
      <c r="D4" s="12">
        <f>AVERAGE(D8:D198)</f>
        <v>1.2897818849973051</v>
      </c>
      <c r="F4" s="7"/>
      <c r="G4" s="1" t="s">
        <v>440</v>
      </c>
      <c r="H4" s="1" t="s">
        <v>419</v>
      </c>
      <c r="I4" s="12">
        <f>AVERAGE(I10:I198)</f>
        <v>2.1519930097791931</v>
      </c>
      <c r="J4" s="12">
        <f>AVERAGE(J10:J198)^0.5</f>
        <v>2.5857964748034563</v>
      </c>
      <c r="L4" s="7"/>
      <c r="M4" s="1" t="s">
        <v>440</v>
      </c>
      <c r="N4" s="1" t="s">
        <v>419</v>
      </c>
      <c r="O4" s="12">
        <f>AVERAGE(O9:O198)</f>
        <v>1.4620596925835887</v>
      </c>
      <c r="P4" s="12">
        <f>AVERAGE(P9:P198)^0.5</f>
        <v>1.7724186496291907</v>
      </c>
      <c r="Q4" s="21" t="s">
        <v>445</v>
      </c>
      <c r="R4" s="22">
        <v>0.2</v>
      </c>
      <c r="T4" s="7"/>
      <c r="U4" s="1" t="s">
        <v>440</v>
      </c>
      <c r="V4" s="1" t="s">
        <v>419</v>
      </c>
      <c r="W4" s="12">
        <f>AVERAGE(W7:W198)</f>
        <v>4.1540175954399414</v>
      </c>
      <c r="X4" s="12">
        <f>AVERAGE(X7:X198)^0.5</f>
        <v>4.9174659185256058</v>
      </c>
    </row>
    <row r="5" spans="1:26" x14ac:dyDescent="0.2">
      <c r="A5" s="6" t="s">
        <v>225</v>
      </c>
      <c r="B5" s="1" t="s">
        <v>26</v>
      </c>
      <c r="C5" s="1" t="s">
        <v>26</v>
      </c>
      <c r="F5" s="6" t="s">
        <v>225</v>
      </c>
      <c r="G5" s="1" t="s">
        <v>26</v>
      </c>
      <c r="H5" s="1" t="s">
        <v>26</v>
      </c>
      <c r="L5" s="6" t="s">
        <v>225</v>
      </c>
      <c r="M5" s="1" t="s">
        <v>26</v>
      </c>
      <c r="N5" s="1" t="s">
        <v>26</v>
      </c>
      <c r="T5" s="6" t="s">
        <v>225</v>
      </c>
      <c r="U5" s="1" t="s">
        <v>26</v>
      </c>
      <c r="V5" s="1" t="s">
        <v>26</v>
      </c>
    </row>
    <row r="6" spans="1:26" x14ac:dyDescent="0.2">
      <c r="A6" s="10" t="s">
        <v>226</v>
      </c>
      <c r="B6" s="12">
        <v>27.776666641235401</v>
      </c>
      <c r="F6" s="10" t="s">
        <v>226</v>
      </c>
      <c r="G6" s="12">
        <v>27.776666641235401</v>
      </c>
      <c r="L6" s="10" t="s">
        <v>226</v>
      </c>
      <c r="M6" s="12">
        <v>27.776666641235401</v>
      </c>
      <c r="T6" s="10" t="s">
        <v>226</v>
      </c>
      <c r="U6" s="12">
        <v>27.776666641235401</v>
      </c>
    </row>
    <row r="7" spans="1:26" x14ac:dyDescent="0.2">
      <c r="A7" s="10" t="s">
        <v>227</v>
      </c>
      <c r="B7" s="12">
        <v>28.013334274291999</v>
      </c>
      <c r="F7" s="10" t="s">
        <v>227</v>
      </c>
      <c r="G7" s="12">
        <v>28.013334274291999</v>
      </c>
      <c r="L7" s="10" t="s">
        <v>227</v>
      </c>
      <c r="M7" s="12">
        <v>28.013334274291999</v>
      </c>
      <c r="T7" s="10" t="s">
        <v>227</v>
      </c>
      <c r="U7" s="12">
        <v>28.013334274291999</v>
      </c>
      <c r="V7" s="12">
        <f>U6</f>
        <v>27.776666641235401</v>
      </c>
      <c r="W7" s="12">
        <f>ABS(U7-V7)</f>
        <v>0.23666763305659799</v>
      </c>
      <c r="X7" s="19">
        <f>(U7-V7)^2</f>
        <v>5.6011568536612516E-2</v>
      </c>
    </row>
    <row r="8" spans="1:26" x14ac:dyDescent="0.2">
      <c r="A8" s="10" t="s">
        <v>228</v>
      </c>
      <c r="B8" s="12">
        <v>28.263334274291999</v>
      </c>
      <c r="C8" s="12">
        <f>AVERAGE(B6:B7)</f>
        <v>27.8950004577637</v>
      </c>
      <c r="D8" s="12">
        <f>ABS(B8-C8)</f>
        <v>0.368333816528299</v>
      </c>
      <c r="F8" s="10" t="s">
        <v>228</v>
      </c>
      <c r="G8" s="12">
        <v>28.263334274291999</v>
      </c>
      <c r="H8" s="12"/>
      <c r="I8" s="12"/>
      <c r="L8" s="10" t="s">
        <v>228</v>
      </c>
      <c r="M8" s="12">
        <v>28.263334274291999</v>
      </c>
      <c r="N8" s="12"/>
      <c r="O8" s="12"/>
      <c r="T8" s="10" t="s">
        <v>228</v>
      </c>
      <c r="U8" s="12">
        <v>28.263334274291999</v>
      </c>
      <c r="V8" s="12">
        <f>V7+$Z$1*(U7-V7)</f>
        <v>27.824000167846719</v>
      </c>
      <c r="W8" s="12">
        <f t="shared" ref="W8:W71" si="5">ABS(U8-V8)</f>
        <v>0.43933410644527982</v>
      </c>
      <c r="X8" s="19">
        <f t="shared" ref="X8:X71" si="6">(U8-V8)^2</f>
        <v>0.19301445708607246</v>
      </c>
    </row>
    <row r="9" spans="1:26" x14ac:dyDescent="0.2">
      <c r="A9" s="10" t="s">
        <v>229</v>
      </c>
      <c r="B9" s="12">
        <v>28.399999618530298</v>
      </c>
      <c r="C9" s="12">
        <f t="shared" ref="C9:C72" si="7">AVERAGE(B7:B8)</f>
        <v>28.138334274291999</v>
      </c>
      <c r="D9" s="12">
        <f t="shared" ref="D9:D72" si="8">ABS(B9-C9)</f>
        <v>0.26166534423829901</v>
      </c>
      <c r="F9" s="10" t="s">
        <v>229</v>
      </c>
      <c r="G9" s="12">
        <v>28.399999618530298</v>
      </c>
      <c r="H9" s="12"/>
      <c r="I9" s="12"/>
      <c r="L9" s="10" t="s">
        <v>229</v>
      </c>
      <c r="M9" s="12">
        <v>28.399999618530298</v>
      </c>
      <c r="N9" s="12">
        <f t="shared" ref="N9:N40" si="9">$R$1*M8+$R$3*M7+$R$4*M6</f>
        <v>28.091000747680681</v>
      </c>
      <c r="O9" s="12">
        <f>ABS(M9-N9)</f>
        <v>0.30899887084961719</v>
      </c>
      <c r="P9" s="19">
        <f>(M9-N9)^2</f>
        <v>9.5480302186338406E-2</v>
      </c>
      <c r="T9" s="10" t="s">
        <v>229</v>
      </c>
      <c r="U9" s="12">
        <v>28.399999618530298</v>
      </c>
      <c r="V9" s="12">
        <f t="shared" ref="V9:V72" si="10">V8+$Z$1*(U8-V8)</f>
        <v>27.911866989135774</v>
      </c>
      <c r="W9" s="12">
        <f t="shared" si="5"/>
        <v>0.48813262939452429</v>
      </c>
      <c r="X9" s="19">
        <f t="shared" si="6"/>
        <v>0.23827346387961199</v>
      </c>
    </row>
    <row r="10" spans="1:26" x14ac:dyDescent="0.2">
      <c r="A10" s="10" t="s">
        <v>230</v>
      </c>
      <c r="B10" s="12">
        <v>28.736665725708001</v>
      </c>
      <c r="C10" s="12">
        <f t="shared" si="7"/>
        <v>28.331666946411147</v>
      </c>
      <c r="D10" s="12">
        <f t="shared" si="8"/>
        <v>0.40499877929685368</v>
      </c>
      <c r="F10" s="10" t="s">
        <v>230</v>
      </c>
      <c r="G10" s="12">
        <v>28.736665725708001</v>
      </c>
      <c r="H10" s="12">
        <f>AVERAGE(G6:G9)</f>
        <v>28.113333702087424</v>
      </c>
      <c r="I10" s="12">
        <f>ABS(G10-H10)</f>
        <v>0.62333202362057705</v>
      </c>
      <c r="J10" s="19">
        <f>(G10-H10)^2</f>
        <v>0.38854281167092364</v>
      </c>
      <c r="L10" s="10" t="s">
        <v>230</v>
      </c>
      <c r="M10" s="12">
        <v>28.736665725708001</v>
      </c>
      <c r="N10" s="12">
        <f t="shared" si="9"/>
        <v>28.28166694641115</v>
      </c>
      <c r="O10" s="12">
        <f>ABS(M10-N10)</f>
        <v>0.45499877929685084</v>
      </c>
      <c r="P10" s="19">
        <f t="shared" ref="P10:P73" si="11">(M10-N10)^2</f>
        <v>0.20702388916162437</v>
      </c>
      <c r="T10" s="10" t="s">
        <v>230</v>
      </c>
      <c r="U10" s="12">
        <v>28.736665725708001</v>
      </c>
      <c r="V10" s="12">
        <f t="shared" si="10"/>
        <v>28.009493515014679</v>
      </c>
      <c r="W10" s="12">
        <f t="shared" si="5"/>
        <v>0.72717221069332183</v>
      </c>
      <c r="X10" s="19">
        <f t="shared" si="6"/>
        <v>0.52877942400461286</v>
      </c>
    </row>
    <row r="11" spans="1:26" x14ac:dyDescent="0.2">
      <c r="A11" s="10" t="s">
        <v>231</v>
      </c>
      <c r="B11" s="12">
        <v>28.930000305175799</v>
      </c>
      <c r="C11" s="12">
        <f t="shared" si="7"/>
        <v>28.568332672119148</v>
      </c>
      <c r="D11" s="12">
        <f t="shared" si="8"/>
        <v>0.36166763305665128</v>
      </c>
      <c r="F11" s="10" t="s">
        <v>231</v>
      </c>
      <c r="G11" s="12">
        <v>28.930000305175799</v>
      </c>
      <c r="H11" s="12">
        <f t="shared" ref="H11:H74" si="12">AVERAGE(G7:G10)</f>
        <v>28.353333473205574</v>
      </c>
      <c r="I11" s="12">
        <f t="shared" ref="I11:I74" si="13">ABS(G11-H11)</f>
        <v>0.5766668319702255</v>
      </c>
      <c r="J11" s="19">
        <f t="shared" ref="J11:J74" si="14">(G11-H11)^2</f>
        <v>0.33254463509457627</v>
      </c>
      <c r="L11" s="10" t="s">
        <v>231</v>
      </c>
      <c r="M11" s="12">
        <v>28.930000305175799</v>
      </c>
      <c r="N11" s="12">
        <f t="shared" si="9"/>
        <v>28.540999603271491</v>
      </c>
      <c r="O11" s="12">
        <f t="shared" ref="O11:O74" si="15">ABS(M11-N11)</f>
        <v>0.38900070190430824</v>
      </c>
      <c r="P11" s="19">
        <f t="shared" si="11"/>
        <v>0.15132154608204448</v>
      </c>
      <c r="T11" s="10" t="s">
        <v>231</v>
      </c>
      <c r="U11" s="12">
        <v>28.930000305175799</v>
      </c>
      <c r="V11" s="12">
        <f t="shared" si="10"/>
        <v>28.154927957153344</v>
      </c>
      <c r="W11" s="12">
        <f t="shared" si="5"/>
        <v>0.77507234802245506</v>
      </c>
      <c r="X11" s="19">
        <f t="shared" si="6"/>
        <v>0.60073714466904171</v>
      </c>
    </row>
    <row r="12" spans="1:26" x14ac:dyDescent="0.2">
      <c r="A12" s="10" t="s">
        <v>232</v>
      </c>
      <c r="B12" s="12">
        <v>28.913333892822301</v>
      </c>
      <c r="C12" s="12">
        <f t="shared" si="7"/>
        <v>28.833333015441902</v>
      </c>
      <c r="D12" s="12">
        <f t="shared" si="8"/>
        <v>8.0000877380399515E-2</v>
      </c>
      <c r="F12" s="10" t="s">
        <v>232</v>
      </c>
      <c r="G12" s="12">
        <v>28.913333892822301</v>
      </c>
      <c r="H12" s="12">
        <f t="shared" si="12"/>
        <v>28.582499980926524</v>
      </c>
      <c r="I12" s="12">
        <f t="shared" si="13"/>
        <v>0.33083391189577682</v>
      </c>
      <c r="J12" s="19">
        <f t="shared" si="14"/>
        <v>0.10945107726026262</v>
      </c>
      <c r="L12" s="10" t="s">
        <v>232</v>
      </c>
      <c r="M12" s="12">
        <v>28.913333892822301</v>
      </c>
      <c r="N12" s="12">
        <f t="shared" si="9"/>
        <v>28.765999794006358</v>
      </c>
      <c r="O12" s="12">
        <f t="shared" si="15"/>
        <v>0.14733409881594284</v>
      </c>
      <c r="P12" s="19">
        <f t="shared" si="11"/>
        <v>2.1707336673906008E-2</v>
      </c>
      <c r="T12" s="10" t="s">
        <v>232</v>
      </c>
      <c r="U12" s="12">
        <v>28.913333892822301</v>
      </c>
      <c r="V12" s="12">
        <f t="shared" si="10"/>
        <v>28.309942426757836</v>
      </c>
      <c r="W12" s="12">
        <f t="shared" si="5"/>
        <v>0.60339146606446548</v>
      </c>
      <c r="X12" s="19">
        <f t="shared" si="6"/>
        <v>0.36408126131942498</v>
      </c>
    </row>
    <row r="13" spans="1:26" x14ac:dyDescent="0.2">
      <c r="A13" s="10" t="s">
        <v>233</v>
      </c>
      <c r="B13" s="12">
        <v>28.943332672119102</v>
      </c>
      <c r="C13" s="12">
        <f t="shared" si="7"/>
        <v>28.921667098999052</v>
      </c>
      <c r="D13" s="12">
        <f t="shared" si="8"/>
        <v>2.1665573120049686E-2</v>
      </c>
      <c r="F13" s="10" t="s">
        <v>233</v>
      </c>
      <c r="G13" s="12">
        <v>28.943332672119102</v>
      </c>
      <c r="H13" s="12">
        <f t="shared" si="12"/>
        <v>28.744999885559096</v>
      </c>
      <c r="I13" s="12">
        <f t="shared" si="13"/>
        <v>0.1983327865600053</v>
      </c>
      <c r="J13" s="19">
        <f t="shared" si="14"/>
        <v>3.9335894224656623E-2</v>
      </c>
      <c r="L13" s="10" t="s">
        <v>233</v>
      </c>
      <c r="M13" s="12">
        <v>28.943332672119102</v>
      </c>
      <c r="N13" s="12">
        <f t="shared" si="9"/>
        <v>28.883000183105491</v>
      </c>
      <c r="O13" s="12">
        <f t="shared" si="15"/>
        <v>6.0332489013610768E-2</v>
      </c>
      <c r="P13" s="19">
        <f t="shared" si="11"/>
        <v>3.6400092305774638E-3</v>
      </c>
      <c r="T13" s="10" t="s">
        <v>233</v>
      </c>
      <c r="U13" s="12">
        <v>28.943332672119102</v>
      </c>
      <c r="V13" s="12">
        <f t="shared" si="10"/>
        <v>28.430620719970729</v>
      </c>
      <c r="W13" s="12">
        <f t="shared" si="5"/>
        <v>0.51271195214837206</v>
      </c>
      <c r="X13" s="19">
        <f t="shared" si="6"/>
        <v>0.26287354587579459</v>
      </c>
    </row>
    <row r="14" spans="1:26" x14ac:dyDescent="0.2">
      <c r="A14" s="10" t="s">
        <v>234</v>
      </c>
      <c r="B14" s="12">
        <v>28.993333816528299</v>
      </c>
      <c r="C14" s="12">
        <f t="shared" si="7"/>
        <v>28.928333282470703</v>
      </c>
      <c r="D14" s="12">
        <f t="shared" si="8"/>
        <v>6.5000534057595871E-2</v>
      </c>
      <c r="F14" s="10" t="s">
        <v>234</v>
      </c>
      <c r="G14" s="12">
        <v>28.993333816528299</v>
      </c>
      <c r="H14" s="12">
        <f t="shared" si="12"/>
        <v>28.880833148956302</v>
      </c>
      <c r="I14" s="12">
        <f t="shared" si="13"/>
        <v>0.11250066757199662</v>
      </c>
      <c r="J14" s="19">
        <f t="shared" si="14"/>
        <v>1.265640020414489E-2</v>
      </c>
      <c r="L14" s="10" t="s">
        <v>234</v>
      </c>
      <c r="M14" s="12">
        <v>28.993333816528299</v>
      </c>
      <c r="N14" s="12">
        <f t="shared" si="9"/>
        <v>28.931666564941402</v>
      </c>
      <c r="O14" s="12">
        <f t="shared" si="15"/>
        <v>6.1667251586897009E-2</v>
      </c>
      <c r="P14" s="19">
        <f t="shared" si="11"/>
        <v>3.8028499182816517E-3</v>
      </c>
      <c r="T14" s="10" t="s">
        <v>234</v>
      </c>
      <c r="U14" s="12">
        <v>28.993333816528299</v>
      </c>
      <c r="V14" s="12">
        <f t="shared" si="10"/>
        <v>28.533163110400405</v>
      </c>
      <c r="W14" s="12">
        <f t="shared" si="5"/>
        <v>0.46017070612789368</v>
      </c>
      <c r="X14" s="19">
        <f t="shared" si="6"/>
        <v>0.21175707877824429</v>
      </c>
    </row>
    <row r="15" spans="1:26" x14ac:dyDescent="0.2">
      <c r="A15" s="10" t="s">
        <v>235</v>
      </c>
      <c r="B15" s="12">
        <v>29.043333053588899</v>
      </c>
      <c r="C15" s="12">
        <f t="shared" si="7"/>
        <v>28.968333244323702</v>
      </c>
      <c r="D15" s="12">
        <f t="shared" si="8"/>
        <v>7.4999809265197115E-2</v>
      </c>
      <c r="F15" s="10" t="s">
        <v>235</v>
      </c>
      <c r="G15" s="12">
        <v>29.043333053588899</v>
      </c>
      <c r="H15" s="12">
        <f t="shared" si="12"/>
        <v>28.945000171661377</v>
      </c>
      <c r="I15" s="12">
        <f t="shared" si="13"/>
        <v>9.8332881927522209E-2</v>
      </c>
      <c r="J15" s="19">
        <f t="shared" si="14"/>
        <v>9.6693556681720239E-3</v>
      </c>
      <c r="L15" s="10" t="s">
        <v>235</v>
      </c>
      <c r="M15" s="12">
        <v>29.043333053588899</v>
      </c>
      <c r="N15" s="12">
        <f t="shared" si="9"/>
        <v>28.962333488464342</v>
      </c>
      <c r="O15" s="12">
        <f t="shared" si="15"/>
        <v>8.0999565124557193E-2</v>
      </c>
      <c r="P15" s="19">
        <f t="shared" si="11"/>
        <v>6.5609295503673819E-3</v>
      </c>
      <c r="T15" s="10" t="s">
        <v>235</v>
      </c>
      <c r="U15" s="12">
        <v>29.043333053588899</v>
      </c>
      <c r="V15" s="12">
        <f t="shared" si="10"/>
        <v>28.625197251625984</v>
      </c>
      <c r="W15" s="12">
        <f t="shared" si="5"/>
        <v>0.41813580196291511</v>
      </c>
      <c r="X15" s="19">
        <f t="shared" si="6"/>
        <v>0.17483754888317016</v>
      </c>
    </row>
    <row r="16" spans="1:26" x14ac:dyDescent="0.2">
      <c r="A16" s="10" t="s">
        <v>236</v>
      </c>
      <c r="B16" s="12">
        <v>29.193332672119102</v>
      </c>
      <c r="C16" s="12">
        <f t="shared" si="7"/>
        <v>29.018333435058601</v>
      </c>
      <c r="D16" s="12">
        <f t="shared" si="8"/>
        <v>0.17499923706050069</v>
      </c>
      <c r="F16" s="10" t="s">
        <v>236</v>
      </c>
      <c r="G16" s="12">
        <v>29.193332672119102</v>
      </c>
      <c r="H16" s="12">
        <f t="shared" si="12"/>
        <v>28.973333358764648</v>
      </c>
      <c r="I16" s="12">
        <f t="shared" si="13"/>
        <v>0.21999931335445311</v>
      </c>
      <c r="J16" s="19">
        <f t="shared" si="14"/>
        <v>4.839969787643085E-2</v>
      </c>
      <c r="L16" s="10" t="s">
        <v>236</v>
      </c>
      <c r="M16" s="12">
        <v>29.193332672119102</v>
      </c>
      <c r="N16" s="12">
        <f t="shared" si="9"/>
        <v>29.008333206176761</v>
      </c>
      <c r="O16" s="12">
        <f t="shared" si="15"/>
        <v>0.18499946594234018</v>
      </c>
      <c r="P16" s="19">
        <f t="shared" si="11"/>
        <v>3.4224802398951086E-2</v>
      </c>
      <c r="T16" s="10" t="s">
        <v>236</v>
      </c>
      <c r="U16" s="12">
        <v>29.193332672119102</v>
      </c>
      <c r="V16" s="12">
        <f t="shared" si="10"/>
        <v>28.708824412018568</v>
      </c>
      <c r="W16" s="12">
        <f t="shared" si="5"/>
        <v>0.48450826010053305</v>
      </c>
      <c r="X16" s="19">
        <f t="shared" si="6"/>
        <v>0.23474825410564579</v>
      </c>
    </row>
    <row r="17" spans="1:24" x14ac:dyDescent="0.2">
      <c r="A17" s="10" t="s">
        <v>237</v>
      </c>
      <c r="B17" s="12">
        <v>29.370000839233398</v>
      </c>
      <c r="C17" s="12">
        <f t="shared" si="7"/>
        <v>29.118332862854</v>
      </c>
      <c r="D17" s="12">
        <f t="shared" si="8"/>
        <v>0.25166797637939808</v>
      </c>
      <c r="F17" s="10" t="s">
        <v>237</v>
      </c>
      <c r="G17" s="12">
        <v>29.370000839233398</v>
      </c>
      <c r="H17" s="12">
        <f t="shared" si="12"/>
        <v>29.043333053588849</v>
      </c>
      <c r="I17" s="12">
        <f t="shared" si="13"/>
        <v>0.32666778564454901</v>
      </c>
      <c r="J17" s="19">
        <f t="shared" si="14"/>
        <v>0.10671184217791302</v>
      </c>
      <c r="L17" s="10" t="s">
        <v>237</v>
      </c>
      <c r="M17" s="12">
        <v>29.370000839233398</v>
      </c>
      <c r="N17" s="12">
        <f t="shared" si="9"/>
        <v>29.108333015441879</v>
      </c>
      <c r="O17" s="12">
        <f t="shared" si="15"/>
        <v>0.26166782379151954</v>
      </c>
      <c r="P17" s="19">
        <f t="shared" si="11"/>
        <v>6.8470050007789718E-2</v>
      </c>
      <c r="T17" s="10" t="s">
        <v>237</v>
      </c>
      <c r="U17" s="12">
        <v>29.370000839233398</v>
      </c>
      <c r="V17" s="12">
        <f t="shared" si="10"/>
        <v>28.805726064038677</v>
      </c>
      <c r="W17" s="12">
        <f t="shared" si="5"/>
        <v>0.56427477519472191</v>
      </c>
      <c r="X17" s="19">
        <f t="shared" si="6"/>
        <v>0.31840602192105394</v>
      </c>
    </row>
    <row r="18" spans="1:24" x14ac:dyDescent="0.2">
      <c r="A18" s="10" t="s">
        <v>238</v>
      </c>
      <c r="B18" s="12">
        <v>29.3966674804688</v>
      </c>
      <c r="C18" s="12">
        <f t="shared" si="7"/>
        <v>29.281666755676248</v>
      </c>
      <c r="D18" s="12">
        <f t="shared" si="8"/>
        <v>0.11500072479255152</v>
      </c>
      <c r="F18" s="10" t="s">
        <v>238</v>
      </c>
      <c r="G18" s="12">
        <v>29.3966674804688</v>
      </c>
      <c r="H18" s="12">
        <f t="shared" si="12"/>
        <v>29.150000095367425</v>
      </c>
      <c r="I18" s="12">
        <f t="shared" si="13"/>
        <v>0.2466673851013752</v>
      </c>
      <c r="J18" s="19">
        <f t="shared" si="14"/>
        <v>6.0844798872750135E-2</v>
      </c>
      <c r="L18" s="10" t="s">
        <v>238</v>
      </c>
      <c r="M18" s="12">
        <v>29.3966674804688</v>
      </c>
      <c r="N18" s="12">
        <f t="shared" si="9"/>
        <v>29.251666831970208</v>
      </c>
      <c r="O18" s="12">
        <f t="shared" si="15"/>
        <v>0.14500064849859129</v>
      </c>
      <c r="P18" s="19">
        <f t="shared" si="11"/>
        <v>2.1025188065012024E-2</v>
      </c>
      <c r="T18" s="10" t="s">
        <v>238</v>
      </c>
      <c r="U18" s="12">
        <v>29.3966674804688</v>
      </c>
      <c r="V18" s="12">
        <f t="shared" si="10"/>
        <v>28.918581019077621</v>
      </c>
      <c r="W18" s="12">
        <f t="shared" si="5"/>
        <v>0.47808646139117883</v>
      </c>
      <c r="X18" s="19">
        <f t="shared" si="6"/>
        <v>0.22856666456553912</v>
      </c>
    </row>
    <row r="19" spans="1:24" x14ac:dyDescent="0.2">
      <c r="A19" s="10" t="s">
        <v>239</v>
      </c>
      <c r="B19" s="12">
        <v>29.5733337402344</v>
      </c>
      <c r="C19" s="12">
        <f t="shared" si="7"/>
        <v>29.383334159851099</v>
      </c>
      <c r="D19" s="12">
        <f t="shared" si="8"/>
        <v>0.18999958038330078</v>
      </c>
      <c r="F19" s="10" t="s">
        <v>239</v>
      </c>
      <c r="G19" s="12">
        <v>29.5733337402344</v>
      </c>
      <c r="H19" s="12">
        <f t="shared" si="12"/>
        <v>29.250833511352553</v>
      </c>
      <c r="I19" s="12">
        <f t="shared" si="13"/>
        <v>0.3225002288818466</v>
      </c>
      <c r="J19" s="19">
        <f t="shared" si="14"/>
        <v>0.10400639762884344</v>
      </c>
      <c r="L19" s="10" t="s">
        <v>239</v>
      </c>
      <c r="M19" s="12">
        <v>29.5733337402344</v>
      </c>
      <c r="N19" s="12">
        <f t="shared" si="9"/>
        <v>29.348000526428244</v>
      </c>
      <c r="O19" s="12">
        <f t="shared" si="15"/>
        <v>0.2253332138061559</v>
      </c>
      <c r="P19" s="19">
        <f t="shared" si="11"/>
        <v>5.0775057244210768E-2</v>
      </c>
      <c r="T19" s="10" t="s">
        <v>239</v>
      </c>
      <c r="U19" s="12">
        <v>29.5733337402344</v>
      </c>
      <c r="V19" s="12">
        <f t="shared" si="10"/>
        <v>29.014198311355855</v>
      </c>
      <c r="W19" s="12">
        <f t="shared" si="5"/>
        <v>0.55913542887854462</v>
      </c>
      <c r="X19" s="19">
        <f t="shared" si="6"/>
        <v>0.31263242782719403</v>
      </c>
    </row>
    <row r="20" spans="1:24" x14ac:dyDescent="0.2">
      <c r="A20" s="10" t="s">
        <v>240</v>
      </c>
      <c r="B20" s="12">
        <v>29.590000152587901</v>
      </c>
      <c r="C20" s="12">
        <f t="shared" si="7"/>
        <v>29.485000610351598</v>
      </c>
      <c r="D20" s="12">
        <f t="shared" si="8"/>
        <v>0.10499954223630326</v>
      </c>
      <c r="F20" s="10" t="s">
        <v>240</v>
      </c>
      <c r="G20" s="12">
        <v>29.590000152587901</v>
      </c>
      <c r="H20" s="12">
        <f t="shared" si="12"/>
        <v>29.383333683013923</v>
      </c>
      <c r="I20" s="12">
        <f t="shared" si="13"/>
        <v>0.20666646957397816</v>
      </c>
      <c r="J20" s="19">
        <f t="shared" si="14"/>
        <v>4.2711029646172044E-2</v>
      </c>
      <c r="L20" s="10" t="s">
        <v>240</v>
      </c>
      <c r="M20" s="12">
        <v>29.590000152587901</v>
      </c>
      <c r="N20" s="12">
        <f t="shared" si="9"/>
        <v>29.479667282104522</v>
      </c>
      <c r="O20" s="12">
        <f t="shared" si="15"/>
        <v>0.11033287048337925</v>
      </c>
      <c r="P20" s="19">
        <f t="shared" si="11"/>
        <v>1.217334230910214E-2</v>
      </c>
      <c r="T20" s="10" t="s">
        <v>240</v>
      </c>
      <c r="U20" s="12">
        <v>29.590000152587901</v>
      </c>
      <c r="V20" s="12">
        <f t="shared" si="10"/>
        <v>29.126025397131563</v>
      </c>
      <c r="W20" s="12">
        <f t="shared" si="5"/>
        <v>0.46397475545633782</v>
      </c>
      <c r="X20" s="19">
        <f t="shared" si="6"/>
        <v>0.21527257370076847</v>
      </c>
    </row>
    <row r="21" spans="1:24" x14ac:dyDescent="0.2">
      <c r="A21" s="10" t="s">
        <v>241</v>
      </c>
      <c r="B21" s="12">
        <v>29.780000686645501</v>
      </c>
      <c r="C21" s="12">
        <f t="shared" si="7"/>
        <v>29.581666946411151</v>
      </c>
      <c r="D21" s="12">
        <f t="shared" si="8"/>
        <v>0.19833374023435013</v>
      </c>
      <c r="F21" s="10" t="s">
        <v>241</v>
      </c>
      <c r="G21" s="12">
        <v>29.780000686645501</v>
      </c>
      <c r="H21" s="12">
        <f t="shared" si="12"/>
        <v>29.482500553131125</v>
      </c>
      <c r="I21" s="12">
        <f t="shared" si="13"/>
        <v>0.29750013351437588</v>
      </c>
      <c r="J21" s="19">
        <f t="shared" si="14"/>
        <v>8.8506329441071466E-2</v>
      </c>
      <c r="L21" s="10" t="s">
        <v>241</v>
      </c>
      <c r="M21" s="12">
        <v>29.780000686645501</v>
      </c>
      <c r="N21" s="12">
        <f t="shared" si="9"/>
        <v>29.546333694458031</v>
      </c>
      <c r="O21" s="12">
        <f t="shared" si="15"/>
        <v>0.23366699218746945</v>
      </c>
      <c r="P21" s="19">
        <f t="shared" si="11"/>
        <v>5.4600263237938908E-2</v>
      </c>
      <c r="T21" s="10" t="s">
        <v>241</v>
      </c>
      <c r="U21" s="12">
        <v>29.780000686645501</v>
      </c>
      <c r="V21" s="12">
        <f t="shared" si="10"/>
        <v>29.218820348222831</v>
      </c>
      <c r="W21" s="12">
        <f t="shared" si="5"/>
        <v>0.56118033842266968</v>
      </c>
      <c r="X21" s="19">
        <f t="shared" si="6"/>
        <v>0.31492337223218209</v>
      </c>
    </row>
    <row r="22" spans="1:24" x14ac:dyDescent="0.2">
      <c r="A22" s="10" t="s">
        <v>242</v>
      </c>
      <c r="B22" s="12">
        <v>29.840000152587901</v>
      </c>
      <c r="C22" s="12">
        <f t="shared" si="7"/>
        <v>29.685000419616699</v>
      </c>
      <c r="D22" s="12">
        <f t="shared" si="8"/>
        <v>0.15499973297120206</v>
      </c>
      <c r="F22" s="10" t="s">
        <v>242</v>
      </c>
      <c r="G22" s="12">
        <v>29.840000152587901</v>
      </c>
      <c r="H22" s="12">
        <f t="shared" si="12"/>
        <v>29.585000514984152</v>
      </c>
      <c r="I22" s="12">
        <f t="shared" si="13"/>
        <v>0.25499963760374911</v>
      </c>
      <c r="J22" s="19">
        <f t="shared" si="14"/>
        <v>6.5024815178043371E-2</v>
      </c>
      <c r="L22" s="10" t="s">
        <v>242</v>
      </c>
      <c r="M22" s="12">
        <v>29.840000152587901</v>
      </c>
      <c r="N22" s="12">
        <f t="shared" si="9"/>
        <v>29.681667137146</v>
      </c>
      <c r="O22" s="12">
        <f t="shared" si="15"/>
        <v>0.15833301544190093</v>
      </c>
      <c r="P22" s="19">
        <f t="shared" si="11"/>
        <v>2.5069343778925238E-2</v>
      </c>
      <c r="T22" s="10" t="s">
        <v>242</v>
      </c>
      <c r="U22" s="12">
        <v>29.840000152587901</v>
      </c>
      <c r="V22" s="12">
        <f t="shared" si="10"/>
        <v>29.331056415907366</v>
      </c>
      <c r="W22" s="12">
        <f t="shared" si="5"/>
        <v>0.50894373668053561</v>
      </c>
      <c r="X22" s="19">
        <f t="shared" si="6"/>
        <v>0.25902372710634636</v>
      </c>
    </row>
    <row r="23" spans="1:24" x14ac:dyDescent="0.2">
      <c r="A23" s="10" t="s">
        <v>243</v>
      </c>
      <c r="B23" s="12">
        <v>29.829999923706101</v>
      </c>
      <c r="C23" s="12">
        <f t="shared" si="7"/>
        <v>29.810000419616699</v>
      </c>
      <c r="D23" s="12">
        <f t="shared" si="8"/>
        <v>1.9999504089401654E-2</v>
      </c>
      <c r="F23" s="10" t="s">
        <v>243</v>
      </c>
      <c r="G23" s="12">
        <v>29.829999923706101</v>
      </c>
      <c r="H23" s="12">
        <f t="shared" si="12"/>
        <v>29.695833683013927</v>
      </c>
      <c r="I23" s="12">
        <f t="shared" si="13"/>
        <v>0.1341662406921742</v>
      </c>
      <c r="J23" s="19">
        <f t="shared" si="14"/>
        <v>1.8000580141470421E-2</v>
      </c>
      <c r="L23" s="10" t="s">
        <v>243</v>
      </c>
      <c r="M23" s="12">
        <v>29.829999923706101</v>
      </c>
      <c r="N23" s="12">
        <f t="shared" si="9"/>
        <v>29.772000312805183</v>
      </c>
      <c r="O23" s="12">
        <f t="shared" si="15"/>
        <v>5.7999610900917986E-2</v>
      </c>
      <c r="P23" s="19">
        <f t="shared" si="11"/>
        <v>3.3639548646578845E-3</v>
      </c>
      <c r="T23" s="10" t="s">
        <v>243</v>
      </c>
      <c r="U23" s="12">
        <v>29.829999923706101</v>
      </c>
      <c r="V23" s="12">
        <f t="shared" si="10"/>
        <v>29.432845163243474</v>
      </c>
      <c r="W23" s="12">
        <f t="shared" si="5"/>
        <v>0.39715476046262665</v>
      </c>
      <c r="X23" s="19">
        <f t="shared" si="6"/>
        <v>0.15773190375812635</v>
      </c>
    </row>
    <row r="24" spans="1:24" x14ac:dyDescent="0.2">
      <c r="A24" s="10" t="s">
        <v>244</v>
      </c>
      <c r="B24" s="12">
        <v>29.9466667175293</v>
      </c>
      <c r="C24" s="12">
        <f t="shared" si="7"/>
        <v>29.835000038147001</v>
      </c>
      <c r="D24" s="12">
        <f t="shared" si="8"/>
        <v>0.11166667938229935</v>
      </c>
      <c r="F24" s="10" t="s">
        <v>244</v>
      </c>
      <c r="G24" s="12">
        <v>29.9466667175293</v>
      </c>
      <c r="H24" s="12">
        <f t="shared" si="12"/>
        <v>29.76000022888185</v>
      </c>
      <c r="I24" s="12">
        <f t="shared" si="13"/>
        <v>0.18666648864745028</v>
      </c>
      <c r="J24" s="19">
        <f t="shared" si="14"/>
        <v>3.4844377983968687E-2</v>
      </c>
      <c r="L24" s="10" t="s">
        <v>244</v>
      </c>
      <c r="M24" s="12">
        <v>29.9466667175293</v>
      </c>
      <c r="N24" s="12">
        <f t="shared" si="9"/>
        <v>29.82300014495852</v>
      </c>
      <c r="O24" s="12">
        <f t="shared" si="15"/>
        <v>0.12366657257078018</v>
      </c>
      <c r="P24" s="19">
        <f t="shared" si="11"/>
        <v>1.529342117140404E-2</v>
      </c>
      <c r="T24" s="10" t="s">
        <v>244</v>
      </c>
      <c r="U24" s="12">
        <v>29.9466667175293</v>
      </c>
      <c r="V24" s="12">
        <f t="shared" si="10"/>
        <v>29.512276115336</v>
      </c>
      <c r="W24" s="12">
        <f t="shared" si="5"/>
        <v>0.43439060219330017</v>
      </c>
      <c r="X24" s="19">
        <f t="shared" si="6"/>
        <v>0.18869519527385795</v>
      </c>
    </row>
    <row r="25" spans="1:24" x14ac:dyDescent="0.2">
      <c r="A25" s="10" t="s">
        <v>245</v>
      </c>
      <c r="B25" s="12">
        <v>29.9899997711182</v>
      </c>
      <c r="C25" s="12">
        <f t="shared" si="7"/>
        <v>29.888333320617701</v>
      </c>
      <c r="D25" s="12">
        <f t="shared" si="8"/>
        <v>0.10166645050049894</v>
      </c>
      <c r="F25" s="10" t="s">
        <v>245</v>
      </c>
      <c r="G25" s="12">
        <v>29.9899997711182</v>
      </c>
      <c r="H25" s="12">
        <f t="shared" si="12"/>
        <v>29.849166870117198</v>
      </c>
      <c r="I25" s="12">
        <f t="shared" si="13"/>
        <v>0.14083290100100143</v>
      </c>
      <c r="J25" s="19">
        <f t="shared" si="14"/>
        <v>1.983390600435787E-2</v>
      </c>
      <c r="L25" s="10" t="s">
        <v>245</v>
      </c>
      <c r="M25" s="12">
        <v>29.9899997711182</v>
      </c>
      <c r="N25" s="12">
        <f t="shared" si="9"/>
        <v>29.89033336639406</v>
      </c>
      <c r="O25" s="12">
        <f t="shared" si="15"/>
        <v>9.9666404724139568E-2</v>
      </c>
      <c r="P25" s="19">
        <f t="shared" si="11"/>
        <v>9.9333922306359904E-3</v>
      </c>
      <c r="T25" s="10" t="s">
        <v>245</v>
      </c>
      <c r="U25" s="12">
        <v>29.9899997711182</v>
      </c>
      <c r="V25" s="12">
        <f t="shared" si="10"/>
        <v>29.599154235774659</v>
      </c>
      <c r="W25" s="12">
        <f t="shared" si="5"/>
        <v>0.39084553534354072</v>
      </c>
      <c r="X25" s="19">
        <f t="shared" si="6"/>
        <v>0.15276023249797893</v>
      </c>
    </row>
    <row r="26" spans="1:24" x14ac:dyDescent="0.2">
      <c r="A26" s="10" t="s">
        <v>246</v>
      </c>
      <c r="B26" s="12">
        <v>30.106666564941399</v>
      </c>
      <c r="C26" s="12">
        <f t="shared" si="7"/>
        <v>29.968333244323752</v>
      </c>
      <c r="D26" s="12">
        <f t="shared" si="8"/>
        <v>0.13833332061764736</v>
      </c>
      <c r="F26" s="10" t="s">
        <v>246</v>
      </c>
      <c r="G26" s="12">
        <v>30.106666564941399</v>
      </c>
      <c r="H26" s="12">
        <f t="shared" si="12"/>
        <v>29.901666641235373</v>
      </c>
      <c r="I26" s="12">
        <f t="shared" si="13"/>
        <v>0.20499992370602627</v>
      </c>
      <c r="J26" s="19">
        <f t="shared" si="14"/>
        <v>4.2024968719476592E-2</v>
      </c>
      <c r="L26" s="10" t="s">
        <v>246</v>
      </c>
      <c r="M26" s="12">
        <v>30.106666564941399</v>
      </c>
      <c r="N26" s="12">
        <f t="shared" si="9"/>
        <v>29.94499988555911</v>
      </c>
      <c r="O26" s="12">
        <f t="shared" si="15"/>
        <v>0.1616666793822894</v>
      </c>
      <c r="P26" s="19">
        <f t="shared" si="11"/>
        <v>2.6136115222495957E-2</v>
      </c>
      <c r="T26" s="10" t="s">
        <v>246</v>
      </c>
      <c r="U26" s="12">
        <v>30.106666564941399</v>
      </c>
      <c r="V26" s="12">
        <f t="shared" si="10"/>
        <v>29.677323342843366</v>
      </c>
      <c r="W26" s="12">
        <f t="shared" si="5"/>
        <v>0.42934322209803355</v>
      </c>
      <c r="X26" s="19">
        <f t="shared" si="6"/>
        <v>0.18433560236152136</v>
      </c>
    </row>
    <row r="27" spans="1:24" x14ac:dyDescent="0.2">
      <c r="A27" s="10" t="s">
        <v>247</v>
      </c>
      <c r="B27" s="12">
        <v>30.219999313354499</v>
      </c>
      <c r="C27" s="12">
        <f t="shared" si="7"/>
        <v>30.048333168029799</v>
      </c>
      <c r="D27" s="12">
        <f t="shared" si="8"/>
        <v>0.17166614532469993</v>
      </c>
      <c r="F27" s="10" t="s">
        <v>247</v>
      </c>
      <c r="G27" s="12">
        <v>30.219999313354499</v>
      </c>
      <c r="H27" s="12">
        <f t="shared" si="12"/>
        <v>29.968333244323752</v>
      </c>
      <c r="I27" s="12">
        <f t="shared" si="13"/>
        <v>0.25166606903074751</v>
      </c>
      <c r="J27" s="19">
        <f t="shared" si="14"/>
        <v>6.3335810301388976E-2</v>
      </c>
      <c r="L27" s="10" t="s">
        <v>247</v>
      </c>
      <c r="M27" s="12">
        <v>30.219999313354499</v>
      </c>
      <c r="N27" s="12">
        <f t="shared" si="9"/>
        <v>30.039666557312017</v>
      </c>
      <c r="O27" s="12">
        <f t="shared" si="15"/>
        <v>0.18033275604248189</v>
      </c>
      <c r="P27" s="19">
        <f t="shared" si="11"/>
        <v>3.2519902901877291E-2</v>
      </c>
      <c r="T27" s="10" t="s">
        <v>247</v>
      </c>
      <c r="U27" s="12">
        <v>30.219999313354499</v>
      </c>
      <c r="V27" s="12">
        <f t="shared" si="10"/>
        <v>29.763191987262971</v>
      </c>
      <c r="W27" s="12">
        <f t="shared" si="5"/>
        <v>0.45680732609152841</v>
      </c>
      <c r="X27" s="19">
        <f t="shared" si="6"/>
        <v>0.20867293317089197</v>
      </c>
    </row>
    <row r="28" spans="1:24" x14ac:dyDescent="0.2">
      <c r="A28" s="10" t="s">
        <v>248</v>
      </c>
      <c r="B28" s="12">
        <v>30.306667327880898</v>
      </c>
      <c r="C28" s="12">
        <f t="shared" si="7"/>
        <v>30.163332939147949</v>
      </c>
      <c r="D28" s="12">
        <f t="shared" si="8"/>
        <v>0.14333438873294924</v>
      </c>
      <c r="F28" s="10" t="s">
        <v>248</v>
      </c>
      <c r="G28" s="12">
        <v>30.306667327880898</v>
      </c>
      <c r="H28" s="12">
        <f t="shared" si="12"/>
        <v>30.065833091735847</v>
      </c>
      <c r="I28" s="12">
        <f t="shared" si="13"/>
        <v>0.24083423614505151</v>
      </c>
      <c r="J28" s="19">
        <f t="shared" si="14"/>
        <v>5.8001129299570436E-2</v>
      </c>
      <c r="L28" s="10" t="s">
        <v>248</v>
      </c>
      <c r="M28" s="12">
        <v>30.306667327880898</v>
      </c>
      <c r="N28" s="12">
        <f t="shared" si="9"/>
        <v>30.139999580383307</v>
      </c>
      <c r="O28" s="12">
        <f t="shared" si="15"/>
        <v>0.16666774749759128</v>
      </c>
      <c r="P28" s="19">
        <f t="shared" si="11"/>
        <v>2.7778138055920845E-2</v>
      </c>
      <c r="T28" s="10" t="s">
        <v>248</v>
      </c>
      <c r="U28" s="12">
        <v>30.306667327880898</v>
      </c>
      <c r="V28" s="12">
        <f t="shared" si="10"/>
        <v>29.854553452481277</v>
      </c>
      <c r="W28" s="12">
        <f t="shared" si="5"/>
        <v>0.45211387539962189</v>
      </c>
      <c r="X28" s="19">
        <f t="shared" si="6"/>
        <v>0.20440695632886483</v>
      </c>
    </row>
    <row r="29" spans="1:24" x14ac:dyDescent="0.2">
      <c r="A29" s="10" t="s">
        <v>249</v>
      </c>
      <c r="B29" s="12">
        <v>30.379999160766602</v>
      </c>
      <c r="C29" s="12">
        <f t="shared" si="7"/>
        <v>30.263333320617697</v>
      </c>
      <c r="D29" s="12">
        <f t="shared" si="8"/>
        <v>0.11666584014890446</v>
      </c>
      <c r="F29" s="10" t="s">
        <v>249</v>
      </c>
      <c r="G29" s="12">
        <v>30.379999160766602</v>
      </c>
      <c r="H29" s="12">
        <f t="shared" si="12"/>
        <v>30.155833244323748</v>
      </c>
      <c r="I29" s="12">
        <f t="shared" si="13"/>
        <v>0.22416591644285333</v>
      </c>
      <c r="J29" s="19">
        <f t="shared" si="14"/>
        <v>5.0250358094664299E-2</v>
      </c>
      <c r="L29" s="10" t="s">
        <v>249</v>
      </c>
      <c r="M29" s="12">
        <v>30.379999160766602</v>
      </c>
      <c r="N29" s="12">
        <f t="shared" si="9"/>
        <v>30.240666770935078</v>
      </c>
      <c r="O29" s="12">
        <f t="shared" si="15"/>
        <v>0.13933238983152307</v>
      </c>
      <c r="P29" s="19">
        <f t="shared" si="11"/>
        <v>1.9413514856163515E-2</v>
      </c>
      <c r="T29" s="10" t="s">
        <v>249</v>
      </c>
      <c r="U29" s="12">
        <v>30.379999160766602</v>
      </c>
      <c r="V29" s="12">
        <f t="shared" si="10"/>
        <v>29.944976227561202</v>
      </c>
      <c r="W29" s="12">
        <f t="shared" si="5"/>
        <v>0.4350229332053992</v>
      </c>
      <c r="X29" s="19">
        <f t="shared" si="6"/>
        <v>0.18924495241462921</v>
      </c>
    </row>
    <row r="30" spans="1:24" x14ac:dyDescent="0.2">
      <c r="A30" s="10" t="s">
        <v>250</v>
      </c>
      <c r="B30" s="12">
        <v>30.476667404174801</v>
      </c>
      <c r="C30" s="12">
        <f t="shared" si="7"/>
        <v>30.343333244323752</v>
      </c>
      <c r="D30" s="12">
        <f t="shared" si="8"/>
        <v>0.13333415985104935</v>
      </c>
      <c r="F30" s="10" t="s">
        <v>250</v>
      </c>
      <c r="G30" s="12">
        <v>30.476667404174801</v>
      </c>
      <c r="H30" s="12">
        <f t="shared" si="12"/>
        <v>30.253333091735851</v>
      </c>
      <c r="I30" s="12">
        <f t="shared" si="13"/>
        <v>0.22333431243895063</v>
      </c>
      <c r="J30" s="19">
        <f t="shared" si="14"/>
        <v>4.9878215112578818E-2</v>
      </c>
      <c r="L30" s="10" t="s">
        <v>250</v>
      </c>
      <c r="M30" s="12">
        <v>30.476667404174801</v>
      </c>
      <c r="N30" s="12">
        <f t="shared" si="9"/>
        <v>30.32599964141847</v>
      </c>
      <c r="O30" s="12">
        <f t="shared" si="15"/>
        <v>0.15066776275633131</v>
      </c>
      <c r="P30" s="19">
        <f t="shared" si="11"/>
        <v>2.2700774733998137E-2</v>
      </c>
      <c r="T30" s="10" t="s">
        <v>250</v>
      </c>
      <c r="U30" s="12">
        <v>30.476667404174801</v>
      </c>
      <c r="V30" s="12">
        <f t="shared" si="10"/>
        <v>30.031980814202281</v>
      </c>
      <c r="W30" s="12">
        <f t="shared" si="5"/>
        <v>0.44468658997251964</v>
      </c>
      <c r="X30" s="19">
        <f t="shared" si="6"/>
        <v>0.19774616330138781</v>
      </c>
    </row>
    <row r="31" spans="1:24" x14ac:dyDescent="0.2">
      <c r="A31" s="10" t="s">
        <v>251</v>
      </c>
      <c r="B31" s="12">
        <v>30.533332824706999</v>
      </c>
      <c r="C31" s="12">
        <f t="shared" si="7"/>
        <v>30.428333282470703</v>
      </c>
      <c r="D31" s="12">
        <f t="shared" si="8"/>
        <v>0.10499954223629615</v>
      </c>
      <c r="F31" s="10" t="s">
        <v>251</v>
      </c>
      <c r="G31" s="12">
        <v>30.533332824706999</v>
      </c>
      <c r="H31" s="12">
        <f t="shared" si="12"/>
        <v>30.3458333015442</v>
      </c>
      <c r="I31" s="12">
        <f t="shared" si="13"/>
        <v>0.18749952316279916</v>
      </c>
      <c r="J31" s="19">
        <f t="shared" si="14"/>
        <v>3.515607118627706E-2</v>
      </c>
      <c r="L31" s="10" t="s">
        <v>251</v>
      </c>
      <c r="M31" s="12">
        <v>30.533332824706999</v>
      </c>
      <c r="N31" s="12">
        <f t="shared" si="9"/>
        <v>30.413666915893561</v>
      </c>
      <c r="O31" s="12">
        <f t="shared" si="15"/>
        <v>0.11966590881343819</v>
      </c>
      <c r="P31" s="19">
        <f t="shared" si="11"/>
        <v>1.4319929732146104E-2</v>
      </c>
      <c r="T31" s="10" t="s">
        <v>251</v>
      </c>
      <c r="U31" s="12">
        <v>30.533332824706999</v>
      </c>
      <c r="V31" s="12">
        <f t="shared" si="10"/>
        <v>30.120918132196785</v>
      </c>
      <c r="W31" s="12">
        <f t="shared" si="5"/>
        <v>0.41241469251021456</v>
      </c>
      <c r="X31" s="19">
        <f t="shared" si="6"/>
        <v>0.17008587859829483</v>
      </c>
    </row>
    <row r="32" spans="1:24" x14ac:dyDescent="0.2">
      <c r="A32" s="10" t="s">
        <v>252</v>
      </c>
      <c r="B32" s="12">
        <v>30.719999313354499</v>
      </c>
      <c r="C32" s="12">
        <f t="shared" si="7"/>
        <v>30.5050001144409</v>
      </c>
      <c r="D32" s="12">
        <f t="shared" si="8"/>
        <v>0.21499919891359909</v>
      </c>
      <c r="F32" s="10" t="s">
        <v>252</v>
      </c>
      <c r="G32" s="12">
        <v>30.719999313354499</v>
      </c>
      <c r="H32" s="12">
        <f t="shared" si="12"/>
        <v>30.424166679382328</v>
      </c>
      <c r="I32" s="12">
        <f t="shared" si="13"/>
        <v>0.29583263397217152</v>
      </c>
      <c r="J32" s="19">
        <f t="shared" si="14"/>
        <v>8.7516947322912805E-2</v>
      </c>
      <c r="L32" s="10" t="s">
        <v>252</v>
      </c>
      <c r="M32" s="12">
        <v>30.719999313354499</v>
      </c>
      <c r="N32" s="12">
        <f t="shared" si="9"/>
        <v>30.485666465759259</v>
      </c>
      <c r="O32" s="12">
        <f t="shared" si="15"/>
        <v>0.23433284759524042</v>
      </c>
      <c r="P32" s="19">
        <f t="shared" si="11"/>
        <v>5.4911883462094177E-2</v>
      </c>
      <c r="T32" s="10" t="s">
        <v>252</v>
      </c>
      <c r="U32" s="12">
        <v>30.719999313354499</v>
      </c>
      <c r="V32" s="12">
        <f t="shared" si="10"/>
        <v>30.203401070698828</v>
      </c>
      <c r="W32" s="12">
        <f t="shared" si="5"/>
        <v>0.51659824265567167</v>
      </c>
      <c r="X32" s="19">
        <f t="shared" si="6"/>
        <v>0.26687374431492822</v>
      </c>
    </row>
    <row r="33" spans="1:24" x14ac:dyDescent="0.2">
      <c r="A33" s="10" t="s">
        <v>253</v>
      </c>
      <c r="B33" s="12">
        <v>30.8033332824707</v>
      </c>
      <c r="C33" s="12">
        <f t="shared" si="7"/>
        <v>30.626666069030748</v>
      </c>
      <c r="D33" s="12">
        <f t="shared" si="8"/>
        <v>0.17666721343995206</v>
      </c>
      <c r="F33" s="10" t="s">
        <v>253</v>
      </c>
      <c r="G33" s="12">
        <v>30.8033332824707</v>
      </c>
      <c r="H33" s="12">
        <f t="shared" si="12"/>
        <v>30.527499675750725</v>
      </c>
      <c r="I33" s="12">
        <f t="shared" si="13"/>
        <v>0.27583360671997426</v>
      </c>
      <c r="J33" s="19">
        <f t="shared" si="14"/>
        <v>7.6084178596149424E-2</v>
      </c>
      <c r="L33" s="10" t="s">
        <v>253</v>
      </c>
      <c r="M33" s="12">
        <v>30.8033332824707</v>
      </c>
      <c r="N33" s="12">
        <f t="shared" si="9"/>
        <v>30.615332984924308</v>
      </c>
      <c r="O33" s="12">
        <f t="shared" si="15"/>
        <v>0.18800029754639169</v>
      </c>
      <c r="P33" s="19">
        <f t="shared" si="11"/>
        <v>3.5344111877531809E-2</v>
      </c>
      <c r="T33" s="10" t="s">
        <v>253</v>
      </c>
      <c r="U33" s="12">
        <v>30.8033332824707</v>
      </c>
      <c r="V33" s="12">
        <f t="shared" si="10"/>
        <v>30.306720719229961</v>
      </c>
      <c r="W33" s="12">
        <f t="shared" si="5"/>
        <v>0.49661256324073833</v>
      </c>
      <c r="X33" s="19">
        <f t="shared" si="6"/>
        <v>0.24662403796853632</v>
      </c>
    </row>
    <row r="34" spans="1:24" x14ac:dyDescent="0.2">
      <c r="A34" s="10" t="s">
        <v>254</v>
      </c>
      <c r="B34" s="12">
        <v>30.930000305175799</v>
      </c>
      <c r="C34" s="12">
        <f t="shared" si="7"/>
        <v>30.761666297912598</v>
      </c>
      <c r="D34" s="12">
        <f t="shared" si="8"/>
        <v>0.16833400726320136</v>
      </c>
      <c r="F34" s="10" t="s">
        <v>254</v>
      </c>
      <c r="G34" s="12">
        <v>30.930000305175799</v>
      </c>
      <c r="H34" s="12">
        <f t="shared" si="12"/>
        <v>30.633333206176751</v>
      </c>
      <c r="I34" s="12">
        <f t="shared" si="13"/>
        <v>0.29666709899904831</v>
      </c>
      <c r="J34" s="19">
        <f t="shared" si="14"/>
        <v>8.8011367628511125E-2</v>
      </c>
      <c r="L34" s="10" t="s">
        <v>254</v>
      </c>
      <c r="M34" s="12">
        <v>30.930000305175799</v>
      </c>
      <c r="N34" s="12">
        <f t="shared" si="9"/>
        <v>30.724333000183098</v>
      </c>
      <c r="O34" s="12">
        <f t="shared" si="15"/>
        <v>0.20566730499270136</v>
      </c>
      <c r="P34" s="19">
        <f t="shared" si="11"/>
        <v>4.2299040342960843E-2</v>
      </c>
      <c r="T34" s="10" t="s">
        <v>254</v>
      </c>
      <c r="U34" s="12">
        <v>30.930000305175799</v>
      </c>
      <c r="V34" s="12">
        <f t="shared" si="10"/>
        <v>30.406043231878108</v>
      </c>
      <c r="W34" s="12">
        <f t="shared" si="5"/>
        <v>0.52395707329769081</v>
      </c>
      <c r="X34" s="19">
        <f t="shared" si="6"/>
        <v>0.27453101465868174</v>
      </c>
    </row>
    <row r="35" spans="1:24" x14ac:dyDescent="0.2">
      <c r="A35" s="10" t="s">
        <v>255</v>
      </c>
      <c r="B35" s="12">
        <v>30.9799995422363</v>
      </c>
      <c r="C35" s="12">
        <f t="shared" si="7"/>
        <v>30.866666793823249</v>
      </c>
      <c r="D35" s="12">
        <f t="shared" si="8"/>
        <v>0.11333274841305041</v>
      </c>
      <c r="F35" s="10" t="s">
        <v>255</v>
      </c>
      <c r="G35" s="12">
        <v>30.9799995422363</v>
      </c>
      <c r="H35" s="12">
        <f t="shared" si="12"/>
        <v>30.746666431426998</v>
      </c>
      <c r="I35" s="12">
        <f t="shared" si="13"/>
        <v>0.2333331108093013</v>
      </c>
      <c r="J35" s="19">
        <f t="shared" si="14"/>
        <v>5.4444340599945677E-2</v>
      </c>
      <c r="L35" s="10" t="s">
        <v>255</v>
      </c>
      <c r="M35" s="12">
        <v>30.9799995422363</v>
      </c>
      <c r="N35" s="12">
        <f t="shared" si="9"/>
        <v>30.850000000000009</v>
      </c>
      <c r="O35" s="12">
        <f t="shared" si="15"/>
        <v>0.12999954223629118</v>
      </c>
      <c r="P35" s="19">
        <f t="shared" si="11"/>
        <v>1.6899880981645254E-2</v>
      </c>
      <c r="T35" s="10" t="s">
        <v>255</v>
      </c>
      <c r="U35" s="12">
        <v>30.9799995422363</v>
      </c>
      <c r="V35" s="12">
        <f t="shared" si="10"/>
        <v>30.510834646537646</v>
      </c>
      <c r="W35" s="12">
        <f t="shared" si="5"/>
        <v>0.46916489569865405</v>
      </c>
      <c r="X35" s="19">
        <f t="shared" si="6"/>
        <v>0.22011569935592892</v>
      </c>
    </row>
    <row r="36" spans="1:24" x14ac:dyDescent="0.2">
      <c r="A36" s="10" t="s">
        <v>256</v>
      </c>
      <c r="B36" s="12">
        <v>31.049999237060501</v>
      </c>
      <c r="C36" s="12">
        <f t="shared" si="7"/>
        <v>30.954999923706048</v>
      </c>
      <c r="D36" s="12">
        <f t="shared" si="8"/>
        <v>9.4999313354453108E-2</v>
      </c>
      <c r="F36" s="10" t="s">
        <v>256</v>
      </c>
      <c r="G36" s="12">
        <v>31.049999237060501</v>
      </c>
      <c r="H36" s="12">
        <f t="shared" si="12"/>
        <v>30.858333110809323</v>
      </c>
      <c r="I36" s="12">
        <f t="shared" si="13"/>
        <v>0.19166612625117807</v>
      </c>
      <c r="J36" s="19">
        <f t="shared" si="14"/>
        <v>3.6735903952132533E-2</v>
      </c>
      <c r="L36" s="10" t="s">
        <v>256</v>
      </c>
      <c r="M36" s="12">
        <v>31.049999237060501</v>
      </c>
      <c r="N36" s="12">
        <f t="shared" si="9"/>
        <v>30.929666519165028</v>
      </c>
      <c r="O36" s="12">
        <f t="shared" si="15"/>
        <v>0.12033271789547229</v>
      </c>
      <c r="P36" s="19">
        <f t="shared" si="11"/>
        <v>1.4479962996111316E-2</v>
      </c>
      <c r="T36" s="10" t="s">
        <v>256</v>
      </c>
      <c r="U36" s="12">
        <v>31.049999237060501</v>
      </c>
      <c r="V36" s="12">
        <f t="shared" si="10"/>
        <v>30.604667625677376</v>
      </c>
      <c r="W36" s="12">
        <f t="shared" si="5"/>
        <v>0.44533161138312494</v>
      </c>
      <c r="X36" s="19">
        <f t="shared" si="6"/>
        <v>0.19832024409709062</v>
      </c>
    </row>
    <row r="37" spans="1:24" x14ac:dyDescent="0.2">
      <c r="A37" s="10" t="s">
        <v>257</v>
      </c>
      <c r="B37" s="12">
        <v>31.193332672119102</v>
      </c>
      <c r="C37" s="12">
        <f t="shared" si="7"/>
        <v>31.014999389648402</v>
      </c>
      <c r="D37" s="12">
        <f t="shared" si="8"/>
        <v>0.17833328247069957</v>
      </c>
      <c r="F37" s="10" t="s">
        <v>257</v>
      </c>
      <c r="G37" s="12">
        <v>31.193332672119102</v>
      </c>
      <c r="H37" s="12">
        <f t="shared" si="12"/>
        <v>30.940833091735826</v>
      </c>
      <c r="I37" s="12">
        <f t="shared" si="13"/>
        <v>0.25249958038327591</v>
      </c>
      <c r="J37" s="19">
        <f t="shared" si="14"/>
        <v>6.3756038093730413E-2</v>
      </c>
      <c r="L37" s="10" t="s">
        <v>257</v>
      </c>
      <c r="M37" s="12">
        <v>31.193332672119102</v>
      </c>
      <c r="N37" s="12">
        <f t="shared" si="9"/>
        <v>31.004999542236298</v>
      </c>
      <c r="O37" s="12">
        <f t="shared" si="15"/>
        <v>0.18833312988280326</v>
      </c>
      <c r="P37" s="19">
        <f t="shared" si="11"/>
        <v>3.5469367811452844E-2</v>
      </c>
      <c r="T37" s="10" t="s">
        <v>257</v>
      </c>
      <c r="U37" s="12">
        <v>31.193332672119102</v>
      </c>
      <c r="V37" s="12">
        <f t="shared" si="10"/>
        <v>30.693733947954001</v>
      </c>
      <c r="W37" s="12">
        <f t="shared" si="5"/>
        <v>0.49959872416510009</v>
      </c>
      <c r="X37" s="19">
        <f t="shared" si="6"/>
        <v>0.24959888518739576</v>
      </c>
    </row>
    <row r="38" spans="1:24" x14ac:dyDescent="0.2">
      <c r="A38" s="10" t="s">
        <v>258</v>
      </c>
      <c r="B38" s="12">
        <v>31.290000915527301</v>
      </c>
      <c r="C38" s="12">
        <f t="shared" si="7"/>
        <v>31.121665954589801</v>
      </c>
      <c r="D38" s="12">
        <f t="shared" si="8"/>
        <v>0.1683349609375</v>
      </c>
      <c r="F38" s="10" t="s">
        <v>258</v>
      </c>
      <c r="G38" s="12">
        <v>31.290000915527301</v>
      </c>
      <c r="H38" s="12">
        <f t="shared" si="12"/>
        <v>31.038332939147924</v>
      </c>
      <c r="I38" s="12">
        <f t="shared" si="13"/>
        <v>0.25166797637937677</v>
      </c>
      <c r="J38" s="19">
        <f t="shared" si="14"/>
        <v>6.3336770334890546E-2</v>
      </c>
      <c r="L38" s="10" t="s">
        <v>258</v>
      </c>
      <c r="M38" s="12">
        <v>31.290000915527301</v>
      </c>
      <c r="N38" s="12">
        <f t="shared" si="9"/>
        <v>31.107666015624961</v>
      </c>
      <c r="O38" s="12">
        <f t="shared" si="15"/>
        <v>0.1823348999023402</v>
      </c>
      <c r="P38" s="19">
        <f t="shared" si="11"/>
        <v>3.3246015722396417E-2</v>
      </c>
      <c r="T38" s="10" t="s">
        <v>258</v>
      </c>
      <c r="U38" s="12">
        <v>31.290000915527301</v>
      </c>
      <c r="V38" s="12">
        <f t="shared" si="10"/>
        <v>30.793653692787021</v>
      </c>
      <c r="W38" s="12">
        <f t="shared" si="5"/>
        <v>0.49634722274027965</v>
      </c>
      <c r="X38" s="19">
        <f t="shared" si="6"/>
        <v>0.24636056552198879</v>
      </c>
    </row>
    <row r="39" spans="1:24" x14ac:dyDescent="0.2">
      <c r="A39" s="10" t="s">
        <v>259</v>
      </c>
      <c r="B39" s="12">
        <v>31.4899997711182</v>
      </c>
      <c r="C39" s="12">
        <f t="shared" si="7"/>
        <v>31.2416667938232</v>
      </c>
      <c r="D39" s="12">
        <f t="shared" si="8"/>
        <v>0.24833297729500003</v>
      </c>
      <c r="F39" s="10" t="s">
        <v>259</v>
      </c>
      <c r="G39" s="12">
        <v>31.4899997711182</v>
      </c>
      <c r="H39" s="12">
        <f t="shared" si="12"/>
        <v>31.128333091735801</v>
      </c>
      <c r="I39" s="12">
        <f t="shared" si="13"/>
        <v>0.36166667938239883</v>
      </c>
      <c r="J39" s="19">
        <f t="shared" si="14"/>
        <v>0.13080278697549086</v>
      </c>
      <c r="L39" s="10" t="s">
        <v>259</v>
      </c>
      <c r="M39" s="12">
        <v>31.4899997711182</v>
      </c>
      <c r="N39" s="12">
        <f t="shared" si="9"/>
        <v>31.213000106811478</v>
      </c>
      <c r="O39" s="12">
        <f t="shared" si="15"/>
        <v>0.27699966430672163</v>
      </c>
      <c r="P39" s="19">
        <f t="shared" si="11"/>
        <v>7.6728814026036471E-2</v>
      </c>
      <c r="T39" s="10" t="s">
        <v>259</v>
      </c>
      <c r="U39" s="12">
        <v>31.4899997711182</v>
      </c>
      <c r="V39" s="12">
        <f t="shared" si="10"/>
        <v>30.892923137335078</v>
      </c>
      <c r="W39" s="12">
        <f t="shared" si="5"/>
        <v>0.59707663378312148</v>
      </c>
      <c r="X39" s="19">
        <f t="shared" si="6"/>
        <v>0.35650050660978377</v>
      </c>
    </row>
    <row r="40" spans="1:24" x14ac:dyDescent="0.2">
      <c r="A40" s="10" t="s">
        <v>260</v>
      </c>
      <c r="B40" s="12">
        <v>31.5833339691162</v>
      </c>
      <c r="C40" s="12">
        <f t="shared" si="7"/>
        <v>31.39000034332275</v>
      </c>
      <c r="D40" s="12">
        <f t="shared" si="8"/>
        <v>0.19333362579344993</v>
      </c>
      <c r="F40" s="10" t="s">
        <v>260</v>
      </c>
      <c r="G40" s="12">
        <v>31.5833339691162</v>
      </c>
      <c r="H40" s="12">
        <f t="shared" si="12"/>
        <v>31.255833148956278</v>
      </c>
      <c r="I40" s="12">
        <f t="shared" si="13"/>
        <v>0.32750082015992277</v>
      </c>
      <c r="J40" s="19">
        <f t="shared" si="14"/>
        <v>0.10725678720542207</v>
      </c>
      <c r="L40" s="10" t="s">
        <v>260</v>
      </c>
      <c r="M40" s="12">
        <v>31.5833339691162</v>
      </c>
      <c r="N40" s="12">
        <f t="shared" si="9"/>
        <v>31.370666694641109</v>
      </c>
      <c r="O40" s="12">
        <f t="shared" si="15"/>
        <v>0.21266727447509126</v>
      </c>
      <c r="P40" s="19">
        <f t="shared" si="11"/>
        <v>4.52273696326638E-2</v>
      </c>
      <c r="T40" s="10" t="s">
        <v>260</v>
      </c>
      <c r="U40" s="12">
        <v>31.5833339691162</v>
      </c>
      <c r="V40" s="12">
        <f t="shared" si="10"/>
        <v>31.012338464091702</v>
      </c>
      <c r="W40" s="12">
        <f t="shared" si="5"/>
        <v>0.57099550502449858</v>
      </c>
      <c r="X40" s="19">
        <f t="shared" si="6"/>
        <v>0.32603586675818219</v>
      </c>
    </row>
    <row r="41" spans="1:24" x14ac:dyDescent="0.2">
      <c r="A41" s="10" t="s">
        <v>261</v>
      </c>
      <c r="B41" s="12">
        <v>31.75</v>
      </c>
      <c r="C41" s="12">
        <f t="shared" si="7"/>
        <v>31.536666870117202</v>
      </c>
      <c r="D41" s="12">
        <f t="shared" si="8"/>
        <v>0.21333312988279829</v>
      </c>
      <c r="F41" s="10" t="s">
        <v>261</v>
      </c>
      <c r="G41" s="12">
        <v>31.75</v>
      </c>
      <c r="H41" s="12">
        <f t="shared" si="12"/>
        <v>31.389166831970197</v>
      </c>
      <c r="I41" s="12">
        <f t="shared" si="13"/>
        <v>0.36083316802980292</v>
      </c>
      <c r="J41" s="19">
        <f t="shared" si="14"/>
        <v>0.13020057515042399</v>
      </c>
      <c r="L41" s="10" t="s">
        <v>261</v>
      </c>
      <c r="M41" s="12">
        <v>31.75</v>
      </c>
      <c r="N41" s="12">
        <f t="shared" ref="N41:N72" si="16">$R$1*M40+$R$3*M39+$R$4*M38</f>
        <v>31.496667098999019</v>
      </c>
      <c r="O41" s="12">
        <f t="shared" si="15"/>
        <v>0.25333290100098083</v>
      </c>
      <c r="P41" s="19">
        <f t="shared" si="11"/>
        <v>6.4177558729572745E-2</v>
      </c>
      <c r="T41" s="10" t="s">
        <v>261</v>
      </c>
      <c r="U41" s="12">
        <v>31.75</v>
      </c>
      <c r="V41" s="12">
        <f t="shared" si="10"/>
        <v>31.126537565096601</v>
      </c>
      <c r="W41" s="12">
        <f t="shared" si="5"/>
        <v>0.62346243490339859</v>
      </c>
      <c r="X41" s="19">
        <f t="shared" si="6"/>
        <v>0.38870540773567452</v>
      </c>
    </row>
    <row r="42" spans="1:24" x14ac:dyDescent="0.2">
      <c r="A42" s="10" t="s">
        <v>262</v>
      </c>
      <c r="B42" s="12">
        <v>32.046665191650398</v>
      </c>
      <c r="C42" s="12">
        <f t="shared" si="7"/>
        <v>31.666666984558098</v>
      </c>
      <c r="D42" s="12">
        <f t="shared" si="8"/>
        <v>0.37999820709229937</v>
      </c>
      <c r="F42" s="10" t="s">
        <v>262</v>
      </c>
      <c r="G42" s="12">
        <v>32.046665191650398</v>
      </c>
      <c r="H42" s="12">
        <f t="shared" si="12"/>
        <v>31.528333663940426</v>
      </c>
      <c r="I42" s="12">
        <f t="shared" si="13"/>
        <v>0.5183315277099716</v>
      </c>
      <c r="J42" s="19">
        <f t="shared" si="14"/>
        <v>0.26866757261815305</v>
      </c>
      <c r="L42" s="10" t="s">
        <v>262</v>
      </c>
      <c r="M42" s="12">
        <v>32.046665191650398</v>
      </c>
      <c r="N42" s="12">
        <f t="shared" si="16"/>
        <v>31.648000144958502</v>
      </c>
      <c r="O42" s="12">
        <f t="shared" si="15"/>
        <v>0.39866504669189595</v>
      </c>
      <c r="P42" s="19">
        <f t="shared" si="11"/>
        <v>0.15893381945385157</v>
      </c>
      <c r="T42" s="10" t="s">
        <v>262</v>
      </c>
      <c r="U42" s="12">
        <v>32.046665191650398</v>
      </c>
      <c r="V42" s="12">
        <f t="shared" si="10"/>
        <v>31.251230052077283</v>
      </c>
      <c r="W42" s="12">
        <f t="shared" si="5"/>
        <v>0.79543513957311518</v>
      </c>
      <c r="X42" s="19">
        <f t="shared" si="6"/>
        <v>0.63271706126770122</v>
      </c>
    </row>
    <row r="43" spans="1:24" x14ac:dyDescent="0.2">
      <c r="A43" s="10" t="s">
        <v>263</v>
      </c>
      <c r="B43" s="12">
        <v>32.336666107177699</v>
      </c>
      <c r="C43" s="12">
        <f t="shared" si="7"/>
        <v>31.898332595825199</v>
      </c>
      <c r="D43" s="12">
        <f t="shared" si="8"/>
        <v>0.43833351135249998</v>
      </c>
      <c r="F43" s="10" t="s">
        <v>263</v>
      </c>
      <c r="G43" s="12">
        <v>32.336666107177699</v>
      </c>
      <c r="H43" s="12">
        <f t="shared" si="12"/>
        <v>31.717499732971199</v>
      </c>
      <c r="I43" s="12">
        <f t="shared" si="13"/>
        <v>0.61916637420650034</v>
      </c>
      <c r="J43" s="19">
        <f t="shared" si="14"/>
        <v>0.38336699894802401</v>
      </c>
      <c r="L43" s="10" t="s">
        <v>263</v>
      </c>
      <c r="M43" s="12">
        <v>32.336666107177699</v>
      </c>
      <c r="N43" s="12">
        <f t="shared" si="16"/>
        <v>31.864999389648442</v>
      </c>
      <c r="O43" s="12">
        <f t="shared" si="15"/>
        <v>0.47166671752925637</v>
      </c>
      <c r="P43" s="19">
        <f t="shared" si="11"/>
        <v>0.22246949242482333</v>
      </c>
      <c r="T43" s="10" t="s">
        <v>263</v>
      </c>
      <c r="U43" s="12">
        <v>32.336666107177699</v>
      </c>
      <c r="V43" s="12">
        <f t="shared" si="10"/>
        <v>31.410317079991906</v>
      </c>
      <c r="W43" s="12">
        <f t="shared" si="5"/>
        <v>0.92634902718579326</v>
      </c>
      <c r="X43" s="19">
        <f t="shared" si="6"/>
        <v>0.85812252016806556</v>
      </c>
    </row>
    <row r="44" spans="1:24" x14ac:dyDescent="0.2">
      <c r="A44" s="10" t="s">
        <v>264</v>
      </c>
      <c r="B44" s="12">
        <v>32.616664886474602</v>
      </c>
      <c r="C44" s="12">
        <f t="shared" si="7"/>
        <v>32.191665649414048</v>
      </c>
      <c r="D44" s="12">
        <f t="shared" si="8"/>
        <v>0.42499923706055398</v>
      </c>
      <c r="F44" s="10" t="s">
        <v>264</v>
      </c>
      <c r="G44" s="12">
        <v>32.616664886474602</v>
      </c>
      <c r="H44" s="12">
        <f t="shared" si="12"/>
        <v>31.929166316986077</v>
      </c>
      <c r="I44" s="12">
        <f t="shared" si="13"/>
        <v>0.68749856948852539</v>
      </c>
      <c r="J44" s="19">
        <f t="shared" si="14"/>
        <v>0.47265428304876878</v>
      </c>
      <c r="L44" s="10" t="s">
        <v>264</v>
      </c>
      <c r="M44" s="12">
        <v>32.616664886474602</v>
      </c>
      <c r="N44" s="12">
        <f t="shared" si="16"/>
        <v>32.132332611083967</v>
      </c>
      <c r="O44" s="12">
        <f t="shared" si="15"/>
        <v>0.48433227539063495</v>
      </c>
      <c r="P44" s="19">
        <f t="shared" si="11"/>
        <v>0.23457775298506986</v>
      </c>
      <c r="T44" s="10" t="s">
        <v>264</v>
      </c>
      <c r="U44" s="12">
        <v>32.616664886474602</v>
      </c>
      <c r="V44" s="12">
        <f t="shared" si="10"/>
        <v>31.595586885429064</v>
      </c>
      <c r="W44" s="12">
        <f t="shared" si="5"/>
        <v>1.021078001045538</v>
      </c>
      <c r="X44" s="19">
        <f t="shared" si="6"/>
        <v>1.0426002842191517</v>
      </c>
    </row>
    <row r="45" spans="1:24" x14ac:dyDescent="0.2">
      <c r="A45" s="10" t="s">
        <v>265</v>
      </c>
      <c r="B45" s="12">
        <v>32.883335113525398</v>
      </c>
      <c r="C45" s="12">
        <f t="shared" si="7"/>
        <v>32.476665496826151</v>
      </c>
      <c r="D45" s="12">
        <f t="shared" si="8"/>
        <v>0.40666961669924717</v>
      </c>
      <c r="F45" s="10" t="s">
        <v>265</v>
      </c>
      <c r="G45" s="12">
        <v>32.883335113525398</v>
      </c>
      <c r="H45" s="12">
        <f t="shared" si="12"/>
        <v>32.187499046325676</v>
      </c>
      <c r="I45" s="12">
        <f t="shared" si="13"/>
        <v>0.69583606719972124</v>
      </c>
      <c r="J45" s="19">
        <f t="shared" si="14"/>
        <v>0.48418783241597496</v>
      </c>
      <c r="L45" s="10" t="s">
        <v>265</v>
      </c>
      <c r="M45" s="12">
        <v>32.883335113525398</v>
      </c>
      <c r="N45" s="12">
        <f t="shared" si="16"/>
        <v>32.418665313720695</v>
      </c>
      <c r="O45" s="12">
        <f t="shared" si="15"/>
        <v>0.46466979980470313</v>
      </c>
      <c r="P45" s="19">
        <f t="shared" si="11"/>
        <v>0.21591802285054287</v>
      </c>
      <c r="T45" s="10" t="s">
        <v>265</v>
      </c>
      <c r="U45" s="12">
        <v>32.883335113525398</v>
      </c>
      <c r="V45" s="12">
        <f t="shared" si="10"/>
        <v>31.799802485638171</v>
      </c>
      <c r="W45" s="12">
        <f t="shared" si="5"/>
        <v>1.0835326278872266</v>
      </c>
      <c r="X45" s="19">
        <f t="shared" si="6"/>
        <v>1.1740429556961991</v>
      </c>
    </row>
    <row r="46" spans="1:24" x14ac:dyDescent="0.2">
      <c r="A46" s="10" t="s">
        <v>266</v>
      </c>
      <c r="B46" s="12">
        <v>32.966667175292997</v>
      </c>
      <c r="C46" s="12">
        <f t="shared" si="7"/>
        <v>32.75</v>
      </c>
      <c r="D46" s="12">
        <f t="shared" si="8"/>
        <v>0.21666717529299717</v>
      </c>
      <c r="F46" s="10" t="s">
        <v>266</v>
      </c>
      <c r="G46" s="12">
        <v>32.966667175292997</v>
      </c>
      <c r="H46" s="12">
        <f t="shared" si="12"/>
        <v>32.470832824707024</v>
      </c>
      <c r="I46" s="12">
        <f t="shared" si="13"/>
        <v>0.49583435058597303</v>
      </c>
      <c r="J46" s="19">
        <f t="shared" si="14"/>
        <v>0.2458517032210136</v>
      </c>
      <c r="L46" s="10" t="s">
        <v>266</v>
      </c>
      <c r="M46" s="12">
        <v>32.966667175292997</v>
      </c>
      <c r="N46" s="12">
        <f t="shared" si="16"/>
        <v>32.694000244140618</v>
      </c>
      <c r="O46" s="12">
        <f t="shared" si="15"/>
        <v>0.27266693115237928</v>
      </c>
      <c r="P46" s="19">
        <f t="shared" si="11"/>
        <v>7.434725534405634E-2</v>
      </c>
      <c r="T46" s="10" t="s">
        <v>266</v>
      </c>
      <c r="U46" s="12">
        <v>32.966667175292997</v>
      </c>
      <c r="V46" s="12">
        <f t="shared" si="10"/>
        <v>32.016509011215618</v>
      </c>
      <c r="W46" s="12">
        <f t="shared" si="5"/>
        <v>0.9501581640773793</v>
      </c>
      <c r="X46" s="19">
        <f t="shared" si="6"/>
        <v>0.90280053676289607</v>
      </c>
    </row>
    <row r="47" spans="1:24" x14ac:dyDescent="0.2">
      <c r="A47" s="10" t="s">
        <v>267</v>
      </c>
      <c r="B47" s="12">
        <v>33.166667938232401</v>
      </c>
      <c r="C47" s="12">
        <f t="shared" si="7"/>
        <v>32.925001144409194</v>
      </c>
      <c r="D47" s="12">
        <f t="shared" si="8"/>
        <v>0.24166679382320666</v>
      </c>
      <c r="F47" s="10" t="s">
        <v>267</v>
      </c>
      <c r="G47" s="12">
        <v>33.166667938232401</v>
      </c>
      <c r="H47" s="12">
        <f t="shared" si="12"/>
        <v>32.700833320617676</v>
      </c>
      <c r="I47" s="12">
        <f t="shared" si="13"/>
        <v>0.46583461761472478</v>
      </c>
      <c r="J47" s="19">
        <f t="shared" si="14"/>
        <v>0.21700189096825684</v>
      </c>
      <c r="L47" s="10" t="s">
        <v>267</v>
      </c>
      <c r="M47" s="12">
        <v>33.166667938232401</v>
      </c>
      <c r="N47" s="12">
        <f t="shared" si="16"/>
        <v>32.87166709899904</v>
      </c>
      <c r="O47" s="12">
        <f t="shared" si="15"/>
        <v>0.29500083923336007</v>
      </c>
      <c r="P47" s="19">
        <f t="shared" si="11"/>
        <v>8.7025495148386756E-2</v>
      </c>
      <c r="T47" s="10" t="s">
        <v>267</v>
      </c>
      <c r="U47" s="12">
        <v>33.166667938232401</v>
      </c>
      <c r="V47" s="12">
        <f t="shared" si="10"/>
        <v>32.206540644031094</v>
      </c>
      <c r="W47" s="12">
        <f t="shared" si="5"/>
        <v>0.96012729420130682</v>
      </c>
      <c r="X47" s="19">
        <f t="shared" si="6"/>
        <v>0.92184442107032283</v>
      </c>
    </row>
    <row r="48" spans="1:24" x14ac:dyDescent="0.2">
      <c r="A48" s="10" t="s">
        <v>268</v>
      </c>
      <c r="B48" s="12">
        <v>33.5</v>
      </c>
      <c r="C48" s="12">
        <f t="shared" si="7"/>
        <v>33.066667556762695</v>
      </c>
      <c r="D48" s="12">
        <f t="shared" si="8"/>
        <v>0.43333244323730469</v>
      </c>
      <c r="F48" s="10" t="s">
        <v>268</v>
      </c>
      <c r="G48" s="12">
        <v>33.5</v>
      </c>
      <c r="H48" s="12">
        <f t="shared" si="12"/>
        <v>32.908333778381348</v>
      </c>
      <c r="I48" s="12">
        <f t="shared" si="13"/>
        <v>0.59166622161865234</v>
      </c>
      <c r="J48" s="19">
        <f t="shared" si="14"/>
        <v>0.35006891780449223</v>
      </c>
      <c r="L48" s="10" t="s">
        <v>268</v>
      </c>
      <c r="M48" s="12">
        <v>33.5</v>
      </c>
      <c r="N48" s="12">
        <f t="shared" si="16"/>
        <v>33.05000114440918</v>
      </c>
      <c r="O48" s="12">
        <f t="shared" si="15"/>
        <v>0.44999885559082031</v>
      </c>
      <c r="P48" s="19">
        <f t="shared" si="11"/>
        <v>0.20249897003304795</v>
      </c>
      <c r="T48" s="10" t="s">
        <v>268</v>
      </c>
      <c r="U48" s="12">
        <v>33.5</v>
      </c>
      <c r="V48" s="12">
        <f t="shared" si="10"/>
        <v>32.398566102871357</v>
      </c>
      <c r="W48" s="12">
        <f t="shared" si="5"/>
        <v>1.1014338971286435</v>
      </c>
      <c r="X48" s="19">
        <f t="shared" si="6"/>
        <v>1.2131566297439911</v>
      </c>
    </row>
    <row r="49" spans="1:24" x14ac:dyDescent="0.2">
      <c r="A49" s="10" t="s">
        <v>269</v>
      </c>
      <c r="B49" s="12">
        <v>33.866664886474602</v>
      </c>
      <c r="C49" s="12">
        <f t="shared" si="7"/>
        <v>33.333333969116197</v>
      </c>
      <c r="D49" s="12">
        <f t="shared" si="8"/>
        <v>0.53333091735840554</v>
      </c>
      <c r="F49" s="10" t="s">
        <v>269</v>
      </c>
      <c r="G49" s="12">
        <v>33.866664886474602</v>
      </c>
      <c r="H49" s="12">
        <f t="shared" si="12"/>
        <v>33.129167556762695</v>
      </c>
      <c r="I49" s="12">
        <f t="shared" si="13"/>
        <v>0.73749732971190696</v>
      </c>
      <c r="J49" s="19">
        <f t="shared" si="14"/>
        <v>0.54390231133219324</v>
      </c>
      <c r="L49" s="10" t="s">
        <v>269</v>
      </c>
      <c r="M49" s="12">
        <v>33.866664886474602</v>
      </c>
      <c r="N49" s="12">
        <f t="shared" si="16"/>
        <v>33.293333816528317</v>
      </c>
      <c r="O49" s="12">
        <f t="shared" si="15"/>
        <v>0.5733310699462848</v>
      </c>
      <c r="P49" s="19">
        <f t="shared" si="11"/>
        <v>0.32870851576575172</v>
      </c>
      <c r="T49" s="10" t="s">
        <v>269</v>
      </c>
      <c r="U49" s="12">
        <v>33.866664886474602</v>
      </c>
      <c r="V49" s="12">
        <f t="shared" si="10"/>
        <v>32.618852882297084</v>
      </c>
      <c r="W49" s="12">
        <f t="shared" si="5"/>
        <v>1.2478120041775185</v>
      </c>
      <c r="X49" s="19">
        <f t="shared" si="6"/>
        <v>1.5570347977695154</v>
      </c>
    </row>
    <row r="50" spans="1:24" x14ac:dyDescent="0.2">
      <c r="A50" s="10" t="s">
        <v>270</v>
      </c>
      <c r="B50" s="12">
        <v>34.200000762939503</v>
      </c>
      <c r="C50" s="12">
        <f t="shared" si="7"/>
        <v>33.683332443237305</v>
      </c>
      <c r="D50" s="12">
        <f t="shared" si="8"/>
        <v>0.51666831970219818</v>
      </c>
      <c r="F50" s="10" t="s">
        <v>270</v>
      </c>
      <c r="G50" s="12">
        <v>34.200000762939503</v>
      </c>
      <c r="H50" s="12">
        <f t="shared" si="12"/>
        <v>33.375</v>
      </c>
      <c r="I50" s="12">
        <f t="shared" si="13"/>
        <v>0.82500076293950286</v>
      </c>
      <c r="J50" s="19">
        <f t="shared" si="14"/>
        <v>0.68062625885076178</v>
      </c>
      <c r="L50" s="10" t="s">
        <v>270</v>
      </c>
      <c r="M50" s="12">
        <v>34.200000762939503</v>
      </c>
      <c r="N50" s="12">
        <f t="shared" si="16"/>
        <v>33.616666030883785</v>
      </c>
      <c r="O50" s="12">
        <f t="shared" si="15"/>
        <v>0.58333473205571806</v>
      </c>
      <c r="P50" s="19">
        <f t="shared" si="11"/>
        <v>0.3402794096225164</v>
      </c>
      <c r="T50" s="10" t="s">
        <v>270</v>
      </c>
      <c r="U50" s="12">
        <v>34.200000762939503</v>
      </c>
      <c r="V50" s="12">
        <f t="shared" si="10"/>
        <v>32.868415283132585</v>
      </c>
      <c r="W50" s="12">
        <f t="shared" si="5"/>
        <v>1.3315854798069182</v>
      </c>
      <c r="X50" s="19">
        <f t="shared" si="6"/>
        <v>1.7731198900326206</v>
      </c>
    </row>
    <row r="51" spans="1:24" x14ac:dyDescent="0.2">
      <c r="A51" s="10" t="s">
        <v>271</v>
      </c>
      <c r="B51" s="12">
        <v>34.533332824707003</v>
      </c>
      <c r="C51" s="12">
        <f t="shared" si="7"/>
        <v>34.033332824707053</v>
      </c>
      <c r="D51" s="12">
        <f t="shared" si="8"/>
        <v>0.49999999999995026</v>
      </c>
      <c r="F51" s="10" t="s">
        <v>271</v>
      </c>
      <c r="G51" s="12">
        <v>34.533332824707003</v>
      </c>
      <c r="H51" s="12">
        <f t="shared" si="12"/>
        <v>33.683333396911628</v>
      </c>
      <c r="I51" s="12">
        <f t="shared" si="13"/>
        <v>0.84999942779537463</v>
      </c>
      <c r="J51" s="19">
        <f t="shared" si="14"/>
        <v>0.72249902725246429</v>
      </c>
      <c r="L51" s="10" t="s">
        <v>271</v>
      </c>
      <c r="M51" s="12">
        <v>34.533332824707003</v>
      </c>
      <c r="N51" s="12">
        <f t="shared" si="16"/>
        <v>33.959999847412135</v>
      </c>
      <c r="O51" s="12">
        <f t="shared" si="15"/>
        <v>0.57333297729486787</v>
      </c>
      <c r="P51" s="19">
        <f t="shared" si="11"/>
        <v>0.3287107028537975</v>
      </c>
      <c r="T51" s="10" t="s">
        <v>271</v>
      </c>
      <c r="U51" s="12">
        <v>34.533332824707003</v>
      </c>
      <c r="V51" s="12">
        <f t="shared" si="10"/>
        <v>33.134732379093968</v>
      </c>
      <c r="W51" s="12">
        <f t="shared" si="5"/>
        <v>1.3986004456130345</v>
      </c>
      <c r="X51" s="19">
        <f t="shared" si="6"/>
        <v>1.9560832064689788</v>
      </c>
    </row>
    <row r="52" spans="1:24" x14ac:dyDescent="0.2">
      <c r="A52" s="10" t="s">
        <v>272</v>
      </c>
      <c r="B52" s="12">
        <v>35</v>
      </c>
      <c r="C52" s="12">
        <f t="shared" si="7"/>
        <v>34.366666793823256</v>
      </c>
      <c r="D52" s="12">
        <f t="shared" si="8"/>
        <v>0.6333332061767436</v>
      </c>
      <c r="F52" s="10" t="s">
        <v>272</v>
      </c>
      <c r="G52" s="12">
        <v>35</v>
      </c>
      <c r="H52" s="12">
        <f t="shared" si="12"/>
        <v>34.024999618530281</v>
      </c>
      <c r="I52" s="12">
        <f t="shared" si="13"/>
        <v>0.97500038146971946</v>
      </c>
      <c r="J52" s="19">
        <f t="shared" si="14"/>
        <v>0.95062574386609844</v>
      </c>
      <c r="L52" s="10" t="s">
        <v>272</v>
      </c>
      <c r="M52" s="12">
        <v>35</v>
      </c>
      <c r="N52" s="12">
        <f t="shared" si="16"/>
        <v>34.299999618530272</v>
      </c>
      <c r="O52" s="12">
        <f t="shared" si="15"/>
        <v>0.70000038146972798</v>
      </c>
      <c r="P52" s="19">
        <f t="shared" si="11"/>
        <v>0.49000053405776467</v>
      </c>
      <c r="T52" s="10" t="s">
        <v>272</v>
      </c>
      <c r="U52" s="12">
        <v>35</v>
      </c>
      <c r="V52" s="12">
        <f t="shared" si="10"/>
        <v>33.414452468216574</v>
      </c>
      <c r="W52" s="12">
        <f t="shared" si="5"/>
        <v>1.5855475317834262</v>
      </c>
      <c r="X52" s="19">
        <f t="shared" si="6"/>
        <v>2.5139609755445149</v>
      </c>
    </row>
    <row r="53" spans="1:24" x14ac:dyDescent="0.2">
      <c r="A53" s="10" t="s">
        <v>273</v>
      </c>
      <c r="B53" s="12">
        <v>35.433334350585902</v>
      </c>
      <c r="C53" s="12">
        <f t="shared" si="7"/>
        <v>34.766666412353501</v>
      </c>
      <c r="D53" s="12">
        <f t="shared" si="8"/>
        <v>0.66666793823240056</v>
      </c>
      <c r="F53" s="10" t="s">
        <v>273</v>
      </c>
      <c r="G53" s="12">
        <v>35.433334350585902</v>
      </c>
      <c r="H53" s="12">
        <f t="shared" si="12"/>
        <v>34.399999618530273</v>
      </c>
      <c r="I53" s="12">
        <f t="shared" si="13"/>
        <v>1.0333347320556285</v>
      </c>
      <c r="J53" s="19">
        <f t="shared" si="14"/>
        <v>1.0677806684724775</v>
      </c>
      <c r="L53" s="10" t="s">
        <v>273</v>
      </c>
      <c r="M53" s="12">
        <v>35.433334350585902</v>
      </c>
      <c r="N53" s="12">
        <f t="shared" si="16"/>
        <v>34.700000000000003</v>
      </c>
      <c r="O53" s="12">
        <f t="shared" si="15"/>
        <v>0.73333435058589913</v>
      </c>
      <c r="P53" s="19">
        <f t="shared" si="11"/>
        <v>0.53777926974924239</v>
      </c>
      <c r="T53" s="10" t="s">
        <v>273</v>
      </c>
      <c r="U53" s="12">
        <v>35.433334350585902</v>
      </c>
      <c r="V53" s="12">
        <f t="shared" si="10"/>
        <v>33.73156197457326</v>
      </c>
      <c r="W53" s="12">
        <f t="shared" si="5"/>
        <v>1.7017723760126415</v>
      </c>
      <c r="X53" s="19">
        <f t="shared" si="6"/>
        <v>2.8960292197597113</v>
      </c>
    </row>
    <row r="54" spans="1:24" x14ac:dyDescent="0.2">
      <c r="A54" s="10" t="s">
        <v>274</v>
      </c>
      <c r="B54" s="12">
        <v>35.866664886474602</v>
      </c>
      <c r="C54" s="12">
        <f t="shared" si="7"/>
        <v>35.216667175292955</v>
      </c>
      <c r="D54" s="12">
        <f t="shared" si="8"/>
        <v>0.64999771118164773</v>
      </c>
      <c r="F54" s="10" t="s">
        <v>274</v>
      </c>
      <c r="G54" s="12">
        <v>35.866664886474602</v>
      </c>
      <c r="H54" s="12">
        <f t="shared" si="12"/>
        <v>34.791666984558105</v>
      </c>
      <c r="I54" s="12">
        <f t="shared" si="13"/>
        <v>1.0749979019164968</v>
      </c>
      <c r="J54" s="19">
        <f t="shared" si="14"/>
        <v>1.15562048912487</v>
      </c>
      <c r="L54" s="10" t="s">
        <v>274</v>
      </c>
      <c r="M54" s="12">
        <v>35.866664886474602</v>
      </c>
      <c r="N54" s="12">
        <f t="shared" si="16"/>
        <v>35.123333740234351</v>
      </c>
      <c r="O54" s="12">
        <f t="shared" si="15"/>
        <v>0.74333114624025143</v>
      </c>
      <c r="P54" s="19">
        <f t="shared" si="11"/>
        <v>0.55254119297084603</v>
      </c>
      <c r="T54" s="10" t="s">
        <v>274</v>
      </c>
      <c r="U54" s="12">
        <v>35.866664886474602</v>
      </c>
      <c r="V54" s="12">
        <f t="shared" si="10"/>
        <v>34.071916449775792</v>
      </c>
      <c r="W54" s="12">
        <f t="shared" si="5"/>
        <v>1.7947484366988107</v>
      </c>
      <c r="X54" s="19">
        <f t="shared" si="6"/>
        <v>3.2211219510328251</v>
      </c>
    </row>
    <row r="55" spans="1:24" x14ac:dyDescent="0.2">
      <c r="A55" s="10" t="s">
        <v>275</v>
      </c>
      <c r="B55" s="12">
        <v>36.433334350585902</v>
      </c>
      <c r="C55" s="12">
        <f t="shared" si="7"/>
        <v>35.649999618530252</v>
      </c>
      <c r="D55" s="12">
        <f t="shared" si="8"/>
        <v>0.78333473205564985</v>
      </c>
      <c r="F55" s="10" t="s">
        <v>275</v>
      </c>
      <c r="G55" s="12">
        <v>36.433334350585902</v>
      </c>
      <c r="H55" s="12">
        <f t="shared" si="12"/>
        <v>35.20833301544188</v>
      </c>
      <c r="I55" s="12">
        <f t="shared" si="13"/>
        <v>1.2250013351440217</v>
      </c>
      <c r="J55" s="19">
        <f t="shared" si="14"/>
        <v>1.5006282711046357</v>
      </c>
      <c r="L55" s="10" t="s">
        <v>275</v>
      </c>
      <c r="M55" s="12">
        <v>36.433334350585902</v>
      </c>
      <c r="N55" s="12">
        <f t="shared" si="16"/>
        <v>35.563332748413075</v>
      </c>
      <c r="O55" s="12">
        <f t="shared" si="15"/>
        <v>0.8700016021728274</v>
      </c>
      <c r="P55" s="19">
        <f t="shared" si="11"/>
        <v>0.75690278778328668</v>
      </c>
      <c r="T55" s="10" t="s">
        <v>275</v>
      </c>
      <c r="U55" s="12">
        <v>36.433334350585902</v>
      </c>
      <c r="V55" s="12">
        <f t="shared" si="10"/>
        <v>34.430866137115551</v>
      </c>
      <c r="W55" s="12">
        <f t="shared" si="5"/>
        <v>2.0024682134703511</v>
      </c>
      <c r="X55" s="19">
        <f t="shared" si="6"/>
        <v>4.00987894595914</v>
      </c>
    </row>
    <row r="56" spans="1:24" x14ac:dyDescent="0.2">
      <c r="A56" s="10" t="s">
        <v>276</v>
      </c>
      <c r="B56" s="12">
        <v>36.933334350585902</v>
      </c>
      <c r="C56" s="12">
        <f t="shared" si="7"/>
        <v>36.149999618530252</v>
      </c>
      <c r="D56" s="12">
        <f t="shared" si="8"/>
        <v>0.78333473205564985</v>
      </c>
      <c r="F56" s="10" t="s">
        <v>276</v>
      </c>
      <c r="G56" s="12">
        <v>36.933334350585902</v>
      </c>
      <c r="H56" s="12">
        <f t="shared" si="12"/>
        <v>35.683333396911607</v>
      </c>
      <c r="I56" s="12">
        <f t="shared" si="13"/>
        <v>1.2500009536742951</v>
      </c>
      <c r="J56" s="19">
        <f t="shared" si="14"/>
        <v>1.5625023841866472</v>
      </c>
      <c r="L56" s="10" t="s">
        <v>276</v>
      </c>
      <c r="M56" s="12">
        <v>36.933334350585902</v>
      </c>
      <c r="N56" s="12">
        <f t="shared" si="16"/>
        <v>36.063333511352511</v>
      </c>
      <c r="O56" s="12">
        <f t="shared" si="15"/>
        <v>0.87000083923339133</v>
      </c>
      <c r="P56" s="19">
        <f t="shared" si="11"/>
        <v>0.75690146026680527</v>
      </c>
      <c r="T56" s="10" t="s">
        <v>276</v>
      </c>
      <c r="U56" s="12">
        <v>36.933334350585902</v>
      </c>
      <c r="V56" s="12">
        <f t="shared" si="10"/>
        <v>34.831359779809624</v>
      </c>
      <c r="W56" s="12">
        <f t="shared" si="5"/>
        <v>2.101974570776278</v>
      </c>
      <c r="X56" s="19">
        <f t="shared" si="6"/>
        <v>4.418297096190118</v>
      </c>
    </row>
    <row r="57" spans="1:24" x14ac:dyDescent="0.2">
      <c r="A57" s="10" t="s">
        <v>277</v>
      </c>
      <c r="B57" s="12">
        <v>37.5</v>
      </c>
      <c r="C57" s="12">
        <f t="shared" si="7"/>
        <v>36.683334350585902</v>
      </c>
      <c r="D57" s="12">
        <f t="shared" si="8"/>
        <v>0.81666564941409803</v>
      </c>
      <c r="F57" s="10" t="s">
        <v>277</v>
      </c>
      <c r="G57" s="12">
        <v>37.5</v>
      </c>
      <c r="H57" s="12">
        <f t="shared" si="12"/>
        <v>36.166666984558077</v>
      </c>
      <c r="I57" s="12">
        <f t="shared" si="13"/>
        <v>1.333333015441923</v>
      </c>
      <c r="J57" s="19">
        <f t="shared" si="14"/>
        <v>1.7777769300674511</v>
      </c>
      <c r="L57" s="10" t="s">
        <v>277</v>
      </c>
      <c r="M57" s="12">
        <v>37.5</v>
      </c>
      <c r="N57" s="12">
        <f t="shared" si="16"/>
        <v>36.570000457763641</v>
      </c>
      <c r="O57" s="12">
        <f t="shared" si="15"/>
        <v>0.92999954223635939</v>
      </c>
      <c r="P57" s="19">
        <f t="shared" si="11"/>
        <v>0.86489914855983796</v>
      </c>
      <c r="T57" s="10" t="s">
        <v>277</v>
      </c>
      <c r="U57" s="12">
        <v>37.5</v>
      </c>
      <c r="V57" s="12">
        <f t="shared" si="10"/>
        <v>35.251754693964877</v>
      </c>
      <c r="W57" s="12">
        <f t="shared" si="5"/>
        <v>2.2482453060351233</v>
      </c>
      <c r="X57" s="19">
        <f t="shared" si="6"/>
        <v>5.054606956108965</v>
      </c>
    </row>
    <row r="58" spans="1:24" x14ac:dyDescent="0.2">
      <c r="A58" s="10" t="s">
        <v>278</v>
      </c>
      <c r="B58" s="12">
        <v>38.099998474121101</v>
      </c>
      <c r="C58" s="12">
        <f t="shared" si="7"/>
        <v>37.216667175292955</v>
      </c>
      <c r="D58" s="12">
        <f t="shared" si="8"/>
        <v>0.88333129882814632</v>
      </c>
      <c r="F58" s="10" t="s">
        <v>278</v>
      </c>
      <c r="G58" s="12">
        <v>38.099998474121101</v>
      </c>
      <c r="H58" s="12">
        <f t="shared" si="12"/>
        <v>36.6833333969116</v>
      </c>
      <c r="I58" s="12">
        <f t="shared" si="13"/>
        <v>1.4166650772095011</v>
      </c>
      <c r="J58" s="19">
        <f t="shared" si="14"/>
        <v>2.0069399409850015</v>
      </c>
      <c r="L58" s="10" t="s">
        <v>278</v>
      </c>
      <c r="M58" s="12">
        <v>38.099998474121101</v>
      </c>
      <c r="N58" s="12">
        <f t="shared" si="16"/>
        <v>37.116667175292953</v>
      </c>
      <c r="O58" s="12">
        <f t="shared" si="15"/>
        <v>0.98333129882814774</v>
      </c>
      <c r="P58" s="19">
        <f t="shared" si="11"/>
        <v>0.96694044325505202</v>
      </c>
      <c r="T58" s="10" t="s">
        <v>278</v>
      </c>
      <c r="U58" s="12">
        <v>38.099998474121101</v>
      </c>
      <c r="V58" s="12">
        <f t="shared" si="10"/>
        <v>35.701403755171903</v>
      </c>
      <c r="W58" s="12">
        <f t="shared" si="5"/>
        <v>2.3985947189491981</v>
      </c>
      <c r="X58" s="19">
        <f t="shared" si="6"/>
        <v>5.7532566257709821</v>
      </c>
    </row>
    <row r="59" spans="1:24" x14ac:dyDescent="0.2">
      <c r="A59" s="10" t="s">
        <v>279</v>
      </c>
      <c r="B59" s="12">
        <v>38.633335113525398</v>
      </c>
      <c r="C59" s="12">
        <f t="shared" si="7"/>
        <v>37.799999237060547</v>
      </c>
      <c r="D59" s="12">
        <f t="shared" si="8"/>
        <v>0.83333587646485086</v>
      </c>
      <c r="F59" s="10" t="s">
        <v>279</v>
      </c>
      <c r="G59" s="12">
        <v>38.633335113525398</v>
      </c>
      <c r="H59" s="12">
        <f t="shared" si="12"/>
        <v>37.241666793823228</v>
      </c>
      <c r="I59" s="12">
        <f t="shared" si="13"/>
        <v>1.3916683197021698</v>
      </c>
      <c r="J59" s="19">
        <f t="shared" si="14"/>
        <v>1.9367407120626605</v>
      </c>
      <c r="L59" s="10" t="s">
        <v>279</v>
      </c>
      <c r="M59" s="12">
        <v>38.633335113525398</v>
      </c>
      <c r="N59" s="12">
        <f t="shared" si="16"/>
        <v>37.686666107177729</v>
      </c>
      <c r="O59" s="12">
        <f t="shared" si="15"/>
        <v>0.94666900634766904</v>
      </c>
      <c r="P59" s="19">
        <f t="shared" si="11"/>
        <v>0.89618220757928302</v>
      </c>
      <c r="T59" s="10" t="s">
        <v>279</v>
      </c>
      <c r="U59" s="12">
        <v>38.633335113525398</v>
      </c>
      <c r="V59" s="12">
        <f t="shared" si="10"/>
        <v>36.181122698961744</v>
      </c>
      <c r="W59" s="12">
        <f t="shared" si="5"/>
        <v>2.4522124145636539</v>
      </c>
      <c r="X59" s="19">
        <f t="shared" si="6"/>
        <v>6.0133457261401055</v>
      </c>
    </row>
    <row r="60" spans="1:24" x14ac:dyDescent="0.2">
      <c r="A60" s="10" t="s">
        <v>280</v>
      </c>
      <c r="B60" s="12">
        <v>39.033332824707003</v>
      </c>
      <c r="C60" s="12">
        <f t="shared" si="7"/>
        <v>38.366666793823249</v>
      </c>
      <c r="D60" s="12">
        <f t="shared" si="8"/>
        <v>0.66666603088375354</v>
      </c>
      <c r="F60" s="10" t="s">
        <v>280</v>
      </c>
      <c r="G60" s="12">
        <v>39.033332824707003</v>
      </c>
      <c r="H60" s="12">
        <f t="shared" si="12"/>
        <v>37.791666984558098</v>
      </c>
      <c r="I60" s="12">
        <f t="shared" si="13"/>
        <v>1.2416658401489045</v>
      </c>
      <c r="J60" s="19">
        <f t="shared" si="14"/>
        <v>1.5417340585926849</v>
      </c>
      <c r="L60" s="10" t="s">
        <v>280</v>
      </c>
      <c r="M60" s="12">
        <v>39.033332824707003</v>
      </c>
      <c r="N60" s="12">
        <f t="shared" si="16"/>
        <v>38.246667098999026</v>
      </c>
      <c r="O60" s="12">
        <f t="shared" si="15"/>
        <v>0.78666572570797655</v>
      </c>
      <c r="P60" s="19">
        <f t="shared" si="11"/>
        <v>0.61884296400365735</v>
      </c>
      <c r="T60" s="10" t="s">
        <v>280</v>
      </c>
      <c r="U60" s="12">
        <v>39.033332824707003</v>
      </c>
      <c r="V60" s="12">
        <f t="shared" si="10"/>
        <v>36.671565181874477</v>
      </c>
      <c r="W60" s="12">
        <f t="shared" si="5"/>
        <v>2.3617676428325254</v>
      </c>
      <c r="X60" s="19">
        <f t="shared" si="6"/>
        <v>5.5779463987307034</v>
      </c>
    </row>
    <row r="61" spans="1:24" x14ac:dyDescent="0.2">
      <c r="A61" s="10" t="s">
        <v>281</v>
      </c>
      <c r="B61" s="12">
        <v>39.599998474121101</v>
      </c>
      <c r="C61" s="12">
        <f t="shared" si="7"/>
        <v>38.833333969116197</v>
      </c>
      <c r="D61" s="12">
        <f t="shared" si="8"/>
        <v>0.76666450500490413</v>
      </c>
      <c r="F61" s="10" t="s">
        <v>281</v>
      </c>
      <c r="G61" s="12">
        <v>39.599998474121101</v>
      </c>
      <c r="H61" s="12">
        <f t="shared" si="12"/>
        <v>38.316666603088372</v>
      </c>
      <c r="I61" s="12">
        <f t="shared" si="13"/>
        <v>1.2833318710327291</v>
      </c>
      <c r="J61" s="19">
        <f t="shared" si="14"/>
        <v>1.6469406912083651</v>
      </c>
      <c r="L61" s="10" t="s">
        <v>281</v>
      </c>
      <c r="M61" s="12">
        <v>39.599998474121101</v>
      </c>
      <c r="N61" s="12">
        <f t="shared" si="16"/>
        <v>38.72666664123534</v>
      </c>
      <c r="O61" s="12">
        <f t="shared" si="15"/>
        <v>0.87333183288576066</v>
      </c>
      <c r="P61" s="19">
        <f t="shared" si="11"/>
        <v>0.76270849033160215</v>
      </c>
      <c r="T61" s="10" t="s">
        <v>281</v>
      </c>
      <c r="U61" s="12">
        <v>39.599998474121101</v>
      </c>
      <c r="V61" s="12">
        <f t="shared" si="10"/>
        <v>37.143918710440985</v>
      </c>
      <c r="W61" s="12">
        <f t="shared" si="5"/>
        <v>2.4560797636801155</v>
      </c>
      <c r="X61" s="19">
        <f t="shared" si="6"/>
        <v>6.032327805558972</v>
      </c>
    </row>
    <row r="62" spans="1:24" x14ac:dyDescent="0.2">
      <c r="A62" s="10" t="s">
        <v>282</v>
      </c>
      <c r="B62" s="12">
        <v>39.933334350585902</v>
      </c>
      <c r="C62" s="12">
        <f t="shared" si="7"/>
        <v>39.316665649414048</v>
      </c>
      <c r="D62" s="12">
        <f t="shared" si="8"/>
        <v>0.61666870117185368</v>
      </c>
      <c r="F62" s="10" t="s">
        <v>282</v>
      </c>
      <c r="G62" s="12">
        <v>39.933334350585902</v>
      </c>
      <c r="H62" s="12">
        <f t="shared" si="12"/>
        <v>38.841666221618652</v>
      </c>
      <c r="I62" s="12">
        <f t="shared" si="13"/>
        <v>1.0916681289672496</v>
      </c>
      <c r="J62" s="19">
        <f t="shared" si="14"/>
        <v>1.1917393038028556</v>
      </c>
      <c r="L62" s="10" t="s">
        <v>282</v>
      </c>
      <c r="M62" s="12">
        <v>39.933334350585902</v>
      </c>
      <c r="N62" s="12">
        <f t="shared" si="16"/>
        <v>39.236666107177733</v>
      </c>
      <c r="O62" s="12">
        <f t="shared" si="15"/>
        <v>0.69666824340816902</v>
      </c>
      <c r="P62" s="19">
        <f t="shared" si="11"/>
        <v>0.48534664137342381</v>
      </c>
      <c r="T62" s="10" t="s">
        <v>282</v>
      </c>
      <c r="U62" s="12">
        <v>39.933334350585902</v>
      </c>
      <c r="V62" s="12">
        <f t="shared" si="10"/>
        <v>37.635134663177006</v>
      </c>
      <c r="W62" s="12">
        <f t="shared" si="5"/>
        <v>2.2981996874088964</v>
      </c>
      <c r="X62" s="19">
        <f t="shared" si="6"/>
        <v>5.2817218032063487</v>
      </c>
    </row>
    <row r="63" spans="1:24" x14ac:dyDescent="0.2">
      <c r="A63" s="10" t="s">
        <v>283</v>
      </c>
      <c r="B63" s="12">
        <v>40.299999237060497</v>
      </c>
      <c r="C63" s="12">
        <f t="shared" si="7"/>
        <v>39.766666412353501</v>
      </c>
      <c r="D63" s="12">
        <f t="shared" si="8"/>
        <v>0.53333282470699572</v>
      </c>
      <c r="F63" s="10" t="s">
        <v>283</v>
      </c>
      <c r="G63" s="12">
        <v>40.299999237060497</v>
      </c>
      <c r="H63" s="12">
        <f t="shared" si="12"/>
        <v>39.300000190734849</v>
      </c>
      <c r="I63" s="12">
        <f t="shared" si="13"/>
        <v>0.99999904632564807</v>
      </c>
      <c r="J63" s="19">
        <f t="shared" si="14"/>
        <v>0.99999809265220563</v>
      </c>
      <c r="L63" s="10" t="s">
        <v>283</v>
      </c>
      <c r="M63" s="12">
        <v>40.299999237060497</v>
      </c>
      <c r="N63" s="12">
        <f t="shared" si="16"/>
        <v>39.653333282470683</v>
      </c>
      <c r="O63" s="12">
        <f t="shared" si="15"/>
        <v>0.64666595458981391</v>
      </c>
      <c r="P63" s="19">
        <f t="shared" si="11"/>
        <v>0.41817685682555528</v>
      </c>
      <c r="T63" s="10" t="s">
        <v>283</v>
      </c>
      <c r="U63" s="12">
        <v>40.299999237060497</v>
      </c>
      <c r="V63" s="12">
        <f t="shared" si="10"/>
        <v>38.094774600658788</v>
      </c>
      <c r="W63" s="12">
        <f t="shared" si="5"/>
        <v>2.2052246364017094</v>
      </c>
      <c r="X63" s="19">
        <f t="shared" si="6"/>
        <v>4.8630156969930516</v>
      </c>
    </row>
    <row r="64" spans="1:24" x14ac:dyDescent="0.2">
      <c r="A64" s="10" t="s">
        <v>284</v>
      </c>
      <c r="B64" s="12">
        <v>40.700000762939503</v>
      </c>
      <c r="C64" s="12">
        <f t="shared" si="7"/>
        <v>40.1166667938232</v>
      </c>
      <c r="D64" s="12">
        <f t="shared" si="8"/>
        <v>0.58333396911630331</v>
      </c>
      <c r="F64" s="10" t="s">
        <v>284</v>
      </c>
      <c r="G64" s="12">
        <v>40.700000762939503</v>
      </c>
      <c r="H64" s="12">
        <f t="shared" si="12"/>
        <v>39.716666221618624</v>
      </c>
      <c r="I64" s="12">
        <f t="shared" si="13"/>
        <v>0.98333454132087894</v>
      </c>
      <c r="J64" s="19">
        <f t="shared" si="14"/>
        <v>0.96694682015474342</v>
      </c>
      <c r="L64" s="10" t="s">
        <v>284</v>
      </c>
      <c r="M64" s="12">
        <v>40.700000762939503</v>
      </c>
      <c r="N64" s="12">
        <f t="shared" si="16"/>
        <v>40.049999618530236</v>
      </c>
      <c r="O64" s="12">
        <f t="shared" si="15"/>
        <v>0.65000114440926637</v>
      </c>
      <c r="P64" s="19">
        <f t="shared" si="11"/>
        <v>0.42250148773335594</v>
      </c>
      <c r="T64" s="10" t="s">
        <v>284</v>
      </c>
      <c r="U64" s="12">
        <v>40.700000762939503</v>
      </c>
      <c r="V64" s="12">
        <f t="shared" si="10"/>
        <v>38.535819527939132</v>
      </c>
      <c r="W64" s="12">
        <f t="shared" si="5"/>
        <v>2.1641812350003704</v>
      </c>
      <c r="X64" s="19">
        <f t="shared" si="6"/>
        <v>4.6836804179277287</v>
      </c>
    </row>
    <row r="65" spans="1:24" x14ac:dyDescent="0.2">
      <c r="A65" s="10" t="s">
        <v>285</v>
      </c>
      <c r="B65" s="12">
        <v>41</v>
      </c>
      <c r="C65" s="12">
        <f t="shared" si="7"/>
        <v>40.5</v>
      </c>
      <c r="D65" s="12">
        <f t="shared" si="8"/>
        <v>0.5</v>
      </c>
      <c r="F65" s="10" t="s">
        <v>285</v>
      </c>
      <c r="G65" s="12">
        <v>41</v>
      </c>
      <c r="H65" s="12">
        <f t="shared" si="12"/>
        <v>40.133333206176751</v>
      </c>
      <c r="I65" s="12">
        <f t="shared" si="13"/>
        <v>0.86666679382324929</v>
      </c>
      <c r="J65" s="19">
        <f t="shared" si="14"/>
        <v>0.75111133151587051</v>
      </c>
      <c r="L65" s="10" t="s">
        <v>285</v>
      </c>
      <c r="M65" s="12">
        <v>41</v>
      </c>
      <c r="N65" s="12">
        <f t="shared" si="16"/>
        <v>40.426667022705082</v>
      </c>
      <c r="O65" s="12">
        <f t="shared" si="15"/>
        <v>0.57333297729491761</v>
      </c>
      <c r="P65" s="19">
        <f t="shared" si="11"/>
        <v>0.32871070285385451</v>
      </c>
      <c r="T65" s="10" t="s">
        <v>285</v>
      </c>
      <c r="U65" s="12">
        <v>41</v>
      </c>
      <c r="V65" s="12">
        <f t="shared" si="10"/>
        <v>38.968655774939208</v>
      </c>
      <c r="W65" s="12">
        <f t="shared" si="5"/>
        <v>2.031344225060792</v>
      </c>
      <c r="X65" s="19">
        <f t="shared" si="6"/>
        <v>4.1263593606878297</v>
      </c>
    </row>
    <row r="66" spans="1:24" x14ac:dyDescent="0.2">
      <c r="A66" s="10" t="s">
        <v>286</v>
      </c>
      <c r="B66" s="12">
        <v>41.333332061767599</v>
      </c>
      <c r="C66" s="12">
        <f t="shared" si="7"/>
        <v>40.850000381469755</v>
      </c>
      <c r="D66" s="12">
        <f t="shared" si="8"/>
        <v>0.48333168029784446</v>
      </c>
      <c r="F66" s="10" t="s">
        <v>286</v>
      </c>
      <c r="G66" s="12">
        <v>41.333332061767599</v>
      </c>
      <c r="H66" s="12">
        <f t="shared" si="12"/>
        <v>40.483333587646477</v>
      </c>
      <c r="I66" s="12">
        <f t="shared" si="13"/>
        <v>0.84999847412112217</v>
      </c>
      <c r="J66" s="19">
        <f t="shared" si="14"/>
        <v>0.72249740600823598</v>
      </c>
      <c r="L66" s="10" t="s">
        <v>286</v>
      </c>
      <c r="M66" s="12">
        <v>41.333332061767599</v>
      </c>
      <c r="N66" s="12">
        <f t="shared" si="16"/>
        <v>40.770000076293954</v>
      </c>
      <c r="O66" s="12">
        <f t="shared" si="15"/>
        <v>0.5633319854736456</v>
      </c>
      <c r="P66" s="19">
        <f t="shared" si="11"/>
        <v>0.31734292585767965</v>
      </c>
      <c r="T66" s="10" t="s">
        <v>286</v>
      </c>
      <c r="U66" s="12">
        <v>41.333332061767599</v>
      </c>
      <c r="V66" s="12">
        <f t="shared" si="10"/>
        <v>39.374924619951365</v>
      </c>
      <c r="W66" s="12">
        <f t="shared" si="5"/>
        <v>1.9584074418162345</v>
      </c>
      <c r="X66" s="19">
        <f t="shared" si="6"/>
        <v>3.8353597081612079</v>
      </c>
    </row>
    <row r="67" spans="1:24" x14ac:dyDescent="0.2">
      <c r="A67" s="10" t="s">
        <v>287</v>
      </c>
      <c r="B67" s="12">
        <v>41.599998474121101</v>
      </c>
      <c r="C67" s="12">
        <f t="shared" si="7"/>
        <v>41.166666030883803</v>
      </c>
      <c r="D67" s="12">
        <f t="shared" si="8"/>
        <v>0.43333244323729758</v>
      </c>
      <c r="F67" s="10" t="s">
        <v>287</v>
      </c>
      <c r="G67" s="12">
        <v>41.599998474121101</v>
      </c>
      <c r="H67" s="12">
        <f t="shared" si="12"/>
        <v>40.833333015441902</v>
      </c>
      <c r="I67" s="12">
        <f t="shared" si="13"/>
        <v>0.76666545867919922</v>
      </c>
      <c r="J67" s="19">
        <f t="shared" si="14"/>
        <v>0.58777592553178692</v>
      </c>
      <c r="L67" s="10" t="s">
        <v>287</v>
      </c>
      <c r="M67" s="12">
        <v>41.599998474121101</v>
      </c>
      <c r="N67" s="12">
        <f t="shared" si="16"/>
        <v>41.106666183471702</v>
      </c>
      <c r="O67" s="12">
        <f t="shared" si="15"/>
        <v>0.49333229064939843</v>
      </c>
      <c r="P67" s="19">
        <f t="shared" si="11"/>
        <v>0.24337674899738254</v>
      </c>
      <c r="T67" s="10" t="s">
        <v>287</v>
      </c>
      <c r="U67" s="12">
        <v>41.599998474121101</v>
      </c>
      <c r="V67" s="12">
        <f t="shared" si="10"/>
        <v>39.766606108314612</v>
      </c>
      <c r="W67" s="12">
        <f t="shared" si="5"/>
        <v>1.833392365806489</v>
      </c>
      <c r="X67" s="19">
        <f t="shared" si="6"/>
        <v>3.3613275669975149</v>
      </c>
    </row>
    <row r="68" spans="1:24" x14ac:dyDescent="0.2">
      <c r="A68" s="10" t="s">
        <v>288</v>
      </c>
      <c r="B68" s="12">
        <v>41.933334350585902</v>
      </c>
      <c r="C68" s="12">
        <f t="shared" si="7"/>
        <v>41.46666526794435</v>
      </c>
      <c r="D68" s="12">
        <f t="shared" si="8"/>
        <v>0.46666908264155182</v>
      </c>
      <c r="F68" s="10" t="s">
        <v>288</v>
      </c>
      <c r="G68" s="12">
        <v>41.933334350585902</v>
      </c>
      <c r="H68" s="12">
        <f t="shared" si="12"/>
        <v>41.158332824707053</v>
      </c>
      <c r="I68" s="12">
        <f t="shared" si="13"/>
        <v>0.77500152587884941</v>
      </c>
      <c r="J68" s="19">
        <f t="shared" si="14"/>
        <v>0.60062736511454484</v>
      </c>
      <c r="L68" s="10" t="s">
        <v>288</v>
      </c>
      <c r="M68" s="12">
        <v>41.933334350585902</v>
      </c>
      <c r="N68" s="12">
        <f t="shared" si="16"/>
        <v>41.39999885559083</v>
      </c>
      <c r="O68" s="12">
        <f t="shared" si="15"/>
        <v>0.53333549499507171</v>
      </c>
      <c r="P68" s="19">
        <f t="shared" si="11"/>
        <v>0.28444675022163818</v>
      </c>
      <c r="T68" s="10" t="s">
        <v>288</v>
      </c>
      <c r="U68" s="12">
        <v>41.933334350585902</v>
      </c>
      <c r="V68" s="12">
        <f t="shared" si="10"/>
        <v>40.133284581475912</v>
      </c>
      <c r="W68" s="12">
        <f t="shared" si="5"/>
        <v>1.8000497691099895</v>
      </c>
      <c r="X68" s="19">
        <f t="shared" si="6"/>
        <v>3.2401791712729264</v>
      </c>
    </row>
    <row r="69" spans="1:24" x14ac:dyDescent="0.2">
      <c r="A69" s="10" t="s">
        <v>289</v>
      </c>
      <c r="B69" s="12">
        <v>42.366664886474602</v>
      </c>
      <c r="C69" s="12">
        <f t="shared" si="7"/>
        <v>41.766666412353501</v>
      </c>
      <c r="D69" s="12">
        <f t="shared" si="8"/>
        <v>0.59999847412110086</v>
      </c>
      <c r="F69" s="10" t="s">
        <v>289</v>
      </c>
      <c r="G69" s="12">
        <v>42.366664886474602</v>
      </c>
      <c r="H69" s="12">
        <f t="shared" si="12"/>
        <v>41.466666221618652</v>
      </c>
      <c r="I69" s="12">
        <f t="shared" si="13"/>
        <v>0.89999866485594993</v>
      </c>
      <c r="J69" s="19">
        <f t="shared" si="14"/>
        <v>0.8099975967424925</v>
      </c>
      <c r="L69" s="10" t="s">
        <v>289</v>
      </c>
      <c r="M69" s="12">
        <v>42.366664886474602</v>
      </c>
      <c r="N69" s="12">
        <f t="shared" si="16"/>
        <v>41.713333129882805</v>
      </c>
      <c r="O69" s="12">
        <f t="shared" si="15"/>
        <v>0.65333175659179688</v>
      </c>
      <c r="P69" s="19">
        <f t="shared" si="11"/>
        <v>0.42684238417132292</v>
      </c>
      <c r="T69" s="10" t="s">
        <v>289</v>
      </c>
      <c r="U69" s="12">
        <v>42.366664886474602</v>
      </c>
      <c r="V69" s="12">
        <f t="shared" si="10"/>
        <v>40.493294535297913</v>
      </c>
      <c r="W69" s="12">
        <f t="shared" si="5"/>
        <v>1.873370351176689</v>
      </c>
      <c r="X69" s="19">
        <f t="shared" si="6"/>
        <v>3.5095164726678711</v>
      </c>
    </row>
    <row r="70" spans="1:24" x14ac:dyDescent="0.2">
      <c r="A70" s="10" t="s">
        <v>290</v>
      </c>
      <c r="B70" s="12">
        <v>43.033332824707003</v>
      </c>
      <c r="C70" s="12">
        <f t="shared" si="7"/>
        <v>42.149999618530252</v>
      </c>
      <c r="D70" s="12">
        <f t="shared" si="8"/>
        <v>0.88333320617675071</v>
      </c>
      <c r="F70" s="10" t="s">
        <v>290</v>
      </c>
      <c r="G70" s="12">
        <v>43.033332824707003</v>
      </c>
      <c r="H70" s="12">
        <f t="shared" si="12"/>
        <v>41.808332443237305</v>
      </c>
      <c r="I70" s="12">
        <f t="shared" si="13"/>
        <v>1.2250003814696981</v>
      </c>
      <c r="J70" s="19">
        <f t="shared" si="14"/>
        <v>1.5006259346009059</v>
      </c>
      <c r="L70" s="10" t="s">
        <v>290</v>
      </c>
      <c r="M70" s="12">
        <v>43.033332824707003</v>
      </c>
      <c r="N70" s="12">
        <f t="shared" si="16"/>
        <v>42.083332443237289</v>
      </c>
      <c r="O70" s="12">
        <f t="shared" si="15"/>
        <v>0.95000038146971377</v>
      </c>
      <c r="P70" s="19">
        <f t="shared" si="11"/>
        <v>0.90250072479260168</v>
      </c>
      <c r="T70" s="10" t="s">
        <v>290</v>
      </c>
      <c r="U70" s="12">
        <v>43.033332824707003</v>
      </c>
      <c r="V70" s="12">
        <f t="shared" si="10"/>
        <v>40.86796860553325</v>
      </c>
      <c r="W70" s="12">
        <f t="shared" si="5"/>
        <v>2.1653642191737532</v>
      </c>
      <c r="X70" s="19">
        <f t="shared" si="6"/>
        <v>4.6888022016779578</v>
      </c>
    </row>
    <row r="71" spans="1:24" x14ac:dyDescent="0.2">
      <c r="A71" s="10" t="s">
        <v>291</v>
      </c>
      <c r="B71" s="12">
        <v>43.933334350585902</v>
      </c>
      <c r="C71" s="12">
        <f t="shared" si="7"/>
        <v>42.699998855590806</v>
      </c>
      <c r="D71" s="12">
        <f t="shared" si="8"/>
        <v>1.2333354949950959</v>
      </c>
      <c r="F71" s="10" t="s">
        <v>291</v>
      </c>
      <c r="G71" s="12">
        <v>43.933334350585902</v>
      </c>
      <c r="H71" s="12">
        <f t="shared" si="12"/>
        <v>42.233332633972154</v>
      </c>
      <c r="I71" s="12">
        <f t="shared" si="13"/>
        <v>1.7000017166137482</v>
      </c>
      <c r="J71" s="19">
        <f t="shared" si="14"/>
        <v>2.8900058364896908</v>
      </c>
      <c r="L71" s="10" t="s">
        <v>291</v>
      </c>
      <c r="M71" s="12">
        <v>43.933334350585902</v>
      </c>
      <c r="N71" s="12">
        <f t="shared" si="16"/>
        <v>42.613332748413065</v>
      </c>
      <c r="O71" s="12">
        <f t="shared" si="15"/>
        <v>1.3200016021728374</v>
      </c>
      <c r="P71" s="19">
        <f t="shared" si="11"/>
        <v>1.7424042297388576</v>
      </c>
      <c r="T71" s="10" t="s">
        <v>291</v>
      </c>
      <c r="U71" s="12">
        <v>43.933334350585902</v>
      </c>
      <c r="V71" s="12">
        <f t="shared" si="10"/>
        <v>41.301041449368</v>
      </c>
      <c r="W71" s="12">
        <f t="shared" si="5"/>
        <v>2.6322929012179017</v>
      </c>
      <c r="X71" s="19">
        <f t="shared" si="6"/>
        <v>6.9289659178021576</v>
      </c>
    </row>
    <row r="72" spans="1:24" x14ac:dyDescent="0.2">
      <c r="A72" s="10" t="s">
        <v>292</v>
      </c>
      <c r="B72" s="12">
        <v>44.799999237060497</v>
      </c>
      <c r="C72" s="12">
        <f t="shared" si="7"/>
        <v>43.483333587646456</v>
      </c>
      <c r="D72" s="12">
        <f t="shared" si="8"/>
        <v>1.3166656494140412</v>
      </c>
      <c r="F72" s="10" t="s">
        <v>292</v>
      </c>
      <c r="G72" s="12">
        <v>44.799999237060497</v>
      </c>
      <c r="H72" s="12">
        <f t="shared" si="12"/>
        <v>42.81666660308835</v>
      </c>
      <c r="I72" s="12">
        <f t="shared" si="13"/>
        <v>1.9833326339721467</v>
      </c>
      <c r="J72" s="19">
        <f t="shared" si="14"/>
        <v>3.9336083369788932</v>
      </c>
      <c r="L72" s="10" t="s">
        <v>292</v>
      </c>
      <c r="M72" s="12">
        <v>44.799999237060497</v>
      </c>
      <c r="N72" s="12">
        <f t="shared" si="16"/>
        <v>43.349999999999973</v>
      </c>
      <c r="O72" s="12">
        <f t="shared" si="15"/>
        <v>1.4499992370605241</v>
      </c>
      <c r="P72" s="19">
        <f t="shared" si="11"/>
        <v>2.1024977874761022</v>
      </c>
      <c r="T72" s="10" t="s">
        <v>292</v>
      </c>
      <c r="U72" s="12">
        <v>44.799999237060497</v>
      </c>
      <c r="V72" s="12">
        <f t="shared" si="10"/>
        <v>41.827500029611578</v>
      </c>
      <c r="W72" s="12">
        <f t="shared" ref="W72:W135" si="17">ABS(U72-V72)</f>
        <v>2.9724992074489194</v>
      </c>
      <c r="X72" s="19">
        <f t="shared" ref="X72:X135" si="18">(U72-V72)^2</f>
        <v>8.8357515382844536</v>
      </c>
    </row>
    <row r="73" spans="1:24" x14ac:dyDescent="0.2">
      <c r="A73" s="10" t="s">
        <v>293</v>
      </c>
      <c r="B73" s="12">
        <v>45.933334350585902</v>
      </c>
      <c r="C73" s="12">
        <f t="shared" ref="C73:C136" si="19">AVERAGE(B71:B72)</f>
        <v>44.3666667938232</v>
      </c>
      <c r="D73" s="12">
        <f t="shared" ref="D73:D136" si="20">ABS(B73-C73)</f>
        <v>1.5666675567627024</v>
      </c>
      <c r="F73" s="10" t="s">
        <v>293</v>
      </c>
      <c r="G73" s="12">
        <v>45.933334350585902</v>
      </c>
      <c r="H73" s="12">
        <f t="shared" si="12"/>
        <v>43.533332824707003</v>
      </c>
      <c r="I73" s="12">
        <f t="shared" si="13"/>
        <v>2.4000015258788991</v>
      </c>
      <c r="J73" s="19">
        <f t="shared" si="14"/>
        <v>5.7600073242210446</v>
      </c>
      <c r="L73" s="10" t="s">
        <v>293</v>
      </c>
      <c r="M73" s="12">
        <v>45.933334350585902</v>
      </c>
      <c r="N73" s="12">
        <f t="shared" ref="N73:N104" si="21">$R$1*M72+$R$3*M71+$R$4*M70</f>
        <v>44.186666488647418</v>
      </c>
      <c r="O73" s="12">
        <f t="shared" si="15"/>
        <v>1.7466678619384837</v>
      </c>
      <c r="P73" s="19">
        <f t="shared" si="11"/>
        <v>3.0508486199287539</v>
      </c>
      <c r="T73" s="10" t="s">
        <v>293</v>
      </c>
      <c r="U73" s="12">
        <v>45.933334350585902</v>
      </c>
      <c r="V73" s="12">
        <f t="shared" ref="V73:V136" si="22">V72+$Z$1*(U72-V72)</f>
        <v>42.421999871101363</v>
      </c>
      <c r="W73" s="12">
        <f t="shared" si="17"/>
        <v>3.5113344794845389</v>
      </c>
      <c r="X73" s="19">
        <f t="shared" si="18"/>
        <v>12.329469826816958</v>
      </c>
    </row>
    <row r="74" spans="1:24" x14ac:dyDescent="0.2">
      <c r="A74" s="10" t="s">
        <v>294</v>
      </c>
      <c r="B74" s="12">
        <v>47.299999237060497</v>
      </c>
      <c r="C74" s="12">
        <f t="shared" si="19"/>
        <v>45.3666667938232</v>
      </c>
      <c r="D74" s="12">
        <f t="shared" si="20"/>
        <v>1.9333324432372976</v>
      </c>
      <c r="F74" s="10" t="s">
        <v>294</v>
      </c>
      <c r="G74" s="12">
        <v>47.299999237060497</v>
      </c>
      <c r="H74" s="12">
        <f t="shared" si="12"/>
        <v>44.425000190734828</v>
      </c>
      <c r="I74" s="12">
        <f t="shared" si="13"/>
        <v>2.8749990463256694</v>
      </c>
      <c r="J74" s="19">
        <f t="shared" si="14"/>
        <v>8.2656195163735084</v>
      </c>
      <c r="L74" s="10" t="s">
        <v>294</v>
      </c>
      <c r="M74" s="12">
        <v>47.299999237060497</v>
      </c>
      <c r="N74" s="12">
        <f t="shared" si="21"/>
        <v>45.193333816528281</v>
      </c>
      <c r="O74" s="12">
        <f t="shared" si="15"/>
        <v>2.1066654205322166</v>
      </c>
      <c r="P74" s="19">
        <f t="shared" ref="P74:P137" si="23">(M74-N74)^2</f>
        <v>4.4380391940661807</v>
      </c>
      <c r="T74" s="10" t="s">
        <v>294</v>
      </c>
      <c r="U74" s="12">
        <v>47.299999237060497</v>
      </c>
      <c r="V74" s="12">
        <f t="shared" si="22"/>
        <v>43.124266766998268</v>
      </c>
      <c r="W74" s="12">
        <f t="shared" si="17"/>
        <v>4.1757324700622291</v>
      </c>
      <c r="X74" s="19">
        <f t="shared" si="18"/>
        <v>17.436741661532004</v>
      </c>
    </row>
    <row r="75" spans="1:24" x14ac:dyDescent="0.2">
      <c r="A75" s="10" t="s">
        <v>295</v>
      </c>
      <c r="B75" s="12">
        <v>48.566665649414098</v>
      </c>
      <c r="C75" s="12">
        <f t="shared" si="19"/>
        <v>46.6166667938232</v>
      </c>
      <c r="D75" s="12">
        <f t="shared" si="20"/>
        <v>1.9499988555908985</v>
      </c>
      <c r="F75" s="10" t="s">
        <v>295</v>
      </c>
      <c r="G75" s="12">
        <v>48.566665649414098</v>
      </c>
      <c r="H75" s="12">
        <f t="shared" ref="H75:H138" si="24">AVERAGE(G71:G74)</f>
        <v>45.4916667938232</v>
      </c>
      <c r="I75" s="12">
        <f t="shared" ref="I75:I138" si="25">ABS(G75-H75)</f>
        <v>3.0749988555908985</v>
      </c>
      <c r="J75" s="19">
        <f t="shared" ref="J75:J138" si="26">(G75-H75)^2</f>
        <v>9.455617961885336</v>
      </c>
      <c r="L75" s="10" t="s">
        <v>295</v>
      </c>
      <c r="M75" s="12">
        <v>48.566665649414098</v>
      </c>
      <c r="N75" s="12">
        <f t="shared" si="21"/>
        <v>46.38999977111812</v>
      </c>
      <c r="O75" s="12">
        <f t="shared" ref="O75:O138" si="27">ABS(M75-N75)</f>
        <v>2.176665878295978</v>
      </c>
      <c r="P75" s="19">
        <f t="shared" si="23"/>
        <v>4.7378743457380015</v>
      </c>
      <c r="T75" s="10" t="s">
        <v>295</v>
      </c>
      <c r="U75" s="12">
        <v>48.566665649414098</v>
      </c>
      <c r="V75" s="12">
        <f t="shared" si="22"/>
        <v>43.959413261010717</v>
      </c>
      <c r="W75" s="12">
        <f t="shared" si="17"/>
        <v>4.6072523884033814</v>
      </c>
      <c r="X75" s="19">
        <f t="shared" si="18"/>
        <v>21.226774570448661</v>
      </c>
    </row>
    <row r="76" spans="1:24" x14ac:dyDescent="0.2">
      <c r="A76" s="10" t="s">
        <v>296</v>
      </c>
      <c r="B76" s="12">
        <v>49.933334350585902</v>
      </c>
      <c r="C76" s="12">
        <f t="shared" si="19"/>
        <v>47.933332443237298</v>
      </c>
      <c r="D76" s="12">
        <f t="shared" si="20"/>
        <v>2.0000019073486044</v>
      </c>
      <c r="F76" s="10" t="s">
        <v>296</v>
      </c>
      <c r="G76" s="12">
        <v>49.933334350585902</v>
      </c>
      <c r="H76" s="12">
        <f t="shared" si="24"/>
        <v>46.649999618530245</v>
      </c>
      <c r="I76" s="12">
        <f t="shared" si="25"/>
        <v>3.283334732055657</v>
      </c>
      <c r="J76" s="19">
        <f t="shared" si="26"/>
        <v>10.780286962722993</v>
      </c>
      <c r="L76" s="10" t="s">
        <v>296</v>
      </c>
      <c r="M76" s="12">
        <v>49.933334350585902</v>
      </c>
      <c r="N76" s="12">
        <f t="shared" si="21"/>
        <v>47.659999465942377</v>
      </c>
      <c r="O76" s="12">
        <f t="shared" si="27"/>
        <v>2.2733348846435248</v>
      </c>
      <c r="P76" s="19">
        <f t="shared" si="23"/>
        <v>5.1680514977371885</v>
      </c>
      <c r="T76" s="10" t="s">
        <v>296</v>
      </c>
      <c r="U76" s="12">
        <v>49.933334350585902</v>
      </c>
      <c r="V76" s="12">
        <f t="shared" si="22"/>
        <v>44.880863738691396</v>
      </c>
      <c r="W76" s="12">
        <f t="shared" si="17"/>
        <v>5.0524706118945062</v>
      </c>
      <c r="X76" s="19">
        <f t="shared" si="18"/>
        <v>25.527459284057645</v>
      </c>
    </row>
    <row r="77" spans="1:24" x14ac:dyDescent="0.2">
      <c r="A77" s="10" t="s">
        <v>297</v>
      </c>
      <c r="B77" s="12">
        <v>51.466667175292997</v>
      </c>
      <c r="C77" s="12">
        <f t="shared" si="19"/>
        <v>49.25</v>
      </c>
      <c r="D77" s="12">
        <f t="shared" si="20"/>
        <v>2.2166671752929972</v>
      </c>
      <c r="F77" s="10" t="s">
        <v>297</v>
      </c>
      <c r="G77" s="12">
        <v>51.466667175292997</v>
      </c>
      <c r="H77" s="12">
        <f t="shared" si="24"/>
        <v>47.9333333969116</v>
      </c>
      <c r="I77" s="12">
        <f t="shared" si="25"/>
        <v>3.5333337783813974</v>
      </c>
      <c r="J77" s="19">
        <f t="shared" si="26"/>
        <v>12.484447589450962</v>
      </c>
      <c r="L77" s="10" t="s">
        <v>297</v>
      </c>
      <c r="M77" s="12">
        <v>51.466667175292997</v>
      </c>
      <c r="N77" s="12">
        <f t="shared" si="21"/>
        <v>48.99666671752928</v>
      </c>
      <c r="O77" s="12">
        <f t="shared" si="27"/>
        <v>2.4700004577637173</v>
      </c>
      <c r="P77" s="19">
        <f t="shared" si="23"/>
        <v>6.1009022613529735</v>
      </c>
      <c r="T77" s="10" t="s">
        <v>297</v>
      </c>
      <c r="U77" s="12">
        <v>51.466667175292997</v>
      </c>
      <c r="V77" s="12">
        <f t="shared" si="22"/>
        <v>45.891357861070297</v>
      </c>
      <c r="W77" s="12">
        <f t="shared" si="17"/>
        <v>5.5753093142227002</v>
      </c>
      <c r="X77" s="19">
        <f t="shared" si="18"/>
        <v>31.084073949258396</v>
      </c>
    </row>
    <row r="78" spans="1:24" x14ac:dyDescent="0.2">
      <c r="A78" s="10" t="s">
        <v>298</v>
      </c>
      <c r="B78" s="12">
        <v>52.566665649414098</v>
      </c>
      <c r="C78" s="12">
        <f t="shared" si="19"/>
        <v>50.700000762939453</v>
      </c>
      <c r="D78" s="12">
        <f t="shared" si="20"/>
        <v>1.8666648864746449</v>
      </c>
      <c r="F78" s="10" t="s">
        <v>298</v>
      </c>
      <c r="G78" s="12">
        <v>52.566665649414098</v>
      </c>
      <c r="H78" s="12">
        <f t="shared" si="24"/>
        <v>49.316666603088372</v>
      </c>
      <c r="I78" s="12">
        <f t="shared" si="25"/>
        <v>3.2499990463257262</v>
      </c>
      <c r="J78" s="19">
        <f t="shared" si="26"/>
        <v>10.56249380111813</v>
      </c>
      <c r="L78" s="10" t="s">
        <v>298</v>
      </c>
      <c r="M78" s="12">
        <v>52.566665649414098</v>
      </c>
      <c r="N78" s="12">
        <f t="shared" si="21"/>
        <v>50.426667022705089</v>
      </c>
      <c r="O78" s="12">
        <f t="shared" si="27"/>
        <v>2.1399986267090085</v>
      </c>
      <c r="P78" s="19">
        <f t="shared" si="23"/>
        <v>4.5795941223164425</v>
      </c>
      <c r="T78" s="10" t="s">
        <v>298</v>
      </c>
      <c r="U78" s="12">
        <v>52.566665649414098</v>
      </c>
      <c r="V78" s="12">
        <f t="shared" si="22"/>
        <v>47.006419723914838</v>
      </c>
      <c r="W78" s="12">
        <f t="shared" si="17"/>
        <v>5.5602459254992596</v>
      </c>
      <c r="X78" s="19">
        <f t="shared" si="18"/>
        <v>30.916334752031119</v>
      </c>
    </row>
    <row r="79" spans="1:24" x14ac:dyDescent="0.2">
      <c r="A79" s="10" t="s">
        <v>299</v>
      </c>
      <c r="B79" s="12">
        <v>53.200000762939503</v>
      </c>
      <c r="C79" s="12">
        <f t="shared" si="19"/>
        <v>52.016666412353544</v>
      </c>
      <c r="D79" s="12">
        <f t="shared" si="20"/>
        <v>1.1833343505859588</v>
      </c>
      <c r="F79" s="10" t="s">
        <v>299</v>
      </c>
      <c r="G79" s="12">
        <v>53.200000762939503</v>
      </c>
      <c r="H79" s="12">
        <f t="shared" si="24"/>
        <v>50.633333206176772</v>
      </c>
      <c r="I79" s="12">
        <f t="shared" si="25"/>
        <v>2.5666675567627308</v>
      </c>
      <c r="J79" s="19">
        <f t="shared" si="26"/>
        <v>6.5877823469383658</v>
      </c>
      <c r="L79" s="10" t="s">
        <v>299</v>
      </c>
      <c r="M79" s="12">
        <v>53.200000762939503</v>
      </c>
      <c r="N79" s="12">
        <f t="shared" si="21"/>
        <v>51.709999847412128</v>
      </c>
      <c r="O79" s="12">
        <f t="shared" si="27"/>
        <v>1.490000915527375</v>
      </c>
      <c r="P79" s="19">
        <f t="shared" si="23"/>
        <v>2.2201027282724159</v>
      </c>
      <c r="T79" s="10" t="s">
        <v>299</v>
      </c>
      <c r="U79" s="12">
        <v>53.200000762939503</v>
      </c>
      <c r="V79" s="12">
        <f t="shared" si="22"/>
        <v>48.118468909014688</v>
      </c>
      <c r="W79" s="12">
        <f t="shared" si="17"/>
        <v>5.0815318539248153</v>
      </c>
      <c r="X79" s="19">
        <f t="shared" si="18"/>
        <v>25.821965982452571</v>
      </c>
    </row>
    <row r="80" spans="1:24" x14ac:dyDescent="0.2">
      <c r="A80" s="10" t="s">
        <v>300</v>
      </c>
      <c r="B80" s="12">
        <v>54.266666412353501</v>
      </c>
      <c r="C80" s="12">
        <f t="shared" si="19"/>
        <v>52.8833332061768</v>
      </c>
      <c r="D80" s="12">
        <f t="shared" si="20"/>
        <v>1.383333206176701</v>
      </c>
      <c r="F80" s="10" t="s">
        <v>300</v>
      </c>
      <c r="G80" s="12">
        <v>54.266666412353501</v>
      </c>
      <c r="H80" s="12">
        <f t="shared" si="24"/>
        <v>51.791666984558127</v>
      </c>
      <c r="I80" s="12">
        <f t="shared" si="25"/>
        <v>2.4749994277953746</v>
      </c>
      <c r="J80" s="19">
        <f t="shared" si="26"/>
        <v>6.1256221675874318</v>
      </c>
      <c r="L80" s="10" t="s">
        <v>300</v>
      </c>
      <c r="M80" s="12">
        <v>54.266666412353501</v>
      </c>
      <c r="N80" s="12">
        <f t="shared" si="21"/>
        <v>52.663333511352576</v>
      </c>
      <c r="O80" s="12">
        <f t="shared" si="27"/>
        <v>1.6033329010009254</v>
      </c>
      <c r="P80" s="19">
        <f t="shared" si="23"/>
        <v>2.5706763914320434</v>
      </c>
      <c r="T80" s="10" t="s">
        <v>300</v>
      </c>
      <c r="U80" s="12">
        <v>54.266666412353501</v>
      </c>
      <c r="V80" s="12">
        <f t="shared" si="22"/>
        <v>49.134775279799648</v>
      </c>
      <c r="W80" s="12">
        <f t="shared" si="17"/>
        <v>5.1318911325538537</v>
      </c>
      <c r="X80" s="19">
        <f t="shared" si="18"/>
        <v>26.336306596384876</v>
      </c>
    </row>
    <row r="81" spans="1:24" x14ac:dyDescent="0.2">
      <c r="A81" s="10" t="s">
        <v>301</v>
      </c>
      <c r="B81" s="12">
        <v>55.266666412353501</v>
      </c>
      <c r="C81" s="12">
        <f t="shared" si="19"/>
        <v>53.733333587646499</v>
      </c>
      <c r="D81" s="12">
        <f t="shared" si="20"/>
        <v>1.5333328247070028</v>
      </c>
      <c r="F81" s="10" t="s">
        <v>301</v>
      </c>
      <c r="G81" s="12">
        <v>55.266666412353501</v>
      </c>
      <c r="H81" s="12">
        <f t="shared" si="24"/>
        <v>52.875000000000028</v>
      </c>
      <c r="I81" s="12">
        <f t="shared" si="25"/>
        <v>2.391666412353473</v>
      </c>
      <c r="J81" s="19">
        <f t="shared" si="26"/>
        <v>5.7200682279797324</v>
      </c>
      <c r="L81" s="10" t="s">
        <v>301</v>
      </c>
      <c r="M81" s="12">
        <v>55.266666412353501</v>
      </c>
      <c r="N81" s="12">
        <f t="shared" si="21"/>
        <v>53.60666656494142</v>
      </c>
      <c r="O81" s="12">
        <f t="shared" si="27"/>
        <v>1.659999847412081</v>
      </c>
      <c r="P81" s="19">
        <f t="shared" si="23"/>
        <v>2.7555994934081323</v>
      </c>
      <c r="T81" s="10" t="s">
        <v>301</v>
      </c>
      <c r="U81" s="12">
        <v>55.266666412353501</v>
      </c>
      <c r="V81" s="12">
        <f t="shared" si="22"/>
        <v>50.16115350631042</v>
      </c>
      <c r="W81" s="12">
        <f t="shared" si="17"/>
        <v>5.1055129060430815</v>
      </c>
      <c r="X81" s="19">
        <f t="shared" si="18"/>
        <v>26.066262033772471</v>
      </c>
    </row>
    <row r="82" spans="1:24" x14ac:dyDescent="0.2">
      <c r="A82" s="10" t="s">
        <v>302</v>
      </c>
      <c r="B82" s="12">
        <v>55.900001525878899</v>
      </c>
      <c r="C82" s="12">
        <f t="shared" si="19"/>
        <v>54.766666412353501</v>
      </c>
      <c r="D82" s="12">
        <f t="shared" si="20"/>
        <v>1.1333351135253977</v>
      </c>
      <c r="F82" s="10" t="s">
        <v>302</v>
      </c>
      <c r="G82" s="12">
        <v>55.900001525878899</v>
      </c>
      <c r="H82" s="12">
        <f t="shared" si="24"/>
        <v>53.824999809265151</v>
      </c>
      <c r="I82" s="12">
        <f t="shared" si="25"/>
        <v>2.0750017166137482</v>
      </c>
      <c r="J82" s="19">
        <f t="shared" si="26"/>
        <v>4.3056321239500015</v>
      </c>
      <c r="L82" s="10" t="s">
        <v>302</v>
      </c>
      <c r="M82" s="12">
        <v>55.900001525878899</v>
      </c>
      <c r="N82" s="12">
        <f t="shared" si="21"/>
        <v>54.553333282470703</v>
      </c>
      <c r="O82" s="12">
        <f t="shared" si="27"/>
        <v>1.346668243408196</v>
      </c>
      <c r="P82" s="19">
        <f t="shared" si="23"/>
        <v>1.8135153578041163</v>
      </c>
      <c r="T82" s="10" t="s">
        <v>302</v>
      </c>
      <c r="U82" s="12">
        <v>55.900001525878899</v>
      </c>
      <c r="V82" s="12">
        <f t="shared" si="22"/>
        <v>51.182256087519036</v>
      </c>
      <c r="W82" s="12">
        <f t="shared" si="17"/>
        <v>4.7177454383598629</v>
      </c>
      <c r="X82" s="19">
        <f t="shared" si="18"/>
        <v>22.257122021165294</v>
      </c>
    </row>
    <row r="83" spans="1:24" x14ac:dyDescent="0.2">
      <c r="A83" s="10" t="s">
        <v>303</v>
      </c>
      <c r="B83" s="12">
        <v>56.400001525878899</v>
      </c>
      <c r="C83" s="12">
        <f t="shared" si="19"/>
        <v>55.583333969116197</v>
      </c>
      <c r="D83" s="12">
        <f t="shared" si="20"/>
        <v>0.81666755676270242</v>
      </c>
      <c r="F83" s="10" t="s">
        <v>303</v>
      </c>
      <c r="G83" s="12">
        <v>56.400001525878899</v>
      </c>
      <c r="H83" s="12">
        <f t="shared" si="24"/>
        <v>54.658333778381348</v>
      </c>
      <c r="I83" s="12">
        <f t="shared" si="25"/>
        <v>1.7416677474975515</v>
      </c>
      <c r="J83" s="19">
        <f t="shared" si="26"/>
        <v>3.0334065426731947</v>
      </c>
      <c r="L83" s="10" t="s">
        <v>303</v>
      </c>
      <c r="M83" s="12">
        <v>56.400001525878899</v>
      </c>
      <c r="N83" s="12">
        <f t="shared" si="21"/>
        <v>55.383333969116201</v>
      </c>
      <c r="O83" s="12">
        <f t="shared" si="27"/>
        <v>1.0166675567626982</v>
      </c>
      <c r="P83" s="19">
        <f t="shared" si="23"/>
        <v>1.0336129209738341</v>
      </c>
      <c r="T83" s="10" t="s">
        <v>303</v>
      </c>
      <c r="U83" s="12">
        <v>56.400001525878899</v>
      </c>
      <c r="V83" s="12">
        <f t="shared" si="22"/>
        <v>52.125805175191012</v>
      </c>
      <c r="W83" s="12">
        <f t="shared" si="17"/>
        <v>4.2741963506878875</v>
      </c>
      <c r="X83" s="19">
        <f t="shared" si="18"/>
        <v>18.268754444233654</v>
      </c>
    </row>
    <row r="84" spans="1:24" x14ac:dyDescent="0.2">
      <c r="A84" s="10" t="s">
        <v>304</v>
      </c>
      <c r="B84" s="12">
        <v>57.299999237060497</v>
      </c>
      <c r="C84" s="12">
        <f t="shared" si="19"/>
        <v>56.150001525878899</v>
      </c>
      <c r="D84" s="12">
        <f t="shared" si="20"/>
        <v>1.149997711181598</v>
      </c>
      <c r="F84" s="10" t="s">
        <v>304</v>
      </c>
      <c r="G84" s="12">
        <v>57.299999237060497</v>
      </c>
      <c r="H84" s="12">
        <f t="shared" si="24"/>
        <v>55.458333969116204</v>
      </c>
      <c r="I84" s="12">
        <f t="shared" si="25"/>
        <v>1.8416652679442933</v>
      </c>
      <c r="J84" s="19">
        <f t="shared" si="26"/>
        <v>3.3917309591523255</v>
      </c>
      <c r="L84" s="10" t="s">
        <v>304</v>
      </c>
      <c r="M84" s="12">
        <v>57.299999237060497</v>
      </c>
      <c r="N84" s="12">
        <f t="shared" si="21"/>
        <v>56.023334503173821</v>
      </c>
      <c r="O84" s="12">
        <f t="shared" si="27"/>
        <v>1.2766647338866761</v>
      </c>
      <c r="P84" s="19">
        <f t="shared" si="23"/>
        <v>1.6298728427499376</v>
      </c>
      <c r="T84" s="10" t="s">
        <v>304</v>
      </c>
      <c r="U84" s="12">
        <v>57.299999237060497</v>
      </c>
      <c r="V84" s="12">
        <f t="shared" si="22"/>
        <v>52.980644445328586</v>
      </c>
      <c r="W84" s="12">
        <f t="shared" si="17"/>
        <v>4.3193547917319108</v>
      </c>
      <c r="X84" s="19">
        <f t="shared" si="18"/>
        <v>18.65682581685742</v>
      </c>
    </row>
    <row r="85" spans="1:24" x14ac:dyDescent="0.2">
      <c r="A85" s="10" t="s">
        <v>305</v>
      </c>
      <c r="B85" s="12">
        <v>58.133335113525398</v>
      </c>
      <c r="C85" s="12">
        <f t="shared" si="19"/>
        <v>56.850000381469698</v>
      </c>
      <c r="D85" s="12">
        <f t="shared" si="20"/>
        <v>1.2833347320556996</v>
      </c>
      <c r="F85" s="10" t="s">
        <v>305</v>
      </c>
      <c r="G85" s="12">
        <v>58.133335113525398</v>
      </c>
      <c r="H85" s="12">
        <f t="shared" si="24"/>
        <v>56.216667175292947</v>
      </c>
      <c r="I85" s="12">
        <f t="shared" si="25"/>
        <v>1.9166679382324503</v>
      </c>
      <c r="J85" s="19">
        <f t="shared" si="26"/>
        <v>3.6736159854482318</v>
      </c>
      <c r="L85" s="10" t="s">
        <v>305</v>
      </c>
      <c r="M85" s="12">
        <v>58.133335113525398</v>
      </c>
      <c r="N85" s="12">
        <f t="shared" si="21"/>
        <v>56.750000381469704</v>
      </c>
      <c r="O85" s="12">
        <f t="shared" si="27"/>
        <v>1.3833347320556939</v>
      </c>
      <c r="P85" s="19">
        <f t="shared" si="23"/>
        <v>1.9136149809115985</v>
      </c>
      <c r="T85" s="10" t="s">
        <v>305</v>
      </c>
      <c r="U85" s="12">
        <v>58.133335113525398</v>
      </c>
      <c r="V85" s="12">
        <f t="shared" si="22"/>
        <v>53.844515403674968</v>
      </c>
      <c r="W85" s="12">
        <f t="shared" si="17"/>
        <v>4.2888197098504293</v>
      </c>
      <c r="X85" s="19">
        <f t="shared" si="18"/>
        <v>18.39397450360152</v>
      </c>
    </row>
    <row r="86" spans="1:24" x14ac:dyDescent="0.2">
      <c r="A86" s="10" t="s">
        <v>306</v>
      </c>
      <c r="B86" s="12">
        <v>59.200000762939503</v>
      </c>
      <c r="C86" s="12">
        <f t="shared" si="19"/>
        <v>57.716667175292947</v>
      </c>
      <c r="D86" s="12">
        <f t="shared" si="20"/>
        <v>1.4833335876465554</v>
      </c>
      <c r="F86" s="10" t="s">
        <v>306</v>
      </c>
      <c r="G86" s="12">
        <v>59.200000762939503</v>
      </c>
      <c r="H86" s="12">
        <f t="shared" si="24"/>
        <v>56.933334350585923</v>
      </c>
      <c r="I86" s="12">
        <f t="shared" si="25"/>
        <v>2.2666664123535796</v>
      </c>
      <c r="J86" s="19">
        <f t="shared" si="26"/>
        <v>5.1377766248918473</v>
      </c>
      <c r="L86" s="10" t="s">
        <v>306</v>
      </c>
      <c r="M86" s="12">
        <v>59.200000762939503</v>
      </c>
      <c r="N86" s="12">
        <f t="shared" si="21"/>
        <v>57.536667633056631</v>
      </c>
      <c r="O86" s="12">
        <f t="shared" si="27"/>
        <v>1.6633331298828722</v>
      </c>
      <c r="P86" s="19">
        <f t="shared" si="23"/>
        <v>2.7666771009659517</v>
      </c>
      <c r="T86" s="10" t="s">
        <v>306</v>
      </c>
      <c r="U86" s="12">
        <v>59.200000762939503</v>
      </c>
      <c r="V86" s="12">
        <f t="shared" si="22"/>
        <v>54.702279345645053</v>
      </c>
      <c r="W86" s="12">
        <f t="shared" si="17"/>
        <v>4.49772141729445</v>
      </c>
      <c r="X86" s="19">
        <f t="shared" si="18"/>
        <v>20.229497947589195</v>
      </c>
    </row>
    <row r="87" spans="1:24" x14ac:dyDescent="0.2">
      <c r="A87" s="10" t="s">
        <v>307</v>
      </c>
      <c r="B87" s="12">
        <v>60.233333587646499</v>
      </c>
      <c r="C87" s="12">
        <f t="shared" si="19"/>
        <v>58.66666793823245</v>
      </c>
      <c r="D87" s="12">
        <f t="shared" si="20"/>
        <v>1.5666656494140483</v>
      </c>
      <c r="F87" s="10" t="s">
        <v>307</v>
      </c>
      <c r="G87" s="12">
        <v>60.233333587646499</v>
      </c>
      <c r="H87" s="12">
        <f t="shared" si="24"/>
        <v>57.758334159851074</v>
      </c>
      <c r="I87" s="12">
        <f t="shared" si="25"/>
        <v>2.4749994277954244</v>
      </c>
      <c r="J87" s="19">
        <f t="shared" si="26"/>
        <v>6.1256221675876779</v>
      </c>
      <c r="L87" s="10" t="s">
        <v>307</v>
      </c>
      <c r="M87" s="12">
        <v>60.233333587646499</v>
      </c>
      <c r="N87" s="12">
        <f t="shared" si="21"/>
        <v>58.500000762939472</v>
      </c>
      <c r="O87" s="12">
        <f t="shared" si="27"/>
        <v>1.733332824707027</v>
      </c>
      <c r="P87" s="19">
        <f t="shared" si="23"/>
        <v>3.0044426812068412</v>
      </c>
      <c r="T87" s="10" t="s">
        <v>307</v>
      </c>
      <c r="U87" s="12">
        <v>60.233333587646499</v>
      </c>
      <c r="V87" s="12">
        <f t="shared" si="22"/>
        <v>55.60182362910394</v>
      </c>
      <c r="W87" s="12">
        <f t="shared" si="17"/>
        <v>4.6315099585425585</v>
      </c>
      <c r="X87" s="19">
        <f t="shared" si="18"/>
        <v>21.450884496078892</v>
      </c>
    </row>
    <row r="88" spans="1:24" x14ac:dyDescent="0.2">
      <c r="A88" s="10" t="s">
        <v>308</v>
      </c>
      <c r="B88" s="12">
        <v>61.066665649414098</v>
      </c>
      <c r="C88" s="12">
        <f t="shared" si="19"/>
        <v>59.716667175292997</v>
      </c>
      <c r="D88" s="12">
        <f t="shared" si="20"/>
        <v>1.3499984741211009</v>
      </c>
      <c r="F88" s="10" t="s">
        <v>308</v>
      </c>
      <c r="G88" s="12">
        <v>61.066665649414098</v>
      </c>
      <c r="H88" s="12">
        <f t="shared" si="24"/>
        <v>58.716667175292969</v>
      </c>
      <c r="I88" s="12">
        <f t="shared" si="25"/>
        <v>2.3499984741211293</v>
      </c>
      <c r="J88" s="19">
        <f t="shared" si="26"/>
        <v>5.5224928283716359</v>
      </c>
      <c r="L88" s="10" t="s">
        <v>308</v>
      </c>
      <c r="M88" s="12">
        <v>61.066665649414098</v>
      </c>
      <c r="N88" s="12">
        <f t="shared" si="21"/>
        <v>59.503334045410178</v>
      </c>
      <c r="O88" s="12">
        <f t="shared" si="27"/>
        <v>1.5633316040039205</v>
      </c>
      <c r="P88" s="19">
        <f t="shared" si="23"/>
        <v>2.4440057040774708</v>
      </c>
      <c r="T88" s="10" t="s">
        <v>308</v>
      </c>
      <c r="U88" s="12">
        <v>61.066665649414098</v>
      </c>
      <c r="V88" s="12">
        <f t="shared" si="22"/>
        <v>56.528125620812453</v>
      </c>
      <c r="W88" s="12">
        <f t="shared" si="17"/>
        <v>4.5385400286016448</v>
      </c>
      <c r="X88" s="19">
        <f t="shared" si="18"/>
        <v>20.59834559121942</v>
      </c>
    </row>
    <row r="89" spans="1:24" x14ac:dyDescent="0.2">
      <c r="A89" s="10" t="s">
        <v>309</v>
      </c>
      <c r="B89" s="12">
        <v>61.966667175292997</v>
      </c>
      <c r="C89" s="12">
        <f t="shared" si="19"/>
        <v>60.649999618530302</v>
      </c>
      <c r="D89" s="12">
        <f t="shared" si="20"/>
        <v>1.3166675567626953</v>
      </c>
      <c r="F89" s="10" t="s">
        <v>309</v>
      </c>
      <c r="G89" s="12">
        <v>61.966667175292997</v>
      </c>
      <c r="H89" s="12">
        <f t="shared" si="24"/>
        <v>59.658333778381369</v>
      </c>
      <c r="I89" s="12">
        <f t="shared" si="25"/>
        <v>2.3083333969116282</v>
      </c>
      <c r="J89" s="19">
        <f t="shared" si="26"/>
        <v>5.3284030712975765</v>
      </c>
      <c r="L89" s="10" t="s">
        <v>309</v>
      </c>
      <c r="M89" s="12">
        <v>61.966667175292997</v>
      </c>
      <c r="N89" s="12">
        <f t="shared" si="21"/>
        <v>60.443333053588901</v>
      </c>
      <c r="O89" s="12">
        <f t="shared" si="27"/>
        <v>1.5233341217040959</v>
      </c>
      <c r="P89" s="19">
        <f t="shared" si="23"/>
        <v>2.3205468463479892</v>
      </c>
      <c r="T89" s="10" t="s">
        <v>309</v>
      </c>
      <c r="U89" s="12">
        <v>61.966667175292997</v>
      </c>
      <c r="V89" s="12">
        <f t="shared" si="22"/>
        <v>57.435833626532784</v>
      </c>
      <c r="W89" s="12">
        <f t="shared" si="17"/>
        <v>4.5308335487602136</v>
      </c>
      <c r="X89" s="19">
        <f t="shared" si="18"/>
        <v>20.528452646571072</v>
      </c>
    </row>
    <row r="90" spans="1:24" x14ac:dyDescent="0.2">
      <c r="A90" s="10" t="s">
        <v>310</v>
      </c>
      <c r="B90" s="12">
        <v>63.033332824707003</v>
      </c>
      <c r="C90" s="12">
        <f t="shared" si="19"/>
        <v>61.516666412353544</v>
      </c>
      <c r="D90" s="12">
        <f t="shared" si="20"/>
        <v>1.5166664123534588</v>
      </c>
      <c r="F90" s="10" t="s">
        <v>310</v>
      </c>
      <c r="G90" s="12">
        <v>63.033332824707003</v>
      </c>
      <c r="H90" s="12">
        <f t="shared" si="24"/>
        <v>60.616666793823271</v>
      </c>
      <c r="I90" s="12">
        <f t="shared" si="25"/>
        <v>2.4166660308837322</v>
      </c>
      <c r="J90" s="19">
        <f t="shared" si="26"/>
        <v>5.8402747048273325</v>
      </c>
      <c r="L90" s="10" t="s">
        <v>310</v>
      </c>
      <c r="M90" s="12">
        <v>63.033332824707003</v>
      </c>
      <c r="N90" s="12">
        <f t="shared" si="21"/>
        <v>61.35000000000003</v>
      </c>
      <c r="O90" s="12">
        <f t="shared" si="27"/>
        <v>1.683332824706973</v>
      </c>
      <c r="P90" s="19">
        <f t="shared" si="23"/>
        <v>2.8336093987359567</v>
      </c>
      <c r="T90" s="10" t="s">
        <v>310</v>
      </c>
      <c r="U90" s="12">
        <v>63.033332824707003</v>
      </c>
      <c r="V90" s="12">
        <f t="shared" si="22"/>
        <v>58.342000336284826</v>
      </c>
      <c r="W90" s="12">
        <f t="shared" si="17"/>
        <v>4.6913324884221765</v>
      </c>
      <c r="X90" s="19">
        <f t="shared" si="18"/>
        <v>22.008600516925412</v>
      </c>
    </row>
    <row r="91" spans="1:24" x14ac:dyDescent="0.2">
      <c r="A91" s="10" t="s">
        <v>311</v>
      </c>
      <c r="B91" s="12">
        <v>64.466667175292997</v>
      </c>
      <c r="C91" s="12">
        <f t="shared" si="19"/>
        <v>62.5</v>
      </c>
      <c r="D91" s="12">
        <f t="shared" si="20"/>
        <v>1.9666671752929972</v>
      </c>
      <c r="F91" s="10" t="s">
        <v>311</v>
      </c>
      <c r="G91" s="12">
        <v>64.466667175292997</v>
      </c>
      <c r="H91" s="12">
        <f t="shared" si="24"/>
        <v>61.574999809265151</v>
      </c>
      <c r="I91" s="12">
        <f t="shared" si="25"/>
        <v>2.8916673660278462</v>
      </c>
      <c r="J91" s="19">
        <f t="shared" si="26"/>
        <v>8.3617401557504216</v>
      </c>
      <c r="L91" s="10" t="s">
        <v>311</v>
      </c>
      <c r="M91" s="12">
        <v>64.466667175292997</v>
      </c>
      <c r="N91" s="12">
        <f t="shared" si="21"/>
        <v>62.319999694824219</v>
      </c>
      <c r="O91" s="12">
        <f t="shared" si="27"/>
        <v>2.1466674804687784</v>
      </c>
      <c r="P91" s="19">
        <f t="shared" si="23"/>
        <v>4.6081812717021728</v>
      </c>
      <c r="T91" s="10" t="s">
        <v>311</v>
      </c>
      <c r="U91" s="12">
        <v>64.466667175292997</v>
      </c>
      <c r="V91" s="12">
        <f t="shared" si="22"/>
        <v>59.280266833969264</v>
      </c>
      <c r="W91" s="12">
        <f t="shared" si="17"/>
        <v>5.1864003413237327</v>
      </c>
      <c r="X91" s="19">
        <f t="shared" si="18"/>
        <v>26.898748500482931</v>
      </c>
    </row>
    <row r="92" spans="1:24" x14ac:dyDescent="0.2">
      <c r="A92" s="10" t="s">
        <v>312</v>
      </c>
      <c r="B92" s="12">
        <v>65.966667175292997</v>
      </c>
      <c r="C92" s="12">
        <f t="shared" si="19"/>
        <v>63.75</v>
      </c>
      <c r="D92" s="12">
        <f t="shared" si="20"/>
        <v>2.2166671752929972</v>
      </c>
      <c r="F92" s="10" t="s">
        <v>312</v>
      </c>
      <c r="G92" s="12">
        <v>65.966667175292997</v>
      </c>
      <c r="H92" s="12">
        <f t="shared" si="24"/>
        <v>62.633333206176772</v>
      </c>
      <c r="I92" s="12">
        <f t="shared" si="25"/>
        <v>3.3333339691162251</v>
      </c>
      <c r="J92" s="19">
        <f t="shared" si="26"/>
        <v>11.111115349664127</v>
      </c>
      <c r="L92" s="10" t="s">
        <v>312</v>
      </c>
      <c r="M92" s="12">
        <v>65.966667175292997</v>
      </c>
      <c r="N92" s="12">
        <f t="shared" si="21"/>
        <v>63.536666870117195</v>
      </c>
      <c r="O92" s="12">
        <f t="shared" si="27"/>
        <v>2.4300003051758026</v>
      </c>
      <c r="P92" s="19">
        <f t="shared" si="23"/>
        <v>5.9049014831544939</v>
      </c>
      <c r="T92" s="10" t="s">
        <v>312</v>
      </c>
      <c r="U92" s="12">
        <v>65.966667175292997</v>
      </c>
      <c r="V92" s="12">
        <f t="shared" si="22"/>
        <v>60.317546902234014</v>
      </c>
      <c r="W92" s="12">
        <f t="shared" si="17"/>
        <v>5.6491202730589833</v>
      </c>
      <c r="X92" s="19">
        <f t="shared" si="18"/>
        <v>31.912559859486002</v>
      </c>
    </row>
    <row r="93" spans="1:24" x14ac:dyDescent="0.2">
      <c r="A93" s="10" t="s">
        <v>313</v>
      </c>
      <c r="B93" s="12">
        <v>67.5</v>
      </c>
      <c r="C93" s="12">
        <f t="shared" si="19"/>
        <v>65.216667175292997</v>
      </c>
      <c r="D93" s="12">
        <f t="shared" si="20"/>
        <v>2.2833328247070028</v>
      </c>
      <c r="F93" s="10" t="s">
        <v>313</v>
      </c>
      <c r="G93" s="12">
        <v>67.5</v>
      </c>
      <c r="H93" s="12">
        <f t="shared" si="24"/>
        <v>63.858333587646499</v>
      </c>
      <c r="I93" s="12">
        <f t="shared" si="25"/>
        <v>3.6416664123535014</v>
      </c>
      <c r="J93" s="19">
        <f t="shared" si="26"/>
        <v>13.261734258863623</v>
      </c>
      <c r="L93" s="10" t="s">
        <v>313</v>
      </c>
      <c r="M93" s="12">
        <v>67.5</v>
      </c>
      <c r="N93" s="12">
        <f t="shared" si="21"/>
        <v>64.930000305175795</v>
      </c>
      <c r="O93" s="12">
        <f t="shared" si="27"/>
        <v>2.5699996948242045</v>
      </c>
      <c r="P93" s="19">
        <f t="shared" si="23"/>
        <v>6.6048984313965047</v>
      </c>
      <c r="T93" s="10" t="s">
        <v>313</v>
      </c>
      <c r="U93" s="12">
        <v>67.5</v>
      </c>
      <c r="V93" s="12">
        <f t="shared" si="22"/>
        <v>61.447370956845809</v>
      </c>
      <c r="W93" s="12">
        <f t="shared" si="17"/>
        <v>6.0526290431541909</v>
      </c>
      <c r="X93" s="19">
        <f t="shared" si="18"/>
        <v>36.634318334033615</v>
      </c>
    </row>
    <row r="94" spans="1:24" x14ac:dyDescent="0.2">
      <c r="A94" s="10" t="s">
        <v>314</v>
      </c>
      <c r="B94" s="12">
        <v>69.199996948242202</v>
      </c>
      <c r="C94" s="12">
        <f t="shared" si="19"/>
        <v>66.733333587646499</v>
      </c>
      <c r="D94" s="12">
        <f t="shared" si="20"/>
        <v>2.4666633605957031</v>
      </c>
      <c r="F94" s="10" t="s">
        <v>314</v>
      </c>
      <c r="G94" s="12">
        <v>69.199996948242202</v>
      </c>
      <c r="H94" s="12">
        <f t="shared" si="24"/>
        <v>65.241666793823242</v>
      </c>
      <c r="I94" s="12">
        <f t="shared" si="25"/>
        <v>3.9583301544189595</v>
      </c>
      <c r="J94" s="19">
        <f t="shared" si="26"/>
        <v>15.668377611382423</v>
      </c>
      <c r="L94" s="10" t="s">
        <v>314</v>
      </c>
      <c r="M94" s="12">
        <v>69.199996948242202</v>
      </c>
      <c r="N94" s="12">
        <f t="shared" si="21"/>
        <v>66.433333587646501</v>
      </c>
      <c r="O94" s="12">
        <f t="shared" si="27"/>
        <v>2.7666633605957003</v>
      </c>
      <c r="P94" s="19">
        <f t="shared" si="23"/>
        <v>7.6544261508626938</v>
      </c>
      <c r="T94" s="10" t="s">
        <v>314</v>
      </c>
      <c r="U94" s="12">
        <v>69.199996948242202</v>
      </c>
      <c r="V94" s="12">
        <f t="shared" si="22"/>
        <v>62.65789676547665</v>
      </c>
      <c r="W94" s="12">
        <f t="shared" si="17"/>
        <v>6.5421001827655516</v>
      </c>
      <c r="X94" s="19">
        <f t="shared" si="18"/>
        <v>42.799074801341064</v>
      </c>
    </row>
    <row r="95" spans="1:24" x14ac:dyDescent="0.2">
      <c r="A95" s="10" t="s">
        <v>315</v>
      </c>
      <c r="B95" s="12">
        <v>71.400001525878906</v>
      </c>
      <c r="C95" s="12">
        <f t="shared" si="19"/>
        <v>68.349998474121094</v>
      </c>
      <c r="D95" s="12">
        <f t="shared" si="20"/>
        <v>3.0500030517578125</v>
      </c>
      <c r="F95" s="10" t="s">
        <v>315</v>
      </c>
      <c r="G95" s="12">
        <v>71.400001525878906</v>
      </c>
      <c r="H95" s="12">
        <f t="shared" si="24"/>
        <v>66.783332824707045</v>
      </c>
      <c r="I95" s="12">
        <f t="shared" si="25"/>
        <v>4.6166687011718608</v>
      </c>
      <c r="J95" s="19">
        <f t="shared" si="26"/>
        <v>21.313629896379876</v>
      </c>
      <c r="L95" s="10" t="s">
        <v>315</v>
      </c>
      <c r="M95" s="12">
        <v>71.400001525878906</v>
      </c>
      <c r="N95" s="12">
        <f t="shared" si="21"/>
        <v>68.043331909179699</v>
      </c>
      <c r="O95" s="12">
        <f t="shared" si="27"/>
        <v>3.3566696166992074</v>
      </c>
      <c r="P95" s="19">
        <f t="shared" si="23"/>
        <v>11.267230915671604</v>
      </c>
      <c r="T95" s="10" t="s">
        <v>315</v>
      </c>
      <c r="U95" s="12">
        <v>71.400001525878906</v>
      </c>
      <c r="V95" s="12">
        <f t="shared" si="22"/>
        <v>63.966316802029759</v>
      </c>
      <c r="W95" s="12">
        <f t="shared" si="17"/>
        <v>7.4336847238491472</v>
      </c>
      <c r="X95" s="19">
        <f t="shared" si="18"/>
        <v>55.259668573588172</v>
      </c>
    </row>
    <row r="96" spans="1:24" x14ac:dyDescent="0.2">
      <c r="A96" s="10" t="s">
        <v>316</v>
      </c>
      <c r="B96" s="12">
        <v>73.699996948242202</v>
      </c>
      <c r="C96" s="12">
        <f t="shared" si="19"/>
        <v>70.299999237060547</v>
      </c>
      <c r="D96" s="12">
        <f t="shared" si="20"/>
        <v>3.3999977111816548</v>
      </c>
      <c r="F96" s="10" t="s">
        <v>316</v>
      </c>
      <c r="G96" s="12">
        <v>73.699996948242202</v>
      </c>
      <c r="H96" s="12">
        <f t="shared" si="24"/>
        <v>68.51666641235353</v>
      </c>
      <c r="I96" s="12">
        <f t="shared" si="25"/>
        <v>5.1833305358886719</v>
      </c>
      <c r="J96" s="19">
        <f t="shared" si="26"/>
        <v>26.866915444275946</v>
      </c>
      <c r="L96" s="10" t="s">
        <v>316</v>
      </c>
      <c r="M96" s="12">
        <v>73.699996948242202</v>
      </c>
      <c r="N96" s="12">
        <f t="shared" si="21"/>
        <v>69.959999847412121</v>
      </c>
      <c r="O96" s="12">
        <f t="shared" si="27"/>
        <v>3.739997100830081</v>
      </c>
      <c r="P96" s="19">
        <f t="shared" si="23"/>
        <v>13.98757831421741</v>
      </c>
      <c r="T96" s="10" t="s">
        <v>316</v>
      </c>
      <c r="U96" s="12">
        <v>73.699996948242202</v>
      </c>
      <c r="V96" s="12">
        <f t="shared" si="22"/>
        <v>65.453053746799583</v>
      </c>
      <c r="W96" s="12">
        <f t="shared" si="17"/>
        <v>8.2469432014426189</v>
      </c>
      <c r="X96" s="19">
        <f t="shared" si="18"/>
        <v>68.012072167820634</v>
      </c>
    </row>
    <row r="97" spans="1:24" x14ac:dyDescent="0.2">
      <c r="A97" s="10" t="s">
        <v>317</v>
      </c>
      <c r="B97" s="12">
        <v>76.033332824707003</v>
      </c>
      <c r="C97" s="12">
        <f t="shared" si="19"/>
        <v>72.549999237060547</v>
      </c>
      <c r="D97" s="12">
        <f t="shared" si="20"/>
        <v>3.483333587646456</v>
      </c>
      <c r="F97" s="10" t="s">
        <v>317</v>
      </c>
      <c r="G97" s="12">
        <v>76.033332824707003</v>
      </c>
      <c r="H97" s="12">
        <f t="shared" si="24"/>
        <v>70.44999885559082</v>
      </c>
      <c r="I97" s="12">
        <f t="shared" si="25"/>
        <v>5.5833339691161825</v>
      </c>
      <c r="J97" s="19">
        <f t="shared" si="26"/>
        <v>31.173618210686666</v>
      </c>
      <c r="L97" s="10" t="s">
        <v>317</v>
      </c>
      <c r="M97" s="12">
        <v>76.033332824707003</v>
      </c>
      <c r="N97" s="12">
        <f t="shared" si="21"/>
        <v>72.109998321533212</v>
      </c>
      <c r="O97" s="12">
        <f t="shared" si="27"/>
        <v>3.9233345031737912</v>
      </c>
      <c r="P97" s="19">
        <f t="shared" si="23"/>
        <v>15.392553623793939</v>
      </c>
      <c r="T97" s="10" t="s">
        <v>317</v>
      </c>
      <c r="U97" s="12">
        <v>76.033332824707003</v>
      </c>
      <c r="V97" s="12">
        <f t="shared" si="22"/>
        <v>67.102442387088104</v>
      </c>
      <c r="W97" s="12">
        <f t="shared" si="17"/>
        <v>8.9308904376188991</v>
      </c>
      <c r="X97" s="19">
        <f t="shared" si="18"/>
        <v>79.760804008752686</v>
      </c>
    </row>
    <row r="98" spans="1:24" x14ac:dyDescent="0.2">
      <c r="A98" s="10" t="s">
        <v>318</v>
      </c>
      <c r="B98" s="12">
        <v>79.033332824707003</v>
      </c>
      <c r="C98" s="12">
        <f t="shared" si="19"/>
        <v>74.866664886474609</v>
      </c>
      <c r="D98" s="12">
        <f t="shared" si="20"/>
        <v>4.1666679382323935</v>
      </c>
      <c r="F98" s="10" t="s">
        <v>318</v>
      </c>
      <c r="G98" s="12">
        <v>79.033332824707003</v>
      </c>
      <c r="H98" s="12">
        <f t="shared" si="24"/>
        <v>72.583332061767578</v>
      </c>
      <c r="I98" s="12">
        <f t="shared" si="25"/>
        <v>6.4500007629394247</v>
      </c>
      <c r="J98" s="19">
        <f t="shared" si="26"/>
        <v>41.602509841919158</v>
      </c>
      <c r="L98" s="10" t="s">
        <v>318</v>
      </c>
      <c r="M98" s="12">
        <v>79.033332824707003</v>
      </c>
      <c r="N98" s="12">
        <f t="shared" si="21"/>
        <v>74.406665802001953</v>
      </c>
      <c r="O98" s="12">
        <f t="shared" si="27"/>
        <v>4.6266670227050497</v>
      </c>
      <c r="P98" s="19">
        <f t="shared" si="23"/>
        <v>21.406047738986409</v>
      </c>
      <c r="T98" s="10" t="s">
        <v>318</v>
      </c>
      <c r="U98" s="12">
        <v>79.033332824707003</v>
      </c>
      <c r="V98" s="12">
        <f t="shared" si="22"/>
        <v>68.888620474611884</v>
      </c>
      <c r="W98" s="12">
        <f t="shared" si="17"/>
        <v>10.144712350095119</v>
      </c>
      <c r="X98" s="19">
        <f t="shared" si="18"/>
        <v>102.91518866617244</v>
      </c>
    </row>
    <row r="99" spans="1:24" x14ac:dyDescent="0.2">
      <c r="A99" s="10" t="s">
        <v>319</v>
      </c>
      <c r="B99" s="12">
        <v>81.699996948242202</v>
      </c>
      <c r="C99" s="12">
        <f t="shared" si="19"/>
        <v>77.533332824707003</v>
      </c>
      <c r="D99" s="12">
        <f t="shared" si="20"/>
        <v>4.1666641235351989</v>
      </c>
      <c r="F99" s="10" t="s">
        <v>319</v>
      </c>
      <c r="G99" s="12">
        <v>81.699996948242202</v>
      </c>
      <c r="H99" s="12">
        <f t="shared" si="24"/>
        <v>75.041666030883775</v>
      </c>
      <c r="I99" s="12">
        <f t="shared" si="25"/>
        <v>6.6583309173584269</v>
      </c>
      <c r="J99" s="19">
        <f t="shared" si="26"/>
        <v>44.333370605051108</v>
      </c>
      <c r="L99" s="10" t="s">
        <v>319</v>
      </c>
      <c r="M99" s="12">
        <v>81.699996948242202</v>
      </c>
      <c r="N99" s="12">
        <f t="shared" si="21"/>
        <v>77.066665649414048</v>
      </c>
      <c r="O99" s="12">
        <f t="shared" si="27"/>
        <v>4.6333312988281534</v>
      </c>
      <c r="P99" s="19">
        <f t="shared" si="23"/>
        <v>21.467758924700583</v>
      </c>
      <c r="T99" s="10" t="s">
        <v>319</v>
      </c>
      <c r="U99" s="12">
        <v>81.699996948242202</v>
      </c>
      <c r="V99" s="12">
        <f t="shared" si="22"/>
        <v>70.917562944630902</v>
      </c>
      <c r="W99" s="12">
        <f t="shared" si="17"/>
        <v>10.7824340036113</v>
      </c>
      <c r="X99" s="19">
        <f t="shared" si="18"/>
        <v>116.2608830422332</v>
      </c>
    </row>
    <row r="100" spans="1:24" x14ac:dyDescent="0.2">
      <c r="A100" s="10" t="s">
        <v>320</v>
      </c>
      <c r="B100" s="12">
        <v>83.233329772949205</v>
      </c>
      <c r="C100" s="12">
        <f t="shared" si="19"/>
        <v>80.366664886474609</v>
      </c>
      <c r="D100" s="12">
        <f t="shared" si="20"/>
        <v>2.8666648864745952</v>
      </c>
      <c r="F100" s="10" t="s">
        <v>320</v>
      </c>
      <c r="G100" s="12">
        <v>83.233329772949205</v>
      </c>
      <c r="H100" s="12">
        <f t="shared" si="24"/>
        <v>77.616664886474609</v>
      </c>
      <c r="I100" s="12">
        <f t="shared" si="25"/>
        <v>5.6166648864745952</v>
      </c>
      <c r="J100" s="19">
        <f t="shared" si="26"/>
        <v>31.546924446956677</v>
      </c>
      <c r="L100" s="10" t="s">
        <v>320</v>
      </c>
      <c r="M100" s="12">
        <v>83.233329772949205</v>
      </c>
      <c r="N100" s="12">
        <f t="shared" si="21"/>
        <v>79.766664886474601</v>
      </c>
      <c r="O100" s="12">
        <f t="shared" si="27"/>
        <v>3.4666648864746037</v>
      </c>
      <c r="P100" s="19">
        <f t="shared" si="23"/>
        <v>12.017765435115978</v>
      </c>
      <c r="T100" s="10" t="s">
        <v>320</v>
      </c>
      <c r="U100" s="12">
        <v>83.233329772949205</v>
      </c>
      <c r="V100" s="12">
        <f t="shared" si="22"/>
        <v>73.074049745353165</v>
      </c>
      <c r="W100" s="12">
        <f t="shared" si="17"/>
        <v>10.15928002759604</v>
      </c>
      <c r="X100" s="19">
        <f t="shared" si="18"/>
        <v>103.2109706791118</v>
      </c>
    </row>
    <row r="101" spans="1:24" x14ac:dyDescent="0.2">
      <c r="A101" s="10" t="s">
        <v>321</v>
      </c>
      <c r="B101" s="12">
        <v>85.566665649414105</v>
      </c>
      <c r="C101" s="12">
        <f t="shared" si="19"/>
        <v>82.466663360595703</v>
      </c>
      <c r="D101" s="12">
        <f t="shared" si="20"/>
        <v>3.100002288818402</v>
      </c>
      <c r="F101" s="10" t="s">
        <v>321</v>
      </c>
      <c r="G101" s="12">
        <v>85.566665649414105</v>
      </c>
      <c r="H101" s="12">
        <f t="shared" si="24"/>
        <v>79.999998092651353</v>
      </c>
      <c r="I101" s="12">
        <f t="shared" si="25"/>
        <v>5.5666675567627522</v>
      </c>
      <c r="J101" s="19">
        <f t="shared" si="26"/>
        <v>30.987787687514988</v>
      </c>
      <c r="L101" s="10" t="s">
        <v>321</v>
      </c>
      <c r="M101" s="12">
        <v>85.566665649414105</v>
      </c>
      <c r="N101" s="12">
        <f t="shared" si="21"/>
        <v>81.933330535888672</v>
      </c>
      <c r="O101" s="12">
        <f t="shared" si="27"/>
        <v>3.6333351135254333</v>
      </c>
      <c r="P101" s="19">
        <f t="shared" si="23"/>
        <v>13.201124047176872</v>
      </c>
      <c r="T101" s="10" t="s">
        <v>321</v>
      </c>
      <c r="U101" s="12">
        <v>85.566665649414105</v>
      </c>
      <c r="V101" s="12">
        <f t="shared" si="22"/>
        <v>75.105905750872367</v>
      </c>
      <c r="W101" s="12">
        <f t="shared" si="17"/>
        <v>10.460759898541738</v>
      </c>
      <c r="X101" s="19">
        <f t="shared" si="18"/>
        <v>109.42749765493896</v>
      </c>
    </row>
    <row r="102" spans="1:24" x14ac:dyDescent="0.2">
      <c r="A102" s="10" t="s">
        <v>322</v>
      </c>
      <c r="B102" s="12">
        <v>87.933334350585895</v>
      </c>
      <c r="C102" s="12">
        <f t="shared" si="19"/>
        <v>84.399997711181655</v>
      </c>
      <c r="D102" s="12">
        <f t="shared" si="20"/>
        <v>3.53333663940424</v>
      </c>
      <c r="F102" s="10" t="s">
        <v>322</v>
      </c>
      <c r="G102" s="12">
        <v>87.933334350585895</v>
      </c>
      <c r="H102" s="12">
        <f t="shared" si="24"/>
        <v>82.383331298828139</v>
      </c>
      <c r="I102" s="12">
        <f t="shared" si="25"/>
        <v>5.5500030517577557</v>
      </c>
      <c r="J102" s="19">
        <f t="shared" si="26"/>
        <v>30.8025338745204</v>
      </c>
      <c r="L102" s="10" t="s">
        <v>322</v>
      </c>
      <c r="M102" s="12">
        <v>87.933334350585895</v>
      </c>
      <c r="N102" s="12">
        <f t="shared" si="21"/>
        <v>84.09333114624026</v>
      </c>
      <c r="O102" s="12">
        <f t="shared" si="27"/>
        <v>3.8400032043456349</v>
      </c>
      <c r="P102" s="19">
        <f t="shared" si="23"/>
        <v>14.745624609384745</v>
      </c>
      <c r="T102" s="10" t="s">
        <v>322</v>
      </c>
      <c r="U102" s="12">
        <v>87.933334350585895</v>
      </c>
      <c r="V102" s="12">
        <f t="shared" si="22"/>
        <v>77.198057730580715</v>
      </c>
      <c r="W102" s="12">
        <f t="shared" si="17"/>
        <v>10.73527662000518</v>
      </c>
      <c r="X102" s="19">
        <f t="shared" si="18"/>
        <v>115.24616410802984</v>
      </c>
    </row>
    <row r="103" spans="1:24" x14ac:dyDescent="0.2">
      <c r="A103" s="10" t="s">
        <v>323</v>
      </c>
      <c r="B103" s="12">
        <v>89.766670227050795</v>
      </c>
      <c r="C103" s="12">
        <f t="shared" si="19"/>
        <v>86.75</v>
      </c>
      <c r="D103" s="12">
        <f t="shared" si="20"/>
        <v>3.0166702270507955</v>
      </c>
      <c r="F103" s="10" t="s">
        <v>323</v>
      </c>
      <c r="G103" s="12">
        <v>89.766670227050795</v>
      </c>
      <c r="H103" s="12">
        <f t="shared" si="24"/>
        <v>84.608331680297852</v>
      </c>
      <c r="I103" s="12">
        <f t="shared" si="25"/>
        <v>5.1583385467529439</v>
      </c>
      <c r="J103" s="19">
        <f t="shared" si="26"/>
        <v>26.608456562917272</v>
      </c>
      <c r="L103" s="10" t="s">
        <v>323</v>
      </c>
      <c r="M103" s="12">
        <v>89.766670227050795</v>
      </c>
      <c r="N103" s="12">
        <f t="shared" si="21"/>
        <v>86.283332824707031</v>
      </c>
      <c r="O103" s="12">
        <f t="shared" si="27"/>
        <v>3.4833374023437642</v>
      </c>
      <c r="P103" s="19">
        <f t="shared" si="23"/>
        <v>12.133639458567004</v>
      </c>
      <c r="T103" s="10" t="s">
        <v>323</v>
      </c>
      <c r="U103" s="12">
        <v>89.766670227050795</v>
      </c>
      <c r="V103" s="12">
        <f t="shared" si="22"/>
        <v>79.345113054581745</v>
      </c>
      <c r="W103" s="12">
        <f t="shared" si="17"/>
        <v>10.421557172469051</v>
      </c>
      <c r="X103" s="19">
        <f t="shared" si="18"/>
        <v>108.60885389904111</v>
      </c>
    </row>
    <row r="104" spans="1:24" x14ac:dyDescent="0.2">
      <c r="A104" s="10" t="s">
        <v>324</v>
      </c>
      <c r="B104" s="12">
        <v>92.266670227050795</v>
      </c>
      <c r="C104" s="12">
        <f t="shared" si="19"/>
        <v>88.850002288818345</v>
      </c>
      <c r="D104" s="12">
        <f t="shared" si="20"/>
        <v>3.4166679382324503</v>
      </c>
      <c r="F104" s="10" t="s">
        <v>324</v>
      </c>
      <c r="G104" s="12">
        <v>92.266670227050795</v>
      </c>
      <c r="H104" s="12">
        <f t="shared" si="24"/>
        <v>86.625</v>
      </c>
      <c r="I104" s="12">
        <f t="shared" si="25"/>
        <v>5.6416702270507955</v>
      </c>
      <c r="J104" s="19">
        <f t="shared" si="26"/>
        <v>31.828442950791374</v>
      </c>
      <c r="L104" s="10" t="s">
        <v>324</v>
      </c>
      <c r="M104" s="12">
        <v>92.266670227050795</v>
      </c>
      <c r="N104" s="12">
        <f t="shared" si="21"/>
        <v>88.376668548583979</v>
      </c>
      <c r="O104" s="12">
        <f t="shared" si="27"/>
        <v>3.8900016784668168</v>
      </c>
      <c r="P104" s="19">
        <f t="shared" si="23"/>
        <v>15.132113058474651</v>
      </c>
      <c r="T104" s="10" t="s">
        <v>324</v>
      </c>
      <c r="U104" s="12">
        <v>92.266670227050795</v>
      </c>
      <c r="V104" s="12">
        <f t="shared" si="22"/>
        <v>81.429424489075558</v>
      </c>
      <c r="W104" s="12">
        <f t="shared" si="17"/>
        <v>10.837245737975238</v>
      </c>
      <c r="X104" s="19">
        <f t="shared" si="18"/>
        <v>117.44589518526246</v>
      </c>
    </row>
    <row r="105" spans="1:24" x14ac:dyDescent="0.2">
      <c r="A105" s="10" t="s">
        <v>325</v>
      </c>
      <c r="B105" s="12">
        <v>93.766670227050795</v>
      </c>
      <c r="C105" s="12">
        <f t="shared" si="19"/>
        <v>91.016670227050795</v>
      </c>
      <c r="D105" s="12">
        <f t="shared" si="20"/>
        <v>2.75</v>
      </c>
      <c r="F105" s="10" t="s">
        <v>325</v>
      </c>
      <c r="G105" s="12">
        <v>93.766670227050795</v>
      </c>
      <c r="H105" s="12">
        <f t="shared" si="24"/>
        <v>88.883335113525391</v>
      </c>
      <c r="I105" s="12">
        <f t="shared" si="25"/>
        <v>4.8833351135254048</v>
      </c>
      <c r="J105" s="19">
        <f t="shared" si="26"/>
        <v>23.846961830990178</v>
      </c>
      <c r="L105" s="10" t="s">
        <v>325</v>
      </c>
      <c r="M105" s="12">
        <v>93.766670227050795</v>
      </c>
      <c r="N105" s="12">
        <f t="shared" ref="N105:N136" si="28">$R$1*M104+$R$3*M103+$R$4*M102</f>
        <v>90.650003051757821</v>
      </c>
      <c r="O105" s="12">
        <f t="shared" si="27"/>
        <v>3.1166671752929744</v>
      </c>
      <c r="P105" s="19">
        <f t="shared" si="23"/>
        <v>9.7136142815486881</v>
      </c>
      <c r="T105" s="10" t="s">
        <v>325</v>
      </c>
      <c r="U105" s="12">
        <v>93.766670227050795</v>
      </c>
      <c r="V105" s="12">
        <f t="shared" si="22"/>
        <v>83.596873636670608</v>
      </c>
      <c r="W105" s="12">
        <f t="shared" si="17"/>
        <v>10.169796590380187</v>
      </c>
      <c r="X105" s="19">
        <f t="shared" si="18"/>
        <v>103.42476268970849</v>
      </c>
    </row>
    <row r="106" spans="1:24" x14ac:dyDescent="0.2">
      <c r="A106" s="10" t="s">
        <v>326</v>
      </c>
      <c r="B106" s="12">
        <v>94.599998474121094</v>
      </c>
      <c r="C106" s="12">
        <f t="shared" si="19"/>
        <v>93.016670227050795</v>
      </c>
      <c r="D106" s="12">
        <f t="shared" si="20"/>
        <v>1.5833282470702983</v>
      </c>
      <c r="F106" s="10" t="s">
        <v>326</v>
      </c>
      <c r="G106" s="12">
        <v>94.599998474121094</v>
      </c>
      <c r="H106" s="12">
        <f t="shared" si="24"/>
        <v>90.93333625793457</v>
      </c>
      <c r="I106" s="12">
        <f t="shared" si="25"/>
        <v>3.6666622161865234</v>
      </c>
      <c r="J106" s="19">
        <f t="shared" si="26"/>
        <v>13.444411807609868</v>
      </c>
      <c r="L106" s="10" t="s">
        <v>326</v>
      </c>
      <c r="M106" s="12">
        <v>94.599998474121094</v>
      </c>
      <c r="N106" s="12">
        <f t="shared" si="28"/>
        <v>92.516670227050795</v>
      </c>
      <c r="O106" s="12">
        <f t="shared" si="27"/>
        <v>2.0833282470702983</v>
      </c>
      <c r="P106" s="19">
        <f t="shared" si="23"/>
        <v>4.3402565850410015</v>
      </c>
      <c r="T106" s="10" t="s">
        <v>326</v>
      </c>
      <c r="U106" s="12">
        <v>94.599998474121094</v>
      </c>
      <c r="V106" s="12">
        <f t="shared" si="22"/>
        <v>85.630832954746651</v>
      </c>
      <c r="W106" s="12">
        <f t="shared" si="17"/>
        <v>8.9691655193744424</v>
      </c>
      <c r="X106" s="19">
        <f t="shared" si="18"/>
        <v>80.445930113935404</v>
      </c>
    </row>
    <row r="107" spans="1:24" x14ac:dyDescent="0.2">
      <c r="A107" s="10" t="s">
        <v>327</v>
      </c>
      <c r="B107" s="12">
        <v>95.966667175292997</v>
      </c>
      <c r="C107" s="12">
        <f t="shared" si="19"/>
        <v>94.183334350585938</v>
      </c>
      <c r="D107" s="12">
        <f t="shared" si="20"/>
        <v>1.7833328247070597</v>
      </c>
      <c r="F107" s="10" t="s">
        <v>327</v>
      </c>
      <c r="G107" s="12">
        <v>95.966667175292997</v>
      </c>
      <c r="H107" s="12">
        <f t="shared" si="24"/>
        <v>92.600002288818374</v>
      </c>
      <c r="I107" s="12">
        <f t="shared" si="25"/>
        <v>3.3666648864746236</v>
      </c>
      <c r="J107" s="19">
        <f t="shared" si="26"/>
        <v>11.33443245782119</v>
      </c>
      <c r="L107" s="10" t="s">
        <v>327</v>
      </c>
      <c r="M107" s="12">
        <v>95.966667175292997</v>
      </c>
      <c r="N107" s="12">
        <f t="shared" si="28"/>
        <v>93.88333435058594</v>
      </c>
      <c r="O107" s="12">
        <f t="shared" si="27"/>
        <v>2.0833328247070568</v>
      </c>
      <c r="P107" s="19">
        <f t="shared" si="23"/>
        <v>4.3402756585018842</v>
      </c>
      <c r="T107" s="10" t="s">
        <v>327</v>
      </c>
      <c r="U107" s="12">
        <v>95.966667175292997</v>
      </c>
      <c r="V107" s="12">
        <f t="shared" si="22"/>
        <v>87.42466605862154</v>
      </c>
      <c r="W107" s="12">
        <f t="shared" si="17"/>
        <v>8.5420011166714573</v>
      </c>
      <c r="X107" s="19">
        <f t="shared" si="18"/>
        <v>72.965783077216429</v>
      </c>
    </row>
    <row r="108" spans="1:24" x14ac:dyDescent="0.2">
      <c r="A108" s="10" t="s">
        <v>328</v>
      </c>
      <c r="B108" s="12">
        <v>97.633331298828097</v>
      </c>
      <c r="C108" s="12">
        <f t="shared" si="19"/>
        <v>95.283332824707045</v>
      </c>
      <c r="D108" s="12">
        <f t="shared" si="20"/>
        <v>2.3499984741210511</v>
      </c>
      <c r="F108" s="10" t="s">
        <v>328</v>
      </c>
      <c r="G108" s="12">
        <v>97.633331298828097</v>
      </c>
      <c r="H108" s="12">
        <f t="shared" si="24"/>
        <v>94.150001525878906</v>
      </c>
      <c r="I108" s="12">
        <f t="shared" si="25"/>
        <v>3.4833297729491903</v>
      </c>
      <c r="J108" s="19">
        <f t="shared" si="26"/>
        <v>12.133586307114259</v>
      </c>
      <c r="L108" s="10" t="s">
        <v>328</v>
      </c>
      <c r="M108" s="12">
        <v>97.633331298828097</v>
      </c>
      <c r="N108" s="12">
        <f t="shared" si="28"/>
        <v>95.116667175292974</v>
      </c>
      <c r="O108" s="12">
        <f t="shared" si="27"/>
        <v>2.5166641235351221</v>
      </c>
      <c r="P108" s="19">
        <f t="shared" si="23"/>
        <v>6.3335983106888047</v>
      </c>
      <c r="T108" s="10" t="s">
        <v>328</v>
      </c>
      <c r="U108" s="12">
        <v>97.633331298828097</v>
      </c>
      <c r="V108" s="12">
        <f t="shared" si="22"/>
        <v>89.133066281955834</v>
      </c>
      <c r="W108" s="12">
        <f t="shared" si="17"/>
        <v>8.5002650168722624</v>
      </c>
      <c r="X108" s="19">
        <f t="shared" si="18"/>
        <v>72.254505357062399</v>
      </c>
    </row>
    <row r="109" spans="1:24" x14ac:dyDescent="0.2">
      <c r="A109" s="10" t="s">
        <v>329</v>
      </c>
      <c r="B109" s="12">
        <v>97.933334350585895</v>
      </c>
      <c r="C109" s="12">
        <f t="shared" si="19"/>
        <v>96.799999237060547</v>
      </c>
      <c r="D109" s="12">
        <f t="shared" si="20"/>
        <v>1.133335113525348</v>
      </c>
      <c r="F109" s="10" t="s">
        <v>329</v>
      </c>
      <c r="G109" s="12">
        <v>97.933334350585895</v>
      </c>
      <c r="H109" s="12">
        <f t="shared" si="24"/>
        <v>95.491666793823242</v>
      </c>
      <c r="I109" s="12">
        <f t="shared" si="25"/>
        <v>2.4416675567626527</v>
      </c>
      <c r="J109" s="19">
        <f t="shared" si="26"/>
        <v>5.9617404577473021</v>
      </c>
      <c r="L109" s="10" t="s">
        <v>329</v>
      </c>
      <c r="M109" s="12">
        <v>97.933334350585895</v>
      </c>
      <c r="N109" s="12">
        <f t="shared" si="28"/>
        <v>96.526665496826155</v>
      </c>
      <c r="O109" s="12">
        <f t="shared" si="27"/>
        <v>1.40666885375974</v>
      </c>
      <c r="P109" s="19">
        <f t="shared" si="23"/>
        <v>1.9787172641377408</v>
      </c>
      <c r="T109" s="10" t="s">
        <v>329</v>
      </c>
      <c r="U109" s="12">
        <v>97.933334350585895</v>
      </c>
      <c r="V109" s="12">
        <f t="shared" si="22"/>
        <v>90.833119285330284</v>
      </c>
      <c r="W109" s="12">
        <f t="shared" si="17"/>
        <v>7.1002150652556111</v>
      </c>
      <c r="X109" s="19">
        <f t="shared" si="18"/>
        <v>50.413053972882743</v>
      </c>
    </row>
    <row r="110" spans="1:24" x14ac:dyDescent="0.2">
      <c r="A110" s="10" t="s">
        <v>330</v>
      </c>
      <c r="B110" s="12">
        <v>98</v>
      </c>
      <c r="C110" s="12">
        <f t="shared" si="19"/>
        <v>97.783332824707003</v>
      </c>
      <c r="D110" s="12">
        <f t="shared" si="20"/>
        <v>0.21666717529299717</v>
      </c>
      <c r="F110" s="10" t="s">
        <v>330</v>
      </c>
      <c r="G110" s="12">
        <v>98</v>
      </c>
      <c r="H110" s="12">
        <f t="shared" si="24"/>
        <v>96.533332824707017</v>
      </c>
      <c r="I110" s="12">
        <f t="shared" si="25"/>
        <v>1.466667175292983</v>
      </c>
      <c r="J110" s="19">
        <f t="shared" si="26"/>
        <v>2.1511126030818977</v>
      </c>
      <c r="L110" s="10" t="s">
        <v>330</v>
      </c>
      <c r="M110" s="12">
        <v>98</v>
      </c>
      <c r="N110" s="12">
        <f t="shared" si="28"/>
        <v>97.449999999999989</v>
      </c>
      <c r="O110" s="12">
        <f t="shared" si="27"/>
        <v>0.55000000000001137</v>
      </c>
      <c r="P110" s="19">
        <f t="shared" si="23"/>
        <v>0.30250000000001248</v>
      </c>
      <c r="T110" s="10" t="s">
        <v>330</v>
      </c>
      <c r="U110" s="12">
        <v>98</v>
      </c>
      <c r="V110" s="12">
        <f t="shared" si="22"/>
        <v>92.253162298381412</v>
      </c>
      <c r="W110" s="12">
        <f t="shared" si="17"/>
        <v>5.7468377016185883</v>
      </c>
      <c r="X110" s="19">
        <f t="shared" si="18"/>
        <v>33.026143568744821</v>
      </c>
    </row>
    <row r="111" spans="1:24" x14ac:dyDescent="0.2">
      <c r="A111" s="10" t="s">
        <v>331</v>
      </c>
      <c r="B111" s="12">
        <v>99.133331298828097</v>
      </c>
      <c r="C111" s="12">
        <f t="shared" si="19"/>
        <v>97.96666717529294</v>
      </c>
      <c r="D111" s="12">
        <f t="shared" si="20"/>
        <v>1.1666641235351562</v>
      </c>
      <c r="F111" s="10" t="s">
        <v>331</v>
      </c>
      <c r="G111" s="12">
        <v>99.133331298828097</v>
      </c>
      <c r="H111" s="12">
        <f t="shared" si="24"/>
        <v>97.383333206176744</v>
      </c>
      <c r="I111" s="12">
        <f t="shared" si="25"/>
        <v>1.749998092651353</v>
      </c>
      <c r="J111" s="19">
        <f t="shared" si="26"/>
        <v>3.0624933242833734</v>
      </c>
      <c r="L111" s="10" t="s">
        <v>331</v>
      </c>
      <c r="M111" s="12">
        <v>99.133331298828097</v>
      </c>
      <c r="N111" s="12">
        <f t="shared" si="28"/>
        <v>97.906666564941389</v>
      </c>
      <c r="O111" s="12">
        <f t="shared" si="27"/>
        <v>1.2266647338867074</v>
      </c>
      <c r="P111" s="19">
        <f t="shared" si="23"/>
        <v>1.5047063693613467</v>
      </c>
      <c r="T111" s="10" t="s">
        <v>331</v>
      </c>
      <c r="U111" s="12">
        <v>99.133331298828097</v>
      </c>
      <c r="V111" s="12">
        <f t="shared" si="22"/>
        <v>93.402529838705135</v>
      </c>
      <c r="W111" s="12">
        <f t="shared" si="17"/>
        <v>5.7308014601229615</v>
      </c>
      <c r="X111" s="19">
        <f t="shared" si="18"/>
        <v>32.842085375347466</v>
      </c>
    </row>
    <row r="112" spans="1:24" x14ac:dyDescent="0.2">
      <c r="A112" s="10" t="s">
        <v>332</v>
      </c>
      <c r="B112" s="12">
        <v>100.09999847412099</v>
      </c>
      <c r="C112" s="12">
        <f t="shared" si="19"/>
        <v>98.566665649414048</v>
      </c>
      <c r="D112" s="12">
        <f t="shared" si="20"/>
        <v>1.533332824706946</v>
      </c>
      <c r="F112" s="10" t="s">
        <v>332</v>
      </c>
      <c r="G112" s="12">
        <v>100.09999847412099</v>
      </c>
      <c r="H112" s="12">
        <f t="shared" si="24"/>
        <v>98.174999237060518</v>
      </c>
      <c r="I112" s="12">
        <f t="shared" si="25"/>
        <v>1.9249992370604758</v>
      </c>
      <c r="J112" s="19">
        <f t="shared" si="26"/>
        <v>3.705622062683414</v>
      </c>
      <c r="L112" s="10" t="s">
        <v>332</v>
      </c>
      <c r="M112" s="12">
        <v>100.09999847412099</v>
      </c>
      <c r="N112" s="12">
        <f t="shared" si="28"/>
        <v>98.553332519531224</v>
      </c>
      <c r="O112" s="12">
        <f t="shared" si="27"/>
        <v>1.5466659545897699</v>
      </c>
      <c r="P112" s="19">
        <f t="shared" si="23"/>
        <v>2.3921755750870841</v>
      </c>
      <c r="T112" s="10" t="s">
        <v>332</v>
      </c>
      <c r="U112" s="12">
        <v>100.09999847412099</v>
      </c>
      <c r="V112" s="12">
        <f t="shared" si="22"/>
        <v>94.548690130729725</v>
      </c>
      <c r="W112" s="12">
        <f t="shared" si="17"/>
        <v>5.5513083433912698</v>
      </c>
      <c r="X112" s="19">
        <f t="shared" si="18"/>
        <v>30.817024323405523</v>
      </c>
    </row>
    <row r="113" spans="1:24" x14ac:dyDescent="0.2">
      <c r="A113" s="10" t="s">
        <v>333</v>
      </c>
      <c r="B113" s="12">
        <v>101.09999847412099</v>
      </c>
      <c r="C113" s="12">
        <f t="shared" si="19"/>
        <v>99.616664886474553</v>
      </c>
      <c r="D113" s="12">
        <f t="shared" si="20"/>
        <v>1.4833335876464417</v>
      </c>
      <c r="F113" s="10" t="s">
        <v>333</v>
      </c>
      <c r="G113" s="12">
        <v>101.09999847412099</v>
      </c>
      <c r="H113" s="12">
        <f t="shared" si="24"/>
        <v>98.791666030883732</v>
      </c>
      <c r="I113" s="12">
        <f t="shared" si="25"/>
        <v>2.3083324432372621</v>
      </c>
      <c r="J113" s="19">
        <f t="shared" si="26"/>
        <v>5.3283986685017073</v>
      </c>
      <c r="L113" s="10" t="s">
        <v>333</v>
      </c>
      <c r="M113" s="12">
        <v>101.09999847412099</v>
      </c>
      <c r="N113" s="12">
        <f t="shared" si="28"/>
        <v>99.389998626708916</v>
      </c>
      <c r="O113" s="12">
        <f t="shared" si="27"/>
        <v>1.7099998474120781</v>
      </c>
      <c r="P113" s="19">
        <f t="shared" si="23"/>
        <v>2.9240994781493304</v>
      </c>
      <c r="T113" s="10" t="s">
        <v>333</v>
      </c>
      <c r="U113" s="12">
        <v>101.09999847412099</v>
      </c>
      <c r="V113" s="12">
        <f t="shared" si="22"/>
        <v>95.658951799407973</v>
      </c>
      <c r="W113" s="12">
        <f t="shared" si="17"/>
        <v>5.4410466747130215</v>
      </c>
      <c r="X113" s="19">
        <f t="shared" si="18"/>
        <v>29.604988916405627</v>
      </c>
    </row>
    <row r="114" spans="1:24" x14ac:dyDescent="0.2">
      <c r="A114" s="10" t="s">
        <v>334</v>
      </c>
      <c r="B114" s="12">
        <v>102.533332824707</v>
      </c>
      <c r="C114" s="12">
        <f t="shared" si="19"/>
        <v>100.59999847412099</v>
      </c>
      <c r="D114" s="12">
        <f t="shared" si="20"/>
        <v>1.9333343505860086</v>
      </c>
      <c r="F114" s="10" t="s">
        <v>334</v>
      </c>
      <c r="G114" s="12">
        <v>102.533332824707</v>
      </c>
      <c r="H114" s="12">
        <f t="shared" si="24"/>
        <v>99.583332061767521</v>
      </c>
      <c r="I114" s="12">
        <f t="shared" si="25"/>
        <v>2.9500007629394815</v>
      </c>
      <c r="J114" s="19">
        <f t="shared" si="26"/>
        <v>8.7025045013435225</v>
      </c>
      <c r="L114" s="10" t="s">
        <v>334</v>
      </c>
      <c r="M114" s="12">
        <v>102.533332824707</v>
      </c>
      <c r="N114" s="12">
        <f t="shared" si="28"/>
        <v>100.40666503906242</v>
      </c>
      <c r="O114" s="12">
        <f t="shared" si="27"/>
        <v>2.1266677856445853</v>
      </c>
      <c r="P114" s="19">
        <f t="shared" si="23"/>
        <v>4.5227158704984438</v>
      </c>
      <c r="T114" s="10" t="s">
        <v>334</v>
      </c>
      <c r="U114" s="12">
        <v>102.533332824707</v>
      </c>
      <c r="V114" s="12">
        <f t="shared" si="22"/>
        <v>96.747161134350577</v>
      </c>
      <c r="W114" s="12">
        <f t="shared" si="17"/>
        <v>5.7861716903564258</v>
      </c>
      <c r="X114" s="19">
        <f t="shared" si="18"/>
        <v>33.47978283028214</v>
      </c>
    </row>
    <row r="115" spans="1:24" x14ac:dyDescent="0.2">
      <c r="A115" s="10" t="s">
        <v>335</v>
      </c>
      <c r="B115" s="12">
        <v>103.5</v>
      </c>
      <c r="C115" s="12">
        <f t="shared" si="19"/>
        <v>101.81666564941401</v>
      </c>
      <c r="D115" s="12">
        <f t="shared" si="20"/>
        <v>1.6833343505859943</v>
      </c>
      <c r="F115" s="10" t="s">
        <v>335</v>
      </c>
      <c r="G115" s="12">
        <v>103.5</v>
      </c>
      <c r="H115" s="12">
        <f t="shared" si="24"/>
        <v>100.71666526794428</v>
      </c>
      <c r="I115" s="12">
        <f t="shared" si="25"/>
        <v>2.7833347320557209</v>
      </c>
      <c r="J115" s="19">
        <f t="shared" si="26"/>
        <v>7.7469522306676915</v>
      </c>
      <c r="L115" s="10" t="s">
        <v>335</v>
      </c>
      <c r="M115" s="12">
        <v>103.5</v>
      </c>
      <c r="N115" s="12">
        <f t="shared" si="28"/>
        <v>101.61666564941399</v>
      </c>
      <c r="O115" s="12">
        <f t="shared" si="27"/>
        <v>1.8833343505860114</v>
      </c>
      <c r="P115" s="19">
        <f t="shared" si="23"/>
        <v>3.5469482760972331</v>
      </c>
      <c r="T115" s="10" t="s">
        <v>335</v>
      </c>
      <c r="U115" s="12">
        <v>103.5</v>
      </c>
      <c r="V115" s="12">
        <f t="shared" si="22"/>
        <v>97.904395472421868</v>
      </c>
      <c r="W115" s="12">
        <f t="shared" si="17"/>
        <v>5.5956045275781321</v>
      </c>
      <c r="X115" s="19">
        <f t="shared" si="18"/>
        <v>31.310790029052892</v>
      </c>
    </row>
    <row r="116" spans="1:24" x14ac:dyDescent="0.2">
      <c r="A116" s="10" t="s">
        <v>336</v>
      </c>
      <c r="B116" s="12">
        <v>104.40000152587901</v>
      </c>
      <c r="C116" s="12">
        <f t="shared" si="19"/>
        <v>103.0166664123535</v>
      </c>
      <c r="D116" s="12">
        <f t="shared" si="20"/>
        <v>1.3833351135255043</v>
      </c>
      <c r="F116" s="10" t="s">
        <v>336</v>
      </c>
      <c r="G116" s="12">
        <v>104.40000152587901</v>
      </c>
      <c r="H116" s="12">
        <f t="shared" si="24"/>
        <v>101.80833244323725</v>
      </c>
      <c r="I116" s="12">
        <f t="shared" si="25"/>
        <v>2.5916690826417579</v>
      </c>
      <c r="J116" s="19">
        <f t="shared" si="26"/>
        <v>6.7167486339211706</v>
      </c>
      <c r="L116" s="10" t="s">
        <v>336</v>
      </c>
      <c r="M116" s="12">
        <v>104.40000152587901</v>
      </c>
      <c r="N116" s="12">
        <f t="shared" si="28"/>
        <v>102.7299995422363</v>
      </c>
      <c r="O116" s="12">
        <f t="shared" si="27"/>
        <v>1.670001983642706</v>
      </c>
      <c r="P116" s="19">
        <f t="shared" si="23"/>
        <v>2.788906625370573</v>
      </c>
      <c r="T116" s="10" t="s">
        <v>336</v>
      </c>
      <c r="U116" s="12">
        <v>104.40000152587901</v>
      </c>
      <c r="V116" s="12">
        <f t="shared" si="22"/>
        <v>99.023516377937497</v>
      </c>
      <c r="W116" s="12">
        <f t="shared" si="17"/>
        <v>5.3764851479415086</v>
      </c>
      <c r="X116" s="19">
        <f t="shared" si="18"/>
        <v>28.906592546035625</v>
      </c>
    </row>
    <row r="117" spans="1:24" x14ac:dyDescent="0.2">
      <c r="A117" s="10" t="s">
        <v>337</v>
      </c>
      <c r="B117" s="12">
        <v>105.300003051758</v>
      </c>
      <c r="C117" s="12">
        <f t="shared" si="19"/>
        <v>103.95000076293951</v>
      </c>
      <c r="D117" s="12">
        <f t="shared" si="20"/>
        <v>1.3500022888184873</v>
      </c>
      <c r="F117" s="10" t="s">
        <v>337</v>
      </c>
      <c r="G117" s="12">
        <v>105.300003051758</v>
      </c>
      <c r="H117" s="12">
        <f t="shared" si="24"/>
        <v>102.88333320617676</v>
      </c>
      <c r="I117" s="12">
        <f t="shared" si="25"/>
        <v>2.4166698455812394</v>
      </c>
      <c r="J117" s="19">
        <f t="shared" si="26"/>
        <v>5.8402931425416513</v>
      </c>
      <c r="L117" s="10" t="s">
        <v>337</v>
      </c>
      <c r="M117" s="12">
        <v>105.300003051758</v>
      </c>
      <c r="N117" s="12">
        <f t="shared" si="28"/>
        <v>103.75666732788089</v>
      </c>
      <c r="O117" s="12">
        <f t="shared" si="27"/>
        <v>1.5433357238771066</v>
      </c>
      <c r="P117" s="19">
        <f t="shared" si="23"/>
        <v>2.3818851565952728</v>
      </c>
      <c r="T117" s="10" t="s">
        <v>337</v>
      </c>
      <c r="U117" s="12">
        <v>105.300003051758</v>
      </c>
      <c r="V117" s="12">
        <f t="shared" si="22"/>
        <v>100.0988134075258</v>
      </c>
      <c r="W117" s="12">
        <f t="shared" si="17"/>
        <v>5.2011896442322012</v>
      </c>
      <c r="X117" s="19">
        <f t="shared" si="18"/>
        <v>27.052373715268292</v>
      </c>
    </row>
    <row r="118" spans="1:24" x14ac:dyDescent="0.2">
      <c r="A118" s="10" t="s">
        <v>338</v>
      </c>
      <c r="B118" s="12">
        <v>106.26667022705099</v>
      </c>
      <c r="C118" s="12">
        <f t="shared" si="19"/>
        <v>104.8500022888185</v>
      </c>
      <c r="D118" s="12">
        <f t="shared" si="20"/>
        <v>1.4166679382324929</v>
      </c>
      <c r="F118" s="10" t="s">
        <v>338</v>
      </c>
      <c r="G118" s="12">
        <v>106.26667022705099</v>
      </c>
      <c r="H118" s="12">
        <f t="shared" si="24"/>
        <v>103.93333435058599</v>
      </c>
      <c r="I118" s="12">
        <f t="shared" si="25"/>
        <v>2.3333358764650001</v>
      </c>
      <c r="J118" s="19">
        <f t="shared" si="26"/>
        <v>5.4444563123986898</v>
      </c>
      <c r="L118" s="10" t="s">
        <v>338</v>
      </c>
      <c r="M118" s="12">
        <v>106.26667022705099</v>
      </c>
      <c r="N118" s="12">
        <f t="shared" si="28"/>
        <v>104.67000198364271</v>
      </c>
      <c r="O118" s="12">
        <f t="shared" si="27"/>
        <v>1.5966682434082884</v>
      </c>
      <c r="P118" s="19">
        <f t="shared" si="23"/>
        <v>2.5493494795085092</v>
      </c>
      <c r="T118" s="10" t="s">
        <v>338</v>
      </c>
      <c r="U118" s="12">
        <v>106.26667022705099</v>
      </c>
      <c r="V118" s="12">
        <f t="shared" si="22"/>
        <v>101.13905133637223</v>
      </c>
      <c r="W118" s="12">
        <f t="shared" si="17"/>
        <v>5.127618890678761</v>
      </c>
      <c r="X118" s="19">
        <f t="shared" si="18"/>
        <v>26.292475488045689</v>
      </c>
    </row>
    <row r="119" spans="1:24" x14ac:dyDescent="0.2">
      <c r="A119" s="10" t="s">
        <v>339</v>
      </c>
      <c r="B119" s="12">
        <v>107.23332977294901</v>
      </c>
      <c r="C119" s="12">
        <f t="shared" si="19"/>
        <v>105.7833366394045</v>
      </c>
      <c r="D119" s="12">
        <f t="shared" si="20"/>
        <v>1.4499931335445098</v>
      </c>
      <c r="F119" s="10" t="s">
        <v>339</v>
      </c>
      <c r="G119" s="12">
        <v>107.23332977294901</v>
      </c>
      <c r="H119" s="12">
        <f t="shared" si="24"/>
        <v>104.866668701172</v>
      </c>
      <c r="I119" s="12">
        <f t="shared" si="25"/>
        <v>2.3666610717770027</v>
      </c>
      <c r="J119" s="19">
        <f t="shared" si="26"/>
        <v>5.6010846286646707</v>
      </c>
      <c r="L119" s="10" t="s">
        <v>339</v>
      </c>
      <c r="M119" s="12">
        <v>107.23332977294901</v>
      </c>
      <c r="N119" s="12">
        <f t="shared" si="28"/>
        <v>105.60333633422869</v>
      </c>
      <c r="O119" s="12">
        <f t="shared" si="27"/>
        <v>1.6299934387203194</v>
      </c>
      <c r="P119" s="19">
        <f t="shared" si="23"/>
        <v>2.6568786102712916</v>
      </c>
      <c r="T119" s="10" t="s">
        <v>339</v>
      </c>
      <c r="U119" s="12">
        <v>107.23332977294901</v>
      </c>
      <c r="V119" s="12">
        <f t="shared" si="22"/>
        <v>102.16457511450798</v>
      </c>
      <c r="W119" s="12">
        <f t="shared" si="17"/>
        <v>5.0687546584410228</v>
      </c>
      <c r="X119" s="19">
        <f t="shared" si="18"/>
        <v>25.69227378746757</v>
      </c>
    </row>
    <row r="120" spans="1:24" x14ac:dyDescent="0.2">
      <c r="A120" s="10" t="s">
        <v>340</v>
      </c>
      <c r="B120" s="12">
        <v>107.90000152587901</v>
      </c>
      <c r="C120" s="12">
        <f t="shared" si="19"/>
        <v>106.75</v>
      </c>
      <c r="D120" s="12">
        <f t="shared" si="20"/>
        <v>1.1500015258790057</v>
      </c>
      <c r="F120" s="10" t="s">
        <v>340</v>
      </c>
      <c r="G120" s="12">
        <v>107.90000152587901</v>
      </c>
      <c r="H120" s="12">
        <f t="shared" si="24"/>
        <v>105.80000114440925</v>
      </c>
      <c r="I120" s="12">
        <f t="shared" si="25"/>
        <v>2.100000381469755</v>
      </c>
      <c r="J120" s="19">
        <f t="shared" si="26"/>
        <v>4.4100016021731161</v>
      </c>
      <c r="L120" s="10" t="s">
        <v>340</v>
      </c>
      <c r="M120" s="12">
        <v>107.90000152587901</v>
      </c>
      <c r="N120" s="12">
        <f t="shared" si="28"/>
        <v>106.55666656494139</v>
      </c>
      <c r="O120" s="12">
        <f t="shared" si="27"/>
        <v>1.3433349609376108</v>
      </c>
      <c r="P120" s="19">
        <f t="shared" si="23"/>
        <v>1.8045488172772524</v>
      </c>
      <c r="T120" s="10" t="s">
        <v>340</v>
      </c>
      <c r="U120" s="12">
        <v>107.90000152587901</v>
      </c>
      <c r="V120" s="12">
        <f t="shared" si="22"/>
        <v>103.17832604619619</v>
      </c>
      <c r="W120" s="12">
        <f t="shared" si="17"/>
        <v>4.7216754796828155</v>
      </c>
      <c r="X120" s="19">
        <f t="shared" si="18"/>
        <v>22.294219335437948</v>
      </c>
    </row>
    <row r="121" spans="1:24" x14ac:dyDescent="0.2">
      <c r="A121" s="10" t="s">
        <v>341</v>
      </c>
      <c r="B121" s="12">
        <v>109</v>
      </c>
      <c r="C121" s="12">
        <f t="shared" si="19"/>
        <v>107.56666564941401</v>
      </c>
      <c r="D121" s="12">
        <f t="shared" si="20"/>
        <v>1.4333343505859943</v>
      </c>
      <c r="F121" s="10" t="s">
        <v>341</v>
      </c>
      <c r="G121" s="12">
        <v>109</v>
      </c>
      <c r="H121" s="12">
        <f t="shared" si="24"/>
        <v>106.67500114440925</v>
      </c>
      <c r="I121" s="12">
        <f t="shared" si="25"/>
        <v>2.3249988555907493</v>
      </c>
      <c r="J121" s="19">
        <f t="shared" si="26"/>
        <v>5.4056196784982937</v>
      </c>
      <c r="L121" s="10" t="s">
        <v>341</v>
      </c>
      <c r="M121" s="12">
        <v>109</v>
      </c>
      <c r="N121" s="12">
        <f t="shared" si="28"/>
        <v>107.3733337402344</v>
      </c>
      <c r="O121" s="12">
        <f t="shared" si="27"/>
        <v>1.6266662597655994</v>
      </c>
      <c r="P121" s="19">
        <f t="shared" si="23"/>
        <v>2.6460431206598045</v>
      </c>
      <c r="T121" s="10" t="s">
        <v>341</v>
      </c>
      <c r="U121" s="12">
        <v>109</v>
      </c>
      <c r="V121" s="12">
        <f t="shared" si="22"/>
        <v>104.12266114213276</v>
      </c>
      <c r="W121" s="12">
        <f t="shared" si="17"/>
        <v>4.8773388578672439</v>
      </c>
      <c r="X121" s="19">
        <f t="shared" si="18"/>
        <v>23.788434334461751</v>
      </c>
    </row>
    <row r="122" spans="1:24" x14ac:dyDescent="0.2">
      <c r="A122" s="10" t="s">
        <v>342</v>
      </c>
      <c r="B122" s="12">
        <v>109.56666564941401</v>
      </c>
      <c r="C122" s="12">
        <f t="shared" si="19"/>
        <v>108.45000076293951</v>
      </c>
      <c r="D122" s="12">
        <f t="shared" si="20"/>
        <v>1.1166648864744957</v>
      </c>
      <c r="F122" s="10" t="s">
        <v>342</v>
      </c>
      <c r="G122" s="12">
        <v>109.56666564941401</v>
      </c>
      <c r="H122" s="12">
        <f t="shared" si="24"/>
        <v>107.60000038146975</v>
      </c>
      <c r="I122" s="12">
        <f t="shared" si="25"/>
        <v>1.9666652679442507</v>
      </c>
      <c r="J122" s="19">
        <f t="shared" si="26"/>
        <v>3.8677722761382314</v>
      </c>
      <c r="L122" s="10" t="s">
        <v>342</v>
      </c>
      <c r="M122" s="12">
        <v>109.56666564941401</v>
      </c>
      <c r="N122" s="12">
        <f t="shared" si="28"/>
        <v>108.3166664123535</v>
      </c>
      <c r="O122" s="12">
        <f t="shared" si="27"/>
        <v>1.2499992370605071</v>
      </c>
      <c r="P122" s="19">
        <f t="shared" si="23"/>
        <v>1.5624980926518497</v>
      </c>
      <c r="T122" s="10" t="s">
        <v>342</v>
      </c>
      <c r="U122" s="12">
        <v>109.56666564941401</v>
      </c>
      <c r="V122" s="12">
        <f t="shared" si="22"/>
        <v>105.0981289137062</v>
      </c>
      <c r="W122" s="12">
        <f t="shared" si="17"/>
        <v>4.4685367357078007</v>
      </c>
      <c r="X122" s="19">
        <f t="shared" si="18"/>
        <v>19.967820558370128</v>
      </c>
    </row>
    <row r="123" spans="1:24" x14ac:dyDescent="0.2">
      <c r="A123" s="10" t="s">
        <v>343</v>
      </c>
      <c r="B123" s="12">
        <v>109.033332824707</v>
      </c>
      <c r="C123" s="12">
        <f t="shared" si="19"/>
        <v>109.283332824707</v>
      </c>
      <c r="D123" s="12">
        <f t="shared" si="20"/>
        <v>0.25</v>
      </c>
      <c r="F123" s="10" t="s">
        <v>343</v>
      </c>
      <c r="G123" s="12">
        <v>109.033332824707</v>
      </c>
      <c r="H123" s="12">
        <f t="shared" si="24"/>
        <v>108.4249992370605</v>
      </c>
      <c r="I123" s="12">
        <f t="shared" si="25"/>
        <v>0.60833358764649859</v>
      </c>
      <c r="J123" s="19">
        <f t="shared" si="26"/>
        <v>0.37006975385886015</v>
      </c>
      <c r="L123" s="10" t="s">
        <v>343</v>
      </c>
      <c r="M123" s="12">
        <v>109.033332824707</v>
      </c>
      <c r="N123" s="12">
        <f t="shared" si="28"/>
        <v>109.06333312988279</v>
      </c>
      <c r="O123" s="12">
        <f t="shared" si="27"/>
        <v>3.0000305175789777E-2</v>
      </c>
      <c r="P123" s="19">
        <f t="shared" si="23"/>
        <v>9.0001831064051888E-4</v>
      </c>
      <c r="T123" s="10" t="s">
        <v>343</v>
      </c>
      <c r="U123" s="12">
        <v>109.033332824707</v>
      </c>
      <c r="V123" s="12">
        <f t="shared" si="22"/>
        <v>105.99183626084776</v>
      </c>
      <c r="W123" s="12">
        <f t="shared" si="17"/>
        <v>3.0414965638592406</v>
      </c>
      <c r="X123" s="19">
        <f t="shared" si="18"/>
        <v>9.250701347967567</v>
      </c>
    </row>
    <row r="124" spans="1:24" x14ac:dyDescent="0.2">
      <c r="A124" s="10" t="s">
        <v>344</v>
      </c>
      <c r="B124" s="12">
        <v>109.699996948242</v>
      </c>
      <c r="C124" s="12">
        <f t="shared" si="19"/>
        <v>109.2999992370605</v>
      </c>
      <c r="D124" s="12">
        <f t="shared" si="20"/>
        <v>0.39999771118149852</v>
      </c>
      <c r="F124" s="10" t="s">
        <v>344</v>
      </c>
      <c r="G124" s="12">
        <v>109.699996948242</v>
      </c>
      <c r="H124" s="12">
        <f t="shared" si="24"/>
        <v>108.875</v>
      </c>
      <c r="I124" s="12">
        <f t="shared" si="25"/>
        <v>0.82499694824200276</v>
      </c>
      <c r="J124" s="19">
        <f t="shared" si="26"/>
        <v>0.68061996460861773</v>
      </c>
      <c r="L124" s="10" t="s">
        <v>344</v>
      </c>
      <c r="M124" s="12">
        <v>109.699996948242</v>
      </c>
      <c r="N124" s="12">
        <f t="shared" si="28"/>
        <v>109.1866661071777</v>
      </c>
      <c r="O124" s="12">
        <f t="shared" si="27"/>
        <v>0.51333084106430249</v>
      </c>
      <c r="P124" s="19">
        <f t="shared" si="23"/>
        <v>0.2635085523877842</v>
      </c>
      <c r="T124" s="10" t="s">
        <v>344</v>
      </c>
      <c r="U124" s="12">
        <v>109.699996948242</v>
      </c>
      <c r="V124" s="12">
        <f t="shared" si="22"/>
        <v>106.60013557361961</v>
      </c>
      <c r="W124" s="12">
        <f t="shared" si="17"/>
        <v>3.0998613746223924</v>
      </c>
      <c r="X124" s="19">
        <f t="shared" si="18"/>
        <v>9.6091405418758278</v>
      </c>
    </row>
    <row r="125" spans="1:24" x14ac:dyDescent="0.2">
      <c r="A125" s="10" t="s">
        <v>345</v>
      </c>
      <c r="B125" s="12">
        <v>110.466667175293</v>
      </c>
      <c r="C125" s="12">
        <f t="shared" si="19"/>
        <v>109.3666648864745</v>
      </c>
      <c r="D125" s="12">
        <f t="shared" si="20"/>
        <v>1.1000022888185015</v>
      </c>
      <c r="F125" s="10" t="s">
        <v>345</v>
      </c>
      <c r="G125" s="12">
        <v>110.466667175293</v>
      </c>
      <c r="H125" s="12">
        <f t="shared" si="24"/>
        <v>109.32499885559075</v>
      </c>
      <c r="I125" s="12">
        <f t="shared" si="25"/>
        <v>1.1416683197022479</v>
      </c>
      <c r="J125" s="19">
        <f t="shared" si="26"/>
        <v>1.3034065522117542</v>
      </c>
      <c r="L125" s="10" t="s">
        <v>345</v>
      </c>
      <c r="M125" s="12">
        <v>110.466667175293</v>
      </c>
      <c r="N125" s="12">
        <f t="shared" si="28"/>
        <v>109.4733314514159</v>
      </c>
      <c r="O125" s="12">
        <f t="shared" si="27"/>
        <v>0.99333572387709523</v>
      </c>
      <c r="P125" s="19">
        <f t="shared" si="23"/>
        <v>0.98671586033043279</v>
      </c>
      <c r="T125" s="10" t="s">
        <v>345</v>
      </c>
      <c r="U125" s="12">
        <v>110.466667175293</v>
      </c>
      <c r="V125" s="12">
        <f t="shared" si="22"/>
        <v>107.22010784854409</v>
      </c>
      <c r="W125" s="12">
        <f t="shared" si="17"/>
        <v>3.2465593267489083</v>
      </c>
      <c r="X125" s="19">
        <f t="shared" si="18"/>
        <v>10.540147462100325</v>
      </c>
    </row>
    <row r="126" spans="1:24" x14ac:dyDescent="0.2">
      <c r="A126" s="10" t="s">
        <v>346</v>
      </c>
      <c r="B126" s="12">
        <v>111.800003051758</v>
      </c>
      <c r="C126" s="12">
        <f t="shared" si="19"/>
        <v>110.08333206176749</v>
      </c>
      <c r="D126" s="12">
        <f t="shared" si="20"/>
        <v>1.7166709899905044</v>
      </c>
      <c r="F126" s="10" t="s">
        <v>346</v>
      </c>
      <c r="G126" s="12">
        <v>111.800003051758</v>
      </c>
      <c r="H126" s="12">
        <f t="shared" si="24"/>
        <v>109.69166564941401</v>
      </c>
      <c r="I126" s="12">
        <f t="shared" si="25"/>
        <v>2.1083374023439916</v>
      </c>
      <c r="J126" s="19">
        <f t="shared" si="26"/>
        <v>4.4450866021226103</v>
      </c>
      <c r="L126" s="10" t="s">
        <v>346</v>
      </c>
      <c r="M126" s="12">
        <v>111.800003051758</v>
      </c>
      <c r="N126" s="12">
        <f t="shared" si="28"/>
        <v>109.9499992370605</v>
      </c>
      <c r="O126" s="12">
        <f t="shared" si="27"/>
        <v>1.8500038146975015</v>
      </c>
      <c r="P126" s="19">
        <f t="shared" si="23"/>
        <v>3.4225141143953075</v>
      </c>
      <c r="T126" s="10" t="s">
        <v>346</v>
      </c>
      <c r="U126" s="12">
        <v>111.800003051758</v>
      </c>
      <c r="V126" s="12">
        <f t="shared" si="22"/>
        <v>107.86941971389388</v>
      </c>
      <c r="W126" s="12">
        <f t="shared" si="17"/>
        <v>3.9305833378641211</v>
      </c>
      <c r="X126" s="19">
        <f t="shared" si="18"/>
        <v>15.449485375895055</v>
      </c>
    </row>
    <row r="127" spans="1:24" x14ac:dyDescent="0.2">
      <c r="A127" s="10" t="s">
        <v>347</v>
      </c>
      <c r="B127" s="12">
        <v>113.06666564941401</v>
      </c>
      <c r="C127" s="12">
        <f t="shared" si="19"/>
        <v>111.1333351135255</v>
      </c>
      <c r="D127" s="12">
        <f t="shared" si="20"/>
        <v>1.9333305358885013</v>
      </c>
      <c r="F127" s="10" t="s">
        <v>347</v>
      </c>
      <c r="G127" s="12">
        <v>113.06666564941401</v>
      </c>
      <c r="H127" s="12">
        <f t="shared" si="24"/>
        <v>110.24999999999999</v>
      </c>
      <c r="I127" s="12">
        <f t="shared" si="25"/>
        <v>2.8166656494140199</v>
      </c>
      <c r="J127" s="19">
        <f t="shared" si="26"/>
        <v>7.9336053805889026</v>
      </c>
      <c r="L127" s="10" t="s">
        <v>347</v>
      </c>
      <c r="M127" s="12">
        <v>113.06666564941401</v>
      </c>
      <c r="N127" s="12">
        <f t="shared" si="28"/>
        <v>110.9800010681153</v>
      </c>
      <c r="O127" s="12">
        <f t="shared" si="27"/>
        <v>2.0866645812987059</v>
      </c>
      <c r="P127" s="19">
        <f t="shared" si="23"/>
        <v>4.3541690748465038</v>
      </c>
      <c r="T127" s="10" t="s">
        <v>347</v>
      </c>
      <c r="U127" s="12">
        <v>113.06666564941401</v>
      </c>
      <c r="V127" s="12">
        <f t="shared" si="22"/>
        <v>108.6555363814667</v>
      </c>
      <c r="W127" s="12">
        <f t="shared" si="17"/>
        <v>4.4111292679473024</v>
      </c>
      <c r="X127" s="19">
        <f t="shared" si="18"/>
        <v>19.458061418541305</v>
      </c>
    </row>
    <row r="128" spans="1:24" x14ac:dyDescent="0.2">
      <c r="A128" s="10" t="s">
        <v>348</v>
      </c>
      <c r="B128" s="12">
        <v>114.26667022705099</v>
      </c>
      <c r="C128" s="12">
        <f t="shared" si="19"/>
        <v>112.43333435058599</v>
      </c>
      <c r="D128" s="12">
        <f t="shared" si="20"/>
        <v>1.8333358764650001</v>
      </c>
      <c r="F128" s="10" t="s">
        <v>348</v>
      </c>
      <c r="G128" s="12">
        <v>114.26667022705099</v>
      </c>
      <c r="H128" s="12">
        <f t="shared" si="24"/>
        <v>111.25833320617674</v>
      </c>
      <c r="I128" s="12">
        <f t="shared" si="25"/>
        <v>3.0083370208742508</v>
      </c>
      <c r="J128" s="19">
        <f t="shared" si="26"/>
        <v>9.0500916311625623</v>
      </c>
      <c r="L128" s="10" t="s">
        <v>348</v>
      </c>
      <c r="M128" s="12">
        <v>114.26667022705099</v>
      </c>
      <c r="N128" s="12">
        <f t="shared" si="28"/>
        <v>112.166667175293</v>
      </c>
      <c r="O128" s="12">
        <f t="shared" si="27"/>
        <v>2.1000030517579944</v>
      </c>
      <c r="P128" s="19">
        <f t="shared" si="23"/>
        <v>4.4100128173928894</v>
      </c>
      <c r="T128" s="10" t="s">
        <v>348</v>
      </c>
      <c r="U128" s="12">
        <v>114.26667022705099</v>
      </c>
      <c r="V128" s="12">
        <f t="shared" si="22"/>
        <v>109.53776223505616</v>
      </c>
      <c r="W128" s="12">
        <f t="shared" si="17"/>
        <v>4.7289079919948307</v>
      </c>
      <c r="X128" s="19">
        <f t="shared" si="18"/>
        <v>22.362570796752582</v>
      </c>
    </row>
    <row r="129" spans="1:24" x14ac:dyDescent="0.2">
      <c r="A129" s="10" t="s">
        <v>349</v>
      </c>
      <c r="B129" s="12">
        <v>115.333335876465</v>
      </c>
      <c r="C129" s="12">
        <f t="shared" si="19"/>
        <v>113.66666793823251</v>
      </c>
      <c r="D129" s="12">
        <f t="shared" si="20"/>
        <v>1.6666679382324929</v>
      </c>
      <c r="F129" s="10" t="s">
        <v>349</v>
      </c>
      <c r="G129" s="12">
        <v>115.333335876465</v>
      </c>
      <c r="H129" s="12">
        <f t="shared" si="24"/>
        <v>112.40000152587901</v>
      </c>
      <c r="I129" s="12">
        <f t="shared" si="25"/>
        <v>2.9333343505859943</v>
      </c>
      <c r="J129" s="19">
        <f t="shared" si="26"/>
        <v>8.6044504123277576</v>
      </c>
      <c r="L129" s="10" t="s">
        <v>349</v>
      </c>
      <c r="M129" s="12">
        <v>115.333335876465</v>
      </c>
      <c r="N129" s="12">
        <f t="shared" si="28"/>
        <v>113.41333541870129</v>
      </c>
      <c r="O129" s="12">
        <f t="shared" si="27"/>
        <v>1.920000457763706</v>
      </c>
      <c r="P129" s="19">
        <f t="shared" si="23"/>
        <v>3.6864017578128405</v>
      </c>
      <c r="T129" s="10" t="s">
        <v>349</v>
      </c>
      <c r="U129" s="12">
        <v>115.333335876465</v>
      </c>
      <c r="V129" s="12">
        <f t="shared" si="22"/>
        <v>110.48354383345513</v>
      </c>
      <c r="W129" s="12">
        <f t="shared" si="17"/>
        <v>4.8497920430098702</v>
      </c>
      <c r="X129" s="19">
        <f t="shared" si="18"/>
        <v>23.520482860441852</v>
      </c>
    </row>
    <row r="130" spans="1:24" x14ac:dyDescent="0.2">
      <c r="A130" s="10" t="s">
        <v>350</v>
      </c>
      <c r="B130" s="12">
        <v>116.23332977294901</v>
      </c>
      <c r="C130" s="12">
        <f t="shared" si="19"/>
        <v>114.800003051758</v>
      </c>
      <c r="D130" s="12">
        <f t="shared" si="20"/>
        <v>1.4333267211910083</v>
      </c>
      <c r="F130" s="10" t="s">
        <v>350</v>
      </c>
      <c r="G130" s="12">
        <v>116.23332977294901</v>
      </c>
      <c r="H130" s="12">
        <f t="shared" si="24"/>
        <v>113.616668701172</v>
      </c>
      <c r="I130" s="12">
        <f t="shared" si="25"/>
        <v>2.6166610717770027</v>
      </c>
      <c r="J130" s="19">
        <f t="shared" si="26"/>
        <v>6.8469151645531721</v>
      </c>
      <c r="L130" s="10" t="s">
        <v>350</v>
      </c>
      <c r="M130" s="12">
        <v>116.23332977294901</v>
      </c>
      <c r="N130" s="12">
        <f t="shared" si="28"/>
        <v>114.56000213623061</v>
      </c>
      <c r="O130" s="12">
        <f t="shared" si="27"/>
        <v>1.6733276367183976</v>
      </c>
      <c r="P130" s="19">
        <f t="shared" si="23"/>
        <v>2.8000253798055774</v>
      </c>
      <c r="T130" s="10" t="s">
        <v>350</v>
      </c>
      <c r="U130" s="12">
        <v>116.23332977294901</v>
      </c>
      <c r="V130" s="12">
        <f t="shared" si="22"/>
        <v>111.4535022420571</v>
      </c>
      <c r="W130" s="12">
        <f t="shared" si="17"/>
        <v>4.7798275308919074</v>
      </c>
      <c r="X130" s="19">
        <f t="shared" si="18"/>
        <v>22.846751225072229</v>
      </c>
    </row>
    <row r="131" spans="1:24" x14ac:dyDescent="0.2">
      <c r="A131" s="10" t="s">
        <v>351</v>
      </c>
      <c r="B131" s="12">
        <v>117.56666564941401</v>
      </c>
      <c r="C131" s="12">
        <f t="shared" si="19"/>
        <v>115.783332824707</v>
      </c>
      <c r="D131" s="12">
        <f t="shared" si="20"/>
        <v>1.7833328247070028</v>
      </c>
      <c r="F131" s="10" t="s">
        <v>351</v>
      </c>
      <c r="G131" s="12">
        <v>117.56666564941401</v>
      </c>
      <c r="H131" s="12">
        <f t="shared" si="24"/>
        <v>114.72500038146975</v>
      </c>
      <c r="I131" s="12">
        <f t="shared" si="25"/>
        <v>2.8416652679442507</v>
      </c>
      <c r="J131" s="19">
        <f t="shared" si="26"/>
        <v>8.0750614950406696</v>
      </c>
      <c r="L131" s="10" t="s">
        <v>351</v>
      </c>
      <c r="M131" s="12">
        <v>117.56666564941401</v>
      </c>
      <c r="N131" s="12">
        <f t="shared" si="28"/>
        <v>115.56999969482422</v>
      </c>
      <c r="O131" s="12">
        <f t="shared" si="27"/>
        <v>1.9966659545897869</v>
      </c>
      <c r="P131" s="19">
        <f t="shared" si="23"/>
        <v>3.9866749342179451</v>
      </c>
      <c r="T131" s="10" t="s">
        <v>351</v>
      </c>
      <c r="U131" s="12">
        <v>117.56666564941401</v>
      </c>
      <c r="V131" s="12">
        <f t="shared" si="22"/>
        <v>112.40946774823549</v>
      </c>
      <c r="W131" s="12">
        <f t="shared" si="17"/>
        <v>5.1571979011785203</v>
      </c>
      <c r="X131" s="19">
        <f t="shared" si="18"/>
        <v>26.596690191920136</v>
      </c>
    </row>
    <row r="132" spans="1:24" x14ac:dyDescent="0.2">
      <c r="A132" s="10" t="s">
        <v>352</v>
      </c>
      <c r="B132" s="12">
        <v>119</v>
      </c>
      <c r="C132" s="12">
        <f t="shared" si="19"/>
        <v>116.8999977111815</v>
      </c>
      <c r="D132" s="12">
        <f t="shared" si="20"/>
        <v>2.1000022888185015</v>
      </c>
      <c r="F132" s="10" t="s">
        <v>352</v>
      </c>
      <c r="G132" s="12">
        <v>119</v>
      </c>
      <c r="H132" s="12">
        <f t="shared" si="24"/>
        <v>115.85000038146975</v>
      </c>
      <c r="I132" s="12">
        <f t="shared" si="25"/>
        <v>3.149999618530245</v>
      </c>
      <c r="J132" s="19">
        <f t="shared" si="26"/>
        <v>9.9224975967406888</v>
      </c>
      <c r="L132" s="10" t="s">
        <v>352</v>
      </c>
      <c r="M132" s="12">
        <v>119</v>
      </c>
      <c r="N132" s="12">
        <f t="shared" si="28"/>
        <v>116.71999893188472</v>
      </c>
      <c r="O132" s="12">
        <f t="shared" si="27"/>
        <v>2.2800010681152827</v>
      </c>
      <c r="P132" s="19">
        <f t="shared" si="23"/>
        <v>5.1984048706068302</v>
      </c>
      <c r="T132" s="10" t="s">
        <v>352</v>
      </c>
      <c r="U132" s="12">
        <v>119</v>
      </c>
      <c r="V132" s="12">
        <f t="shared" si="22"/>
        <v>113.44090732847118</v>
      </c>
      <c r="W132" s="12">
        <f t="shared" si="17"/>
        <v>5.5590926715288163</v>
      </c>
      <c r="X132" s="19">
        <f t="shared" si="18"/>
        <v>30.90351133064539</v>
      </c>
    </row>
    <row r="133" spans="1:24" x14ac:dyDescent="0.2">
      <c r="A133" s="10" t="s">
        <v>353</v>
      </c>
      <c r="B133" s="12">
        <v>120.300003051758</v>
      </c>
      <c r="C133" s="12">
        <f t="shared" si="19"/>
        <v>118.283332824707</v>
      </c>
      <c r="D133" s="12">
        <f t="shared" si="20"/>
        <v>2.0166702270509944</v>
      </c>
      <c r="F133" s="10" t="s">
        <v>353</v>
      </c>
      <c r="G133" s="12">
        <v>120.300003051758</v>
      </c>
      <c r="H133" s="12">
        <f t="shared" si="24"/>
        <v>117.033332824707</v>
      </c>
      <c r="I133" s="12">
        <f t="shared" si="25"/>
        <v>3.2666702270509944</v>
      </c>
      <c r="J133" s="19">
        <f t="shared" si="26"/>
        <v>10.671134372301395</v>
      </c>
      <c r="L133" s="10" t="s">
        <v>353</v>
      </c>
      <c r="M133" s="12">
        <v>120.300003051758</v>
      </c>
      <c r="N133" s="12">
        <f t="shared" si="28"/>
        <v>118.01666564941401</v>
      </c>
      <c r="O133" s="12">
        <f t="shared" si="27"/>
        <v>2.2833374023439887</v>
      </c>
      <c r="P133" s="19">
        <f t="shared" si="23"/>
        <v>5.2136296929429946</v>
      </c>
      <c r="T133" s="10" t="s">
        <v>353</v>
      </c>
      <c r="U133" s="12">
        <v>120.300003051758</v>
      </c>
      <c r="V133" s="12">
        <f t="shared" si="22"/>
        <v>114.55272586277695</v>
      </c>
      <c r="W133" s="12">
        <f t="shared" si="17"/>
        <v>5.7472771889810446</v>
      </c>
      <c r="X133" s="19">
        <f t="shared" si="18"/>
        <v>33.03119508698186</v>
      </c>
    </row>
    <row r="134" spans="1:24" x14ac:dyDescent="0.2">
      <c r="A134" s="10" t="s">
        <v>354</v>
      </c>
      <c r="B134" s="12">
        <v>121.666664123535</v>
      </c>
      <c r="C134" s="12">
        <f t="shared" si="19"/>
        <v>119.65000152587899</v>
      </c>
      <c r="D134" s="12">
        <f t="shared" si="20"/>
        <v>2.0166625976560084</v>
      </c>
      <c r="F134" s="10" t="s">
        <v>354</v>
      </c>
      <c r="G134" s="12">
        <v>121.666664123535</v>
      </c>
      <c r="H134" s="12">
        <f t="shared" si="24"/>
        <v>118.27499961853025</v>
      </c>
      <c r="I134" s="12">
        <f t="shared" si="25"/>
        <v>3.3916645050047549</v>
      </c>
      <c r="J134" s="19">
        <f t="shared" si="26"/>
        <v>11.50338811450915</v>
      </c>
      <c r="L134" s="10" t="s">
        <v>354</v>
      </c>
      <c r="M134" s="12">
        <v>121.666664123535</v>
      </c>
      <c r="N134" s="12">
        <f t="shared" si="28"/>
        <v>119.3633346557618</v>
      </c>
      <c r="O134" s="12">
        <f t="shared" si="27"/>
        <v>2.3033294677731959</v>
      </c>
      <c r="P134" s="19">
        <f t="shared" si="23"/>
        <v>5.305326637112354</v>
      </c>
      <c r="T134" s="10" t="s">
        <v>354</v>
      </c>
      <c r="U134" s="12">
        <v>121.666664123535</v>
      </c>
      <c r="V134" s="12">
        <f t="shared" si="22"/>
        <v>115.70218130057316</v>
      </c>
      <c r="W134" s="12">
        <f t="shared" si="17"/>
        <v>5.9644828229618412</v>
      </c>
      <c r="X134" s="19">
        <f t="shared" si="18"/>
        <v>35.575055345406852</v>
      </c>
    </row>
    <row r="135" spans="1:24" x14ac:dyDescent="0.2">
      <c r="A135" s="10" t="s">
        <v>355</v>
      </c>
      <c r="B135" s="12">
        <v>123.633331298828</v>
      </c>
      <c r="C135" s="12">
        <f t="shared" si="19"/>
        <v>120.9833335876465</v>
      </c>
      <c r="D135" s="12">
        <f t="shared" si="20"/>
        <v>2.6499977111814985</v>
      </c>
      <c r="F135" s="10" t="s">
        <v>355</v>
      </c>
      <c r="G135" s="12">
        <v>123.633331298828</v>
      </c>
      <c r="H135" s="12">
        <f t="shared" si="24"/>
        <v>119.63333320617674</v>
      </c>
      <c r="I135" s="12">
        <f t="shared" si="25"/>
        <v>3.9999980926512535</v>
      </c>
      <c r="J135" s="19">
        <f t="shared" si="26"/>
        <v>15.999984741213666</v>
      </c>
      <c r="L135" s="10" t="s">
        <v>355</v>
      </c>
      <c r="M135" s="12">
        <v>123.633331298828</v>
      </c>
      <c r="N135" s="12">
        <f t="shared" si="28"/>
        <v>120.7233329772949</v>
      </c>
      <c r="O135" s="12">
        <f t="shared" si="27"/>
        <v>2.9099983215330951</v>
      </c>
      <c r="P135" s="19">
        <f t="shared" si="23"/>
        <v>8.46809023132543</v>
      </c>
      <c r="T135" s="10" t="s">
        <v>355</v>
      </c>
      <c r="U135" s="12">
        <v>123.633331298828</v>
      </c>
      <c r="V135" s="12">
        <f t="shared" si="22"/>
        <v>116.89507786516553</v>
      </c>
      <c r="W135" s="12">
        <f t="shared" si="17"/>
        <v>6.7382534336624644</v>
      </c>
      <c r="X135" s="19">
        <f t="shared" si="18"/>
        <v>45.404059336263991</v>
      </c>
    </row>
    <row r="136" spans="1:24" x14ac:dyDescent="0.2">
      <c r="A136" s="10" t="s">
        <v>356</v>
      </c>
      <c r="B136" s="12">
        <v>124.59999847412099</v>
      </c>
      <c r="C136" s="12">
        <f t="shared" si="19"/>
        <v>122.6499977111815</v>
      </c>
      <c r="D136" s="12">
        <f t="shared" si="20"/>
        <v>1.9500007629394958</v>
      </c>
      <c r="F136" s="10" t="s">
        <v>356</v>
      </c>
      <c r="G136" s="12">
        <v>124.59999847412099</v>
      </c>
      <c r="H136" s="12">
        <f t="shared" si="24"/>
        <v>121.14999961853025</v>
      </c>
      <c r="I136" s="12">
        <f t="shared" si="25"/>
        <v>3.4499988555907493</v>
      </c>
      <c r="J136" s="19">
        <f t="shared" si="26"/>
        <v>11.90249210357748</v>
      </c>
      <c r="L136" s="10" t="s">
        <v>356</v>
      </c>
      <c r="M136" s="12">
        <v>124.59999847412099</v>
      </c>
      <c r="N136" s="12">
        <f t="shared" si="28"/>
        <v>122.37666549682609</v>
      </c>
      <c r="O136" s="12">
        <f t="shared" si="27"/>
        <v>2.223332977294902</v>
      </c>
      <c r="P136" s="19">
        <f t="shared" si="23"/>
        <v>4.9432095279270127</v>
      </c>
      <c r="T136" s="10" t="s">
        <v>356</v>
      </c>
      <c r="U136" s="12">
        <v>124.59999847412099</v>
      </c>
      <c r="V136" s="12">
        <f t="shared" si="22"/>
        <v>118.24272855189803</v>
      </c>
      <c r="W136" s="12">
        <f t="shared" ref="W136:W198" si="29">ABS(U136-V136)</f>
        <v>6.3572699222229687</v>
      </c>
      <c r="X136" s="19">
        <f t="shared" ref="X136:X198" si="30">(U136-V136)^2</f>
        <v>40.414880864000828</v>
      </c>
    </row>
    <row r="137" spans="1:24" x14ac:dyDescent="0.2">
      <c r="A137" s="10" t="s">
        <v>357</v>
      </c>
      <c r="B137" s="12">
        <v>125.866668701172</v>
      </c>
      <c r="C137" s="12">
        <f t="shared" ref="C137:C198" si="31">AVERAGE(B135:B136)</f>
        <v>124.1166648864745</v>
      </c>
      <c r="D137" s="12">
        <f t="shared" ref="D137:D198" si="32">ABS(B137-C137)</f>
        <v>1.7500038146975072</v>
      </c>
      <c r="F137" s="10" t="s">
        <v>357</v>
      </c>
      <c r="G137" s="12">
        <v>125.866668701172</v>
      </c>
      <c r="H137" s="12">
        <f t="shared" si="24"/>
        <v>122.54999923706049</v>
      </c>
      <c r="I137" s="12">
        <f t="shared" si="25"/>
        <v>3.3166694641115129</v>
      </c>
      <c r="J137" s="19">
        <f t="shared" si="26"/>
        <v>11.00029633416975</v>
      </c>
      <c r="L137" s="10" t="s">
        <v>357</v>
      </c>
      <c r="M137" s="12">
        <v>125.866668701172</v>
      </c>
      <c r="N137" s="12">
        <f t="shared" ref="N137:N168" si="33">$R$1*M136+$R$3*M135+$R$4*M134</f>
        <v>123.72333145141589</v>
      </c>
      <c r="O137" s="12">
        <f t="shared" si="27"/>
        <v>2.1433372497561152</v>
      </c>
      <c r="P137" s="19">
        <f t="shared" si="23"/>
        <v>4.593894566192108</v>
      </c>
      <c r="T137" s="10" t="s">
        <v>357</v>
      </c>
      <c r="U137" s="12">
        <v>125.866668701172</v>
      </c>
      <c r="V137" s="12">
        <f t="shared" ref="V137:V198" si="34">V136+$Z$1*(U136-V136)</f>
        <v>119.51418253634262</v>
      </c>
      <c r="W137" s="12">
        <f t="shared" si="29"/>
        <v>6.3524861648293864</v>
      </c>
      <c r="X137" s="19">
        <f t="shared" si="30"/>
        <v>40.35408047434877</v>
      </c>
    </row>
    <row r="138" spans="1:24" x14ac:dyDescent="0.2">
      <c r="A138" s="10" t="s">
        <v>358</v>
      </c>
      <c r="B138" s="12">
        <v>128.03334045410199</v>
      </c>
      <c r="C138" s="12">
        <f t="shared" si="31"/>
        <v>125.2333335876465</v>
      </c>
      <c r="D138" s="12">
        <f t="shared" si="32"/>
        <v>2.8000068664554902</v>
      </c>
      <c r="F138" s="10" t="s">
        <v>358</v>
      </c>
      <c r="G138" s="12">
        <v>128.03334045410199</v>
      </c>
      <c r="H138" s="12">
        <f t="shared" si="24"/>
        <v>123.94166564941399</v>
      </c>
      <c r="I138" s="12">
        <f t="shared" si="25"/>
        <v>4.0916748046879974</v>
      </c>
      <c r="J138" s="19">
        <f t="shared" si="26"/>
        <v>16.741802707318563</v>
      </c>
      <c r="L138" s="10" t="s">
        <v>358</v>
      </c>
      <c r="M138" s="12">
        <v>128.03334045410199</v>
      </c>
      <c r="N138" s="12">
        <f t="shared" si="33"/>
        <v>125.04000015258791</v>
      </c>
      <c r="O138" s="12">
        <f t="shared" si="27"/>
        <v>2.9933403015140811</v>
      </c>
      <c r="P138" s="19">
        <f t="shared" ref="P138:P198" si="35">(M138-N138)^2</f>
        <v>8.9600861606684106</v>
      </c>
      <c r="T138" s="10" t="s">
        <v>358</v>
      </c>
      <c r="U138" s="12">
        <v>128.03334045410199</v>
      </c>
      <c r="V138" s="12">
        <f t="shared" si="34"/>
        <v>120.7846797693085</v>
      </c>
      <c r="W138" s="12">
        <f t="shared" si="29"/>
        <v>7.2486606847934922</v>
      </c>
      <c r="X138" s="19">
        <f t="shared" si="30"/>
        <v>52.543081723270859</v>
      </c>
    </row>
    <row r="139" spans="1:24" x14ac:dyDescent="0.2">
      <c r="A139" s="10" t="s">
        <v>359</v>
      </c>
      <c r="B139" s="12">
        <v>129.30000305175801</v>
      </c>
      <c r="C139" s="12">
        <f t="shared" si="31"/>
        <v>126.950004577637</v>
      </c>
      <c r="D139" s="12">
        <f t="shared" si="32"/>
        <v>2.3499984741210085</v>
      </c>
      <c r="F139" s="10" t="s">
        <v>359</v>
      </c>
      <c r="G139" s="12">
        <v>129.30000305175801</v>
      </c>
      <c r="H139" s="12">
        <f t="shared" ref="H139:H198" si="36">AVERAGE(G135:G138)</f>
        <v>125.53333473205575</v>
      </c>
      <c r="I139" s="12">
        <f t="shared" ref="I139:I198" si="37">ABS(G139-H139)</f>
        <v>3.7666683197022621</v>
      </c>
      <c r="J139" s="19">
        <f t="shared" ref="J139:J198" si="38">(G139-H139)^2</f>
        <v>14.187790230648663</v>
      </c>
      <c r="L139" s="10" t="s">
        <v>359</v>
      </c>
      <c r="M139" s="12">
        <v>129.30000305175801</v>
      </c>
      <c r="N139" s="12">
        <f t="shared" si="33"/>
        <v>126.69667053222679</v>
      </c>
      <c r="O139" s="12">
        <f t="shared" ref="O139:O198" si="39">ABS(M139-N139)</f>
        <v>2.6033325195312216</v>
      </c>
      <c r="P139" s="19">
        <f t="shared" si="35"/>
        <v>6.7773402072487778</v>
      </c>
      <c r="T139" s="10" t="s">
        <v>359</v>
      </c>
      <c r="U139" s="12">
        <v>129.30000305175801</v>
      </c>
      <c r="V139" s="12">
        <f t="shared" si="34"/>
        <v>122.2344119062672</v>
      </c>
      <c r="W139" s="12">
        <f t="shared" si="29"/>
        <v>7.0655911454908136</v>
      </c>
      <c r="X139" s="19">
        <f t="shared" si="30"/>
        <v>49.922578235238184</v>
      </c>
    </row>
    <row r="140" spans="1:24" x14ac:dyDescent="0.2">
      <c r="A140" s="10" t="s">
        <v>360</v>
      </c>
      <c r="B140" s="12">
        <v>131.53334045410199</v>
      </c>
      <c r="C140" s="12">
        <f t="shared" si="31"/>
        <v>128.66667175293</v>
      </c>
      <c r="D140" s="12">
        <f t="shared" si="32"/>
        <v>2.8666687011719887</v>
      </c>
      <c r="F140" s="10" t="s">
        <v>360</v>
      </c>
      <c r="G140" s="12">
        <v>131.53334045410199</v>
      </c>
      <c r="H140" s="12">
        <f t="shared" si="36"/>
        <v>126.95000267028826</v>
      </c>
      <c r="I140" s="12">
        <f t="shared" si="37"/>
        <v>4.5833377838137324</v>
      </c>
      <c r="J140" s="19">
        <f t="shared" si="38"/>
        <v>21.006985240534576</v>
      </c>
      <c r="L140" s="10" t="s">
        <v>360</v>
      </c>
      <c r="M140" s="12">
        <v>131.53334045410199</v>
      </c>
      <c r="N140" s="12">
        <f t="shared" si="33"/>
        <v>128.23333740234401</v>
      </c>
      <c r="O140" s="12">
        <f t="shared" si="39"/>
        <v>3.300003051757983</v>
      </c>
      <c r="P140" s="19">
        <f t="shared" si="35"/>
        <v>10.890020141612002</v>
      </c>
      <c r="T140" s="10" t="s">
        <v>360</v>
      </c>
      <c r="U140" s="12">
        <v>131.53334045410199</v>
      </c>
      <c r="V140" s="12">
        <f t="shared" si="34"/>
        <v>123.64753013536536</v>
      </c>
      <c r="W140" s="12">
        <f t="shared" si="29"/>
        <v>7.8858103187366311</v>
      </c>
      <c r="X140" s="19">
        <f t="shared" si="30"/>
        <v>62.186004383093128</v>
      </c>
    </row>
    <row r="141" spans="1:24" x14ac:dyDescent="0.2">
      <c r="A141" s="10" t="s">
        <v>361</v>
      </c>
      <c r="B141" s="12">
        <v>133.76666259765599</v>
      </c>
      <c r="C141" s="12">
        <f t="shared" si="31"/>
        <v>130.41667175293</v>
      </c>
      <c r="D141" s="12">
        <f t="shared" si="32"/>
        <v>3.3499908447259941</v>
      </c>
      <c r="F141" s="10" t="s">
        <v>361</v>
      </c>
      <c r="G141" s="12">
        <v>133.76666259765599</v>
      </c>
      <c r="H141" s="12">
        <f t="shared" si="36"/>
        <v>128.68333816528352</v>
      </c>
      <c r="I141" s="12">
        <f t="shared" si="37"/>
        <v>5.0833244323724784</v>
      </c>
      <c r="J141" s="19">
        <f t="shared" si="38"/>
        <v>25.840187284754979</v>
      </c>
      <c r="L141" s="10" t="s">
        <v>361</v>
      </c>
      <c r="M141" s="12">
        <v>133.76666259765599</v>
      </c>
      <c r="N141" s="12">
        <f t="shared" si="33"/>
        <v>130.1633392333988</v>
      </c>
      <c r="O141" s="12">
        <f t="shared" si="39"/>
        <v>3.6033233642571929</v>
      </c>
      <c r="P141" s="19">
        <f t="shared" si="35"/>
        <v>12.983939267401775</v>
      </c>
      <c r="T141" s="10" t="s">
        <v>361</v>
      </c>
      <c r="U141" s="12">
        <v>133.76666259765599</v>
      </c>
      <c r="V141" s="12">
        <f t="shared" si="34"/>
        <v>125.22469219911268</v>
      </c>
      <c r="W141" s="12">
        <f t="shared" si="29"/>
        <v>8.5419703985433131</v>
      </c>
      <c r="X141" s="19">
        <f t="shared" si="30"/>
        <v>72.96525828959021</v>
      </c>
    </row>
    <row r="142" spans="1:24" x14ac:dyDescent="0.2">
      <c r="A142" s="10" t="s">
        <v>362</v>
      </c>
      <c r="B142" s="12">
        <v>134.76666259765599</v>
      </c>
      <c r="C142" s="12">
        <f t="shared" si="31"/>
        <v>132.65000152587899</v>
      </c>
      <c r="D142" s="12">
        <f t="shared" si="32"/>
        <v>2.1166610717770027</v>
      </c>
      <c r="F142" s="10" t="s">
        <v>362</v>
      </c>
      <c r="G142" s="12">
        <v>134.76666259765599</v>
      </c>
      <c r="H142" s="12">
        <f t="shared" si="36"/>
        <v>130.6583366394045</v>
      </c>
      <c r="I142" s="12">
        <f t="shared" si="37"/>
        <v>4.1083259582514984</v>
      </c>
      <c r="J142" s="19">
        <f t="shared" si="38"/>
        <v>16.878342179243091</v>
      </c>
      <c r="L142" s="10" t="s">
        <v>362</v>
      </c>
      <c r="M142" s="12">
        <v>134.76666259765599</v>
      </c>
      <c r="N142" s="12">
        <f t="shared" si="33"/>
        <v>132.2033340454102</v>
      </c>
      <c r="O142" s="12">
        <f t="shared" si="39"/>
        <v>2.5633285522457925</v>
      </c>
      <c r="P142" s="19">
        <f t="shared" si="35"/>
        <v>6.5706532667585105</v>
      </c>
      <c r="T142" s="10" t="s">
        <v>362</v>
      </c>
      <c r="U142" s="12">
        <v>134.76666259765599</v>
      </c>
      <c r="V142" s="12">
        <f t="shared" si="34"/>
        <v>126.93308627882135</v>
      </c>
      <c r="W142" s="12">
        <f t="shared" si="29"/>
        <v>7.8335763188346448</v>
      </c>
      <c r="X142" s="19">
        <f t="shared" si="30"/>
        <v>61.364917943006944</v>
      </c>
    </row>
    <row r="143" spans="1:24" x14ac:dyDescent="0.2">
      <c r="A143" s="10" t="s">
        <v>363</v>
      </c>
      <c r="B143" s="12">
        <v>135.56666564941401</v>
      </c>
      <c r="C143" s="12">
        <f t="shared" si="31"/>
        <v>134.26666259765599</v>
      </c>
      <c r="D143" s="12">
        <f t="shared" si="32"/>
        <v>1.3000030517580115</v>
      </c>
      <c r="F143" s="10" t="s">
        <v>363</v>
      </c>
      <c r="G143" s="12">
        <v>135.56666564941401</v>
      </c>
      <c r="H143" s="12">
        <f t="shared" si="36"/>
        <v>132.341667175293</v>
      </c>
      <c r="I143" s="12">
        <f t="shared" si="37"/>
        <v>3.2249984741210085</v>
      </c>
      <c r="J143" s="19">
        <f t="shared" si="38"/>
        <v>10.400615158082832</v>
      </c>
      <c r="L143" s="10" t="s">
        <v>363</v>
      </c>
      <c r="M143" s="12">
        <v>135.56666564941401</v>
      </c>
      <c r="N143" s="12">
        <f t="shared" si="33"/>
        <v>133.8199981689452</v>
      </c>
      <c r="O143" s="12">
        <f t="shared" si="39"/>
        <v>1.7466674804688012</v>
      </c>
      <c r="P143" s="19">
        <f t="shared" si="35"/>
        <v>3.0508472873272301</v>
      </c>
      <c r="T143" s="10" t="s">
        <v>363</v>
      </c>
      <c r="U143" s="12">
        <v>135.56666564941401</v>
      </c>
      <c r="V143" s="12">
        <f t="shared" si="34"/>
        <v>128.49980154258827</v>
      </c>
      <c r="W143" s="12">
        <f t="shared" si="29"/>
        <v>7.066864106825733</v>
      </c>
      <c r="X143" s="19">
        <f t="shared" si="30"/>
        <v>49.940568304341866</v>
      </c>
    </row>
    <row r="144" spans="1:24" x14ac:dyDescent="0.2">
      <c r="A144" s="10" t="s">
        <v>364</v>
      </c>
      <c r="B144" s="12">
        <v>136.60000610351599</v>
      </c>
      <c r="C144" s="12">
        <f t="shared" si="31"/>
        <v>135.16666412353499</v>
      </c>
      <c r="D144" s="12">
        <f t="shared" si="32"/>
        <v>1.4333419799810088</v>
      </c>
      <c r="F144" s="10" t="s">
        <v>364</v>
      </c>
      <c r="G144" s="12">
        <v>136.60000610351599</v>
      </c>
      <c r="H144" s="12">
        <f t="shared" si="36"/>
        <v>133.90833282470697</v>
      </c>
      <c r="I144" s="12">
        <f t="shared" si="37"/>
        <v>2.6916732788090201</v>
      </c>
      <c r="J144" s="19">
        <f t="shared" si="38"/>
        <v>7.2451050398545007</v>
      </c>
      <c r="L144" s="10" t="s">
        <v>364</v>
      </c>
      <c r="M144" s="12">
        <v>136.60000610351599</v>
      </c>
      <c r="N144" s="12">
        <f t="shared" si="33"/>
        <v>134.966664123535</v>
      </c>
      <c r="O144" s="12">
        <f t="shared" si="39"/>
        <v>1.6333419799809974</v>
      </c>
      <c r="P144" s="19">
        <f t="shared" si="35"/>
        <v>2.6678060235682448</v>
      </c>
      <c r="T144" s="10" t="s">
        <v>364</v>
      </c>
      <c r="U144" s="12">
        <v>136.60000610351599</v>
      </c>
      <c r="V144" s="12">
        <f t="shared" si="34"/>
        <v>129.91317436395343</v>
      </c>
      <c r="W144" s="12">
        <f t="shared" si="29"/>
        <v>6.6868317395625638</v>
      </c>
      <c r="X144" s="19">
        <f t="shared" si="30"/>
        <v>44.713718713221304</v>
      </c>
    </row>
    <row r="145" spans="1:24" x14ac:dyDescent="0.2">
      <c r="A145" s="10" t="s">
        <v>365</v>
      </c>
      <c r="B145" s="12">
        <v>137.73333740234401</v>
      </c>
      <c r="C145" s="12">
        <f t="shared" si="31"/>
        <v>136.08333587646501</v>
      </c>
      <c r="D145" s="12">
        <f t="shared" si="32"/>
        <v>1.6500015258789915</v>
      </c>
      <c r="F145" s="10" t="s">
        <v>365</v>
      </c>
      <c r="G145" s="12">
        <v>137.73333740234401</v>
      </c>
      <c r="H145" s="12">
        <f t="shared" si="36"/>
        <v>135.17499923706049</v>
      </c>
      <c r="I145" s="12">
        <f t="shared" si="37"/>
        <v>2.5583381652835158</v>
      </c>
      <c r="J145" s="19">
        <f t="shared" si="38"/>
        <v>6.5450941679462256</v>
      </c>
      <c r="L145" s="10" t="s">
        <v>365</v>
      </c>
      <c r="M145" s="12">
        <v>137.73333740234401</v>
      </c>
      <c r="N145" s="12">
        <f t="shared" si="33"/>
        <v>135.92333526611338</v>
      </c>
      <c r="O145" s="12">
        <f t="shared" si="39"/>
        <v>1.8100021362306222</v>
      </c>
      <c r="P145" s="19">
        <f t="shared" si="35"/>
        <v>3.2761077331594159</v>
      </c>
      <c r="T145" s="10" t="s">
        <v>365</v>
      </c>
      <c r="U145" s="12">
        <v>137.73333740234401</v>
      </c>
      <c r="V145" s="12">
        <f t="shared" si="34"/>
        <v>131.25054071186594</v>
      </c>
      <c r="W145" s="12">
        <f t="shared" si="29"/>
        <v>6.4827966904780681</v>
      </c>
      <c r="X145" s="19">
        <f t="shared" si="30"/>
        <v>42.026652930073389</v>
      </c>
    </row>
    <row r="146" spans="1:24" x14ac:dyDescent="0.2">
      <c r="A146" s="10" t="s">
        <v>366</v>
      </c>
      <c r="B146" s="12">
        <v>138.66667175293</v>
      </c>
      <c r="C146" s="12">
        <f t="shared" si="31"/>
        <v>137.16667175293</v>
      </c>
      <c r="D146" s="12">
        <f t="shared" si="32"/>
        <v>1.5</v>
      </c>
      <c r="F146" s="10" t="s">
        <v>366</v>
      </c>
      <c r="G146" s="12">
        <v>138.66667175293</v>
      </c>
      <c r="H146" s="12">
        <f t="shared" si="36"/>
        <v>136.16666793823248</v>
      </c>
      <c r="I146" s="12">
        <f t="shared" si="37"/>
        <v>2.5000038146975214</v>
      </c>
      <c r="J146" s="19">
        <f t="shared" si="38"/>
        <v>6.250019073502159</v>
      </c>
      <c r="L146" s="10" t="s">
        <v>366</v>
      </c>
      <c r="M146" s="12">
        <v>138.66667175293</v>
      </c>
      <c r="N146" s="12">
        <f t="shared" si="33"/>
        <v>136.96000366210961</v>
      </c>
      <c r="O146" s="12">
        <f t="shared" si="39"/>
        <v>1.7066680908203864</v>
      </c>
      <c r="P146" s="19">
        <f t="shared" si="35"/>
        <v>2.9127159722245026</v>
      </c>
      <c r="T146" s="10" t="s">
        <v>366</v>
      </c>
      <c r="U146" s="12">
        <v>138.66667175293</v>
      </c>
      <c r="V146" s="12">
        <f t="shared" si="34"/>
        <v>132.54710004996156</v>
      </c>
      <c r="W146" s="12">
        <f t="shared" si="29"/>
        <v>6.1195717029684431</v>
      </c>
      <c r="X146" s="19">
        <f t="shared" si="30"/>
        <v>37.44915782777209</v>
      </c>
    </row>
    <row r="147" spans="1:24" x14ac:dyDescent="0.2">
      <c r="A147" s="10" t="s">
        <v>367</v>
      </c>
      <c r="B147" s="12">
        <v>139.73333740234401</v>
      </c>
      <c r="C147" s="12">
        <f t="shared" si="31"/>
        <v>138.200004577637</v>
      </c>
      <c r="D147" s="12">
        <f t="shared" si="32"/>
        <v>1.5333328247070028</v>
      </c>
      <c r="F147" s="10" t="s">
        <v>367</v>
      </c>
      <c r="G147" s="12">
        <v>139.73333740234401</v>
      </c>
      <c r="H147" s="12">
        <f t="shared" si="36"/>
        <v>137.14167022705101</v>
      </c>
      <c r="I147" s="12">
        <f t="shared" si="37"/>
        <v>2.5916671752929972</v>
      </c>
      <c r="J147" s="19">
        <f t="shared" si="38"/>
        <v>6.716738747491183</v>
      </c>
      <c r="L147" s="10" t="s">
        <v>367</v>
      </c>
      <c r="M147" s="12">
        <v>139.73333740234401</v>
      </c>
      <c r="N147" s="12">
        <f t="shared" si="33"/>
        <v>137.9733383178714</v>
      </c>
      <c r="O147" s="12">
        <f t="shared" si="39"/>
        <v>1.7599990844726108</v>
      </c>
      <c r="P147" s="19">
        <f t="shared" si="35"/>
        <v>3.0975967773444282</v>
      </c>
      <c r="T147" s="10" t="s">
        <v>367</v>
      </c>
      <c r="U147" s="12">
        <v>139.73333740234401</v>
      </c>
      <c r="V147" s="12">
        <f t="shared" si="34"/>
        <v>133.77101439055525</v>
      </c>
      <c r="W147" s="12">
        <f t="shared" si="29"/>
        <v>5.9623230117887545</v>
      </c>
      <c r="X147" s="19">
        <f t="shared" si="30"/>
        <v>35.549295696905723</v>
      </c>
    </row>
    <row r="148" spans="1:24" x14ac:dyDescent="0.2">
      <c r="A148" s="10" t="s">
        <v>368</v>
      </c>
      <c r="B148" s="12">
        <v>140.80000305175801</v>
      </c>
      <c r="C148" s="12">
        <f t="shared" si="31"/>
        <v>139.200004577637</v>
      </c>
      <c r="D148" s="12">
        <f t="shared" si="32"/>
        <v>1.5999984741210085</v>
      </c>
      <c r="F148" s="10" t="s">
        <v>368</v>
      </c>
      <c r="G148" s="12">
        <v>140.80000305175801</v>
      </c>
      <c r="H148" s="12">
        <f t="shared" si="36"/>
        <v>138.18333816528349</v>
      </c>
      <c r="I148" s="12">
        <f t="shared" si="37"/>
        <v>2.6166648864745241</v>
      </c>
      <c r="J148" s="19">
        <f t="shared" si="38"/>
        <v>6.8469351281087345</v>
      </c>
      <c r="L148" s="10" t="s">
        <v>368</v>
      </c>
      <c r="M148" s="12">
        <v>140.80000305175801</v>
      </c>
      <c r="N148" s="12">
        <f t="shared" si="33"/>
        <v>139.01333770751981</v>
      </c>
      <c r="O148" s="12">
        <f t="shared" si="39"/>
        <v>1.7866653442382017</v>
      </c>
      <c r="P148" s="19">
        <f t="shared" si="35"/>
        <v>3.1921730523018117</v>
      </c>
      <c r="T148" s="10" t="s">
        <v>368</v>
      </c>
      <c r="U148" s="12">
        <v>140.80000305175801</v>
      </c>
      <c r="V148" s="12">
        <f t="shared" si="34"/>
        <v>134.963478992913</v>
      </c>
      <c r="W148" s="12">
        <f t="shared" si="29"/>
        <v>5.8365240588450149</v>
      </c>
      <c r="X148" s="19">
        <f t="shared" si="30"/>
        <v>34.065013089476686</v>
      </c>
    </row>
    <row r="149" spans="1:24" x14ac:dyDescent="0.2">
      <c r="A149" s="10" t="s">
        <v>369</v>
      </c>
      <c r="B149" s="12">
        <v>142.03334045410199</v>
      </c>
      <c r="C149" s="12">
        <f t="shared" si="31"/>
        <v>140.26667022705101</v>
      </c>
      <c r="D149" s="12">
        <f t="shared" si="32"/>
        <v>1.7666702270509802</v>
      </c>
      <c r="F149" s="10" t="s">
        <v>369</v>
      </c>
      <c r="G149" s="12">
        <v>142.03334045410199</v>
      </c>
      <c r="H149" s="12">
        <f t="shared" si="36"/>
        <v>139.23333740234401</v>
      </c>
      <c r="I149" s="12">
        <f t="shared" si="37"/>
        <v>2.800003051757983</v>
      </c>
      <c r="J149" s="19">
        <f t="shared" si="38"/>
        <v>7.840017089854018</v>
      </c>
      <c r="L149" s="10" t="s">
        <v>369</v>
      </c>
      <c r="M149" s="12">
        <v>142.03334045410199</v>
      </c>
      <c r="N149" s="12">
        <f t="shared" si="33"/>
        <v>140.0533370971682</v>
      </c>
      <c r="O149" s="12">
        <f t="shared" si="39"/>
        <v>1.9800033569337927</v>
      </c>
      <c r="P149" s="19">
        <f t="shared" si="35"/>
        <v>3.9204132934690881</v>
      </c>
      <c r="T149" s="10" t="s">
        <v>369</v>
      </c>
      <c r="U149" s="12">
        <v>142.03334045410199</v>
      </c>
      <c r="V149" s="12">
        <f t="shared" si="34"/>
        <v>136.13078380468201</v>
      </c>
      <c r="W149" s="12">
        <f t="shared" si="29"/>
        <v>5.9025566494199779</v>
      </c>
      <c r="X149" s="19">
        <f t="shared" si="30"/>
        <v>34.840174999611996</v>
      </c>
    </row>
    <row r="150" spans="1:24" x14ac:dyDescent="0.2">
      <c r="A150" s="10" t="s">
        <v>370</v>
      </c>
      <c r="B150" s="12">
        <v>143.06666564941401</v>
      </c>
      <c r="C150" s="12">
        <f t="shared" si="31"/>
        <v>141.41667175293</v>
      </c>
      <c r="D150" s="12">
        <f t="shared" si="32"/>
        <v>1.6499938964840055</v>
      </c>
      <c r="F150" s="10" t="s">
        <v>370</v>
      </c>
      <c r="G150" s="12">
        <v>143.06666564941401</v>
      </c>
      <c r="H150" s="12">
        <f t="shared" si="36"/>
        <v>140.30833816528352</v>
      </c>
      <c r="I150" s="12">
        <f t="shared" si="37"/>
        <v>2.7583274841304899</v>
      </c>
      <c r="J150" s="19">
        <f t="shared" si="38"/>
        <v>7.6083705097096379</v>
      </c>
      <c r="L150" s="10" t="s">
        <v>370</v>
      </c>
      <c r="M150" s="12">
        <v>143.06666564941401</v>
      </c>
      <c r="N150" s="12">
        <f t="shared" si="33"/>
        <v>141.20333862304722</v>
      </c>
      <c r="O150" s="12">
        <f t="shared" si="39"/>
        <v>1.8633270263667896</v>
      </c>
      <c r="P150" s="19">
        <f t="shared" si="35"/>
        <v>3.4719876071889026</v>
      </c>
      <c r="T150" s="10" t="s">
        <v>370</v>
      </c>
      <c r="U150" s="12">
        <v>143.06666564941401</v>
      </c>
      <c r="V150" s="12">
        <f t="shared" si="34"/>
        <v>137.311295134566</v>
      </c>
      <c r="W150" s="12">
        <f t="shared" si="29"/>
        <v>5.7553705148480105</v>
      </c>
      <c r="X150" s="19">
        <f t="shared" si="30"/>
        <v>33.124289763181856</v>
      </c>
    </row>
    <row r="151" spans="1:24" x14ac:dyDescent="0.2">
      <c r="A151" s="10" t="s">
        <v>371</v>
      </c>
      <c r="B151" s="12">
        <v>144.10000610351599</v>
      </c>
      <c r="C151" s="12">
        <f t="shared" si="31"/>
        <v>142.55000305175798</v>
      </c>
      <c r="D151" s="12">
        <f t="shared" si="32"/>
        <v>1.5500030517580115</v>
      </c>
      <c r="F151" s="10" t="s">
        <v>371</v>
      </c>
      <c r="G151" s="12">
        <v>144.10000610351599</v>
      </c>
      <c r="H151" s="12">
        <f t="shared" si="36"/>
        <v>141.40833663940452</v>
      </c>
      <c r="I151" s="12">
        <f t="shared" si="37"/>
        <v>2.6916694641114702</v>
      </c>
      <c r="J151" s="19">
        <f t="shared" si="38"/>
        <v>7.245084504030129</v>
      </c>
      <c r="L151" s="10" t="s">
        <v>371</v>
      </c>
      <c r="M151" s="12">
        <v>144.10000610351599</v>
      </c>
      <c r="N151" s="12">
        <f t="shared" si="33"/>
        <v>142.30333557128921</v>
      </c>
      <c r="O151" s="12">
        <f t="shared" si="39"/>
        <v>1.7966705322267842</v>
      </c>
      <c r="P151" s="19">
        <f t="shared" si="35"/>
        <v>3.2280250013720759</v>
      </c>
      <c r="T151" s="10" t="s">
        <v>371</v>
      </c>
      <c r="U151" s="12">
        <v>144.10000610351599</v>
      </c>
      <c r="V151" s="12">
        <f t="shared" si="34"/>
        <v>138.4623692375356</v>
      </c>
      <c r="W151" s="12">
        <f t="shared" si="29"/>
        <v>5.6376368659803973</v>
      </c>
      <c r="X151" s="19">
        <f t="shared" si="30"/>
        <v>31.782949432661276</v>
      </c>
    </row>
    <row r="152" spans="1:24" x14ac:dyDescent="0.2">
      <c r="A152" s="10" t="s">
        <v>372</v>
      </c>
      <c r="B152" s="12">
        <v>144.76666259765599</v>
      </c>
      <c r="C152" s="12">
        <f t="shared" si="31"/>
        <v>143.58333587646501</v>
      </c>
      <c r="D152" s="12">
        <f t="shared" si="32"/>
        <v>1.1833267211909799</v>
      </c>
      <c r="F152" s="10" t="s">
        <v>372</v>
      </c>
      <c r="G152" s="12">
        <v>144.76666259765599</v>
      </c>
      <c r="H152" s="12">
        <f t="shared" si="36"/>
        <v>142.50000381469749</v>
      </c>
      <c r="I152" s="12">
        <f t="shared" si="37"/>
        <v>2.2666587829585012</v>
      </c>
      <c r="J152" s="19">
        <f t="shared" si="38"/>
        <v>5.137742038362914</v>
      </c>
      <c r="L152" s="10" t="s">
        <v>372</v>
      </c>
      <c r="M152" s="12">
        <v>144.76666259765599</v>
      </c>
      <c r="N152" s="12">
        <f t="shared" si="33"/>
        <v>143.3766708374026</v>
      </c>
      <c r="O152" s="12">
        <f t="shared" si="39"/>
        <v>1.3899917602533947</v>
      </c>
      <c r="P152" s="19">
        <f t="shared" si="35"/>
        <v>1.9320770935723306</v>
      </c>
      <c r="T152" s="10" t="s">
        <v>372</v>
      </c>
      <c r="U152" s="12">
        <v>144.76666259765599</v>
      </c>
      <c r="V152" s="12">
        <f t="shared" si="34"/>
        <v>139.58989661073167</v>
      </c>
      <c r="W152" s="12">
        <f t="shared" si="29"/>
        <v>5.1767659869243232</v>
      </c>
      <c r="X152" s="19">
        <f t="shared" si="30"/>
        <v>26.798906083376561</v>
      </c>
    </row>
    <row r="153" spans="1:24" x14ac:dyDescent="0.2">
      <c r="A153" s="10" t="s">
        <v>373</v>
      </c>
      <c r="B153" s="12">
        <v>145.96665954589801</v>
      </c>
      <c r="C153" s="12">
        <f t="shared" si="31"/>
        <v>144.43333435058599</v>
      </c>
      <c r="D153" s="12">
        <f t="shared" si="32"/>
        <v>1.5333251953120168</v>
      </c>
      <c r="F153" s="10" t="s">
        <v>373</v>
      </c>
      <c r="G153" s="12">
        <v>145.96665954589801</v>
      </c>
      <c r="H153" s="12">
        <f t="shared" si="36"/>
        <v>143.49166870117199</v>
      </c>
      <c r="I153" s="12">
        <f t="shared" si="37"/>
        <v>2.4749908447260225</v>
      </c>
      <c r="J153" s="19">
        <f t="shared" si="38"/>
        <v>6.12557968147763</v>
      </c>
      <c r="L153" s="10" t="s">
        <v>373</v>
      </c>
      <c r="M153" s="12">
        <v>145.96665954589801</v>
      </c>
      <c r="N153" s="12">
        <f t="shared" si="33"/>
        <v>144.22666625976558</v>
      </c>
      <c r="O153" s="12">
        <f t="shared" si="39"/>
        <v>1.7399932861324316</v>
      </c>
      <c r="P153" s="19">
        <f t="shared" si="35"/>
        <v>3.0275766357859379</v>
      </c>
      <c r="T153" s="10" t="s">
        <v>373</v>
      </c>
      <c r="U153" s="12">
        <v>145.96665954589801</v>
      </c>
      <c r="V153" s="12">
        <f t="shared" si="34"/>
        <v>140.62524980811654</v>
      </c>
      <c r="W153" s="12">
        <f t="shared" si="29"/>
        <v>5.3414097377814755</v>
      </c>
      <c r="X153" s="19">
        <f t="shared" si="30"/>
        <v>28.530657986866771</v>
      </c>
    </row>
    <row r="154" spans="1:24" x14ac:dyDescent="0.2">
      <c r="A154" s="10" t="s">
        <v>374</v>
      </c>
      <c r="B154" s="12">
        <v>146.69999694824199</v>
      </c>
      <c r="C154" s="12">
        <f t="shared" si="31"/>
        <v>145.366661071777</v>
      </c>
      <c r="D154" s="12">
        <f t="shared" si="32"/>
        <v>1.3333358764649859</v>
      </c>
      <c r="F154" s="10" t="s">
        <v>374</v>
      </c>
      <c r="G154" s="12">
        <v>146.69999694824199</v>
      </c>
      <c r="H154" s="12">
        <f t="shared" si="36"/>
        <v>144.47499847412101</v>
      </c>
      <c r="I154" s="12">
        <f t="shared" si="37"/>
        <v>2.2249984741209801</v>
      </c>
      <c r="J154" s="19">
        <f t="shared" si="38"/>
        <v>4.9506182098406892</v>
      </c>
      <c r="L154" s="10" t="s">
        <v>374</v>
      </c>
      <c r="M154" s="12">
        <v>146.69999694824199</v>
      </c>
      <c r="N154" s="12">
        <f t="shared" si="33"/>
        <v>145.23332977294899</v>
      </c>
      <c r="O154" s="12">
        <f t="shared" si="39"/>
        <v>1.4666671752929972</v>
      </c>
      <c r="P154" s="19">
        <f t="shared" si="35"/>
        <v>2.1511126030819394</v>
      </c>
      <c r="T154" s="10" t="s">
        <v>374</v>
      </c>
      <c r="U154" s="12">
        <v>146.69999694824199</v>
      </c>
      <c r="V154" s="12">
        <f t="shared" si="34"/>
        <v>141.69353175567284</v>
      </c>
      <c r="W154" s="12">
        <f t="shared" si="29"/>
        <v>5.0064651925691521</v>
      </c>
      <c r="X154" s="19">
        <f t="shared" si="30"/>
        <v>25.064693724406478</v>
      </c>
    </row>
    <row r="155" spans="1:24" x14ac:dyDescent="0.2">
      <c r="A155" s="10" t="s">
        <v>375</v>
      </c>
      <c r="B155" s="12">
        <v>147.53334045410199</v>
      </c>
      <c r="C155" s="12">
        <f t="shared" si="31"/>
        <v>146.33332824707</v>
      </c>
      <c r="D155" s="12">
        <f t="shared" si="32"/>
        <v>1.200012207031989</v>
      </c>
      <c r="F155" s="10" t="s">
        <v>375</v>
      </c>
      <c r="G155" s="12">
        <v>147.53334045410199</v>
      </c>
      <c r="H155" s="12">
        <f t="shared" si="36"/>
        <v>145.38333129882798</v>
      </c>
      <c r="I155" s="12">
        <f t="shared" si="37"/>
        <v>2.1500091552740059</v>
      </c>
      <c r="J155" s="19">
        <f t="shared" si="38"/>
        <v>4.6225393677620445</v>
      </c>
      <c r="L155" s="10" t="s">
        <v>375</v>
      </c>
      <c r="M155" s="12">
        <v>147.53334045410199</v>
      </c>
      <c r="N155" s="12">
        <f t="shared" si="33"/>
        <v>146.0933288574216</v>
      </c>
      <c r="O155" s="12">
        <f t="shared" si="39"/>
        <v>1.4400115966803924</v>
      </c>
      <c r="P155" s="19">
        <f t="shared" si="35"/>
        <v>2.073633398574013</v>
      </c>
      <c r="T155" s="10" t="s">
        <v>375</v>
      </c>
      <c r="U155" s="12">
        <v>147.53334045410199</v>
      </c>
      <c r="V155" s="12">
        <f t="shared" si="34"/>
        <v>142.69482479418667</v>
      </c>
      <c r="W155" s="12">
        <f t="shared" si="29"/>
        <v>4.8385156599153163</v>
      </c>
      <c r="X155" s="19">
        <f t="shared" si="30"/>
        <v>23.411233791245749</v>
      </c>
    </row>
    <row r="156" spans="1:24" x14ac:dyDescent="0.2">
      <c r="A156" s="10" t="s">
        <v>376</v>
      </c>
      <c r="B156" s="12">
        <v>148.89999389648401</v>
      </c>
      <c r="C156" s="12">
        <f t="shared" si="31"/>
        <v>147.11666870117199</v>
      </c>
      <c r="D156" s="12">
        <f t="shared" si="32"/>
        <v>1.7833251953120168</v>
      </c>
      <c r="F156" s="10" t="s">
        <v>376</v>
      </c>
      <c r="G156" s="12">
        <v>148.89999389648401</v>
      </c>
      <c r="H156" s="12">
        <f t="shared" si="36"/>
        <v>146.2416648864745</v>
      </c>
      <c r="I156" s="12">
        <f t="shared" si="37"/>
        <v>2.6583290100095098</v>
      </c>
      <c r="J156" s="19">
        <f t="shared" si="38"/>
        <v>7.0667131254581408</v>
      </c>
      <c r="L156" s="10" t="s">
        <v>376</v>
      </c>
      <c r="M156" s="12">
        <v>148.89999389648401</v>
      </c>
      <c r="N156" s="12">
        <f t="shared" si="33"/>
        <v>146.97000122070318</v>
      </c>
      <c r="O156" s="12">
        <f t="shared" si="39"/>
        <v>1.9299926757808237</v>
      </c>
      <c r="P156" s="19">
        <f t="shared" si="35"/>
        <v>3.7248717285676234</v>
      </c>
      <c r="T156" s="10" t="s">
        <v>376</v>
      </c>
      <c r="U156" s="12">
        <v>148.89999389648401</v>
      </c>
      <c r="V156" s="12">
        <f t="shared" si="34"/>
        <v>143.66252792616973</v>
      </c>
      <c r="W156" s="12">
        <f t="shared" si="29"/>
        <v>5.2374659703142754</v>
      </c>
      <c r="X156" s="19">
        <f t="shared" si="30"/>
        <v>27.431049790200053</v>
      </c>
    </row>
    <row r="157" spans="1:24" x14ac:dyDescent="0.2">
      <c r="A157" s="10" t="s">
        <v>377</v>
      </c>
      <c r="B157" s="12">
        <v>149.76666259765599</v>
      </c>
      <c r="C157" s="12">
        <f t="shared" si="31"/>
        <v>148.216667175293</v>
      </c>
      <c r="D157" s="12">
        <f t="shared" si="32"/>
        <v>1.549995422362997</v>
      </c>
      <c r="F157" s="10" t="s">
        <v>377</v>
      </c>
      <c r="G157" s="12">
        <v>149.76666259765599</v>
      </c>
      <c r="H157" s="12">
        <f t="shared" si="36"/>
        <v>147.2749977111815</v>
      </c>
      <c r="I157" s="12">
        <f t="shared" si="37"/>
        <v>2.4916648864744957</v>
      </c>
      <c r="J157" s="19">
        <f t="shared" si="38"/>
        <v>6.2083939064899614</v>
      </c>
      <c r="L157" s="10" t="s">
        <v>377</v>
      </c>
      <c r="M157" s="12">
        <v>149.76666259765599</v>
      </c>
      <c r="N157" s="12">
        <f t="shared" si="33"/>
        <v>148.049998474121</v>
      </c>
      <c r="O157" s="12">
        <f t="shared" si="39"/>
        <v>1.7166641235349971</v>
      </c>
      <c r="P157" s="19">
        <f t="shared" si="35"/>
        <v>2.9469357130321798</v>
      </c>
      <c r="T157" s="10" t="s">
        <v>377</v>
      </c>
      <c r="U157" s="12">
        <v>149.76666259765599</v>
      </c>
      <c r="V157" s="12">
        <f t="shared" si="34"/>
        <v>144.7100211202326</v>
      </c>
      <c r="W157" s="12">
        <f t="shared" si="29"/>
        <v>5.0566414774233976</v>
      </c>
      <c r="X157" s="19">
        <f t="shared" si="30"/>
        <v>25.569623031198681</v>
      </c>
    </row>
    <row r="158" spans="1:24" x14ac:dyDescent="0.2">
      <c r="A158" s="10" t="s">
        <v>378</v>
      </c>
      <c r="B158" s="12">
        <v>150.86666870117199</v>
      </c>
      <c r="C158" s="12">
        <f t="shared" si="31"/>
        <v>149.33332824707</v>
      </c>
      <c r="D158" s="12">
        <f t="shared" si="32"/>
        <v>1.5333404541019888</v>
      </c>
      <c r="F158" s="10" t="s">
        <v>378</v>
      </c>
      <c r="G158" s="12">
        <v>150.86666870117199</v>
      </c>
      <c r="H158" s="12">
        <f t="shared" si="36"/>
        <v>148.22499847412101</v>
      </c>
      <c r="I158" s="12">
        <f t="shared" si="37"/>
        <v>2.6416702270509802</v>
      </c>
      <c r="J158" s="19">
        <f t="shared" si="38"/>
        <v>6.9784215884875769</v>
      </c>
      <c r="L158" s="10" t="s">
        <v>378</v>
      </c>
      <c r="M158" s="12">
        <v>150.86666870117199</v>
      </c>
      <c r="N158" s="12">
        <f t="shared" si="33"/>
        <v>149.05999755859358</v>
      </c>
      <c r="O158" s="12">
        <f t="shared" si="39"/>
        <v>1.8066711425784092</v>
      </c>
      <c r="P158" s="19">
        <f t="shared" si="35"/>
        <v>3.2640606174255749</v>
      </c>
      <c r="T158" s="10" t="s">
        <v>378</v>
      </c>
      <c r="U158" s="12">
        <v>150.86666870117199</v>
      </c>
      <c r="V158" s="12">
        <f t="shared" si="34"/>
        <v>145.72134941571727</v>
      </c>
      <c r="W158" s="12">
        <f t="shared" si="29"/>
        <v>5.1453192854547183</v>
      </c>
      <c r="X158" s="19">
        <f t="shared" si="30"/>
        <v>26.474310549272253</v>
      </c>
    </row>
    <row r="159" spans="1:24" x14ac:dyDescent="0.2">
      <c r="A159" s="10" t="s">
        <v>379</v>
      </c>
      <c r="B159" s="12">
        <v>152.10000610351599</v>
      </c>
      <c r="C159" s="12">
        <f t="shared" si="31"/>
        <v>150.31666564941401</v>
      </c>
      <c r="D159" s="12">
        <f t="shared" si="32"/>
        <v>1.7833404541019888</v>
      </c>
      <c r="F159" s="10" t="s">
        <v>379</v>
      </c>
      <c r="G159" s="12">
        <v>152.10000610351599</v>
      </c>
      <c r="H159" s="12">
        <f t="shared" si="36"/>
        <v>149.26666641235349</v>
      </c>
      <c r="I159" s="12">
        <f t="shared" si="37"/>
        <v>2.8333396911625073</v>
      </c>
      <c r="J159" s="19">
        <f t="shared" si="38"/>
        <v>8.0278138055168515</v>
      </c>
      <c r="L159" s="10" t="s">
        <v>379</v>
      </c>
      <c r="M159" s="12">
        <v>152.10000610351599</v>
      </c>
      <c r="N159" s="12">
        <f t="shared" si="33"/>
        <v>150.14333190917961</v>
      </c>
      <c r="O159" s="12">
        <f t="shared" si="39"/>
        <v>1.9566741943363866</v>
      </c>
      <c r="P159" s="19">
        <f t="shared" si="35"/>
        <v>3.8285739027819474</v>
      </c>
      <c r="T159" s="10" t="s">
        <v>379</v>
      </c>
      <c r="U159" s="12">
        <v>152.10000610351599</v>
      </c>
      <c r="V159" s="12">
        <f t="shared" si="34"/>
        <v>146.7504132728082</v>
      </c>
      <c r="W159" s="12">
        <f t="shared" si="29"/>
        <v>5.3495928307077918</v>
      </c>
      <c r="X159" s="19">
        <f t="shared" si="30"/>
        <v>28.618143454360204</v>
      </c>
    </row>
    <row r="160" spans="1:24" x14ac:dyDescent="0.2">
      <c r="A160" s="10" t="s">
        <v>380</v>
      </c>
      <c r="B160" s="12">
        <v>152.86666870117199</v>
      </c>
      <c r="C160" s="12">
        <f t="shared" si="31"/>
        <v>151.48333740234398</v>
      </c>
      <c r="D160" s="12">
        <f t="shared" si="32"/>
        <v>1.3833312988280113</v>
      </c>
      <c r="F160" s="10" t="s">
        <v>380</v>
      </c>
      <c r="G160" s="12">
        <v>152.86666870117199</v>
      </c>
      <c r="H160" s="12">
        <f t="shared" si="36"/>
        <v>150.408332824707</v>
      </c>
      <c r="I160" s="12">
        <f t="shared" si="37"/>
        <v>2.4583358764649859</v>
      </c>
      <c r="J160" s="19">
        <f t="shared" si="38"/>
        <v>6.0434152815148705</v>
      </c>
      <c r="L160" s="10" t="s">
        <v>380</v>
      </c>
      <c r="M160" s="12">
        <v>152.86666870117199</v>
      </c>
      <c r="N160" s="12">
        <f t="shared" si="33"/>
        <v>151.2633361816408</v>
      </c>
      <c r="O160" s="12">
        <f t="shared" si="39"/>
        <v>1.6033325195311932</v>
      </c>
      <c r="P160" s="19">
        <f t="shared" si="35"/>
        <v>2.5706751681862441</v>
      </c>
      <c r="T160" s="10" t="s">
        <v>380</v>
      </c>
      <c r="U160" s="12">
        <v>152.86666870117199</v>
      </c>
      <c r="V160" s="12">
        <f t="shared" si="34"/>
        <v>147.82033183894976</v>
      </c>
      <c r="W160" s="12">
        <f t="shared" si="29"/>
        <v>5.0463368622222333</v>
      </c>
      <c r="X160" s="19">
        <f t="shared" si="30"/>
        <v>25.465515727022936</v>
      </c>
    </row>
    <row r="161" spans="1:24" x14ac:dyDescent="0.2">
      <c r="A161" s="10" t="s">
        <v>381</v>
      </c>
      <c r="B161" s="12">
        <v>153.69999694824199</v>
      </c>
      <c r="C161" s="12">
        <f t="shared" si="31"/>
        <v>152.48333740234398</v>
      </c>
      <c r="D161" s="12">
        <f t="shared" si="32"/>
        <v>1.2166595458980112</v>
      </c>
      <c r="F161" s="10" t="s">
        <v>381</v>
      </c>
      <c r="G161" s="12">
        <v>153.69999694824199</v>
      </c>
      <c r="H161" s="12">
        <f t="shared" si="36"/>
        <v>151.40000152587899</v>
      </c>
      <c r="I161" s="12">
        <f t="shared" si="37"/>
        <v>2.299995422362997</v>
      </c>
      <c r="J161" s="19">
        <f t="shared" si="38"/>
        <v>5.2899789428907411</v>
      </c>
      <c r="L161" s="10" t="s">
        <v>381</v>
      </c>
      <c r="M161" s="12">
        <v>153.69999694824199</v>
      </c>
      <c r="N161" s="12">
        <f t="shared" si="33"/>
        <v>152.2366699218752</v>
      </c>
      <c r="O161" s="12">
        <f t="shared" si="39"/>
        <v>1.4633270263667839</v>
      </c>
      <c r="P161" s="19">
        <f t="shared" si="35"/>
        <v>2.1413259860954543</v>
      </c>
      <c r="T161" s="10" t="s">
        <v>381</v>
      </c>
      <c r="U161" s="12">
        <v>153.69999694824199</v>
      </c>
      <c r="V161" s="12">
        <f t="shared" si="34"/>
        <v>148.8295992113942</v>
      </c>
      <c r="W161" s="12">
        <f t="shared" si="29"/>
        <v>4.8703977368477922</v>
      </c>
      <c r="X161" s="19">
        <f t="shared" si="30"/>
        <v>23.720774115092095</v>
      </c>
    </row>
    <row r="162" spans="1:24" x14ac:dyDescent="0.2">
      <c r="A162" s="10" t="s">
        <v>382</v>
      </c>
      <c r="B162" s="12">
        <v>155.06666564941401</v>
      </c>
      <c r="C162" s="12">
        <f t="shared" si="31"/>
        <v>153.28333282470697</v>
      </c>
      <c r="D162" s="12">
        <f t="shared" si="32"/>
        <v>1.7833328247070312</v>
      </c>
      <c r="F162" s="10" t="s">
        <v>382</v>
      </c>
      <c r="G162" s="12">
        <v>155.06666564941401</v>
      </c>
      <c r="H162" s="12">
        <f t="shared" si="36"/>
        <v>152.38333511352548</v>
      </c>
      <c r="I162" s="12">
        <f t="shared" si="37"/>
        <v>2.6833305358885298</v>
      </c>
      <c r="J162" s="19">
        <f t="shared" si="38"/>
        <v>7.200262764831824</v>
      </c>
      <c r="L162" s="10" t="s">
        <v>382</v>
      </c>
      <c r="M162" s="12">
        <v>155.06666564941401</v>
      </c>
      <c r="N162" s="12">
        <f t="shared" si="33"/>
        <v>153.1300003051758</v>
      </c>
      <c r="O162" s="12">
        <f t="shared" si="39"/>
        <v>1.9366653442382074</v>
      </c>
      <c r="P162" s="19">
        <f t="shared" si="35"/>
        <v>3.7506726555732941</v>
      </c>
      <c r="T162" s="10" t="s">
        <v>382</v>
      </c>
      <c r="U162" s="12">
        <v>155.06666564941401</v>
      </c>
      <c r="V162" s="12">
        <f t="shared" si="34"/>
        <v>149.80367875876377</v>
      </c>
      <c r="W162" s="12">
        <f t="shared" si="29"/>
        <v>5.2629868906502395</v>
      </c>
      <c r="X162" s="19">
        <f t="shared" si="30"/>
        <v>27.699031011156276</v>
      </c>
    </row>
    <row r="163" spans="1:24" x14ac:dyDescent="0.2">
      <c r="A163" s="10" t="s">
        <v>383</v>
      </c>
      <c r="B163" s="12">
        <v>156.39999389648401</v>
      </c>
      <c r="C163" s="12">
        <f t="shared" si="31"/>
        <v>154.38333129882801</v>
      </c>
      <c r="D163" s="12">
        <f t="shared" si="32"/>
        <v>2.0166625976559942</v>
      </c>
      <c r="F163" s="10" t="s">
        <v>383</v>
      </c>
      <c r="G163" s="12">
        <v>156.39999389648401</v>
      </c>
      <c r="H163" s="12">
        <f t="shared" si="36"/>
        <v>153.43333435058599</v>
      </c>
      <c r="I163" s="12">
        <f t="shared" si="37"/>
        <v>2.9666595458980112</v>
      </c>
      <c r="J163" s="19">
        <f t="shared" si="38"/>
        <v>8.8010688612677939</v>
      </c>
      <c r="L163" s="10" t="s">
        <v>383</v>
      </c>
      <c r="M163" s="12">
        <v>156.39999389648401</v>
      </c>
      <c r="N163" s="12">
        <f t="shared" si="33"/>
        <v>154.21666564941401</v>
      </c>
      <c r="O163" s="12">
        <f t="shared" si="39"/>
        <v>2.1833282470699942</v>
      </c>
      <c r="P163" s="19">
        <f t="shared" si="35"/>
        <v>4.7669222344537339</v>
      </c>
      <c r="T163" s="10" t="s">
        <v>383</v>
      </c>
      <c r="U163" s="12">
        <v>156.39999389648401</v>
      </c>
      <c r="V163" s="12">
        <f t="shared" si="34"/>
        <v>150.85627613689383</v>
      </c>
      <c r="W163" s="12">
        <f t="shared" si="29"/>
        <v>5.5437177595901801</v>
      </c>
      <c r="X163" s="19">
        <f t="shared" si="30"/>
        <v>30.732806597995566</v>
      </c>
    </row>
    <row r="164" spans="1:24" x14ac:dyDescent="0.2">
      <c r="A164" s="10" t="s">
        <v>384</v>
      </c>
      <c r="B164" s="12">
        <v>157.30000305175801</v>
      </c>
      <c r="C164" s="12">
        <f t="shared" si="31"/>
        <v>155.73332977294899</v>
      </c>
      <c r="D164" s="12">
        <f t="shared" si="32"/>
        <v>1.5666732788090201</v>
      </c>
      <c r="F164" s="10" t="s">
        <v>384</v>
      </c>
      <c r="G164" s="12">
        <v>157.30000305175801</v>
      </c>
      <c r="H164" s="12">
        <f t="shared" si="36"/>
        <v>154.50833129882798</v>
      </c>
      <c r="I164" s="12">
        <f t="shared" si="37"/>
        <v>2.7916717529300286</v>
      </c>
      <c r="J164" s="19">
        <f t="shared" si="38"/>
        <v>7.7934311761074184</v>
      </c>
      <c r="L164" s="10" t="s">
        <v>384</v>
      </c>
      <c r="M164" s="12">
        <v>157.30000305175801</v>
      </c>
      <c r="N164" s="12">
        <f t="shared" si="33"/>
        <v>155.4599960327146</v>
      </c>
      <c r="O164" s="12">
        <f t="shared" si="39"/>
        <v>1.8400070190434121</v>
      </c>
      <c r="P164" s="19">
        <f t="shared" si="35"/>
        <v>3.3856258301290234</v>
      </c>
      <c r="T164" s="10" t="s">
        <v>384</v>
      </c>
      <c r="U164" s="12">
        <v>157.30000305175801</v>
      </c>
      <c r="V164" s="12">
        <f t="shared" si="34"/>
        <v>151.96501968881185</v>
      </c>
      <c r="W164" s="12">
        <f t="shared" si="29"/>
        <v>5.3349833629461614</v>
      </c>
      <c r="X164" s="19">
        <f t="shared" si="30"/>
        <v>28.462047482912332</v>
      </c>
    </row>
    <row r="165" spans="1:24" x14ac:dyDescent="0.2">
      <c r="A165" s="10" t="s">
        <v>385</v>
      </c>
      <c r="B165" s="12">
        <v>158.66667175293</v>
      </c>
      <c r="C165" s="12">
        <f t="shared" si="31"/>
        <v>156.84999847412101</v>
      </c>
      <c r="D165" s="12">
        <f t="shared" si="32"/>
        <v>1.8166732788089917</v>
      </c>
      <c r="F165" s="10" t="s">
        <v>385</v>
      </c>
      <c r="G165" s="12">
        <v>158.66667175293</v>
      </c>
      <c r="H165" s="12">
        <f t="shared" si="36"/>
        <v>155.61666488647452</v>
      </c>
      <c r="I165" s="12">
        <f t="shared" si="37"/>
        <v>3.050006866455476</v>
      </c>
      <c r="J165" s="19">
        <f t="shared" si="38"/>
        <v>9.3025418854255513</v>
      </c>
      <c r="L165" s="10" t="s">
        <v>385</v>
      </c>
      <c r="M165" s="12">
        <v>158.66667175293</v>
      </c>
      <c r="N165" s="12">
        <f t="shared" si="33"/>
        <v>156.58333282470701</v>
      </c>
      <c r="O165" s="12">
        <f t="shared" si="39"/>
        <v>2.0833389282229859</v>
      </c>
      <c r="P165" s="19">
        <f t="shared" si="35"/>
        <v>4.3403010898492997</v>
      </c>
      <c r="T165" s="10" t="s">
        <v>385</v>
      </c>
      <c r="U165" s="12">
        <v>158.66667175293</v>
      </c>
      <c r="V165" s="12">
        <f t="shared" si="34"/>
        <v>153.03201636140108</v>
      </c>
      <c r="W165" s="12">
        <f t="shared" si="29"/>
        <v>5.6346553915289235</v>
      </c>
      <c r="X165" s="19">
        <f t="shared" si="30"/>
        <v>31.749341381285966</v>
      </c>
    </row>
    <row r="166" spans="1:24" x14ac:dyDescent="0.2">
      <c r="A166" s="10" t="s">
        <v>386</v>
      </c>
      <c r="B166" s="12">
        <v>159.63333129882801</v>
      </c>
      <c r="C166" s="12">
        <f t="shared" si="31"/>
        <v>157.98333740234401</v>
      </c>
      <c r="D166" s="12">
        <f t="shared" si="32"/>
        <v>1.6499938964840055</v>
      </c>
      <c r="F166" s="10" t="s">
        <v>386</v>
      </c>
      <c r="G166" s="12">
        <v>159.63333129882801</v>
      </c>
      <c r="H166" s="12">
        <f t="shared" si="36"/>
        <v>156.85833358764651</v>
      </c>
      <c r="I166" s="12">
        <f t="shared" si="37"/>
        <v>2.7749977111814985</v>
      </c>
      <c r="J166" s="19">
        <f t="shared" si="38"/>
        <v>7.7006122970625555</v>
      </c>
      <c r="L166" s="10" t="s">
        <v>386</v>
      </c>
      <c r="M166" s="12">
        <v>159.63333129882801</v>
      </c>
      <c r="N166" s="12">
        <f t="shared" si="33"/>
        <v>157.80333557128921</v>
      </c>
      <c r="O166" s="12">
        <f t="shared" si="39"/>
        <v>1.829995727538801</v>
      </c>
      <c r="P166" s="19">
        <f t="shared" si="35"/>
        <v>3.3488843628102658</v>
      </c>
      <c r="T166" s="10" t="s">
        <v>386</v>
      </c>
      <c r="U166" s="12">
        <v>159.63333129882801</v>
      </c>
      <c r="V166" s="12">
        <f t="shared" si="34"/>
        <v>154.15894743970685</v>
      </c>
      <c r="W166" s="12">
        <f t="shared" si="29"/>
        <v>5.4743838591211613</v>
      </c>
      <c r="X166" s="19">
        <f t="shared" si="30"/>
        <v>29.968878637006299</v>
      </c>
    </row>
    <row r="167" spans="1:24" x14ac:dyDescent="0.2">
      <c r="A167" s="10" t="s">
        <v>387</v>
      </c>
      <c r="B167" s="12">
        <v>160</v>
      </c>
      <c r="C167" s="12">
        <f t="shared" si="31"/>
        <v>159.15000152587902</v>
      </c>
      <c r="D167" s="12">
        <f t="shared" si="32"/>
        <v>0.84999847412098006</v>
      </c>
      <c r="F167" s="10" t="s">
        <v>387</v>
      </c>
      <c r="G167" s="12">
        <v>160</v>
      </c>
      <c r="H167" s="12">
        <f t="shared" si="36"/>
        <v>158</v>
      </c>
      <c r="I167" s="12">
        <f t="shared" si="37"/>
        <v>2</v>
      </c>
      <c r="J167" s="19">
        <f t="shared" si="38"/>
        <v>4</v>
      </c>
      <c r="L167" s="10" t="s">
        <v>387</v>
      </c>
      <c r="M167" s="12">
        <v>160</v>
      </c>
      <c r="N167" s="12">
        <f t="shared" si="33"/>
        <v>158.87666778564463</v>
      </c>
      <c r="O167" s="12">
        <f t="shared" si="39"/>
        <v>1.1233322143553721</v>
      </c>
      <c r="P167" s="19">
        <f t="shared" si="35"/>
        <v>1.2618752638085438</v>
      </c>
      <c r="T167" s="10" t="s">
        <v>387</v>
      </c>
      <c r="U167" s="12">
        <v>160</v>
      </c>
      <c r="V167" s="12">
        <f t="shared" si="34"/>
        <v>155.25382421153108</v>
      </c>
      <c r="W167" s="12">
        <f t="shared" si="29"/>
        <v>4.7461757884689177</v>
      </c>
      <c r="X167" s="19">
        <f t="shared" si="30"/>
        <v>22.526184615048553</v>
      </c>
    </row>
    <row r="168" spans="1:24" x14ac:dyDescent="0.2">
      <c r="A168" s="10" t="s">
        <v>388</v>
      </c>
      <c r="B168" s="12">
        <v>160.80000305175801</v>
      </c>
      <c r="C168" s="12">
        <f t="shared" si="31"/>
        <v>159.81666564941401</v>
      </c>
      <c r="D168" s="12">
        <f t="shared" si="32"/>
        <v>0.9833374023440058</v>
      </c>
      <c r="F168" s="10" t="s">
        <v>388</v>
      </c>
      <c r="G168" s="12">
        <v>160.80000305175801</v>
      </c>
      <c r="H168" s="12">
        <f t="shared" si="36"/>
        <v>158.90000152587902</v>
      </c>
      <c r="I168" s="12">
        <f t="shared" si="37"/>
        <v>1.9000015258789915</v>
      </c>
      <c r="J168" s="19">
        <f t="shared" si="38"/>
        <v>3.6100057983424962</v>
      </c>
      <c r="L168" s="10" t="s">
        <v>388</v>
      </c>
      <c r="M168" s="12">
        <v>160.80000305175801</v>
      </c>
      <c r="N168" s="12">
        <f t="shared" si="33"/>
        <v>159.62333374023441</v>
      </c>
      <c r="O168" s="12">
        <f t="shared" si="39"/>
        <v>1.1766693115235967</v>
      </c>
      <c r="P168" s="19">
        <f t="shared" si="35"/>
        <v>1.3845506686814151</v>
      </c>
      <c r="T168" s="10" t="s">
        <v>388</v>
      </c>
      <c r="U168" s="12">
        <v>160.80000305175801</v>
      </c>
      <c r="V168" s="12">
        <f t="shared" si="34"/>
        <v>156.20305936922486</v>
      </c>
      <c r="W168" s="12">
        <f t="shared" si="29"/>
        <v>4.5969436825331513</v>
      </c>
      <c r="X168" s="19">
        <f t="shared" si="30"/>
        <v>21.131891220381451</v>
      </c>
    </row>
    <row r="169" spans="1:24" x14ac:dyDescent="0.2">
      <c r="A169" s="10" t="s">
        <v>389</v>
      </c>
      <c r="B169" s="12">
        <v>161.66667175293</v>
      </c>
      <c r="C169" s="12">
        <f t="shared" si="31"/>
        <v>160.40000152587902</v>
      </c>
      <c r="D169" s="12">
        <f t="shared" si="32"/>
        <v>1.2666702270509802</v>
      </c>
      <c r="F169" s="10" t="s">
        <v>389</v>
      </c>
      <c r="G169" s="12">
        <v>161.66667175293</v>
      </c>
      <c r="H169" s="12">
        <f t="shared" si="36"/>
        <v>159.77500152587902</v>
      </c>
      <c r="I169" s="12">
        <f t="shared" si="37"/>
        <v>1.8916702270509802</v>
      </c>
      <c r="J169" s="19">
        <f t="shared" si="38"/>
        <v>3.578416247911107</v>
      </c>
      <c r="L169" s="10" t="s">
        <v>389</v>
      </c>
      <c r="M169" s="12">
        <v>161.66667175293</v>
      </c>
      <c r="N169" s="12">
        <f t="shared" ref="N169:N200" si="40">$R$1*M168+$R$3*M167+$R$4*M166</f>
        <v>160.32666778564462</v>
      </c>
      <c r="O169" s="12">
        <f t="shared" si="39"/>
        <v>1.3400039672853836</v>
      </c>
      <c r="P169" s="19">
        <f t="shared" si="35"/>
        <v>1.7956106323405674</v>
      </c>
      <c r="T169" s="10" t="s">
        <v>389</v>
      </c>
      <c r="U169" s="12">
        <v>161.66667175293</v>
      </c>
      <c r="V169" s="12">
        <f t="shared" si="34"/>
        <v>157.12244810573148</v>
      </c>
      <c r="W169" s="12">
        <f t="shared" si="29"/>
        <v>4.5442236471985211</v>
      </c>
      <c r="X169" s="19">
        <f t="shared" si="30"/>
        <v>20.649968555758228</v>
      </c>
    </row>
    <row r="170" spans="1:24" x14ac:dyDescent="0.2">
      <c r="A170" s="10" t="s">
        <v>390</v>
      </c>
      <c r="B170" s="12">
        <v>162</v>
      </c>
      <c r="C170" s="12">
        <f t="shared" si="31"/>
        <v>161.23333740234401</v>
      </c>
      <c r="D170" s="12">
        <f t="shared" si="32"/>
        <v>0.7666625976559942</v>
      </c>
      <c r="F170" s="10" t="s">
        <v>390</v>
      </c>
      <c r="G170" s="12">
        <v>162</v>
      </c>
      <c r="H170" s="12">
        <f t="shared" si="36"/>
        <v>160.52500152587902</v>
      </c>
      <c r="I170" s="12">
        <f t="shared" si="37"/>
        <v>1.4749984741209801</v>
      </c>
      <c r="J170" s="19">
        <f t="shared" si="38"/>
        <v>2.1756204986592196</v>
      </c>
      <c r="L170" s="10" t="s">
        <v>390</v>
      </c>
      <c r="M170" s="12">
        <v>162</v>
      </c>
      <c r="N170" s="12">
        <f t="shared" si="40"/>
        <v>161.0733367919924</v>
      </c>
      <c r="O170" s="12">
        <f t="shared" si="39"/>
        <v>0.9266632080075965</v>
      </c>
      <c r="P170" s="19">
        <f t="shared" si="35"/>
        <v>0.85870470107493002</v>
      </c>
      <c r="T170" s="10" t="s">
        <v>390</v>
      </c>
      <c r="U170" s="12">
        <v>162</v>
      </c>
      <c r="V170" s="12">
        <f t="shared" si="34"/>
        <v>158.03129283517117</v>
      </c>
      <c r="W170" s="12">
        <f t="shared" si="29"/>
        <v>3.9687071648288281</v>
      </c>
      <c r="X170" s="19">
        <f t="shared" si="30"/>
        <v>15.750636560163676</v>
      </c>
    </row>
    <row r="171" spans="1:24" x14ac:dyDescent="0.2">
      <c r="A171" s="10" t="s">
        <v>391</v>
      </c>
      <c r="B171" s="12">
        <v>162.53334045410199</v>
      </c>
      <c r="C171" s="12">
        <f t="shared" si="31"/>
        <v>161.83333587646501</v>
      </c>
      <c r="D171" s="12">
        <f t="shared" si="32"/>
        <v>0.70000457763697455</v>
      </c>
      <c r="F171" s="10" t="s">
        <v>391</v>
      </c>
      <c r="G171" s="12">
        <v>162.53334045410199</v>
      </c>
      <c r="H171" s="12">
        <f t="shared" si="36"/>
        <v>161.11666870117202</v>
      </c>
      <c r="I171" s="12">
        <f t="shared" si="37"/>
        <v>1.4166717529299717</v>
      </c>
      <c r="J171" s="19">
        <f t="shared" si="38"/>
        <v>2.0069588555496787</v>
      </c>
      <c r="L171" s="10" t="s">
        <v>391</v>
      </c>
      <c r="M171" s="12">
        <v>162.53334045410199</v>
      </c>
      <c r="N171" s="12">
        <f t="shared" si="40"/>
        <v>161.66000213623059</v>
      </c>
      <c r="O171" s="12">
        <f t="shared" si="39"/>
        <v>0.8733383178714007</v>
      </c>
      <c r="P171" s="19">
        <f t="shared" si="35"/>
        <v>0.76271981746244777</v>
      </c>
      <c r="T171" s="10" t="s">
        <v>391</v>
      </c>
      <c r="U171" s="12">
        <v>162.53334045410199</v>
      </c>
      <c r="V171" s="12">
        <f t="shared" si="34"/>
        <v>158.82503426813693</v>
      </c>
      <c r="W171" s="12">
        <f t="shared" si="29"/>
        <v>3.708306185965057</v>
      </c>
      <c r="X171" s="19">
        <f t="shared" si="30"/>
        <v>13.751534768866708</v>
      </c>
    </row>
    <row r="172" spans="1:24" x14ac:dyDescent="0.2">
      <c r="A172" s="10" t="s">
        <v>392</v>
      </c>
      <c r="B172" s="12">
        <v>163.36666870117199</v>
      </c>
      <c r="C172" s="12">
        <f t="shared" si="31"/>
        <v>162.26667022705101</v>
      </c>
      <c r="D172" s="12">
        <f t="shared" si="32"/>
        <v>1.0999984741209801</v>
      </c>
      <c r="F172" s="10" t="s">
        <v>392</v>
      </c>
      <c r="G172" s="12">
        <v>163.36666870117199</v>
      </c>
      <c r="H172" s="12">
        <f t="shared" si="36"/>
        <v>161.75000381469749</v>
      </c>
      <c r="I172" s="12">
        <f t="shared" si="37"/>
        <v>1.6166648864744957</v>
      </c>
      <c r="J172" s="19">
        <f t="shared" si="38"/>
        <v>2.6136053551595939</v>
      </c>
      <c r="L172" s="10" t="s">
        <v>392</v>
      </c>
      <c r="M172" s="12">
        <v>163.36666870117199</v>
      </c>
      <c r="N172" s="12">
        <f t="shared" si="40"/>
        <v>162.200004577637</v>
      </c>
      <c r="O172" s="12">
        <f t="shared" si="39"/>
        <v>1.1666641235349857</v>
      </c>
      <c r="P172" s="19">
        <f t="shared" si="35"/>
        <v>1.3611051771436564</v>
      </c>
      <c r="T172" s="10" t="s">
        <v>392</v>
      </c>
      <c r="U172" s="12">
        <v>163.36666870117199</v>
      </c>
      <c r="V172" s="12">
        <f t="shared" si="34"/>
        <v>159.56669550532993</v>
      </c>
      <c r="W172" s="12">
        <f t="shared" si="29"/>
        <v>3.7999731958420568</v>
      </c>
      <c r="X172" s="19">
        <f t="shared" si="30"/>
        <v>14.439796289118094</v>
      </c>
    </row>
    <row r="173" spans="1:24" x14ac:dyDescent="0.2">
      <c r="A173" s="10" t="s">
        <v>393</v>
      </c>
      <c r="B173" s="12">
        <v>164.13333129882801</v>
      </c>
      <c r="C173" s="12">
        <f t="shared" si="31"/>
        <v>162.950004577637</v>
      </c>
      <c r="D173" s="12">
        <f t="shared" si="32"/>
        <v>1.1833267211910083</v>
      </c>
      <c r="F173" s="10" t="s">
        <v>393</v>
      </c>
      <c r="G173" s="12">
        <v>164.13333129882801</v>
      </c>
      <c r="H173" s="12">
        <f t="shared" si="36"/>
        <v>162.39167022705101</v>
      </c>
      <c r="I173" s="12">
        <f t="shared" si="37"/>
        <v>1.7416610717770027</v>
      </c>
      <c r="J173" s="19">
        <f t="shared" si="38"/>
        <v>3.0333832889434178</v>
      </c>
      <c r="L173" s="10" t="s">
        <v>393</v>
      </c>
      <c r="M173" s="12">
        <v>164.13333129882801</v>
      </c>
      <c r="N173" s="12">
        <f t="shared" si="40"/>
        <v>162.84333648681658</v>
      </c>
      <c r="O173" s="12">
        <f t="shared" si="39"/>
        <v>1.2899948120114288</v>
      </c>
      <c r="P173" s="19">
        <f t="shared" si="35"/>
        <v>1.6640866150164018</v>
      </c>
      <c r="T173" s="10" t="s">
        <v>393</v>
      </c>
      <c r="U173" s="12">
        <v>164.13333129882801</v>
      </c>
      <c r="V173" s="12">
        <f t="shared" si="34"/>
        <v>160.32669014449834</v>
      </c>
      <c r="W173" s="12">
        <f t="shared" si="29"/>
        <v>3.8066411543296681</v>
      </c>
      <c r="X173" s="19">
        <f t="shared" si="30"/>
        <v>14.490516877836308</v>
      </c>
    </row>
    <row r="174" spans="1:24" x14ac:dyDescent="0.2">
      <c r="A174" s="10" t="s">
        <v>394</v>
      </c>
      <c r="B174" s="12">
        <v>164.73333740234401</v>
      </c>
      <c r="C174" s="12">
        <f t="shared" si="31"/>
        <v>163.75</v>
      </c>
      <c r="D174" s="12">
        <f t="shared" si="32"/>
        <v>0.9833374023440058</v>
      </c>
      <c r="F174" s="10" t="s">
        <v>394</v>
      </c>
      <c r="G174" s="12">
        <v>164.73333740234401</v>
      </c>
      <c r="H174" s="12">
        <f t="shared" si="36"/>
        <v>163.0083351135255</v>
      </c>
      <c r="I174" s="12">
        <f t="shared" si="37"/>
        <v>1.7250022888185015</v>
      </c>
      <c r="J174" s="19">
        <f t="shared" si="38"/>
        <v>2.9756328964290688</v>
      </c>
      <c r="L174" s="10" t="s">
        <v>394</v>
      </c>
      <c r="M174" s="12">
        <v>164.73333740234401</v>
      </c>
      <c r="N174" s="12">
        <f t="shared" si="40"/>
        <v>163.583334350586</v>
      </c>
      <c r="O174" s="12">
        <f t="shared" si="39"/>
        <v>1.1500030517580058</v>
      </c>
      <c r="P174" s="19">
        <f t="shared" si="35"/>
        <v>1.3225070190527264</v>
      </c>
      <c r="T174" s="10" t="s">
        <v>394</v>
      </c>
      <c r="U174" s="12">
        <v>164.73333740234401</v>
      </c>
      <c r="V174" s="12">
        <f t="shared" si="34"/>
        <v>161.08801837536427</v>
      </c>
      <c r="W174" s="12">
        <f t="shared" si="29"/>
        <v>3.6453190269797346</v>
      </c>
      <c r="X174" s="19">
        <f t="shared" si="30"/>
        <v>13.28835080846048</v>
      </c>
    </row>
    <row r="175" spans="1:24" x14ac:dyDescent="0.2">
      <c r="A175" s="10" t="s">
        <v>395</v>
      </c>
      <c r="B175" s="12">
        <v>165.96665954589801</v>
      </c>
      <c r="C175" s="12">
        <f t="shared" si="31"/>
        <v>164.43333435058599</v>
      </c>
      <c r="D175" s="12">
        <f t="shared" si="32"/>
        <v>1.5333251953120168</v>
      </c>
      <c r="F175" s="10" t="s">
        <v>395</v>
      </c>
      <c r="G175" s="12">
        <v>165.96665954589801</v>
      </c>
      <c r="H175" s="12">
        <f t="shared" si="36"/>
        <v>163.6916694641115</v>
      </c>
      <c r="I175" s="12">
        <f t="shared" si="37"/>
        <v>2.2749900817865125</v>
      </c>
      <c r="J175" s="19">
        <f t="shared" si="38"/>
        <v>5.1755798722270026</v>
      </c>
      <c r="L175" s="10" t="s">
        <v>395</v>
      </c>
      <c r="M175" s="12">
        <v>165.96665954589801</v>
      </c>
      <c r="N175" s="12">
        <f t="shared" si="40"/>
        <v>164.28000183105479</v>
      </c>
      <c r="O175" s="12">
        <f t="shared" si="39"/>
        <v>1.6866577148432214</v>
      </c>
      <c r="P175" s="19">
        <f t="shared" si="35"/>
        <v>2.8448142470401576</v>
      </c>
      <c r="T175" s="10" t="s">
        <v>395</v>
      </c>
      <c r="U175" s="12">
        <v>165.96665954589801</v>
      </c>
      <c r="V175" s="12">
        <f t="shared" si="34"/>
        <v>161.81708218076022</v>
      </c>
      <c r="W175" s="12">
        <f t="shared" si="29"/>
        <v>4.1495773651377874</v>
      </c>
      <c r="X175" s="19">
        <f t="shared" si="30"/>
        <v>17.218992309263861</v>
      </c>
    </row>
    <row r="176" spans="1:24" x14ac:dyDescent="0.2">
      <c r="A176" s="10" t="s">
        <v>396</v>
      </c>
      <c r="B176" s="12">
        <v>167.19999694824199</v>
      </c>
      <c r="C176" s="12">
        <f t="shared" si="31"/>
        <v>165.34999847412101</v>
      </c>
      <c r="D176" s="12">
        <f t="shared" si="32"/>
        <v>1.8499984741209801</v>
      </c>
      <c r="F176" s="10" t="s">
        <v>396</v>
      </c>
      <c r="G176" s="12">
        <v>167.19999694824199</v>
      </c>
      <c r="H176" s="12">
        <f t="shared" si="36"/>
        <v>164.54999923706049</v>
      </c>
      <c r="I176" s="12">
        <f t="shared" si="37"/>
        <v>2.6499977111814985</v>
      </c>
      <c r="J176" s="19">
        <f t="shared" si="38"/>
        <v>7.0224878692671808</v>
      </c>
      <c r="L176" s="10" t="s">
        <v>396</v>
      </c>
      <c r="M176" s="12">
        <v>167.19999694824199</v>
      </c>
      <c r="N176" s="12">
        <f t="shared" si="40"/>
        <v>165.22999725341782</v>
      </c>
      <c r="O176" s="12">
        <f t="shared" si="39"/>
        <v>1.9699996948241676</v>
      </c>
      <c r="P176" s="19">
        <f t="shared" si="35"/>
        <v>3.8808987976073133</v>
      </c>
      <c r="T176" s="10" t="s">
        <v>396</v>
      </c>
      <c r="U176" s="12">
        <v>167.19999694824199</v>
      </c>
      <c r="V176" s="12">
        <f t="shared" si="34"/>
        <v>162.64699765378779</v>
      </c>
      <c r="W176" s="12">
        <f t="shared" si="29"/>
        <v>4.5529992944541959</v>
      </c>
      <c r="X176" s="19">
        <f t="shared" si="30"/>
        <v>20.729802575300408</v>
      </c>
    </row>
    <row r="177" spans="1:24" x14ac:dyDescent="0.2">
      <c r="A177" s="10" t="s">
        <v>397</v>
      </c>
      <c r="B177" s="12">
        <v>168.43333435058599</v>
      </c>
      <c r="C177" s="12">
        <f t="shared" si="31"/>
        <v>166.58332824707</v>
      </c>
      <c r="D177" s="12">
        <f t="shared" si="32"/>
        <v>1.8500061035159945</v>
      </c>
      <c r="F177" s="10" t="s">
        <v>397</v>
      </c>
      <c r="G177" s="12">
        <v>168.43333435058599</v>
      </c>
      <c r="H177" s="12">
        <f t="shared" si="36"/>
        <v>165.50833129882798</v>
      </c>
      <c r="I177" s="12">
        <f t="shared" si="37"/>
        <v>2.9250030517580115</v>
      </c>
      <c r="J177" s="19">
        <f t="shared" si="38"/>
        <v>8.5556428527936799</v>
      </c>
      <c r="L177" s="10" t="s">
        <v>397</v>
      </c>
      <c r="M177" s="12">
        <v>168.43333435058599</v>
      </c>
      <c r="N177" s="12">
        <f t="shared" si="40"/>
        <v>166.33666381835923</v>
      </c>
      <c r="O177" s="12">
        <f t="shared" si="39"/>
        <v>2.0966705322267671</v>
      </c>
      <c r="P177" s="19">
        <f t="shared" si="35"/>
        <v>4.3960273207080753</v>
      </c>
      <c r="T177" s="10" t="s">
        <v>397</v>
      </c>
      <c r="U177" s="12">
        <v>168.43333435058599</v>
      </c>
      <c r="V177" s="12">
        <f t="shared" si="34"/>
        <v>163.55759751267863</v>
      </c>
      <c r="W177" s="12">
        <f t="shared" si="29"/>
        <v>4.8757368379073682</v>
      </c>
      <c r="X177" s="19">
        <f t="shared" si="30"/>
        <v>23.772809712526943</v>
      </c>
    </row>
    <row r="178" spans="1:24" x14ac:dyDescent="0.2">
      <c r="A178" s="10" t="s">
        <v>398</v>
      </c>
      <c r="B178" s="12">
        <v>170.10000610351599</v>
      </c>
      <c r="C178" s="12">
        <f t="shared" si="31"/>
        <v>167.81666564941401</v>
      </c>
      <c r="D178" s="12">
        <f t="shared" si="32"/>
        <v>2.2833404541019888</v>
      </c>
      <c r="F178" s="10" t="s">
        <v>398</v>
      </c>
      <c r="G178" s="12">
        <v>170.10000610351599</v>
      </c>
      <c r="H178" s="12">
        <f t="shared" si="36"/>
        <v>166.58333206176752</v>
      </c>
      <c r="I178" s="12">
        <f t="shared" si="37"/>
        <v>3.5166740417484732</v>
      </c>
      <c r="J178" s="19">
        <f t="shared" si="38"/>
        <v>12.366996315907542</v>
      </c>
      <c r="L178" s="10" t="s">
        <v>398</v>
      </c>
      <c r="M178" s="12">
        <v>170.10000610351599</v>
      </c>
      <c r="N178" s="12">
        <f t="shared" si="40"/>
        <v>167.56999816894518</v>
      </c>
      <c r="O178" s="12">
        <f t="shared" si="39"/>
        <v>2.5300079345708184</v>
      </c>
      <c r="P178" s="19">
        <f t="shared" si="35"/>
        <v>6.4009401489912987</v>
      </c>
      <c r="T178" s="10" t="s">
        <v>398</v>
      </c>
      <c r="U178" s="12">
        <v>170.10000610351599</v>
      </c>
      <c r="V178" s="12">
        <f t="shared" si="34"/>
        <v>164.53274488026011</v>
      </c>
      <c r="W178" s="12">
        <f t="shared" si="29"/>
        <v>5.5672612232558834</v>
      </c>
      <c r="X178" s="19">
        <f t="shared" si="30"/>
        <v>30.994397527968594</v>
      </c>
    </row>
    <row r="179" spans="1:24" x14ac:dyDescent="0.2">
      <c r="A179" s="10" t="s">
        <v>399</v>
      </c>
      <c r="B179" s="12">
        <v>171.43333435058599</v>
      </c>
      <c r="C179" s="12">
        <f t="shared" si="31"/>
        <v>169.26667022705101</v>
      </c>
      <c r="D179" s="12">
        <f t="shared" si="32"/>
        <v>2.1666641235349857</v>
      </c>
      <c r="F179" s="10" t="s">
        <v>399</v>
      </c>
      <c r="G179" s="12">
        <v>171.43333435058599</v>
      </c>
      <c r="H179" s="12">
        <f t="shared" si="36"/>
        <v>167.92499923706049</v>
      </c>
      <c r="I179" s="12">
        <f t="shared" si="37"/>
        <v>3.5083351135255043</v>
      </c>
      <c r="J179" s="19">
        <f t="shared" si="38"/>
        <v>12.308415268796013</v>
      </c>
      <c r="L179" s="10" t="s">
        <v>399</v>
      </c>
      <c r="M179" s="12">
        <v>171.43333435058599</v>
      </c>
      <c r="N179" s="12">
        <f t="shared" si="40"/>
        <v>169.02000274658218</v>
      </c>
      <c r="O179" s="12">
        <f t="shared" si="39"/>
        <v>2.4133316040038153</v>
      </c>
      <c r="P179" s="19">
        <f t="shared" si="35"/>
        <v>5.8241694308836278</v>
      </c>
      <c r="T179" s="10" t="s">
        <v>399</v>
      </c>
      <c r="U179" s="12">
        <v>171.43333435058599</v>
      </c>
      <c r="V179" s="12">
        <f t="shared" si="34"/>
        <v>165.64619712491128</v>
      </c>
      <c r="W179" s="12">
        <f t="shared" si="29"/>
        <v>5.7871372256747122</v>
      </c>
      <c r="X179" s="19">
        <f t="shared" si="30"/>
        <v>33.490957268790005</v>
      </c>
    </row>
    <row r="180" spans="1:24" x14ac:dyDescent="0.2">
      <c r="A180" s="10" t="s">
        <v>400</v>
      </c>
      <c r="B180" s="12">
        <v>173</v>
      </c>
      <c r="C180" s="12">
        <f t="shared" si="31"/>
        <v>170.76667022705101</v>
      </c>
      <c r="D180" s="12">
        <f t="shared" si="32"/>
        <v>2.2333297729489914</v>
      </c>
      <c r="F180" s="10" t="s">
        <v>400</v>
      </c>
      <c r="G180" s="12">
        <v>173</v>
      </c>
      <c r="H180" s="12">
        <f t="shared" si="36"/>
        <v>169.29166793823248</v>
      </c>
      <c r="I180" s="12">
        <f t="shared" si="37"/>
        <v>3.7083320617675213</v>
      </c>
      <c r="J180" s="19">
        <f t="shared" si="38"/>
        <v>13.751726680332956</v>
      </c>
      <c r="L180" s="10" t="s">
        <v>400</v>
      </c>
      <c r="M180" s="12">
        <v>173</v>
      </c>
      <c r="N180" s="12">
        <f t="shared" si="40"/>
        <v>170.43333587646498</v>
      </c>
      <c r="O180" s="12">
        <f t="shared" si="39"/>
        <v>2.5666641235350198</v>
      </c>
      <c r="P180" s="19">
        <f t="shared" si="35"/>
        <v>6.5877647230417917</v>
      </c>
      <c r="T180" s="10" t="s">
        <v>400</v>
      </c>
      <c r="U180" s="12">
        <v>173</v>
      </c>
      <c r="V180" s="12">
        <f t="shared" si="34"/>
        <v>166.80362457004622</v>
      </c>
      <c r="W180" s="12">
        <f t="shared" si="29"/>
        <v>6.1963754299537754</v>
      </c>
      <c r="X180" s="19">
        <f t="shared" si="30"/>
        <v>38.395068468934838</v>
      </c>
    </row>
    <row r="181" spans="1:24" x14ac:dyDescent="0.2">
      <c r="A181" s="10" t="s">
        <v>401</v>
      </c>
      <c r="B181" s="12">
        <v>174.23333740234401</v>
      </c>
      <c r="C181" s="12">
        <f t="shared" si="31"/>
        <v>172.216667175293</v>
      </c>
      <c r="D181" s="12">
        <f t="shared" si="32"/>
        <v>2.0166702270510086</v>
      </c>
      <c r="F181" s="10" t="s">
        <v>401</v>
      </c>
      <c r="G181" s="12">
        <v>174.23333740234401</v>
      </c>
      <c r="H181" s="12">
        <f t="shared" si="36"/>
        <v>170.74166870117199</v>
      </c>
      <c r="I181" s="12">
        <f t="shared" si="37"/>
        <v>3.4916687011720171</v>
      </c>
      <c r="J181" s="19">
        <f t="shared" si="38"/>
        <v>12.191750318744282</v>
      </c>
      <c r="L181" s="10" t="s">
        <v>401</v>
      </c>
      <c r="M181" s="12">
        <v>174.23333740234401</v>
      </c>
      <c r="N181" s="12">
        <f t="shared" si="40"/>
        <v>171.95000152587897</v>
      </c>
      <c r="O181" s="12">
        <f t="shared" si="39"/>
        <v>2.2833358764650313</v>
      </c>
      <c r="P181" s="19">
        <f t="shared" si="35"/>
        <v>5.2136227247523328</v>
      </c>
      <c r="T181" s="10" t="s">
        <v>401</v>
      </c>
      <c r="U181" s="12">
        <v>174.23333740234401</v>
      </c>
      <c r="V181" s="12">
        <f t="shared" si="34"/>
        <v>168.04289965603698</v>
      </c>
      <c r="W181" s="12">
        <f t="shared" si="29"/>
        <v>6.1904377463070261</v>
      </c>
      <c r="X181" s="19">
        <f t="shared" si="30"/>
        <v>38.321519490902816</v>
      </c>
    </row>
    <row r="182" spans="1:24" x14ac:dyDescent="0.2">
      <c r="A182" s="10" t="s">
        <v>402</v>
      </c>
      <c r="B182" s="12">
        <v>175.89999389648401</v>
      </c>
      <c r="C182" s="12">
        <f t="shared" si="31"/>
        <v>173.61666870117199</v>
      </c>
      <c r="D182" s="12">
        <f t="shared" si="32"/>
        <v>2.2833251953120168</v>
      </c>
      <c r="F182" s="10" t="s">
        <v>402</v>
      </c>
      <c r="G182" s="12">
        <v>175.89999389648401</v>
      </c>
      <c r="H182" s="12">
        <f t="shared" si="36"/>
        <v>172.1916694641115</v>
      </c>
      <c r="I182" s="12">
        <f t="shared" si="37"/>
        <v>3.7083244323725069</v>
      </c>
      <c r="J182" s="19">
        <f t="shared" si="38"/>
        <v>13.751670095730875</v>
      </c>
      <c r="L182" s="10" t="s">
        <v>402</v>
      </c>
      <c r="M182" s="12">
        <v>175.89999389648401</v>
      </c>
      <c r="N182" s="12">
        <f t="shared" si="40"/>
        <v>173.30333557128921</v>
      </c>
      <c r="O182" s="12">
        <f t="shared" si="39"/>
        <v>2.5966583251947952</v>
      </c>
      <c r="P182" s="19">
        <f t="shared" si="35"/>
        <v>6.7426344578034385</v>
      </c>
      <c r="T182" s="10" t="s">
        <v>402</v>
      </c>
      <c r="U182" s="12">
        <v>175.89999389648401</v>
      </c>
      <c r="V182" s="12">
        <f t="shared" si="34"/>
        <v>169.28098720529837</v>
      </c>
      <c r="W182" s="12">
        <f t="shared" si="29"/>
        <v>6.619006691185632</v>
      </c>
      <c r="X182" s="19">
        <f t="shared" si="30"/>
        <v>43.811249577960169</v>
      </c>
    </row>
    <row r="183" spans="1:24" x14ac:dyDescent="0.2">
      <c r="A183" s="10" t="s">
        <v>403</v>
      </c>
      <c r="B183" s="12">
        <v>177.26666259765599</v>
      </c>
      <c r="C183" s="12">
        <f t="shared" si="31"/>
        <v>175.06666564941401</v>
      </c>
      <c r="D183" s="12">
        <f t="shared" si="32"/>
        <v>2.1999969482419885</v>
      </c>
      <c r="F183" s="10" t="s">
        <v>403</v>
      </c>
      <c r="G183" s="12">
        <v>177.26666259765599</v>
      </c>
      <c r="H183" s="12">
        <f t="shared" si="36"/>
        <v>173.64166641235352</v>
      </c>
      <c r="I183" s="12">
        <f t="shared" si="37"/>
        <v>3.6249961853024786</v>
      </c>
      <c r="J183" s="19">
        <f t="shared" si="38"/>
        <v>13.140597343457522</v>
      </c>
      <c r="L183" s="10" t="s">
        <v>403</v>
      </c>
      <c r="M183" s="12">
        <v>177.26666259765599</v>
      </c>
      <c r="N183" s="12">
        <f t="shared" si="40"/>
        <v>174.8199981689452</v>
      </c>
      <c r="O183" s="12">
        <f t="shared" si="39"/>
        <v>2.4466644287107897</v>
      </c>
      <c r="P183" s="19">
        <f t="shared" si="35"/>
        <v>5.9861668267186952</v>
      </c>
      <c r="T183" s="10" t="s">
        <v>403</v>
      </c>
      <c r="U183" s="12">
        <v>177.26666259765599</v>
      </c>
      <c r="V183" s="12">
        <f t="shared" si="34"/>
        <v>170.60478854353551</v>
      </c>
      <c r="W183" s="12">
        <f t="shared" si="29"/>
        <v>6.6618740541204886</v>
      </c>
      <c r="X183" s="19">
        <f t="shared" si="30"/>
        <v>44.380565912963753</v>
      </c>
    </row>
    <row r="184" spans="1:24" x14ac:dyDescent="0.2">
      <c r="A184" s="10" t="s">
        <v>404</v>
      </c>
      <c r="B184" s="12">
        <v>177.66667175293</v>
      </c>
      <c r="C184" s="12">
        <f t="shared" si="31"/>
        <v>176.58332824707</v>
      </c>
      <c r="D184" s="12">
        <f t="shared" si="32"/>
        <v>1.0833435058600003</v>
      </c>
      <c r="F184" s="10" t="s">
        <v>404</v>
      </c>
      <c r="G184" s="12">
        <v>177.66667175293</v>
      </c>
      <c r="H184" s="12">
        <f t="shared" si="36"/>
        <v>175.09999847412101</v>
      </c>
      <c r="I184" s="12">
        <f t="shared" si="37"/>
        <v>2.5666732788089917</v>
      </c>
      <c r="J184" s="19">
        <f t="shared" si="38"/>
        <v>6.5878117201521</v>
      </c>
      <c r="L184" s="10" t="s">
        <v>404</v>
      </c>
      <c r="M184" s="12">
        <v>177.66667175293</v>
      </c>
      <c r="N184" s="12">
        <f t="shared" si="40"/>
        <v>176.249996948242</v>
      </c>
      <c r="O184" s="12">
        <f t="shared" si="39"/>
        <v>1.4166748046880002</v>
      </c>
      <c r="P184" s="19">
        <f t="shared" si="35"/>
        <v>2.0069675022377838</v>
      </c>
      <c r="T184" s="10" t="s">
        <v>404</v>
      </c>
      <c r="U184" s="12">
        <v>177.66667175293</v>
      </c>
      <c r="V184" s="12">
        <f t="shared" si="34"/>
        <v>171.9371633543596</v>
      </c>
      <c r="W184" s="12">
        <f t="shared" si="29"/>
        <v>5.7295083985704025</v>
      </c>
      <c r="X184" s="19">
        <f t="shared" si="30"/>
        <v>32.827266489288782</v>
      </c>
    </row>
    <row r="185" spans="1:24" x14ac:dyDescent="0.2">
      <c r="A185" s="10" t="s">
        <v>405</v>
      </c>
      <c r="B185" s="12">
        <v>177.43333435058599</v>
      </c>
      <c r="C185" s="12">
        <f t="shared" si="31"/>
        <v>177.466667175293</v>
      </c>
      <c r="D185" s="12">
        <f t="shared" si="32"/>
        <v>3.3332824707002828E-2</v>
      </c>
      <c r="F185" s="10" t="s">
        <v>405</v>
      </c>
      <c r="G185" s="12">
        <v>177.43333435058599</v>
      </c>
      <c r="H185" s="12">
        <f t="shared" si="36"/>
        <v>176.26666641235352</v>
      </c>
      <c r="I185" s="12">
        <f t="shared" si="37"/>
        <v>1.1666679382324787</v>
      </c>
      <c r="J185" s="19">
        <f t="shared" si="38"/>
        <v>1.3611140780996227</v>
      </c>
      <c r="L185" s="10" t="s">
        <v>405</v>
      </c>
      <c r="M185" s="12">
        <v>177.43333435058599</v>
      </c>
      <c r="N185" s="12">
        <f t="shared" si="40"/>
        <v>177.19333343505861</v>
      </c>
      <c r="O185" s="12">
        <f t="shared" si="39"/>
        <v>0.24000091552738922</v>
      </c>
      <c r="P185" s="19">
        <f t="shared" si="35"/>
        <v>5.760043945398502E-2</v>
      </c>
      <c r="T185" s="10" t="s">
        <v>405</v>
      </c>
      <c r="U185" s="12">
        <v>177.43333435058599</v>
      </c>
      <c r="V185" s="12">
        <f t="shared" si="34"/>
        <v>173.08306503407368</v>
      </c>
      <c r="W185" s="12">
        <f t="shared" si="29"/>
        <v>4.3502693165123105</v>
      </c>
      <c r="X185" s="19">
        <f t="shared" si="30"/>
        <v>18.924843126188485</v>
      </c>
    </row>
    <row r="186" spans="1:24" x14ac:dyDescent="0.2">
      <c r="A186" s="10" t="s">
        <v>406</v>
      </c>
      <c r="B186" s="12">
        <v>178.06666564941401</v>
      </c>
      <c r="C186" s="12">
        <f t="shared" si="31"/>
        <v>177.55000305175798</v>
      </c>
      <c r="D186" s="12">
        <f t="shared" si="32"/>
        <v>0.51666259765602263</v>
      </c>
      <c r="F186" s="10" t="s">
        <v>406</v>
      </c>
      <c r="G186" s="12">
        <v>178.06666564941401</v>
      </c>
      <c r="H186" s="12">
        <f t="shared" si="36"/>
        <v>177.06666564941401</v>
      </c>
      <c r="I186" s="12">
        <f t="shared" si="37"/>
        <v>1</v>
      </c>
      <c r="J186" s="19">
        <f t="shared" si="38"/>
        <v>1</v>
      </c>
      <c r="L186" s="10" t="s">
        <v>406</v>
      </c>
      <c r="M186" s="12">
        <v>178.06666564941401</v>
      </c>
      <c r="N186" s="12">
        <f t="shared" si="40"/>
        <v>177.47000122070318</v>
      </c>
      <c r="O186" s="12">
        <f t="shared" si="39"/>
        <v>0.59666442871082381</v>
      </c>
      <c r="P186" s="19">
        <f t="shared" si="35"/>
        <v>0.35600844048881375</v>
      </c>
      <c r="T186" s="10" t="s">
        <v>406</v>
      </c>
      <c r="U186" s="12">
        <v>178.06666564941401</v>
      </c>
      <c r="V186" s="12">
        <f t="shared" si="34"/>
        <v>173.95311889737616</v>
      </c>
      <c r="W186" s="12">
        <f t="shared" si="29"/>
        <v>4.1135467520378484</v>
      </c>
      <c r="X186" s="19">
        <f t="shared" si="30"/>
        <v>16.921266881201131</v>
      </c>
    </row>
    <row r="187" spans="1:24" x14ac:dyDescent="0.2">
      <c r="A187" s="10" t="s">
        <v>407</v>
      </c>
      <c r="B187" s="12">
        <v>179.5</v>
      </c>
      <c r="C187" s="12">
        <f t="shared" si="31"/>
        <v>177.75</v>
      </c>
      <c r="D187" s="12">
        <f t="shared" si="32"/>
        <v>1.75</v>
      </c>
      <c r="F187" s="10" t="s">
        <v>407</v>
      </c>
      <c r="G187" s="12">
        <v>179.5</v>
      </c>
      <c r="H187" s="12">
        <f t="shared" si="36"/>
        <v>177.60833358764648</v>
      </c>
      <c r="I187" s="12">
        <f t="shared" si="37"/>
        <v>1.8916664123535156</v>
      </c>
      <c r="J187" s="19">
        <f t="shared" si="38"/>
        <v>3.578401815626421</v>
      </c>
      <c r="L187" s="10" t="s">
        <v>407</v>
      </c>
      <c r="M187" s="12">
        <v>179.5</v>
      </c>
      <c r="N187" s="12">
        <f t="shared" si="40"/>
        <v>177.79666748046878</v>
      </c>
      <c r="O187" s="12">
        <f t="shared" si="39"/>
        <v>1.7033325195312159</v>
      </c>
      <c r="P187" s="19">
        <f t="shared" si="35"/>
        <v>2.9013416720925598</v>
      </c>
      <c r="T187" s="10" t="s">
        <v>407</v>
      </c>
      <c r="U187" s="12">
        <v>179.5</v>
      </c>
      <c r="V187" s="12">
        <f t="shared" si="34"/>
        <v>174.77582824778372</v>
      </c>
      <c r="W187" s="12">
        <f t="shared" si="29"/>
        <v>4.7241717522162787</v>
      </c>
      <c r="X187" s="19">
        <f t="shared" si="30"/>
        <v>22.317798744438225</v>
      </c>
    </row>
    <row r="188" spans="1:24" x14ac:dyDescent="0.2">
      <c r="A188" s="10" t="s">
        <v>408</v>
      </c>
      <c r="B188" s="12">
        <v>180.43333435058599</v>
      </c>
      <c r="C188" s="12">
        <f t="shared" si="31"/>
        <v>178.783332824707</v>
      </c>
      <c r="D188" s="12">
        <f t="shared" si="32"/>
        <v>1.6500015258789915</v>
      </c>
      <c r="F188" s="10" t="s">
        <v>408</v>
      </c>
      <c r="G188" s="12">
        <v>180.43333435058599</v>
      </c>
      <c r="H188" s="12">
        <f t="shared" si="36"/>
        <v>178.16666793823248</v>
      </c>
      <c r="I188" s="12">
        <f t="shared" si="37"/>
        <v>2.2666664123535156</v>
      </c>
      <c r="J188" s="19">
        <f t="shared" si="38"/>
        <v>5.1377766248915577</v>
      </c>
      <c r="L188" s="10" t="s">
        <v>408</v>
      </c>
      <c r="M188" s="12">
        <v>180.43333435058599</v>
      </c>
      <c r="N188" s="12">
        <f t="shared" si="40"/>
        <v>178.65666656494139</v>
      </c>
      <c r="O188" s="12">
        <f t="shared" si="39"/>
        <v>1.7766677856446051</v>
      </c>
      <c r="P188" s="19">
        <f t="shared" si="35"/>
        <v>3.1565484205473044</v>
      </c>
      <c r="T188" s="10" t="s">
        <v>408</v>
      </c>
      <c r="U188" s="12">
        <v>180.43333435058599</v>
      </c>
      <c r="V188" s="12">
        <f t="shared" si="34"/>
        <v>175.72066259822697</v>
      </c>
      <c r="W188" s="12">
        <f t="shared" si="29"/>
        <v>4.7126717523590287</v>
      </c>
      <c r="X188" s="19">
        <f t="shared" si="30"/>
        <v>22.20927504548272</v>
      </c>
    </row>
    <row r="189" spans="1:24" x14ac:dyDescent="0.2">
      <c r="A189" s="10" t="s">
        <v>409</v>
      </c>
      <c r="B189" s="12">
        <v>181.36666870117199</v>
      </c>
      <c r="C189" s="12">
        <f t="shared" si="31"/>
        <v>179.966667175293</v>
      </c>
      <c r="D189" s="12">
        <f t="shared" si="32"/>
        <v>1.4000015258789915</v>
      </c>
      <c r="F189" s="10" t="s">
        <v>409</v>
      </c>
      <c r="G189" s="12">
        <v>181.36666870117199</v>
      </c>
      <c r="H189" s="12">
        <f t="shared" si="36"/>
        <v>178.85833358764648</v>
      </c>
      <c r="I189" s="12">
        <f t="shared" si="37"/>
        <v>2.5083351135255043</v>
      </c>
      <c r="J189" s="19">
        <f t="shared" si="38"/>
        <v>6.2917450417450045</v>
      </c>
      <c r="L189" s="10" t="s">
        <v>409</v>
      </c>
      <c r="M189" s="12">
        <v>181.36666870117199</v>
      </c>
      <c r="N189" s="12">
        <f t="shared" si="40"/>
        <v>179.68000030517578</v>
      </c>
      <c r="O189" s="12">
        <f t="shared" si="39"/>
        <v>1.6866683959962074</v>
      </c>
      <c r="P189" s="19">
        <f t="shared" si="35"/>
        <v>2.8448502780524194</v>
      </c>
      <c r="T189" s="10" t="s">
        <v>409</v>
      </c>
      <c r="U189" s="12">
        <v>181.36666870117199</v>
      </c>
      <c r="V189" s="12">
        <f t="shared" si="34"/>
        <v>176.66319694869878</v>
      </c>
      <c r="W189" s="12">
        <f t="shared" si="29"/>
        <v>4.7034717524732059</v>
      </c>
      <c r="X189" s="19">
        <f t="shared" si="30"/>
        <v>22.122646526313371</v>
      </c>
    </row>
    <row r="190" spans="1:24" x14ac:dyDescent="0.2">
      <c r="A190" s="10" t="s">
        <v>410</v>
      </c>
      <c r="B190" s="12">
        <v>183.23333740234401</v>
      </c>
      <c r="C190" s="12">
        <f t="shared" si="31"/>
        <v>180.90000152587899</v>
      </c>
      <c r="D190" s="12">
        <f t="shared" si="32"/>
        <v>2.3333358764650143</v>
      </c>
      <c r="F190" s="10" t="s">
        <v>410</v>
      </c>
      <c r="G190" s="12">
        <v>183.23333740234401</v>
      </c>
      <c r="H190" s="12">
        <f t="shared" si="36"/>
        <v>179.841667175293</v>
      </c>
      <c r="I190" s="12">
        <f t="shared" si="37"/>
        <v>3.3916702270510086</v>
      </c>
      <c r="J190" s="19">
        <f t="shared" si="38"/>
        <v>11.50342692906424</v>
      </c>
      <c r="L190" s="10" t="s">
        <v>410</v>
      </c>
      <c r="M190" s="12">
        <v>183.23333740234401</v>
      </c>
      <c r="N190" s="12">
        <f t="shared" si="40"/>
        <v>180.7133346557618</v>
      </c>
      <c r="O190" s="12">
        <f t="shared" si="39"/>
        <v>2.5200027465822075</v>
      </c>
      <c r="P190" s="19">
        <f t="shared" si="35"/>
        <v>6.3504138427818697</v>
      </c>
      <c r="T190" s="10" t="s">
        <v>410</v>
      </c>
      <c r="U190" s="12">
        <v>183.23333740234401</v>
      </c>
      <c r="V190" s="12">
        <f t="shared" si="34"/>
        <v>177.60389129919344</v>
      </c>
      <c r="W190" s="12">
        <f t="shared" si="29"/>
        <v>5.6294461031505705</v>
      </c>
      <c r="X190" s="19">
        <f t="shared" si="30"/>
        <v>31.690663428277144</v>
      </c>
    </row>
    <row r="191" spans="1:24" x14ac:dyDescent="0.2">
      <c r="A191" s="10" t="s">
        <v>411</v>
      </c>
      <c r="B191" s="12">
        <v>183.39999389648401</v>
      </c>
      <c r="C191" s="12">
        <f t="shared" si="31"/>
        <v>182.30000305175798</v>
      </c>
      <c r="D191" s="12">
        <f t="shared" si="32"/>
        <v>1.0999908447260225</v>
      </c>
      <c r="F191" s="10" t="s">
        <v>411</v>
      </c>
      <c r="G191" s="12">
        <v>183.39999389648401</v>
      </c>
      <c r="H191" s="12">
        <f t="shared" si="36"/>
        <v>181.1333351135255</v>
      </c>
      <c r="I191" s="12">
        <f t="shared" si="37"/>
        <v>2.2666587829585012</v>
      </c>
      <c r="J191" s="19">
        <f t="shared" si="38"/>
        <v>5.137742038362914</v>
      </c>
      <c r="L191" s="10" t="s">
        <v>411</v>
      </c>
      <c r="M191" s="12">
        <v>183.39999389648401</v>
      </c>
      <c r="N191" s="12">
        <f t="shared" si="40"/>
        <v>182.11333618164079</v>
      </c>
      <c r="O191" s="12">
        <f t="shared" si="39"/>
        <v>1.2866577148432157</v>
      </c>
      <c r="P191" s="19">
        <f t="shared" si="35"/>
        <v>1.6554880751655656</v>
      </c>
      <c r="T191" s="10" t="s">
        <v>411</v>
      </c>
      <c r="U191" s="12">
        <v>183.39999389648401</v>
      </c>
      <c r="V191" s="12">
        <f t="shared" si="34"/>
        <v>178.72978051982355</v>
      </c>
      <c r="W191" s="12">
        <f t="shared" si="29"/>
        <v>4.6702133766604561</v>
      </c>
      <c r="X191" s="19">
        <f t="shared" si="30"/>
        <v>21.81089298353826</v>
      </c>
    </row>
    <row r="192" spans="1:24" x14ac:dyDescent="0.2">
      <c r="A192" s="10" t="s">
        <v>412</v>
      </c>
      <c r="B192" s="12">
        <v>184.39999389648401</v>
      </c>
      <c r="C192" s="12">
        <f t="shared" si="31"/>
        <v>183.31666564941401</v>
      </c>
      <c r="D192" s="12">
        <f t="shared" si="32"/>
        <v>1.0833282470699999</v>
      </c>
      <c r="F192" s="10" t="s">
        <v>412</v>
      </c>
      <c r="G192" s="12">
        <v>184.39999389648401</v>
      </c>
      <c r="H192" s="12">
        <f t="shared" si="36"/>
        <v>182.10833358764651</v>
      </c>
      <c r="I192" s="12">
        <f t="shared" si="37"/>
        <v>2.2916603088374927</v>
      </c>
      <c r="J192" s="19">
        <f t="shared" si="38"/>
        <v>5.2517069711011528</v>
      </c>
      <c r="L192" s="10" t="s">
        <v>412</v>
      </c>
      <c r="M192" s="12">
        <v>184.39999389648401</v>
      </c>
      <c r="N192" s="12">
        <f t="shared" si="40"/>
        <v>182.94333190917959</v>
      </c>
      <c r="O192" s="12">
        <f t="shared" si="39"/>
        <v>1.4566619873044147</v>
      </c>
      <c r="P192" s="19">
        <f t="shared" si="35"/>
        <v>2.1218641452576468</v>
      </c>
      <c r="T192" s="10" t="s">
        <v>412</v>
      </c>
      <c r="U192" s="12">
        <v>184.39999389648401</v>
      </c>
      <c r="V192" s="12">
        <f t="shared" si="34"/>
        <v>179.66382319515563</v>
      </c>
      <c r="W192" s="12">
        <f t="shared" si="29"/>
        <v>4.7361707013283763</v>
      </c>
      <c r="X192" s="19">
        <f t="shared" si="30"/>
        <v>22.431312912121324</v>
      </c>
    </row>
    <row r="193" spans="1:24" x14ac:dyDescent="0.2">
      <c r="A193" s="10" t="s">
        <v>413</v>
      </c>
      <c r="B193" s="12">
        <v>184.80000305175801</v>
      </c>
      <c r="C193" s="12">
        <f t="shared" si="31"/>
        <v>183.89999389648401</v>
      </c>
      <c r="D193" s="12">
        <f t="shared" si="32"/>
        <v>0.90000915527400593</v>
      </c>
      <c r="F193" s="10" t="s">
        <v>413</v>
      </c>
      <c r="G193" s="12">
        <v>184.80000305175801</v>
      </c>
      <c r="H193" s="12">
        <f t="shared" si="36"/>
        <v>183.09999847412101</v>
      </c>
      <c r="I193" s="12">
        <f t="shared" si="37"/>
        <v>1.700004577637003</v>
      </c>
      <c r="J193" s="19">
        <f t="shared" si="38"/>
        <v>2.8900155639867648</v>
      </c>
      <c r="L193" s="10" t="s">
        <v>413</v>
      </c>
      <c r="M193" s="12">
        <v>184.80000305175801</v>
      </c>
      <c r="N193" s="12">
        <f t="shared" si="40"/>
        <v>183.86666259765602</v>
      </c>
      <c r="O193" s="12">
        <f t="shared" si="39"/>
        <v>0.93334045410199451</v>
      </c>
      <c r="P193" s="19">
        <f t="shared" si="35"/>
        <v>0.8711244032633173</v>
      </c>
      <c r="T193" s="10" t="s">
        <v>413</v>
      </c>
      <c r="U193" s="12">
        <v>184.80000305175801</v>
      </c>
      <c r="V193" s="12">
        <f t="shared" si="34"/>
        <v>180.61105733542129</v>
      </c>
      <c r="W193" s="12">
        <f t="shared" si="29"/>
        <v>4.1889457163367183</v>
      </c>
      <c r="X193" s="19">
        <f t="shared" si="30"/>
        <v>17.547266214415743</v>
      </c>
    </row>
    <row r="194" spans="1:24" x14ac:dyDescent="0.2">
      <c r="A194" s="10" t="s">
        <v>414</v>
      </c>
      <c r="B194" s="12">
        <v>186.56666564941401</v>
      </c>
      <c r="C194" s="12">
        <f t="shared" si="31"/>
        <v>184.59999847412101</v>
      </c>
      <c r="D194" s="12">
        <f t="shared" si="32"/>
        <v>1.9666671752929972</v>
      </c>
      <c r="F194" s="10" t="s">
        <v>414</v>
      </c>
      <c r="G194" s="12">
        <v>186.56666564941401</v>
      </c>
      <c r="H194" s="12">
        <f t="shared" si="36"/>
        <v>183.95833206176752</v>
      </c>
      <c r="I194" s="12">
        <f t="shared" si="37"/>
        <v>2.6083335876464844</v>
      </c>
      <c r="J194" s="19">
        <f t="shared" si="38"/>
        <v>6.8034041044447804</v>
      </c>
      <c r="L194" s="10" t="s">
        <v>414</v>
      </c>
      <c r="M194" s="12">
        <v>186.56666564941401</v>
      </c>
      <c r="N194" s="12">
        <f t="shared" si="40"/>
        <v>184.39999847412099</v>
      </c>
      <c r="O194" s="12">
        <f t="shared" si="39"/>
        <v>2.1666671752930142</v>
      </c>
      <c r="P194" s="19">
        <f t="shared" si="35"/>
        <v>4.6944466484922094</v>
      </c>
      <c r="T194" s="10" t="s">
        <v>414</v>
      </c>
      <c r="U194" s="12">
        <v>186.56666564941401</v>
      </c>
      <c r="V194" s="12">
        <f t="shared" si="34"/>
        <v>181.44884647868864</v>
      </c>
      <c r="W194" s="12">
        <f t="shared" si="29"/>
        <v>5.1178191707253688</v>
      </c>
      <c r="X194" s="19">
        <f t="shared" si="30"/>
        <v>26.192073064244102</v>
      </c>
    </row>
    <row r="195" spans="1:24" x14ac:dyDescent="0.2">
      <c r="A195" s="10" t="s">
        <v>415</v>
      </c>
      <c r="B195" s="12">
        <v>188.60000610351599</v>
      </c>
      <c r="C195" s="12">
        <f t="shared" si="31"/>
        <v>185.68333435058599</v>
      </c>
      <c r="D195" s="12">
        <f t="shared" si="32"/>
        <v>2.9166717529300001</v>
      </c>
      <c r="F195" s="10" t="s">
        <v>415</v>
      </c>
      <c r="G195" s="12">
        <v>188.60000610351599</v>
      </c>
      <c r="H195" s="12">
        <f t="shared" si="36"/>
        <v>184.79166412353499</v>
      </c>
      <c r="I195" s="12">
        <f t="shared" si="37"/>
        <v>3.8083419799810088</v>
      </c>
      <c r="J195" s="19">
        <f t="shared" si="38"/>
        <v>14.503468636485669</v>
      </c>
      <c r="L195" s="10" t="s">
        <v>415</v>
      </c>
      <c r="M195" s="12">
        <v>188.60000610351599</v>
      </c>
      <c r="N195" s="12">
        <f t="shared" si="40"/>
        <v>185.60333251953122</v>
      </c>
      <c r="O195" s="12">
        <f t="shared" si="39"/>
        <v>2.9966735839847729</v>
      </c>
      <c r="P195" s="19">
        <f t="shared" si="35"/>
        <v>8.9800525689521447</v>
      </c>
      <c r="T195" s="10" t="s">
        <v>415</v>
      </c>
      <c r="U195" s="12">
        <v>188.60000610351599</v>
      </c>
      <c r="V195" s="12">
        <f t="shared" si="34"/>
        <v>182.47241031283372</v>
      </c>
      <c r="W195" s="12">
        <f t="shared" si="29"/>
        <v>6.1275957906822782</v>
      </c>
      <c r="X195" s="19">
        <f t="shared" si="30"/>
        <v>37.547430173987173</v>
      </c>
    </row>
    <row r="196" spans="1:24" x14ac:dyDescent="0.2">
      <c r="A196" s="10" t="s">
        <v>416</v>
      </c>
      <c r="B196" s="12">
        <v>189.36666870117199</v>
      </c>
      <c r="C196" s="12">
        <f t="shared" si="31"/>
        <v>187.58333587646501</v>
      </c>
      <c r="D196" s="12">
        <f t="shared" si="32"/>
        <v>1.7833328247069744</v>
      </c>
      <c r="F196" s="10" t="s">
        <v>416</v>
      </c>
      <c r="G196" s="12">
        <v>189.36666870117199</v>
      </c>
      <c r="H196" s="12">
        <f t="shared" si="36"/>
        <v>186.091667175293</v>
      </c>
      <c r="I196" s="12">
        <f t="shared" si="37"/>
        <v>3.2750015258789915</v>
      </c>
      <c r="J196" s="19">
        <f t="shared" si="38"/>
        <v>10.725634994509722</v>
      </c>
      <c r="L196" s="10" t="s">
        <v>416</v>
      </c>
      <c r="M196" s="12">
        <v>189.36666870117199</v>
      </c>
      <c r="N196" s="12">
        <f t="shared" si="40"/>
        <v>187.23000335693382</v>
      </c>
      <c r="O196" s="12">
        <f t="shared" si="39"/>
        <v>2.1366653442381676</v>
      </c>
      <c r="P196" s="19">
        <f t="shared" si="35"/>
        <v>4.5653387932684071</v>
      </c>
      <c r="T196" s="10" t="s">
        <v>416</v>
      </c>
      <c r="U196" s="12">
        <v>189.36666870117199</v>
      </c>
      <c r="V196" s="12">
        <f t="shared" si="34"/>
        <v>183.69792947097017</v>
      </c>
      <c r="W196" s="12">
        <f t="shared" si="29"/>
        <v>5.6687392302018225</v>
      </c>
      <c r="X196" s="19">
        <f t="shared" si="30"/>
        <v>32.134604460029152</v>
      </c>
    </row>
    <row r="197" spans="1:24" x14ac:dyDescent="0.2">
      <c r="A197" s="10" t="s">
        <v>417</v>
      </c>
      <c r="B197" s="12">
        <v>191.03334045410199</v>
      </c>
      <c r="C197" s="12">
        <f t="shared" si="31"/>
        <v>188.98333740234398</v>
      </c>
      <c r="D197" s="12">
        <f t="shared" si="32"/>
        <v>2.0500030517580115</v>
      </c>
      <c r="F197" s="10" t="s">
        <v>417</v>
      </c>
      <c r="G197" s="12">
        <v>191.03334045410199</v>
      </c>
      <c r="H197" s="12">
        <f t="shared" si="36"/>
        <v>187.33333587646499</v>
      </c>
      <c r="I197" s="12">
        <f t="shared" si="37"/>
        <v>3.700004577637003</v>
      </c>
      <c r="J197" s="19">
        <f t="shared" si="38"/>
        <v>13.690033874534777</v>
      </c>
      <c r="L197" s="10" t="s">
        <v>417</v>
      </c>
      <c r="M197" s="12">
        <v>191.03334045410199</v>
      </c>
      <c r="N197" s="12">
        <f t="shared" si="40"/>
        <v>188.5766693115236</v>
      </c>
      <c r="O197" s="12">
        <f t="shared" si="39"/>
        <v>2.4566711425783865</v>
      </c>
      <c r="P197" s="19">
        <f t="shared" si="35"/>
        <v>6.0352331027773953</v>
      </c>
      <c r="T197" s="10" t="s">
        <v>417</v>
      </c>
      <c r="U197" s="12">
        <v>191.03334045410199</v>
      </c>
      <c r="V197" s="12">
        <f t="shared" si="34"/>
        <v>184.83167731701053</v>
      </c>
      <c r="W197" s="12">
        <f t="shared" si="29"/>
        <v>6.2016631370914581</v>
      </c>
      <c r="X197" s="19">
        <f t="shared" si="30"/>
        <v>38.460625665959064</v>
      </c>
    </row>
    <row r="198" spans="1:24" x14ac:dyDescent="0.2">
      <c r="A198" s="10" t="s">
        <v>418</v>
      </c>
      <c r="B198" s="12">
        <v>192.16667175293</v>
      </c>
      <c r="C198" s="12">
        <f t="shared" si="31"/>
        <v>190.200004577637</v>
      </c>
      <c r="D198" s="12">
        <f t="shared" si="32"/>
        <v>1.9666671752929972</v>
      </c>
      <c r="F198" s="10" t="s">
        <v>418</v>
      </c>
      <c r="G198" s="12">
        <v>192.16667175293</v>
      </c>
      <c r="H198" s="12">
        <f t="shared" si="36"/>
        <v>188.89167022705101</v>
      </c>
      <c r="I198" s="12">
        <f t="shared" si="37"/>
        <v>3.2750015258789915</v>
      </c>
      <c r="J198" s="19">
        <f t="shared" si="38"/>
        <v>10.725634994509722</v>
      </c>
      <c r="L198" s="10" t="s">
        <v>418</v>
      </c>
      <c r="M198" s="12">
        <v>192.16667175293</v>
      </c>
      <c r="N198" s="12">
        <f t="shared" si="40"/>
        <v>190.0466720581058</v>
      </c>
      <c r="O198" s="12">
        <f t="shared" si="39"/>
        <v>2.1199996948242017</v>
      </c>
      <c r="P198" s="19">
        <f t="shared" si="35"/>
        <v>4.4943987060547084</v>
      </c>
      <c r="T198" s="10" t="s">
        <v>418</v>
      </c>
      <c r="U198" s="12">
        <v>192.16667175293</v>
      </c>
      <c r="V198" s="12">
        <f t="shared" si="34"/>
        <v>186.07200994442883</v>
      </c>
      <c r="W198" s="12">
        <f t="shared" si="29"/>
        <v>6.0946618085011721</v>
      </c>
      <c r="X198" s="19">
        <f t="shared" si="30"/>
        <v>37.144902560002777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6558-92A2-D449-BF24-518796011F2B}">
  <dimension ref="A1:H191"/>
  <sheetViews>
    <sheetView zoomScale="137" zoomScaleNormal="250" workbookViewId="0">
      <selection activeCell="C5" sqref="C5"/>
    </sheetView>
  </sheetViews>
  <sheetFormatPr baseColWidth="10" defaultRowHeight="15" x14ac:dyDescent="0.2"/>
  <cols>
    <col min="1" max="1" width="12.1640625" bestFit="1" customWidth="1"/>
    <col min="2" max="2" width="12.1640625" style="22" bestFit="1" customWidth="1"/>
    <col min="3" max="8" width="12.1640625" style="25" bestFit="1" customWidth="1"/>
  </cols>
  <sheetData>
    <row r="1" spans="1:8" x14ac:dyDescent="0.2">
      <c r="A1" s="1" t="s">
        <v>30</v>
      </c>
      <c r="B1" s="23" t="s">
        <v>31</v>
      </c>
      <c r="C1" s="24" t="s">
        <v>422</v>
      </c>
      <c r="D1" s="24" t="s">
        <v>423</v>
      </c>
      <c r="E1" s="24" t="s">
        <v>424</v>
      </c>
      <c r="F1" s="24" t="s">
        <v>425</v>
      </c>
      <c r="G1" s="24" t="s">
        <v>426</v>
      </c>
      <c r="H1" s="24" t="s">
        <v>427</v>
      </c>
    </row>
    <row r="2" spans="1:8" x14ac:dyDescent="0.2">
      <c r="A2" s="30">
        <v>280.57958984375</v>
      </c>
      <c r="B2" s="30">
        <v>11075</v>
      </c>
      <c r="C2" s="25">
        <v>11231</v>
      </c>
      <c r="D2" s="25">
        <v>10904</v>
      </c>
      <c r="E2" s="25">
        <v>10149</v>
      </c>
      <c r="F2" s="25">
        <v>278.5087890625</v>
      </c>
      <c r="G2" s="25">
        <v>279.02371215820301</v>
      </c>
      <c r="H2" s="25">
        <v>279.3046875</v>
      </c>
    </row>
    <row r="3" spans="1:8" x14ac:dyDescent="0.2">
      <c r="A3" s="29">
        <v>281.539794921875</v>
      </c>
      <c r="B3" s="29">
        <v>10973</v>
      </c>
      <c r="C3" s="25">
        <v>11075</v>
      </c>
      <c r="D3" s="25">
        <v>11231</v>
      </c>
      <c r="E3" s="25">
        <v>10904</v>
      </c>
      <c r="F3" s="25">
        <v>280.57958984375</v>
      </c>
      <c r="G3" s="25">
        <v>278.5087890625</v>
      </c>
      <c r="H3" s="25">
        <v>279.02371215820301</v>
      </c>
    </row>
    <row r="4" spans="1:8" x14ac:dyDescent="0.2">
      <c r="A4" s="28">
        <v>281.11111450195301</v>
      </c>
      <c r="B4" s="28">
        <v>11325.2998046875</v>
      </c>
      <c r="C4" s="25">
        <v>10973</v>
      </c>
      <c r="D4" s="25">
        <v>11075</v>
      </c>
      <c r="E4" s="25">
        <v>11231</v>
      </c>
      <c r="F4" s="25">
        <v>281.539794921875</v>
      </c>
      <c r="G4" s="25">
        <v>280.57958984375</v>
      </c>
      <c r="H4" s="25">
        <v>278.5087890625</v>
      </c>
    </row>
    <row r="5" spans="1:8" x14ac:dyDescent="0.2">
      <c r="A5">
        <v>280.32839965820301</v>
      </c>
      <c r="B5" s="22">
        <v>11734.099609375</v>
      </c>
      <c r="C5" s="28">
        <v>11325.2998046875</v>
      </c>
      <c r="D5" s="29">
        <v>10973</v>
      </c>
      <c r="E5" s="30">
        <v>11075</v>
      </c>
      <c r="F5" s="28">
        <v>281.11111450195301</v>
      </c>
      <c r="G5" s="29">
        <v>281.539794921875</v>
      </c>
      <c r="H5" s="30">
        <v>280.57958984375</v>
      </c>
    </row>
    <row r="6" spans="1:8" x14ac:dyDescent="0.2">
      <c r="A6">
        <v>280.37991333007801</v>
      </c>
      <c r="B6" s="22">
        <v>12080.099609375</v>
      </c>
      <c r="C6" s="25">
        <v>11734.099609375</v>
      </c>
      <c r="D6" s="25">
        <v>11325.2998046875</v>
      </c>
      <c r="E6" s="25">
        <v>10973</v>
      </c>
      <c r="F6" s="25">
        <v>280.32839965820301</v>
      </c>
      <c r="G6" s="25">
        <v>281.11111450195301</v>
      </c>
      <c r="H6" s="25">
        <v>281.539794921875</v>
      </c>
    </row>
    <row r="7" spans="1:8" x14ac:dyDescent="0.2">
      <c r="A7">
        <v>281.27081298828102</v>
      </c>
      <c r="B7" s="22">
        <v>12223</v>
      </c>
      <c r="C7" s="25">
        <v>12080.099609375</v>
      </c>
      <c r="D7" s="25">
        <v>11734.099609375</v>
      </c>
      <c r="E7" s="25">
        <v>11325.2998046875</v>
      </c>
      <c r="F7" s="25">
        <v>280.37991333007801</v>
      </c>
      <c r="G7" s="25">
        <v>280.32839965820301</v>
      </c>
      <c r="H7" s="25">
        <v>281.11111450195301</v>
      </c>
    </row>
    <row r="8" spans="1:8" x14ac:dyDescent="0.2">
      <c r="A8">
        <v>281.25369262695301</v>
      </c>
      <c r="B8" s="22">
        <v>12869</v>
      </c>
      <c r="C8" s="25">
        <v>12223</v>
      </c>
      <c r="D8" s="25">
        <v>12080.099609375</v>
      </c>
      <c r="E8" s="25">
        <v>11734.099609375</v>
      </c>
      <c r="F8" s="25">
        <v>281.27081298828102</v>
      </c>
      <c r="G8" s="25">
        <v>280.37991333007801</v>
      </c>
      <c r="H8" s="25">
        <v>280.32839965820301</v>
      </c>
    </row>
    <row r="9" spans="1:8" x14ac:dyDescent="0.2">
      <c r="A9">
        <v>280.37039184570301</v>
      </c>
      <c r="B9" s="22">
        <v>13680</v>
      </c>
      <c r="C9" s="25">
        <v>12869</v>
      </c>
      <c r="D9" s="25">
        <v>12223</v>
      </c>
      <c r="E9" s="25">
        <v>12080.099609375</v>
      </c>
      <c r="F9" s="25">
        <v>281.25369262695301</v>
      </c>
      <c r="G9" s="25">
        <v>281.27081298828102</v>
      </c>
      <c r="H9" s="25">
        <v>280.37991333007801</v>
      </c>
    </row>
    <row r="10" spans="1:8" x14ac:dyDescent="0.2">
      <c r="A10">
        <v>279.84451293945301</v>
      </c>
      <c r="B10" s="22">
        <v>13819</v>
      </c>
      <c r="C10" s="25">
        <v>13680</v>
      </c>
      <c r="D10" s="25">
        <v>12869</v>
      </c>
      <c r="E10" s="25">
        <v>12223</v>
      </c>
      <c r="F10" s="25">
        <v>280.37039184570301</v>
      </c>
      <c r="G10" s="25">
        <v>281.25369262695301</v>
      </c>
      <c r="H10" s="25">
        <v>281.27081298828102</v>
      </c>
    </row>
    <row r="11" spans="1:8" x14ac:dyDescent="0.2">
      <c r="A11">
        <v>280.585693359375</v>
      </c>
      <c r="B11" s="22">
        <v>15162</v>
      </c>
      <c r="C11" s="25">
        <v>13819</v>
      </c>
      <c r="D11" s="25">
        <v>13680</v>
      </c>
      <c r="E11" s="25">
        <v>12869</v>
      </c>
      <c r="F11" s="25">
        <v>279.84451293945301</v>
      </c>
      <c r="G11" s="25">
        <v>280.37039184570301</v>
      </c>
      <c r="H11" s="25">
        <v>281.25369262695301</v>
      </c>
    </row>
    <row r="12" spans="1:8" x14ac:dyDescent="0.2">
      <c r="A12">
        <v>280.26760864257801</v>
      </c>
      <c r="B12" s="22">
        <v>15364</v>
      </c>
      <c r="C12" s="25">
        <v>15162</v>
      </c>
      <c r="D12" s="25">
        <v>13819</v>
      </c>
      <c r="E12" s="25">
        <v>13680</v>
      </c>
      <c r="F12" s="25">
        <v>280.585693359375</v>
      </c>
      <c r="G12" s="25">
        <v>279.84451293945301</v>
      </c>
      <c r="H12" s="25">
        <v>280.37039184570301</v>
      </c>
    </row>
    <row r="13" spans="1:8" x14ac:dyDescent="0.2">
      <c r="A13">
        <v>281.27151489257801</v>
      </c>
      <c r="B13" s="22">
        <v>16239</v>
      </c>
      <c r="C13" s="25">
        <v>15364</v>
      </c>
      <c r="D13" s="25">
        <v>15162</v>
      </c>
      <c r="E13" s="25">
        <v>13819</v>
      </c>
      <c r="F13" s="25">
        <v>280.26760864257801</v>
      </c>
      <c r="G13" s="25">
        <v>280.585693359375</v>
      </c>
      <c r="H13" s="25">
        <v>279.84451293945301</v>
      </c>
    </row>
    <row r="14" spans="1:8" x14ac:dyDescent="0.2">
      <c r="A14">
        <v>280.73709106445301</v>
      </c>
      <c r="B14" s="22">
        <v>17026</v>
      </c>
      <c r="C14" s="25">
        <v>16239</v>
      </c>
      <c r="D14" s="25">
        <v>15364</v>
      </c>
      <c r="E14" s="25">
        <v>15162</v>
      </c>
      <c r="F14" s="25">
        <v>281.27151489257801</v>
      </c>
      <c r="G14" s="25">
        <v>280.26760864257801</v>
      </c>
      <c r="H14" s="25">
        <v>280.585693359375</v>
      </c>
    </row>
    <row r="15" spans="1:8" x14ac:dyDescent="0.2">
      <c r="A15">
        <v>279.75</v>
      </c>
      <c r="B15" s="22">
        <v>17959</v>
      </c>
      <c r="C15" s="25">
        <v>17026</v>
      </c>
      <c r="D15" s="25">
        <v>16239</v>
      </c>
      <c r="E15" s="25">
        <v>15364</v>
      </c>
      <c r="F15" s="25">
        <v>280.73709106445301</v>
      </c>
      <c r="G15" s="25">
        <v>281.27151489257801</v>
      </c>
      <c r="H15" s="25">
        <v>280.26760864257801</v>
      </c>
    </row>
    <row r="16" spans="1:8" x14ac:dyDescent="0.2">
      <c r="A16">
        <v>278.98001098632801</v>
      </c>
      <c r="B16" s="22">
        <v>18695</v>
      </c>
      <c r="C16" s="25">
        <v>17959</v>
      </c>
      <c r="D16" s="25">
        <v>17026</v>
      </c>
      <c r="E16" s="25">
        <v>16239</v>
      </c>
      <c r="F16" s="25">
        <v>279.75</v>
      </c>
      <c r="G16" s="25">
        <v>280.73709106445301</v>
      </c>
      <c r="H16" s="25">
        <v>281.27151489257801</v>
      </c>
    </row>
    <row r="17" spans="1:8" x14ac:dyDescent="0.2">
      <c r="A17">
        <v>281.22000122070301</v>
      </c>
      <c r="B17" s="22">
        <v>19424</v>
      </c>
      <c r="C17" s="25">
        <v>18695</v>
      </c>
      <c r="D17" s="25">
        <v>17959</v>
      </c>
      <c r="E17" s="25">
        <v>17026</v>
      </c>
      <c r="F17" s="25">
        <v>278.98001098632801</v>
      </c>
      <c r="G17" s="25">
        <v>279.75</v>
      </c>
      <c r="H17" s="25">
        <v>280.73709106445301</v>
      </c>
    </row>
    <row r="18" spans="1:8" x14ac:dyDescent="0.2">
      <c r="A18">
        <v>280.95999145507801</v>
      </c>
      <c r="B18" s="22">
        <v>20900</v>
      </c>
      <c r="C18" s="25">
        <v>19424</v>
      </c>
      <c r="D18" s="25">
        <v>18695</v>
      </c>
      <c r="E18" s="25">
        <v>17959</v>
      </c>
      <c r="F18" s="25">
        <v>281.22000122070301</v>
      </c>
      <c r="G18" s="25">
        <v>278.98001098632801</v>
      </c>
      <c r="H18" s="25">
        <v>279.75</v>
      </c>
    </row>
    <row r="19" spans="1:8" x14ac:dyDescent="0.2">
      <c r="A19">
        <v>281.52978515625</v>
      </c>
      <c r="B19" s="22">
        <v>21428</v>
      </c>
      <c r="C19" s="25">
        <v>20900</v>
      </c>
      <c r="D19" s="25">
        <v>19424</v>
      </c>
      <c r="E19" s="25">
        <v>18695</v>
      </c>
      <c r="F19" s="25">
        <v>280.95999145507801</v>
      </c>
      <c r="G19" s="25">
        <v>281.22000122070301</v>
      </c>
      <c r="H19" s="25">
        <v>278.98001098632801</v>
      </c>
    </row>
    <row r="20" spans="1:8" x14ac:dyDescent="0.2">
      <c r="A20">
        <v>280.83010864257801</v>
      </c>
      <c r="B20" s="22">
        <v>21769</v>
      </c>
      <c r="C20" s="25">
        <v>21428</v>
      </c>
      <c r="D20" s="25">
        <v>20900</v>
      </c>
      <c r="E20" s="25">
        <v>19424</v>
      </c>
      <c r="F20" s="25">
        <v>281.52978515625</v>
      </c>
      <c r="G20" s="25">
        <v>280.95999145507801</v>
      </c>
      <c r="H20" s="25">
        <v>281.22000122070301</v>
      </c>
    </row>
    <row r="21" spans="1:8" x14ac:dyDescent="0.2">
      <c r="A21">
        <v>280.090087890625</v>
      </c>
      <c r="B21" s="22">
        <v>21907</v>
      </c>
      <c r="C21" s="25">
        <v>21769</v>
      </c>
      <c r="D21" s="25">
        <v>21428</v>
      </c>
      <c r="E21" s="25">
        <v>20900</v>
      </c>
      <c r="F21" s="25">
        <v>280.83010864257801</v>
      </c>
      <c r="G21" s="25">
        <v>281.52978515625</v>
      </c>
      <c r="H21" s="25">
        <v>280.95999145507801</v>
      </c>
    </row>
    <row r="22" spans="1:8" x14ac:dyDescent="0.2">
      <c r="A22">
        <v>280.33010864257801</v>
      </c>
      <c r="B22" s="22">
        <v>22412</v>
      </c>
      <c r="C22" s="25">
        <v>21907</v>
      </c>
      <c r="D22" s="25">
        <v>21769</v>
      </c>
      <c r="E22" s="25">
        <v>21428</v>
      </c>
      <c r="F22" s="25">
        <v>280.090087890625</v>
      </c>
      <c r="G22" s="25">
        <v>280.83010864257801</v>
      </c>
      <c r="H22" s="25">
        <v>281.52978515625</v>
      </c>
    </row>
    <row r="23" spans="1:8" x14ac:dyDescent="0.2">
      <c r="A23">
        <v>280.06008911132801</v>
      </c>
      <c r="B23" s="22">
        <v>23150</v>
      </c>
      <c r="C23" s="25">
        <v>22412</v>
      </c>
      <c r="D23" s="25">
        <v>21907</v>
      </c>
      <c r="E23" s="25">
        <v>21769</v>
      </c>
      <c r="F23" s="25">
        <v>280.33010864257801</v>
      </c>
      <c r="G23" s="25">
        <v>280.090087890625</v>
      </c>
      <c r="H23" s="25">
        <v>280.83010864257801</v>
      </c>
    </row>
    <row r="24" spans="1:8" x14ac:dyDescent="0.2">
      <c r="A24">
        <v>280.01980590820301</v>
      </c>
      <c r="B24" s="22">
        <v>24488</v>
      </c>
      <c r="C24" s="25">
        <v>23150</v>
      </c>
      <c r="D24" s="25">
        <v>22412</v>
      </c>
      <c r="E24" s="25">
        <v>21907</v>
      </c>
      <c r="F24" s="25">
        <v>280.06008911132801</v>
      </c>
      <c r="G24" s="25">
        <v>280.33010864257801</v>
      </c>
      <c r="H24" s="25">
        <v>280.090087890625</v>
      </c>
    </row>
    <row r="25" spans="1:8" x14ac:dyDescent="0.2">
      <c r="A25">
        <v>279.76980590820301</v>
      </c>
      <c r="B25" s="22">
        <v>25571</v>
      </c>
      <c r="C25" s="25">
        <v>24488</v>
      </c>
      <c r="D25" s="25">
        <v>23150</v>
      </c>
      <c r="E25" s="25">
        <v>22412</v>
      </c>
      <c r="F25" s="25">
        <v>280.01980590820301</v>
      </c>
      <c r="G25" s="25">
        <v>280.06008911132801</v>
      </c>
      <c r="H25" s="25">
        <v>280.33010864257801</v>
      </c>
    </row>
    <row r="26" spans="1:8" x14ac:dyDescent="0.2">
      <c r="A26">
        <v>279.64968872070301</v>
      </c>
      <c r="B26" s="22">
        <v>26867</v>
      </c>
      <c r="C26" s="25">
        <v>25571</v>
      </c>
      <c r="D26" s="25">
        <v>24488</v>
      </c>
      <c r="E26" s="25">
        <v>23150</v>
      </c>
      <c r="F26" s="25">
        <v>279.76980590820301</v>
      </c>
      <c r="G26" s="25">
        <v>280.01980590820301</v>
      </c>
      <c r="H26" s="25">
        <v>280.06008911132801</v>
      </c>
    </row>
    <row r="27" spans="1:8" x14ac:dyDescent="0.2">
      <c r="A27">
        <v>279.81008911132801</v>
      </c>
      <c r="B27" s="22">
        <v>27933</v>
      </c>
      <c r="C27" s="25">
        <v>26867</v>
      </c>
      <c r="D27" s="25">
        <v>25571</v>
      </c>
      <c r="E27" s="25">
        <v>24488</v>
      </c>
      <c r="F27" s="25">
        <v>279.64968872070301</v>
      </c>
      <c r="G27" s="25">
        <v>279.76980590820301</v>
      </c>
      <c r="H27" s="25">
        <v>280.01980590820301</v>
      </c>
    </row>
    <row r="28" spans="1:8" x14ac:dyDescent="0.2">
      <c r="A28">
        <v>279.41970825195301</v>
      </c>
      <c r="B28" s="22">
        <v>29237</v>
      </c>
      <c r="C28" s="25">
        <v>27933</v>
      </c>
      <c r="D28" s="25">
        <v>26867</v>
      </c>
      <c r="E28" s="25">
        <v>25571</v>
      </c>
      <c r="F28" s="25">
        <v>279.81008911132801</v>
      </c>
      <c r="G28" s="25">
        <v>279.64968872070301</v>
      </c>
      <c r="H28" s="25">
        <v>279.76980590820301</v>
      </c>
    </row>
    <row r="29" spans="1:8" x14ac:dyDescent="0.2">
      <c r="A29">
        <v>278.340087890625</v>
      </c>
      <c r="B29" s="22">
        <v>29905</v>
      </c>
      <c r="C29" s="25">
        <v>29237</v>
      </c>
      <c r="D29" s="25">
        <v>27933</v>
      </c>
      <c r="E29" s="25">
        <v>26867</v>
      </c>
      <c r="F29" s="25">
        <v>279.41970825195301</v>
      </c>
      <c r="G29" s="25">
        <v>279.81008911132801</v>
      </c>
      <c r="H29" s="25">
        <v>279.64968872070301</v>
      </c>
    </row>
    <row r="30" spans="1:8" x14ac:dyDescent="0.2">
      <c r="A30">
        <v>279.06008911132801</v>
      </c>
      <c r="B30" s="22">
        <v>30721</v>
      </c>
      <c r="C30" s="25">
        <v>29905</v>
      </c>
      <c r="D30" s="25">
        <v>29237</v>
      </c>
      <c r="E30" s="25">
        <v>27933</v>
      </c>
      <c r="F30" s="25">
        <v>278.340087890625</v>
      </c>
      <c r="G30" s="25">
        <v>279.41970825195301</v>
      </c>
      <c r="H30" s="25">
        <v>279.81008911132801</v>
      </c>
    </row>
    <row r="31" spans="1:8" x14ac:dyDescent="0.2">
      <c r="A31">
        <v>279.239990234375</v>
      </c>
      <c r="B31" s="22">
        <v>31699</v>
      </c>
      <c r="C31" s="25">
        <v>30721</v>
      </c>
      <c r="D31" s="25">
        <v>29905</v>
      </c>
      <c r="E31" s="25">
        <v>29237</v>
      </c>
      <c r="F31" s="25">
        <v>279.06008911132801</v>
      </c>
      <c r="G31" s="25">
        <v>278.340087890625</v>
      </c>
      <c r="H31" s="25">
        <v>279.41970825195301</v>
      </c>
    </row>
    <row r="32" spans="1:8" x14ac:dyDescent="0.2">
      <c r="A32">
        <v>279.23001098632801</v>
      </c>
      <c r="B32" s="22">
        <v>32437</v>
      </c>
      <c r="C32" s="25">
        <v>31699</v>
      </c>
      <c r="D32" s="25">
        <v>30721</v>
      </c>
      <c r="E32" s="25">
        <v>29905</v>
      </c>
      <c r="F32" s="25">
        <v>279.239990234375</v>
      </c>
      <c r="G32" s="25">
        <v>279.06008911132801</v>
      </c>
      <c r="H32" s="25">
        <v>278.340087890625</v>
      </c>
    </row>
    <row r="33" spans="1:8" x14ac:dyDescent="0.2">
      <c r="A33">
        <v>279.66970825195301</v>
      </c>
      <c r="B33" s="22">
        <v>33475</v>
      </c>
      <c r="C33" s="25">
        <v>32437</v>
      </c>
      <c r="D33" s="25">
        <v>31699</v>
      </c>
      <c r="E33" s="25">
        <v>30721</v>
      </c>
      <c r="F33" s="25">
        <v>279.23001098632801</v>
      </c>
      <c r="G33" s="25">
        <v>279.239990234375</v>
      </c>
      <c r="H33" s="25">
        <v>279.06008911132801</v>
      </c>
    </row>
    <row r="34" spans="1:8" x14ac:dyDescent="0.2">
      <c r="A34">
        <v>280.20999145507801</v>
      </c>
      <c r="B34" s="22">
        <v>33558</v>
      </c>
      <c r="C34" s="25">
        <v>33475</v>
      </c>
      <c r="D34" s="25">
        <v>32437</v>
      </c>
      <c r="E34" s="25">
        <v>31699</v>
      </c>
      <c r="F34" s="25">
        <v>279.66970825195301</v>
      </c>
      <c r="G34" s="25">
        <v>279.23001098632801</v>
      </c>
      <c r="H34" s="25">
        <v>279.239990234375</v>
      </c>
    </row>
    <row r="35" spans="1:8" x14ac:dyDescent="0.2">
      <c r="A35">
        <v>279.51980590820301</v>
      </c>
      <c r="B35" s="22">
        <v>35539.19921875</v>
      </c>
      <c r="C35" s="25">
        <v>33558</v>
      </c>
      <c r="D35" s="25">
        <v>33475</v>
      </c>
      <c r="E35" s="25">
        <v>32437</v>
      </c>
      <c r="F35" s="25">
        <v>280.20999145507801</v>
      </c>
      <c r="G35" s="25">
        <v>279.66970825195301</v>
      </c>
      <c r="H35" s="25">
        <v>279.23001098632801</v>
      </c>
    </row>
    <row r="36" spans="1:8" x14ac:dyDescent="0.2">
      <c r="A36">
        <v>278.98001098632801</v>
      </c>
      <c r="B36" s="22">
        <v>37753.5</v>
      </c>
      <c r="C36" s="25">
        <v>35539.19921875</v>
      </c>
      <c r="D36" s="25">
        <v>33558</v>
      </c>
      <c r="E36" s="25">
        <v>33475</v>
      </c>
      <c r="F36" s="25">
        <v>279.51980590820301</v>
      </c>
      <c r="G36" s="25">
        <v>280.20999145507801</v>
      </c>
      <c r="H36" s="25">
        <v>279.66970825195301</v>
      </c>
    </row>
    <row r="37" spans="1:8" x14ac:dyDescent="0.2">
      <c r="A37">
        <v>278.9296875</v>
      </c>
      <c r="B37" s="22">
        <v>39148.69921875</v>
      </c>
      <c r="C37" s="25">
        <v>37753.5</v>
      </c>
      <c r="D37" s="25">
        <v>35539.19921875</v>
      </c>
      <c r="E37" s="25">
        <v>33558</v>
      </c>
      <c r="F37" s="25">
        <v>278.98001098632801</v>
      </c>
      <c r="G37" s="25">
        <v>279.51980590820301</v>
      </c>
      <c r="H37" s="25">
        <v>280.20999145507801</v>
      </c>
    </row>
    <row r="38" spans="1:8" x14ac:dyDescent="0.2">
      <c r="A38">
        <v>279.00979614257801</v>
      </c>
      <c r="B38" s="22">
        <v>40025.6015625</v>
      </c>
      <c r="C38" s="25">
        <v>39148.69921875</v>
      </c>
      <c r="D38" s="25">
        <v>37753.5</v>
      </c>
      <c r="E38" s="25">
        <v>35539.19921875</v>
      </c>
      <c r="F38" s="25">
        <v>278.9296875</v>
      </c>
      <c r="G38" s="25">
        <v>278.98001098632801</v>
      </c>
      <c r="H38" s="25">
        <v>279.51980590820301</v>
      </c>
    </row>
    <row r="39" spans="1:8" x14ac:dyDescent="0.2">
      <c r="A39">
        <v>279.627197265625</v>
      </c>
      <c r="B39" s="22">
        <v>42074</v>
      </c>
      <c r="C39" s="25">
        <v>40025.6015625</v>
      </c>
      <c r="D39" s="25">
        <v>39148.69921875</v>
      </c>
      <c r="E39" s="25">
        <v>37753.5</v>
      </c>
      <c r="F39" s="25">
        <v>279.00979614257801</v>
      </c>
      <c r="G39" s="25">
        <v>278.9296875</v>
      </c>
      <c r="H39" s="25">
        <v>278.98001098632801</v>
      </c>
    </row>
    <row r="40" spans="1:8" x14ac:dyDescent="0.2">
      <c r="A40">
        <v>279.1171875</v>
      </c>
      <c r="B40" s="22">
        <v>43295</v>
      </c>
      <c r="C40" s="25">
        <v>42074</v>
      </c>
      <c r="D40" s="25">
        <v>40025.6015625</v>
      </c>
      <c r="E40" s="25">
        <v>39148.69921875</v>
      </c>
      <c r="F40" s="25">
        <v>279.627197265625</v>
      </c>
      <c r="G40" s="25">
        <v>279.00979614257801</v>
      </c>
      <c r="H40" s="25">
        <v>278.9296875</v>
      </c>
    </row>
    <row r="41" spans="1:8" x14ac:dyDescent="0.2">
      <c r="A41">
        <v>278.369384765625</v>
      </c>
      <c r="B41" s="22">
        <v>45546</v>
      </c>
      <c r="C41" s="25">
        <v>43295</v>
      </c>
      <c r="D41" s="25">
        <v>42074</v>
      </c>
      <c r="E41" s="25">
        <v>40025.6015625</v>
      </c>
      <c r="F41" s="25">
        <v>279.1171875</v>
      </c>
      <c r="G41" s="25">
        <v>279.627197265625</v>
      </c>
      <c r="H41" s="25">
        <v>279.00979614257801</v>
      </c>
    </row>
    <row r="42" spans="1:8" x14ac:dyDescent="0.2">
      <c r="A42">
        <v>240.629806518555</v>
      </c>
      <c r="B42" s="22">
        <v>47540</v>
      </c>
      <c r="C42" s="25">
        <v>45546</v>
      </c>
      <c r="D42" s="25">
        <v>43295</v>
      </c>
      <c r="E42" s="25">
        <v>42074</v>
      </c>
      <c r="F42" s="25">
        <v>278.369384765625</v>
      </c>
      <c r="G42" s="25">
        <v>279.1171875</v>
      </c>
      <c r="H42" s="25">
        <v>279.627197265625</v>
      </c>
    </row>
    <row r="43" spans="1:8" x14ac:dyDescent="0.2">
      <c r="A43">
        <v>239.97180175781199</v>
      </c>
      <c r="B43" s="22">
        <v>49302.6015625</v>
      </c>
      <c r="C43" s="25">
        <v>47540</v>
      </c>
      <c r="D43" s="25">
        <v>45546</v>
      </c>
      <c r="E43" s="25">
        <v>43295</v>
      </c>
      <c r="F43" s="25">
        <v>240.629806518555</v>
      </c>
      <c r="G43" s="25">
        <v>278.369384765625</v>
      </c>
      <c r="H43" s="25">
        <v>279.1171875</v>
      </c>
    </row>
    <row r="44" spans="1:8" x14ac:dyDescent="0.2">
      <c r="A44">
        <v>238.46200561523401</v>
      </c>
      <c r="B44" s="22">
        <v>51317.6015625</v>
      </c>
      <c r="C44" s="25">
        <v>49302.6015625</v>
      </c>
      <c r="D44" s="25">
        <v>47540</v>
      </c>
      <c r="E44" s="25">
        <v>45546</v>
      </c>
      <c r="F44" s="25">
        <v>239.97180175781199</v>
      </c>
      <c r="G44" s="25">
        <v>240.629806518555</v>
      </c>
      <c r="H44" s="25">
        <v>278.369384765625</v>
      </c>
    </row>
    <row r="45" spans="1:8" x14ac:dyDescent="0.2">
      <c r="A45">
        <v>238.739501953125</v>
      </c>
      <c r="B45" s="22">
        <v>53237.1015625</v>
      </c>
      <c r="C45" s="25">
        <v>51317.6015625</v>
      </c>
      <c r="D45" s="25">
        <v>49302.6015625</v>
      </c>
      <c r="E45" s="25">
        <v>47540</v>
      </c>
      <c r="F45" s="25">
        <v>238.46200561523401</v>
      </c>
      <c r="G45" s="25">
        <v>239.97180175781199</v>
      </c>
      <c r="H45" s="25">
        <v>240.629806518555</v>
      </c>
    </row>
    <row r="46" spans="1:8" x14ac:dyDescent="0.2">
      <c r="A46">
        <v>238.41569519043</v>
      </c>
      <c r="B46" s="22">
        <v>57507.6015625</v>
      </c>
      <c r="C46" s="25">
        <v>53237.1015625</v>
      </c>
      <c r="D46" s="25">
        <v>51317.6015625</v>
      </c>
      <c r="E46" s="25">
        <v>49302.6015625</v>
      </c>
      <c r="F46" s="25">
        <v>238.739501953125</v>
      </c>
      <c r="G46" s="25">
        <v>238.46200561523401</v>
      </c>
      <c r="H46" s="25">
        <v>239.97180175781199</v>
      </c>
    </row>
    <row r="47" spans="1:8" x14ac:dyDescent="0.2">
      <c r="A47">
        <v>239.16709899902301</v>
      </c>
      <c r="B47" s="22">
        <v>57632</v>
      </c>
      <c r="C47" s="25">
        <v>57507.6015625</v>
      </c>
      <c r="D47" s="25">
        <v>53237.1015625</v>
      </c>
      <c r="E47" s="25">
        <v>51317.6015625</v>
      </c>
      <c r="F47" s="25">
        <v>238.41569519043</v>
      </c>
      <c r="G47" s="25">
        <v>238.739501953125</v>
      </c>
      <c r="H47" s="25">
        <v>238.46200561523401</v>
      </c>
    </row>
    <row r="48" spans="1:8" x14ac:dyDescent="0.2">
      <c r="A48">
        <v>238.94999694824199</v>
      </c>
      <c r="B48" s="22">
        <v>60612.3984375</v>
      </c>
      <c r="C48" s="25">
        <v>57632</v>
      </c>
      <c r="D48" s="25">
        <v>57507.6015625</v>
      </c>
      <c r="E48" s="25">
        <v>53237.1015625</v>
      </c>
      <c r="F48" s="25">
        <v>239.16709899902301</v>
      </c>
      <c r="G48" s="25">
        <v>238.41569519043</v>
      </c>
      <c r="H48" s="25">
        <v>238.739501953125</v>
      </c>
    </row>
    <row r="49" spans="1:8" x14ac:dyDescent="0.2">
      <c r="A49">
        <v>238.39999389648401</v>
      </c>
      <c r="B49" s="22">
        <v>63086.8984375</v>
      </c>
      <c r="C49" s="25">
        <v>60612.3984375</v>
      </c>
      <c r="D49" s="25">
        <v>57632</v>
      </c>
      <c r="E49" s="25">
        <v>57507.6015625</v>
      </c>
      <c r="F49" s="25">
        <v>238.94999694824199</v>
      </c>
      <c r="G49" s="25">
        <v>239.16709899902301</v>
      </c>
      <c r="H49" s="25">
        <v>238.41569519043</v>
      </c>
    </row>
    <row r="50" spans="1:8" x14ac:dyDescent="0.2">
      <c r="A50">
        <v>239.72999572753901</v>
      </c>
      <c r="B50" s="22">
        <v>66786</v>
      </c>
      <c r="C50" s="25">
        <v>63086.8984375</v>
      </c>
      <c r="D50" s="25">
        <v>60612.3984375</v>
      </c>
      <c r="E50" s="25">
        <v>57632</v>
      </c>
      <c r="F50" s="25">
        <v>238.39999389648401</v>
      </c>
      <c r="G50" s="25">
        <v>238.94999694824199</v>
      </c>
      <c r="H50" s="25">
        <v>239.16709899902301</v>
      </c>
    </row>
    <row r="51" spans="1:8" x14ac:dyDescent="0.2">
      <c r="A51">
        <v>240.580001831055</v>
      </c>
      <c r="B51" s="22">
        <v>69527</v>
      </c>
      <c r="C51" s="25">
        <v>66786</v>
      </c>
      <c r="D51" s="25">
        <v>63086.8984375</v>
      </c>
      <c r="E51" s="25">
        <v>60612.3984375</v>
      </c>
      <c r="F51" s="25">
        <v>239.72999572753901</v>
      </c>
      <c r="G51" s="25">
        <v>238.39999389648401</v>
      </c>
      <c r="H51" s="25">
        <v>238.94999694824199</v>
      </c>
    </row>
    <row r="52" spans="1:8" x14ac:dyDescent="0.2">
      <c r="A52">
        <v>239.77000427246099</v>
      </c>
      <c r="B52" s="22">
        <v>71738</v>
      </c>
      <c r="C52" s="25">
        <v>69527</v>
      </c>
      <c r="D52" s="25">
        <v>66786</v>
      </c>
      <c r="E52" s="25">
        <v>63086.8984375</v>
      </c>
      <c r="F52" s="25">
        <v>240.580001831055</v>
      </c>
      <c r="G52" s="25">
        <v>239.72999572753901</v>
      </c>
      <c r="H52" s="25">
        <v>238.39999389648401</v>
      </c>
    </row>
    <row r="53" spans="1:8" x14ac:dyDescent="0.2">
      <c r="A53">
        <v>238.52999877929699</v>
      </c>
      <c r="B53" s="22">
        <v>74777</v>
      </c>
      <c r="C53" s="25">
        <v>71738</v>
      </c>
      <c r="D53" s="25">
        <v>69527</v>
      </c>
      <c r="E53" s="25">
        <v>66786</v>
      </c>
      <c r="F53" s="25">
        <v>239.77000427246099</v>
      </c>
      <c r="G53" s="25">
        <v>240.580001831055</v>
      </c>
      <c r="H53" s="25">
        <v>239.72999572753901</v>
      </c>
    </row>
    <row r="54" spans="1:8" x14ac:dyDescent="0.2">
      <c r="A54">
        <v>239.05999755859401</v>
      </c>
      <c r="B54" s="22">
        <v>76524</v>
      </c>
      <c r="C54" s="25">
        <v>74777</v>
      </c>
      <c r="D54" s="25">
        <v>71738</v>
      </c>
      <c r="E54" s="25">
        <v>69527</v>
      </c>
      <c r="F54" s="25">
        <v>238.52999877929699</v>
      </c>
      <c r="G54" s="25">
        <v>239.77000427246099</v>
      </c>
      <c r="H54" s="25">
        <v>240.580001831055</v>
      </c>
    </row>
    <row r="55" spans="1:8" x14ac:dyDescent="0.2">
      <c r="A55">
        <v>241.86999511718801</v>
      </c>
      <c r="B55" s="22">
        <v>77842</v>
      </c>
      <c r="C55" s="25">
        <v>76524</v>
      </c>
      <c r="D55" s="25">
        <v>74777</v>
      </c>
      <c r="E55" s="25">
        <v>71738</v>
      </c>
      <c r="F55" s="25">
        <v>239.05999755859401</v>
      </c>
      <c r="G55" s="25">
        <v>238.52999877929699</v>
      </c>
      <c r="H55" s="25">
        <v>239.77000427246099</v>
      </c>
    </row>
    <row r="56" spans="1:8" x14ac:dyDescent="0.2">
      <c r="A56">
        <v>241.86999511718801</v>
      </c>
      <c r="B56" s="22">
        <v>79555</v>
      </c>
      <c r="C56" s="25">
        <v>77842</v>
      </c>
      <c r="D56" s="25">
        <v>76524</v>
      </c>
      <c r="E56" s="25">
        <v>74777</v>
      </c>
      <c r="F56" s="25">
        <v>241.86999511718801</v>
      </c>
      <c r="G56" s="25">
        <v>239.05999755859401</v>
      </c>
      <c r="H56" s="25">
        <v>238.52999877929699</v>
      </c>
    </row>
    <row r="57" spans="1:8" x14ac:dyDescent="0.2">
      <c r="A57">
        <v>246.94000244140599</v>
      </c>
      <c r="B57" s="22">
        <v>81698</v>
      </c>
      <c r="C57" s="25">
        <v>79555</v>
      </c>
      <c r="D57" s="25">
        <v>77842</v>
      </c>
      <c r="E57" s="25">
        <v>76524</v>
      </c>
      <c r="F57" s="25">
        <v>241.86999511718801</v>
      </c>
      <c r="G57" s="25">
        <v>241.86999511718801</v>
      </c>
      <c r="H57" s="25">
        <v>239.05999755859401</v>
      </c>
    </row>
    <row r="58" spans="1:8" x14ac:dyDescent="0.2">
      <c r="A58">
        <v>252.66000366210901</v>
      </c>
      <c r="B58" s="22">
        <v>83062</v>
      </c>
      <c r="C58" s="25">
        <v>81698</v>
      </c>
      <c r="D58" s="25">
        <v>79555</v>
      </c>
      <c r="E58" s="25">
        <v>77842</v>
      </c>
      <c r="F58" s="25">
        <v>246.94000244140599</v>
      </c>
      <c r="G58" s="25">
        <v>241.86999511718801</v>
      </c>
      <c r="H58" s="25">
        <v>241.86999511718801</v>
      </c>
    </row>
    <row r="59" spans="1:8" x14ac:dyDescent="0.2">
      <c r="A59">
        <v>261.80999755859398</v>
      </c>
      <c r="B59" s="22">
        <v>87117</v>
      </c>
      <c r="C59" s="25">
        <v>83062</v>
      </c>
      <c r="D59" s="25">
        <v>81698</v>
      </c>
      <c r="E59" s="25">
        <v>79555</v>
      </c>
      <c r="F59" s="25">
        <v>252.66000366210901</v>
      </c>
      <c r="G59" s="25">
        <v>246.94000244140599</v>
      </c>
      <c r="H59" s="25">
        <v>241.86999511718801</v>
      </c>
    </row>
    <row r="60" spans="1:8" x14ac:dyDescent="0.2">
      <c r="A60">
        <v>256.91000366210898</v>
      </c>
      <c r="B60" s="22">
        <v>89731</v>
      </c>
      <c r="C60" s="25">
        <v>87117</v>
      </c>
      <c r="D60" s="25">
        <v>83062</v>
      </c>
      <c r="E60" s="25">
        <v>81698</v>
      </c>
      <c r="F60" s="25">
        <v>261.80999755859398</v>
      </c>
      <c r="G60" s="25">
        <v>252.66000366210901</v>
      </c>
      <c r="H60" s="25">
        <v>246.94000244140599</v>
      </c>
    </row>
    <row r="61" spans="1:8" x14ac:dyDescent="0.2">
      <c r="A61">
        <v>244.10000610351599</v>
      </c>
      <c r="B61" s="22">
        <v>93788</v>
      </c>
      <c r="C61" s="25">
        <v>89731</v>
      </c>
      <c r="D61" s="25">
        <v>87117</v>
      </c>
      <c r="E61" s="25">
        <v>83062</v>
      </c>
      <c r="F61" s="25">
        <v>256.91000366210898</v>
      </c>
      <c r="G61" s="25">
        <v>261.80999755859398</v>
      </c>
      <c r="H61" s="25">
        <v>252.66000366210901</v>
      </c>
    </row>
    <row r="62" spans="1:8" x14ac:dyDescent="0.2">
      <c r="A62">
        <v>234.47999572753901</v>
      </c>
      <c r="B62" s="22">
        <v>97757</v>
      </c>
      <c r="C62" s="25">
        <v>93788</v>
      </c>
      <c r="D62" s="25">
        <v>89731</v>
      </c>
      <c r="E62" s="25">
        <v>87117</v>
      </c>
      <c r="F62" s="25">
        <v>244.10000610351599</v>
      </c>
      <c r="G62" s="25">
        <v>256.91000366210898</v>
      </c>
      <c r="H62" s="25">
        <v>261.80999755859398</v>
      </c>
    </row>
    <row r="63" spans="1:8" x14ac:dyDescent="0.2">
      <c r="A63">
        <v>247.24000549316401</v>
      </c>
      <c r="B63" s="22">
        <v>104568</v>
      </c>
      <c r="C63" s="25">
        <v>97757</v>
      </c>
      <c r="D63" s="25">
        <v>93788</v>
      </c>
      <c r="E63" s="25">
        <v>89731</v>
      </c>
      <c r="F63" s="25">
        <v>234.47999572753901</v>
      </c>
      <c r="G63" s="25">
        <v>244.10000610351599</v>
      </c>
      <c r="H63" s="25">
        <v>256.91000366210898</v>
      </c>
    </row>
    <row r="64" spans="1:8" x14ac:dyDescent="0.2">
      <c r="A64">
        <v>257.61999511718801</v>
      </c>
      <c r="B64" s="22">
        <v>109319</v>
      </c>
      <c r="C64" s="25">
        <v>104568</v>
      </c>
      <c r="D64" s="25">
        <v>97757</v>
      </c>
      <c r="E64" s="25">
        <v>93788</v>
      </c>
      <c r="F64" s="25">
        <v>247.24000549316401</v>
      </c>
      <c r="G64" s="25">
        <v>234.47999572753901</v>
      </c>
      <c r="H64" s="25">
        <v>244.10000610351599</v>
      </c>
    </row>
    <row r="65" spans="1:8" x14ac:dyDescent="0.2">
      <c r="A65">
        <v>241.830001831055</v>
      </c>
      <c r="B65" s="22">
        <v>113518</v>
      </c>
      <c r="C65" s="25">
        <v>109319</v>
      </c>
      <c r="D65" s="25">
        <v>104568</v>
      </c>
      <c r="E65" s="25">
        <v>97757</v>
      </c>
      <c r="F65" s="25">
        <v>257.61999511718801</v>
      </c>
      <c r="G65" s="25">
        <v>247.24000549316401</v>
      </c>
      <c r="H65" s="25">
        <v>234.47999572753901</v>
      </c>
    </row>
    <row r="66" spans="1:8" x14ac:dyDescent="0.2">
      <c r="A66">
        <v>231.74000549316401</v>
      </c>
      <c r="B66" s="22">
        <v>120420</v>
      </c>
      <c r="C66" s="25">
        <v>113518</v>
      </c>
      <c r="D66" s="25">
        <v>109319</v>
      </c>
      <c r="E66" s="25">
        <v>104568</v>
      </c>
      <c r="F66" s="25">
        <v>241.830001831055</v>
      </c>
      <c r="G66" s="25">
        <v>257.61999511718801</v>
      </c>
      <c r="H66" s="25">
        <v>247.24000549316401</v>
      </c>
    </row>
    <row r="67" spans="1:8" x14ac:dyDescent="0.2">
      <c r="A67">
        <v>234.05999755859401</v>
      </c>
      <c r="B67" s="22">
        <v>123283</v>
      </c>
      <c r="C67" s="25">
        <v>120420</v>
      </c>
      <c r="D67" s="25">
        <v>113518</v>
      </c>
      <c r="E67" s="25">
        <v>109319</v>
      </c>
      <c r="F67" s="25">
        <v>231.74000549316401</v>
      </c>
      <c r="G67" s="25">
        <v>241.830001831055</v>
      </c>
      <c r="H67" s="25">
        <v>257.61999511718801</v>
      </c>
    </row>
    <row r="68" spans="1:8" x14ac:dyDescent="0.2">
      <c r="A68">
        <v>239.02000427246099</v>
      </c>
      <c r="B68" s="22">
        <v>131736</v>
      </c>
      <c r="C68" s="25">
        <v>123283</v>
      </c>
      <c r="D68" s="25">
        <v>120420</v>
      </c>
      <c r="E68" s="25">
        <v>113518</v>
      </c>
      <c r="F68" s="25">
        <v>234.05999755859401</v>
      </c>
      <c r="G68" s="25">
        <v>231.74000549316401</v>
      </c>
      <c r="H68" s="25">
        <v>241.830001831055</v>
      </c>
    </row>
    <row r="69" spans="1:8" x14ac:dyDescent="0.2">
      <c r="A69">
        <v>231.64999389648401</v>
      </c>
      <c r="B69" s="22">
        <v>137890</v>
      </c>
      <c r="C69" s="25">
        <v>131736</v>
      </c>
      <c r="D69" s="25">
        <v>123283</v>
      </c>
      <c r="E69" s="25">
        <v>120420</v>
      </c>
      <c r="F69" s="25">
        <v>239.02000427246099</v>
      </c>
      <c r="G69" s="25">
        <v>234.05999755859401</v>
      </c>
      <c r="H69" s="25">
        <v>231.74000549316401</v>
      </c>
    </row>
    <row r="70" spans="1:8" x14ac:dyDescent="0.2">
      <c r="A70">
        <v>232.94000244140599</v>
      </c>
      <c r="B70" s="22">
        <v>141613</v>
      </c>
      <c r="C70" s="25">
        <v>137890</v>
      </c>
      <c r="D70" s="25">
        <v>131736</v>
      </c>
      <c r="E70" s="25">
        <v>123283</v>
      </c>
      <c r="F70" s="25">
        <v>231.64999389648401</v>
      </c>
      <c r="G70" s="25">
        <v>239.02000427246099</v>
      </c>
      <c r="H70" s="25">
        <v>234.05999755859401</v>
      </c>
    </row>
    <row r="71" spans="1:8" x14ac:dyDescent="0.2">
      <c r="A71">
        <v>241.80000305175801</v>
      </c>
      <c r="B71" s="22">
        <v>141887</v>
      </c>
      <c r="C71" s="25">
        <v>141613</v>
      </c>
      <c r="D71" s="25">
        <v>137890</v>
      </c>
      <c r="E71" s="25">
        <v>131736</v>
      </c>
      <c r="F71" s="25">
        <v>232.94000244140599</v>
      </c>
      <c r="G71" s="25">
        <v>231.64999389648401</v>
      </c>
      <c r="H71" s="25">
        <v>239.02000427246099</v>
      </c>
    </row>
    <row r="72" spans="1:8" x14ac:dyDescent="0.2">
      <c r="A72">
        <v>228.02999877929699</v>
      </c>
      <c r="B72" s="22">
        <v>146444</v>
      </c>
      <c r="C72" s="25">
        <v>141887</v>
      </c>
      <c r="D72" s="25">
        <v>141613</v>
      </c>
      <c r="E72" s="25">
        <v>137890</v>
      </c>
      <c r="F72" s="25">
        <v>241.80000305175801</v>
      </c>
      <c r="G72" s="25">
        <v>232.94000244140599</v>
      </c>
      <c r="H72" s="25">
        <v>231.64999389648401</v>
      </c>
    </row>
    <row r="73" spans="1:8" x14ac:dyDescent="0.2">
      <c r="A73">
        <v>208.35000610351599</v>
      </c>
      <c r="B73" s="22">
        <v>149751</v>
      </c>
      <c r="C73" s="25">
        <v>146444</v>
      </c>
      <c r="D73" s="25">
        <v>141887</v>
      </c>
      <c r="E73" s="25">
        <v>141613</v>
      </c>
      <c r="F73" s="25">
        <v>228.02999877929699</v>
      </c>
      <c r="G73" s="25">
        <v>241.80000305175801</v>
      </c>
      <c r="H73" s="25">
        <v>232.94000244140599</v>
      </c>
    </row>
    <row r="74" spans="1:8" x14ac:dyDescent="0.2">
      <c r="A74">
        <v>202.21000671386699</v>
      </c>
      <c r="B74" s="22">
        <v>154088</v>
      </c>
      <c r="C74" s="25">
        <v>149751</v>
      </c>
      <c r="D74" s="25">
        <v>146444</v>
      </c>
      <c r="E74" s="25">
        <v>141887</v>
      </c>
      <c r="F74" s="25">
        <v>208.35000610351599</v>
      </c>
      <c r="G74" s="25">
        <v>228.02999877929699</v>
      </c>
      <c r="H74" s="25">
        <v>241.80000305175801</v>
      </c>
    </row>
    <row r="75" spans="1:8" x14ac:dyDescent="0.2">
      <c r="A75">
        <v>194.27999877929699</v>
      </c>
      <c r="B75" s="22">
        <v>159302</v>
      </c>
      <c r="C75" s="25">
        <v>154088</v>
      </c>
      <c r="D75" s="25">
        <v>149751</v>
      </c>
      <c r="E75" s="25">
        <v>146444</v>
      </c>
      <c r="F75" s="25">
        <v>202.21000671386699</v>
      </c>
      <c r="G75" s="25">
        <v>208.35000610351599</v>
      </c>
      <c r="H75" s="25">
        <v>228.02999877929699</v>
      </c>
    </row>
    <row r="76" spans="1:8" x14ac:dyDescent="0.2">
      <c r="A76">
        <v>176.39999389648401</v>
      </c>
      <c r="B76" s="22">
        <v>164546</v>
      </c>
      <c r="C76" s="25">
        <v>159302</v>
      </c>
      <c r="D76" s="25">
        <v>154088</v>
      </c>
      <c r="E76" s="25">
        <v>149751</v>
      </c>
      <c r="F76" s="25">
        <v>194.27999877929699</v>
      </c>
      <c r="G76" s="25">
        <v>202.21000671386699</v>
      </c>
      <c r="H76" s="25">
        <v>208.35000610351599</v>
      </c>
    </row>
    <row r="77" spans="1:8" x14ac:dyDescent="0.2">
      <c r="A77">
        <v>172.72000122070301</v>
      </c>
      <c r="B77" s="22">
        <v>169524</v>
      </c>
      <c r="C77" s="25">
        <v>164546</v>
      </c>
      <c r="D77" s="25">
        <v>159302</v>
      </c>
      <c r="E77" s="25">
        <v>154088</v>
      </c>
      <c r="F77" s="25">
        <v>176.39999389648401</v>
      </c>
      <c r="G77" s="25">
        <v>194.27999877929699</v>
      </c>
      <c r="H77" s="25">
        <v>202.21000671386699</v>
      </c>
    </row>
    <row r="78" spans="1:8" x14ac:dyDescent="0.2">
      <c r="A78">
        <v>167.83999633789099</v>
      </c>
      <c r="B78" s="22">
        <v>172022</v>
      </c>
      <c r="C78" s="25">
        <v>169524</v>
      </c>
      <c r="D78" s="25">
        <v>164546</v>
      </c>
      <c r="E78" s="25">
        <v>159302</v>
      </c>
      <c r="F78" s="25">
        <v>172.72000122070301</v>
      </c>
      <c r="G78" s="25">
        <v>176.39999389648401</v>
      </c>
      <c r="H78" s="25">
        <v>194.27999877929699</v>
      </c>
    </row>
    <row r="79" spans="1:8" x14ac:dyDescent="0.2">
      <c r="A79">
        <v>171.740798950195</v>
      </c>
      <c r="B79" s="22">
        <v>179402</v>
      </c>
      <c r="C79" s="25">
        <v>172022</v>
      </c>
      <c r="D79" s="25">
        <v>169524</v>
      </c>
      <c r="E79" s="25">
        <v>164546</v>
      </c>
      <c r="F79" s="25">
        <v>167.83999633789099</v>
      </c>
      <c r="G79" s="25">
        <v>172.72000122070301</v>
      </c>
      <c r="H79" s="25">
        <v>176.39999389648401</v>
      </c>
    </row>
    <row r="80" spans="1:8" x14ac:dyDescent="0.2">
      <c r="A80">
        <v>171.91400146484401</v>
      </c>
      <c r="B80" s="22">
        <v>183207</v>
      </c>
      <c r="C80" s="25">
        <v>179402</v>
      </c>
      <c r="D80" s="25">
        <v>172022</v>
      </c>
      <c r="E80" s="25">
        <v>169524</v>
      </c>
      <c r="F80" s="25">
        <v>171.740798950195</v>
      </c>
      <c r="G80" s="25">
        <v>167.83999633789099</v>
      </c>
      <c r="H80" s="25">
        <v>172.72000122070301</v>
      </c>
    </row>
    <row r="81" spans="1:8" x14ac:dyDescent="0.2">
      <c r="A81">
        <v>174.31390380859401</v>
      </c>
      <c r="B81" s="22">
        <v>187162</v>
      </c>
      <c r="C81" s="25">
        <v>183207</v>
      </c>
      <c r="D81" s="25">
        <v>179402</v>
      </c>
      <c r="E81" s="25">
        <v>172022</v>
      </c>
      <c r="F81" s="25">
        <v>171.91400146484401</v>
      </c>
      <c r="G81" s="25">
        <v>171.740798950195</v>
      </c>
      <c r="H81" s="25">
        <v>167.83999633789099</v>
      </c>
    </row>
    <row r="82" spans="1:8" x14ac:dyDescent="0.2">
      <c r="A82">
        <v>185.45750427246099</v>
      </c>
      <c r="B82" s="22">
        <v>191997</v>
      </c>
      <c r="C82" s="25">
        <v>187162</v>
      </c>
      <c r="D82" s="25">
        <v>183207</v>
      </c>
      <c r="E82" s="25">
        <v>179402</v>
      </c>
      <c r="F82" s="25">
        <v>174.31390380859401</v>
      </c>
      <c r="G82" s="25">
        <v>171.91400146484401</v>
      </c>
      <c r="H82" s="25">
        <v>171.740798950195</v>
      </c>
    </row>
    <row r="83" spans="1:8" x14ac:dyDescent="0.2">
      <c r="A83">
        <v>190.54670715332</v>
      </c>
      <c r="B83" s="22">
        <v>197835</v>
      </c>
      <c r="C83" s="25">
        <v>191997</v>
      </c>
      <c r="D83" s="25">
        <v>187162</v>
      </c>
      <c r="E83" s="25">
        <v>183207</v>
      </c>
      <c r="F83" s="25">
        <v>185.45750427246099</v>
      </c>
      <c r="G83" s="25">
        <v>174.31390380859401</v>
      </c>
      <c r="H83" s="25">
        <v>171.91400146484401</v>
      </c>
    </row>
    <row r="84" spans="1:8" x14ac:dyDescent="0.2">
      <c r="A84">
        <v>183.72439575195301</v>
      </c>
      <c r="B84" s="22">
        <v>201639</v>
      </c>
      <c r="C84" s="25">
        <v>197835</v>
      </c>
      <c r="D84" s="25">
        <v>191997</v>
      </c>
      <c r="E84" s="25">
        <v>187162</v>
      </c>
      <c r="F84" s="25">
        <v>190.54670715332</v>
      </c>
      <c r="G84" s="25">
        <v>185.45750427246099</v>
      </c>
      <c r="H84" s="25">
        <v>174.31390380859401</v>
      </c>
    </row>
    <row r="85" spans="1:8" x14ac:dyDescent="0.2">
      <c r="A85">
        <v>195.94999694824199</v>
      </c>
      <c r="B85" s="22">
        <v>206879</v>
      </c>
      <c r="C85" s="25">
        <v>201639</v>
      </c>
      <c r="D85" s="25">
        <v>197835</v>
      </c>
      <c r="E85" s="25">
        <v>191997</v>
      </c>
      <c r="F85" s="25">
        <v>183.72439575195301</v>
      </c>
      <c r="G85" s="25">
        <v>190.54670715332</v>
      </c>
      <c r="H85" s="25">
        <v>185.45750427246099</v>
      </c>
    </row>
    <row r="86" spans="1:8" x14ac:dyDescent="0.2">
      <c r="A86">
        <v>198.61090087890599</v>
      </c>
      <c r="B86" s="22">
        <v>210785</v>
      </c>
      <c r="C86" s="25">
        <v>206879</v>
      </c>
      <c r="D86" s="25">
        <v>201639</v>
      </c>
      <c r="E86" s="25">
        <v>197835</v>
      </c>
      <c r="F86" s="25">
        <v>195.94999694824199</v>
      </c>
      <c r="G86" s="25">
        <v>183.72439575195301</v>
      </c>
      <c r="H86" s="25">
        <v>190.54670715332</v>
      </c>
    </row>
    <row r="87" spans="1:8" x14ac:dyDescent="0.2">
      <c r="A87">
        <v>203.77999877929699</v>
      </c>
      <c r="B87" s="22">
        <v>215043</v>
      </c>
      <c r="C87" s="25">
        <v>210785</v>
      </c>
      <c r="D87" s="25">
        <v>206879</v>
      </c>
      <c r="E87" s="25">
        <v>201639</v>
      </c>
      <c r="F87" s="25">
        <v>198.61090087890599</v>
      </c>
      <c r="G87" s="25">
        <v>195.94999694824199</v>
      </c>
      <c r="H87" s="25">
        <v>183.72439575195301</v>
      </c>
    </row>
    <row r="88" spans="1:8" x14ac:dyDescent="0.2">
      <c r="A88">
        <v>211.19000244140599</v>
      </c>
      <c r="B88" s="22">
        <v>219875</v>
      </c>
      <c r="C88" s="25">
        <v>215043</v>
      </c>
      <c r="D88" s="25">
        <v>210785</v>
      </c>
      <c r="E88" s="25">
        <v>206879</v>
      </c>
      <c r="F88" s="25">
        <v>203.77999877929699</v>
      </c>
      <c r="G88" s="25">
        <v>198.61090087890599</v>
      </c>
      <c r="H88" s="25">
        <v>195.94999694824199</v>
      </c>
    </row>
    <row r="89" spans="1:8" x14ac:dyDescent="0.2">
      <c r="A89">
        <v>219.66000366210901</v>
      </c>
      <c r="B89" s="22">
        <v>223217</v>
      </c>
      <c r="C89" s="25">
        <v>219875</v>
      </c>
      <c r="D89" s="25">
        <v>215043</v>
      </c>
      <c r="E89" s="25">
        <v>210785</v>
      </c>
      <c r="F89" s="25">
        <v>211.19000244140599</v>
      </c>
      <c r="G89" s="25">
        <v>203.77999877929699</v>
      </c>
      <c r="H89" s="25">
        <v>198.61090087890599</v>
      </c>
    </row>
    <row r="90" spans="1:8" x14ac:dyDescent="0.2">
      <c r="A90">
        <v>220.07000732421901</v>
      </c>
      <c r="B90" s="22">
        <v>226526</v>
      </c>
      <c r="C90" s="25">
        <v>223217</v>
      </c>
      <c r="D90" s="25">
        <v>219875</v>
      </c>
      <c r="E90" s="25">
        <v>215043</v>
      </c>
      <c r="F90" s="25">
        <v>219.66000366210901</v>
      </c>
      <c r="G90" s="25">
        <v>211.19000244140599</v>
      </c>
      <c r="H90" s="25">
        <v>203.77999877929699</v>
      </c>
    </row>
    <row r="91" spans="1:8" x14ac:dyDescent="0.2">
      <c r="A91">
        <v>220.451095581055</v>
      </c>
      <c r="B91" s="22">
        <v>231999.796875</v>
      </c>
      <c r="C91" s="25">
        <v>226526</v>
      </c>
      <c r="D91" s="25">
        <v>223217</v>
      </c>
      <c r="E91" s="25">
        <v>219875</v>
      </c>
      <c r="F91" s="25">
        <v>220.07000732421901</v>
      </c>
      <c r="G91" s="25">
        <v>219.66000366210901</v>
      </c>
      <c r="H91" s="25">
        <v>211.19000244140599</v>
      </c>
    </row>
    <row r="92" spans="1:8" x14ac:dyDescent="0.2">
      <c r="A92">
        <v>233.59429931640599</v>
      </c>
      <c r="B92" s="22">
        <v>236053</v>
      </c>
      <c r="C92" s="25">
        <v>231999.796875</v>
      </c>
      <c r="D92" s="25">
        <v>226526</v>
      </c>
      <c r="E92" s="25">
        <v>223217</v>
      </c>
      <c r="F92" s="25">
        <v>220.451095581055</v>
      </c>
      <c r="G92" s="25">
        <v>220.07000732421901</v>
      </c>
      <c r="H92" s="25">
        <v>219.66000366210901</v>
      </c>
    </row>
    <row r="93" spans="1:8" x14ac:dyDescent="0.2">
      <c r="A93">
        <v>240.12330627441401</v>
      </c>
      <c r="B93" s="22">
        <v>243962.90625</v>
      </c>
      <c r="C93" s="25">
        <v>236053</v>
      </c>
      <c r="D93" s="25">
        <v>231999.796875</v>
      </c>
      <c r="E93" s="25">
        <v>226526</v>
      </c>
      <c r="F93" s="25">
        <v>233.59429931640599</v>
      </c>
      <c r="G93" s="25">
        <v>220.451095581055</v>
      </c>
      <c r="H93" s="25">
        <v>220.07000732421901</v>
      </c>
    </row>
    <row r="94" spans="1:8" x14ac:dyDescent="0.2">
      <c r="A94">
        <v>234.59370422363301</v>
      </c>
      <c r="B94" s="22">
        <v>249946</v>
      </c>
      <c r="C94" s="25">
        <v>243962.90625</v>
      </c>
      <c r="D94" s="25">
        <v>236053</v>
      </c>
      <c r="E94" s="25">
        <v>231999.796875</v>
      </c>
      <c r="F94" s="25">
        <v>240.12330627441401</v>
      </c>
      <c r="G94" s="25">
        <v>233.59429931640599</v>
      </c>
      <c r="H94" s="25">
        <v>220.451095581055</v>
      </c>
    </row>
    <row r="95" spans="1:8" x14ac:dyDescent="0.2">
      <c r="A95">
        <v>223.19000244140599</v>
      </c>
      <c r="B95" s="22">
        <v>254559.90625</v>
      </c>
      <c r="C95" s="25">
        <v>249946</v>
      </c>
      <c r="D95" s="25">
        <v>243962.90625</v>
      </c>
      <c r="E95" s="25">
        <v>236053</v>
      </c>
      <c r="F95" s="25">
        <v>234.59370422363301</v>
      </c>
      <c r="G95" s="25">
        <v>240.12330627441401</v>
      </c>
      <c r="H95" s="25">
        <v>233.59429931640599</v>
      </c>
    </row>
    <row r="96" spans="1:8" x14ac:dyDescent="0.2">
      <c r="A96">
        <v>197.38000488281199</v>
      </c>
      <c r="B96" s="22">
        <v>255595.59375</v>
      </c>
      <c r="C96" s="25">
        <v>254559.90625</v>
      </c>
      <c r="D96" s="25">
        <v>249946</v>
      </c>
      <c r="E96" s="25">
        <v>243962.90625</v>
      </c>
      <c r="F96" s="25">
        <v>223.19000244140599</v>
      </c>
      <c r="G96" s="25">
        <v>234.59370422363301</v>
      </c>
      <c r="H96" s="25">
        <v>240.12330627441401</v>
      </c>
    </row>
    <row r="97" spans="1:8" x14ac:dyDescent="0.2">
      <c r="A97">
        <v>181.46000671386699</v>
      </c>
      <c r="B97" s="22">
        <v>261035.203125</v>
      </c>
      <c r="C97" s="25">
        <v>255595.59375</v>
      </c>
      <c r="D97" s="25">
        <v>254559.90625</v>
      </c>
      <c r="E97" s="25">
        <v>249946</v>
      </c>
      <c r="F97" s="25">
        <v>197.38000488281199</v>
      </c>
      <c r="G97" s="25">
        <v>223.19000244140599</v>
      </c>
      <c r="H97" s="25">
        <v>234.59370422363301</v>
      </c>
    </row>
    <row r="98" spans="1:8" x14ac:dyDescent="0.2">
      <c r="A98">
        <v>190.33290100097699</v>
      </c>
      <c r="B98" s="22">
        <v>264012.1875</v>
      </c>
      <c r="C98" s="25">
        <v>261035.203125</v>
      </c>
      <c r="D98" s="25">
        <v>255595.59375</v>
      </c>
      <c r="E98" s="25">
        <v>254559.90625</v>
      </c>
      <c r="F98" s="25">
        <v>181.46000671386699</v>
      </c>
      <c r="G98" s="25">
        <v>197.38000488281199</v>
      </c>
      <c r="H98" s="25">
        <v>223.19000244140599</v>
      </c>
    </row>
    <row r="99" spans="1:8" x14ac:dyDescent="0.2">
      <c r="A99">
        <v>180.5</v>
      </c>
      <c r="B99" s="22">
        <v>267124.90625</v>
      </c>
      <c r="C99" s="25">
        <v>264012.1875</v>
      </c>
      <c r="D99" s="25">
        <v>261035.203125</v>
      </c>
      <c r="E99" s="25">
        <v>255595.59375</v>
      </c>
      <c r="F99" s="25">
        <v>190.33290100097699</v>
      </c>
      <c r="G99" s="25">
        <v>181.46000671386699</v>
      </c>
      <c r="H99" s="25">
        <v>197.38000488281199</v>
      </c>
    </row>
    <row r="100" spans="1:8" x14ac:dyDescent="0.2">
      <c r="A100">
        <v>175.63000488281199</v>
      </c>
      <c r="B100" s="22">
        <v>271720.59375</v>
      </c>
      <c r="C100" s="25">
        <v>267124.90625</v>
      </c>
      <c r="D100" s="25">
        <v>264012.1875</v>
      </c>
      <c r="E100" s="25">
        <v>261035.203125</v>
      </c>
      <c r="F100" s="25">
        <v>180.5</v>
      </c>
      <c r="G100" s="25">
        <v>190.33290100097699</v>
      </c>
      <c r="H100" s="25">
        <v>181.46000671386699</v>
      </c>
    </row>
    <row r="101" spans="1:8" x14ac:dyDescent="0.2">
      <c r="A101">
        <v>171.19999694824199</v>
      </c>
      <c r="B101" s="22">
        <v>273228.8125</v>
      </c>
      <c r="C101" s="25">
        <v>271720.59375</v>
      </c>
      <c r="D101" s="25">
        <v>267124.90625</v>
      </c>
      <c r="E101" s="25">
        <v>264012.1875</v>
      </c>
      <c r="F101" s="25">
        <v>175.63000488281199</v>
      </c>
      <c r="G101" s="25">
        <v>180.5</v>
      </c>
      <c r="H101" s="25">
        <v>190.33290100097699</v>
      </c>
    </row>
    <row r="102" spans="1:8" x14ac:dyDescent="0.2">
      <c r="A102">
        <v>161.60000610351599</v>
      </c>
      <c r="B102" s="22">
        <v>275198.59375</v>
      </c>
      <c r="C102" s="25">
        <v>273228.8125</v>
      </c>
      <c r="D102" s="25">
        <v>271720.59375</v>
      </c>
      <c r="E102" s="25">
        <v>267124.90625</v>
      </c>
      <c r="F102" s="25">
        <v>171.19999694824199</v>
      </c>
      <c r="G102" s="25">
        <v>175.63000488281199</v>
      </c>
      <c r="H102" s="25">
        <v>180.5</v>
      </c>
    </row>
    <row r="103" spans="1:8" x14ac:dyDescent="0.2">
      <c r="A103">
        <v>149</v>
      </c>
      <c r="B103" s="22">
        <v>278451.1875</v>
      </c>
      <c r="C103" s="25">
        <v>275198.59375</v>
      </c>
      <c r="D103" s="25">
        <v>273228.8125</v>
      </c>
      <c r="E103" s="25">
        <v>271720.59375</v>
      </c>
      <c r="F103" s="25">
        <v>161.60000610351599</v>
      </c>
      <c r="G103" s="25">
        <v>171.19999694824199</v>
      </c>
      <c r="H103" s="25">
        <v>175.63000488281199</v>
      </c>
    </row>
    <row r="104" spans="1:8" x14ac:dyDescent="0.2">
      <c r="A104">
        <v>154.80000305175801</v>
      </c>
      <c r="B104" s="22">
        <v>281202.3125</v>
      </c>
      <c r="C104" s="25">
        <v>278451.1875</v>
      </c>
      <c r="D104" s="25">
        <v>275198.59375</v>
      </c>
      <c r="E104" s="25">
        <v>273228.8125</v>
      </c>
      <c r="F104" s="25">
        <v>149</v>
      </c>
      <c r="G104" s="25">
        <v>161.60000610351599</v>
      </c>
      <c r="H104" s="25">
        <v>171.19999694824199</v>
      </c>
    </row>
    <row r="105" spans="1:8" x14ac:dyDescent="0.2">
      <c r="A105">
        <v>149.86000061035199</v>
      </c>
      <c r="B105" s="22">
        <v>285152.1875</v>
      </c>
      <c r="C105" s="25">
        <v>281202.3125</v>
      </c>
      <c r="D105" s="25">
        <v>278451.1875</v>
      </c>
      <c r="E105" s="25">
        <v>275198.59375</v>
      </c>
      <c r="F105" s="25">
        <v>154.80000305175801</v>
      </c>
      <c r="G105" s="25">
        <v>149</v>
      </c>
      <c r="H105" s="25">
        <v>161.60000610351599</v>
      </c>
    </row>
    <row r="106" spans="1:8" x14ac:dyDescent="0.2">
      <c r="A106">
        <v>143.38000488281199</v>
      </c>
      <c r="B106" s="22">
        <v>286365.6875</v>
      </c>
      <c r="C106" s="25">
        <v>285152.1875</v>
      </c>
      <c r="D106" s="25">
        <v>281202.3125</v>
      </c>
      <c r="E106" s="25">
        <v>278451.1875</v>
      </c>
      <c r="F106" s="25">
        <v>149.86000061035199</v>
      </c>
      <c r="G106" s="25">
        <v>154.80000305175801</v>
      </c>
      <c r="H106" s="25">
        <v>149</v>
      </c>
    </row>
    <row r="107" spans="1:8" x14ac:dyDescent="0.2">
      <c r="A107">
        <v>145.57000732421901</v>
      </c>
      <c r="B107" s="22">
        <v>292292.90625</v>
      </c>
      <c r="C107" s="25">
        <v>286365.6875</v>
      </c>
      <c r="D107" s="25">
        <v>285152.1875</v>
      </c>
      <c r="E107" s="25">
        <v>281202.3125</v>
      </c>
      <c r="F107" s="25">
        <v>143.38000488281199</v>
      </c>
      <c r="G107" s="25">
        <v>149.86000061035199</v>
      </c>
      <c r="H107" s="25">
        <v>154.80000305175801</v>
      </c>
    </row>
    <row r="108" spans="1:8" x14ac:dyDescent="0.2">
      <c r="A108">
        <v>137.69999694824199</v>
      </c>
      <c r="B108" s="22">
        <v>298527.8125</v>
      </c>
      <c r="C108" s="25">
        <v>292292.90625</v>
      </c>
      <c r="D108" s="25">
        <v>286365.6875</v>
      </c>
      <c r="E108" s="25">
        <v>285152.1875</v>
      </c>
      <c r="F108" s="25">
        <v>145.57000732421901</v>
      </c>
      <c r="G108" s="25">
        <v>143.38000488281199</v>
      </c>
      <c r="H108" s="25">
        <v>149.86000061035199</v>
      </c>
    </row>
    <row r="109" spans="1:8" x14ac:dyDescent="0.2">
      <c r="A109">
        <v>125.629997253418</v>
      </c>
      <c r="B109" s="22">
        <v>303875.6875</v>
      </c>
      <c r="C109" s="25">
        <v>298527.8125</v>
      </c>
      <c r="D109" s="25">
        <v>292292.90625</v>
      </c>
      <c r="E109" s="25">
        <v>286365.6875</v>
      </c>
      <c r="F109" s="25">
        <v>137.69999694824199</v>
      </c>
      <c r="G109" s="25">
        <v>145.57000732421901</v>
      </c>
      <c r="H109" s="25">
        <v>143.38000488281199</v>
      </c>
    </row>
    <row r="110" spans="1:8" x14ac:dyDescent="0.2">
      <c r="A110">
        <v>118.610000610352</v>
      </c>
      <c r="B110" s="22">
        <v>308001.59375</v>
      </c>
      <c r="C110" s="25">
        <v>303875.6875</v>
      </c>
      <c r="D110" s="25">
        <v>298527.8125</v>
      </c>
      <c r="E110" s="25">
        <v>292292.90625</v>
      </c>
      <c r="F110" s="25">
        <v>125.629997253418</v>
      </c>
      <c r="G110" s="25">
        <v>137.69999694824199</v>
      </c>
      <c r="H110" s="25">
        <v>145.57000732421901</v>
      </c>
    </row>
    <row r="111" spans="1:8" x14ac:dyDescent="0.2">
      <c r="A111">
        <v>112.529998779297</v>
      </c>
      <c r="B111" s="22">
        <v>316702.1875</v>
      </c>
      <c r="C111" s="25">
        <v>308001.59375</v>
      </c>
      <c r="D111" s="25">
        <v>303875.6875</v>
      </c>
      <c r="E111" s="25">
        <v>298527.8125</v>
      </c>
      <c r="F111" s="25">
        <v>118.610000610352</v>
      </c>
      <c r="G111" s="25">
        <v>125.629997253418</v>
      </c>
      <c r="H111" s="25">
        <v>137.69999694824199</v>
      </c>
    </row>
    <row r="112" spans="1:8" x14ac:dyDescent="0.2">
      <c r="A112">
        <v>128.080001831055</v>
      </c>
      <c r="B112" s="22">
        <v>320064.1875</v>
      </c>
      <c r="C112" s="25">
        <v>316702.1875</v>
      </c>
      <c r="D112" s="25">
        <v>308001.59375</v>
      </c>
      <c r="E112" s="25">
        <v>303875.6875</v>
      </c>
      <c r="F112" s="25">
        <v>112.529998779297</v>
      </c>
      <c r="G112" s="25">
        <v>118.610000610352</v>
      </c>
      <c r="H112" s="25">
        <v>125.629997253418</v>
      </c>
    </row>
    <row r="113" spans="1:8" x14ac:dyDescent="0.2">
      <c r="A113">
        <v>136.419998168945</v>
      </c>
      <c r="B113" s="22">
        <v>324477.1875</v>
      </c>
      <c r="C113" s="25">
        <v>320064.1875</v>
      </c>
      <c r="D113" s="25">
        <v>316702.1875</v>
      </c>
      <c r="E113" s="25">
        <v>308001.59375</v>
      </c>
      <c r="F113" s="25">
        <v>128.080001831055</v>
      </c>
      <c r="G113" s="25">
        <v>112.529998779297</v>
      </c>
      <c r="H113" s="25">
        <v>118.610000610352</v>
      </c>
    </row>
    <row r="114" spans="1:8" x14ac:dyDescent="0.2">
      <c r="A114">
        <v>144.47000122070301</v>
      </c>
      <c r="B114" s="22">
        <v>332086.5</v>
      </c>
      <c r="C114" s="25">
        <v>324477.1875</v>
      </c>
      <c r="D114" s="25">
        <v>320064.1875</v>
      </c>
      <c r="E114" s="25">
        <v>316702.1875</v>
      </c>
      <c r="F114" s="25">
        <v>136.419998168945</v>
      </c>
      <c r="G114" s="25">
        <v>128.080001831055</v>
      </c>
      <c r="H114" s="25">
        <v>112.529998779297</v>
      </c>
    </row>
    <row r="115" spans="1:8" x14ac:dyDescent="0.2">
      <c r="A115">
        <v>146.74000549316401</v>
      </c>
      <c r="B115" s="22">
        <v>332099</v>
      </c>
      <c r="C115" s="25">
        <v>332086.5</v>
      </c>
      <c r="D115" s="25">
        <v>324477.1875</v>
      </c>
      <c r="E115" s="25">
        <v>320064.1875</v>
      </c>
      <c r="F115" s="25">
        <v>144.47000122070301</v>
      </c>
      <c r="G115" s="25">
        <v>136.419998168945</v>
      </c>
      <c r="H115" s="25">
        <v>128.080001831055</v>
      </c>
    </row>
    <row r="116" spans="1:8" x14ac:dyDescent="0.2">
      <c r="A116">
        <v>150.85000610351599</v>
      </c>
      <c r="B116" s="22">
        <v>337871.40625</v>
      </c>
      <c r="C116" s="25">
        <v>332099</v>
      </c>
      <c r="D116" s="25">
        <v>332086.5</v>
      </c>
      <c r="E116" s="25">
        <v>324477.1875</v>
      </c>
      <c r="F116" s="25">
        <v>146.74000549316401</v>
      </c>
      <c r="G116" s="25">
        <v>144.47000122070301</v>
      </c>
      <c r="H116" s="25">
        <v>136.419998168945</v>
      </c>
    </row>
    <row r="117" spans="1:8" x14ac:dyDescent="0.2">
      <c r="A117">
        <v>146.97999572753901</v>
      </c>
      <c r="B117" s="22">
        <v>341120.6875</v>
      </c>
      <c r="C117" s="25">
        <v>337871.40625</v>
      </c>
      <c r="D117" s="25">
        <v>332099</v>
      </c>
      <c r="E117" s="25">
        <v>332086.5</v>
      </c>
      <c r="F117" s="25">
        <v>150.85000610351599</v>
      </c>
      <c r="G117" s="25">
        <v>146.74000549316401</v>
      </c>
      <c r="H117" s="25">
        <v>144.47000122070301</v>
      </c>
    </row>
    <row r="118" spans="1:8" x14ac:dyDescent="0.2">
      <c r="A118">
        <v>143.92999267578099</v>
      </c>
      <c r="B118" s="22">
        <v>343613.90625</v>
      </c>
      <c r="C118" s="25">
        <v>341120.6875</v>
      </c>
      <c r="D118" s="25">
        <v>337871.40625</v>
      </c>
      <c r="E118" s="25">
        <v>332099</v>
      </c>
      <c r="F118" s="25">
        <v>146.97999572753901</v>
      </c>
      <c r="G118" s="25">
        <v>150.85000610351599</v>
      </c>
      <c r="H118" s="25">
        <v>146.74000549316401</v>
      </c>
    </row>
    <row r="119" spans="1:8" x14ac:dyDescent="0.2">
      <c r="A119">
        <v>159.22999572753901</v>
      </c>
      <c r="B119" s="22">
        <v>344760.40625</v>
      </c>
      <c r="C119" s="25">
        <v>343613.90625</v>
      </c>
      <c r="D119" s="25">
        <v>341120.6875</v>
      </c>
      <c r="E119" s="25">
        <v>337871.40625</v>
      </c>
      <c r="F119" s="25">
        <v>143.92999267578099</v>
      </c>
      <c r="G119" s="25">
        <v>146.97999572753901</v>
      </c>
      <c r="H119" s="25">
        <v>150.85000610351599</v>
      </c>
    </row>
    <row r="120" spans="1:8" x14ac:dyDescent="0.2">
      <c r="A120">
        <v>162.88000488281199</v>
      </c>
      <c r="B120" s="22">
        <v>346317.40625</v>
      </c>
      <c r="C120" s="25">
        <v>344760.40625</v>
      </c>
      <c r="D120" s="25">
        <v>343613.90625</v>
      </c>
      <c r="E120" s="25">
        <v>341120.6875</v>
      </c>
      <c r="F120" s="25">
        <v>159.22999572753901</v>
      </c>
      <c r="G120" s="25">
        <v>143.92999267578099</v>
      </c>
      <c r="H120" s="25">
        <v>146.97999572753901</v>
      </c>
    </row>
    <row r="121" spans="1:8" x14ac:dyDescent="0.2">
      <c r="A121">
        <v>164.46000671386699</v>
      </c>
      <c r="B121" s="22">
        <v>355160.3125</v>
      </c>
      <c r="C121" s="25">
        <v>346317.40625</v>
      </c>
      <c r="D121" s="25">
        <v>344760.40625</v>
      </c>
      <c r="E121" s="25">
        <v>343613.90625</v>
      </c>
      <c r="F121" s="25">
        <v>162.88000488281199</v>
      </c>
      <c r="G121" s="25">
        <v>159.22999572753901</v>
      </c>
      <c r="H121" s="25">
        <v>143.92999267578099</v>
      </c>
    </row>
    <row r="122" spans="1:8" x14ac:dyDescent="0.2">
      <c r="A122">
        <v>182.88000488281199</v>
      </c>
      <c r="B122" s="22">
        <v>363021.3125</v>
      </c>
      <c r="C122" s="25">
        <v>355160.3125</v>
      </c>
      <c r="D122" s="25">
        <v>346317.40625</v>
      </c>
      <c r="E122" s="25">
        <v>344760.40625</v>
      </c>
      <c r="F122" s="25">
        <v>164.46000671386699</v>
      </c>
      <c r="G122" s="25">
        <v>162.88000488281199</v>
      </c>
      <c r="H122" s="25">
        <v>159.22999572753901</v>
      </c>
    </row>
    <row r="123" spans="1:8" x14ac:dyDescent="0.2">
      <c r="A123">
        <v>183.30000305175801</v>
      </c>
      <c r="B123" s="22">
        <v>371485.59375</v>
      </c>
      <c r="C123" s="25">
        <v>363021.3125</v>
      </c>
      <c r="D123" s="25">
        <v>355160.3125</v>
      </c>
      <c r="E123" s="25">
        <v>346317.40625</v>
      </c>
      <c r="F123" s="25">
        <v>182.88000488281199</v>
      </c>
      <c r="G123" s="25">
        <v>164.46000671386699</v>
      </c>
      <c r="H123" s="25">
        <v>162.88000488281199</v>
      </c>
    </row>
    <row r="124" spans="1:8" x14ac:dyDescent="0.2">
      <c r="A124">
        <v>177.67999267578099</v>
      </c>
      <c r="B124" s="22">
        <v>373538.8125</v>
      </c>
      <c r="C124" s="25">
        <v>371485.59375</v>
      </c>
      <c r="D124" s="25">
        <v>363021.3125</v>
      </c>
      <c r="E124" s="25">
        <v>355160.3125</v>
      </c>
      <c r="F124" s="25">
        <v>183.30000305175801</v>
      </c>
      <c r="G124" s="25">
        <v>182.88000488281199</v>
      </c>
      <c r="H124" s="25">
        <v>164.46000671386699</v>
      </c>
    </row>
    <row r="125" spans="1:8" x14ac:dyDescent="0.2">
      <c r="A125">
        <v>168.39999389648401</v>
      </c>
      <c r="B125" s="22">
        <v>382391.5</v>
      </c>
      <c r="C125" s="25">
        <v>373538.8125</v>
      </c>
      <c r="D125" s="25">
        <v>371485.59375</v>
      </c>
      <c r="E125" s="25">
        <v>363021.3125</v>
      </c>
      <c r="F125" s="25">
        <v>177.67999267578099</v>
      </c>
      <c r="G125" s="25">
        <v>183.30000305175801</v>
      </c>
      <c r="H125" s="25">
        <v>182.88000488281199</v>
      </c>
    </row>
    <row r="126" spans="1:8" x14ac:dyDescent="0.2">
      <c r="A126">
        <v>182.580001831055</v>
      </c>
      <c r="B126" s="22">
        <v>389289.1875</v>
      </c>
      <c r="C126" s="25">
        <v>382391.5</v>
      </c>
      <c r="D126" s="25">
        <v>373538.8125</v>
      </c>
      <c r="E126" s="25">
        <v>371485.59375</v>
      </c>
      <c r="F126" s="25">
        <v>168.39999389648401</v>
      </c>
      <c r="G126" s="25">
        <v>177.67999267578099</v>
      </c>
      <c r="H126" s="25">
        <v>183.30000305175801</v>
      </c>
    </row>
    <row r="127" spans="1:8" x14ac:dyDescent="0.2">
      <c r="A127">
        <v>171.33999633789099</v>
      </c>
      <c r="B127" s="22">
        <v>400800</v>
      </c>
      <c r="C127" s="25">
        <v>389289.1875</v>
      </c>
      <c r="D127" s="25">
        <v>382391.5</v>
      </c>
      <c r="E127" s="25">
        <v>373538.8125</v>
      </c>
      <c r="F127" s="25">
        <v>182.580001831055</v>
      </c>
      <c r="G127" s="25">
        <v>168.39999389648401</v>
      </c>
      <c r="H127" s="25">
        <v>177.67999267578099</v>
      </c>
    </row>
    <row r="128" spans="1:8" x14ac:dyDescent="0.2">
      <c r="A128">
        <v>155.30000305175801</v>
      </c>
      <c r="B128" s="22">
        <v>400100.6875</v>
      </c>
      <c r="C128" s="25">
        <v>400800</v>
      </c>
      <c r="D128" s="25">
        <v>389289.1875</v>
      </c>
      <c r="E128" s="25">
        <v>382391.5</v>
      </c>
      <c r="F128" s="25">
        <v>171.33999633789099</v>
      </c>
      <c r="G128" s="25">
        <v>182.580001831055</v>
      </c>
      <c r="H128" s="25">
        <v>168.39999389648401</v>
      </c>
    </row>
    <row r="129" spans="1:8" x14ac:dyDescent="0.2">
      <c r="A129">
        <v>157.14999389648401</v>
      </c>
      <c r="B129" s="22">
        <v>410036.40625</v>
      </c>
      <c r="C129" s="25">
        <v>400100.6875</v>
      </c>
      <c r="D129" s="25">
        <v>400800</v>
      </c>
      <c r="E129" s="25">
        <v>389289.1875</v>
      </c>
      <c r="F129" s="25">
        <v>155.30000305175801</v>
      </c>
      <c r="G129" s="25">
        <v>171.33999633789099</v>
      </c>
      <c r="H129" s="25">
        <v>182.580001831055</v>
      </c>
    </row>
    <row r="130" spans="1:8" x14ac:dyDescent="0.2">
      <c r="A130">
        <v>159.64999389648401</v>
      </c>
      <c r="B130" s="22">
        <v>422579.09375</v>
      </c>
      <c r="C130" s="25">
        <v>410036.40625</v>
      </c>
      <c r="D130" s="25">
        <v>400100.6875</v>
      </c>
      <c r="E130" s="25">
        <v>400800</v>
      </c>
      <c r="F130" s="25">
        <v>157.14999389648401</v>
      </c>
      <c r="G130" s="25">
        <v>155.30000305175801</v>
      </c>
      <c r="H130" s="25">
        <v>171.33999633789099</v>
      </c>
    </row>
    <row r="131" spans="1:8" x14ac:dyDescent="0.2">
      <c r="A131">
        <v>162.44999694824199</v>
      </c>
      <c r="B131" s="22">
        <v>424834.1875</v>
      </c>
      <c r="C131" s="25">
        <v>422579.09375</v>
      </c>
      <c r="D131" s="25">
        <v>410036.40625</v>
      </c>
      <c r="E131" s="25">
        <v>400100.6875</v>
      </c>
      <c r="F131" s="25">
        <v>159.64999389648401</v>
      </c>
      <c r="G131" s="25">
        <v>157.14999389648401</v>
      </c>
      <c r="H131" s="25">
        <v>155.30000305175801</v>
      </c>
    </row>
    <row r="132" spans="1:8" x14ac:dyDescent="0.2">
      <c r="A132">
        <v>171.02999877929699</v>
      </c>
      <c r="B132" s="22">
        <v>439094.6875</v>
      </c>
      <c r="C132" s="25">
        <v>424834.1875</v>
      </c>
      <c r="D132" s="25">
        <v>422579.09375</v>
      </c>
      <c r="E132" s="25">
        <v>410036.40625</v>
      </c>
      <c r="F132" s="25">
        <v>162.44999694824199</v>
      </c>
      <c r="G132" s="25">
        <v>159.64999389648401</v>
      </c>
      <c r="H132" s="25">
        <v>157.14999389648401</v>
      </c>
    </row>
    <row r="133" spans="1:8" x14ac:dyDescent="0.2">
      <c r="A133">
        <v>187.94000244140599</v>
      </c>
      <c r="B133" s="22">
        <v>446521.1875</v>
      </c>
      <c r="C133" s="25">
        <v>439094.6875</v>
      </c>
      <c r="D133" s="25">
        <v>424834.1875</v>
      </c>
      <c r="E133" s="25">
        <v>422579.09375</v>
      </c>
      <c r="F133" s="25">
        <v>171.02999877929699</v>
      </c>
      <c r="G133" s="25">
        <v>162.44999694824199</v>
      </c>
      <c r="H133" s="25">
        <v>159.64999389648401</v>
      </c>
    </row>
    <row r="134" spans="1:8" x14ac:dyDescent="0.2">
      <c r="A134">
        <v>192.19000244140599</v>
      </c>
      <c r="B134" s="22">
        <v>450219.8125</v>
      </c>
      <c r="C134" s="25">
        <v>446521.1875</v>
      </c>
      <c r="D134" s="25">
        <v>439094.6875</v>
      </c>
      <c r="E134" s="25">
        <v>424834.1875</v>
      </c>
      <c r="F134" s="25">
        <v>187.94000244140599</v>
      </c>
      <c r="G134" s="25">
        <v>171.02999877929699</v>
      </c>
      <c r="H134" s="25">
        <v>162.44999694824199</v>
      </c>
    </row>
    <row r="135" spans="1:8" x14ac:dyDescent="0.2">
      <c r="A135">
        <v>182.13999938964801</v>
      </c>
      <c r="B135" s="22">
        <v>462847.1875</v>
      </c>
      <c r="C135" s="25">
        <v>450219.8125</v>
      </c>
      <c r="D135" s="25">
        <v>446521.1875</v>
      </c>
      <c r="E135" s="25">
        <v>439094.6875</v>
      </c>
      <c r="F135" s="25">
        <v>192.19000244140599</v>
      </c>
      <c r="G135" s="25">
        <v>187.94000244140599</v>
      </c>
      <c r="H135" s="25">
        <v>171.02999877929699</v>
      </c>
    </row>
    <row r="136" spans="1:8" x14ac:dyDescent="0.2">
      <c r="A136">
        <v>164.97000122070301</v>
      </c>
      <c r="B136" s="22">
        <v>465150.09375</v>
      </c>
      <c r="C136" s="25">
        <v>462847.1875</v>
      </c>
      <c r="D136" s="25">
        <v>450219.8125</v>
      </c>
      <c r="E136" s="25">
        <v>446521.1875</v>
      </c>
      <c r="F136" s="25">
        <v>182.13999938964801</v>
      </c>
      <c r="G136" s="25">
        <v>192.19000244140599</v>
      </c>
      <c r="H136" s="25">
        <v>187.94000244140599</v>
      </c>
    </row>
    <row r="137" spans="1:8" x14ac:dyDescent="0.2">
      <c r="A137">
        <v>172.64999389648401</v>
      </c>
      <c r="B137" s="22">
        <v>469224.09375</v>
      </c>
      <c r="C137" s="25">
        <v>465150.09375</v>
      </c>
      <c r="D137" s="25">
        <v>462847.1875</v>
      </c>
      <c r="E137" s="25">
        <v>450219.8125</v>
      </c>
      <c r="F137" s="25">
        <v>164.97000122070301</v>
      </c>
      <c r="G137" s="25">
        <v>182.13999938964801</v>
      </c>
      <c r="H137" s="25">
        <v>192.19000244140599</v>
      </c>
    </row>
    <row r="138" spans="1:8" x14ac:dyDescent="0.2">
      <c r="A138">
        <v>182.72000122070301</v>
      </c>
      <c r="B138" s="22">
        <v>475944.40625</v>
      </c>
      <c r="C138" s="25">
        <v>469224.09375</v>
      </c>
      <c r="D138" s="25">
        <v>465150.09375</v>
      </c>
      <c r="E138" s="25">
        <v>462847.1875</v>
      </c>
      <c r="F138" s="25">
        <v>172.64999389648401</v>
      </c>
      <c r="G138" s="25">
        <v>164.97000122070301</v>
      </c>
      <c r="H138" s="25">
        <v>182.13999938964801</v>
      </c>
    </row>
    <row r="139" spans="1:8" x14ac:dyDescent="0.2">
      <c r="A139">
        <v>172.38000488281199</v>
      </c>
      <c r="B139" s="22">
        <v>477201.09375</v>
      </c>
      <c r="C139" s="25">
        <v>475944.40625</v>
      </c>
      <c r="D139" s="25">
        <v>469224.09375</v>
      </c>
      <c r="E139" s="25">
        <v>465150.09375</v>
      </c>
      <c r="F139" s="25">
        <v>182.72000122070301</v>
      </c>
      <c r="G139" s="25">
        <v>172.64999389648401</v>
      </c>
      <c r="H139" s="25">
        <v>164.97000122070301</v>
      </c>
    </row>
    <row r="140" spans="1:8" x14ac:dyDescent="0.2">
      <c r="A140">
        <v>185.50999450683599</v>
      </c>
      <c r="B140" s="22">
        <v>481668.40625</v>
      </c>
      <c r="C140" s="25">
        <v>477201.09375</v>
      </c>
      <c r="D140" s="25">
        <v>475944.40625</v>
      </c>
      <c r="E140" s="25">
        <v>469224.09375</v>
      </c>
      <c r="F140" s="25">
        <v>172.38000488281199</v>
      </c>
      <c r="G140" s="25">
        <v>182.72000122070301</v>
      </c>
      <c r="H140" s="25">
        <v>172.64999389648401</v>
      </c>
    </row>
    <row r="141" spans="1:8" x14ac:dyDescent="0.2">
      <c r="A141">
        <v>184.64999389648401</v>
      </c>
      <c r="B141" s="22">
        <v>482419.6875</v>
      </c>
      <c r="C141" s="25">
        <v>481668.40625</v>
      </c>
      <c r="D141" s="25">
        <v>477201.09375</v>
      </c>
      <c r="E141" s="25">
        <v>475944.40625</v>
      </c>
      <c r="F141" s="25">
        <v>185.50999450683599</v>
      </c>
      <c r="G141" s="25">
        <v>172.38000488281199</v>
      </c>
      <c r="H141" s="25">
        <v>182.72000122070301</v>
      </c>
    </row>
    <row r="142" spans="1:8" x14ac:dyDescent="0.2">
      <c r="A142">
        <v>155.10000610351599</v>
      </c>
      <c r="B142" s="22">
        <v>480767.8125</v>
      </c>
      <c r="C142" s="25">
        <v>482419.6875</v>
      </c>
      <c r="D142" s="25">
        <v>481668.40625</v>
      </c>
      <c r="E142" s="25">
        <v>477201.09375</v>
      </c>
      <c r="F142" s="25">
        <v>184.64999389648401</v>
      </c>
      <c r="G142" s="25">
        <v>185.50999450683599</v>
      </c>
      <c r="H142" s="25">
        <v>172.38000488281199</v>
      </c>
    </row>
    <row r="143" spans="1:8" x14ac:dyDescent="0.2">
      <c r="A143">
        <v>146.169998168945</v>
      </c>
      <c r="B143" s="22">
        <v>489538.8125</v>
      </c>
      <c r="C143" s="25">
        <v>480767.8125</v>
      </c>
      <c r="D143" s="25">
        <v>482419.6875</v>
      </c>
      <c r="E143" s="25">
        <v>481668.40625</v>
      </c>
      <c r="F143" s="25">
        <v>155.10000610351599</v>
      </c>
      <c r="G143" s="25">
        <v>184.64999389648401</v>
      </c>
      <c r="H143" s="25">
        <v>185.50999450683599</v>
      </c>
    </row>
    <row r="144" spans="1:8" x14ac:dyDescent="0.2">
      <c r="A144">
        <v>150.82000732421901</v>
      </c>
      <c r="B144" s="22">
        <v>483332.5</v>
      </c>
      <c r="C144" s="25">
        <v>489538.8125</v>
      </c>
      <c r="D144" s="25">
        <v>480767.8125</v>
      </c>
      <c r="E144" s="25">
        <v>482419.6875</v>
      </c>
      <c r="F144" s="25">
        <v>146.169998168945</v>
      </c>
      <c r="G144" s="25">
        <v>155.10000610351599</v>
      </c>
      <c r="H144" s="25">
        <v>184.64999389648401</v>
      </c>
    </row>
    <row r="145" spans="1:8" x14ac:dyDescent="0.2">
      <c r="A145">
        <v>152.47999572753901</v>
      </c>
      <c r="B145" s="22">
        <v>482328.09375</v>
      </c>
      <c r="C145" s="25">
        <v>483332.5</v>
      </c>
      <c r="D145" s="25">
        <v>489538.8125</v>
      </c>
      <c r="E145" s="25">
        <v>480767.8125</v>
      </c>
      <c r="F145" s="25">
        <v>150.82000732421901</v>
      </c>
      <c r="G145" s="25">
        <v>146.169998168945</v>
      </c>
      <c r="H145" s="25">
        <v>155.10000610351599</v>
      </c>
    </row>
    <row r="146" spans="1:8" x14ac:dyDescent="0.2">
      <c r="A146">
        <v>149.13000488281199</v>
      </c>
      <c r="B146" s="22">
        <v>481369.6875</v>
      </c>
      <c r="C146" s="25">
        <v>482328.09375</v>
      </c>
      <c r="D146" s="25">
        <v>483332.5</v>
      </c>
      <c r="E146" s="25">
        <v>489538.8125</v>
      </c>
      <c r="F146" s="25">
        <v>152.47999572753901</v>
      </c>
      <c r="G146" s="25">
        <v>150.82000732421901</v>
      </c>
      <c r="H146" s="25">
        <v>146.169998168945</v>
      </c>
    </row>
    <row r="147" spans="1:8" x14ac:dyDescent="0.2">
      <c r="A147">
        <v>149.19000244140599</v>
      </c>
      <c r="B147" s="22">
        <v>486649</v>
      </c>
      <c r="C147" s="25">
        <v>481369.6875</v>
      </c>
      <c r="D147" s="25">
        <v>482328.09375</v>
      </c>
      <c r="E147" s="25">
        <v>483332.5</v>
      </c>
      <c r="F147" s="25">
        <v>149.13000488281199</v>
      </c>
      <c r="G147" s="25">
        <v>152.47999572753901</v>
      </c>
      <c r="H147" s="25">
        <v>150.82000732421901</v>
      </c>
    </row>
    <row r="148" spans="1:8" x14ac:dyDescent="0.2">
      <c r="A148">
        <v>152.61999511718801</v>
      </c>
      <c r="B148" s="22">
        <v>489262</v>
      </c>
      <c r="C148" s="25">
        <v>486649</v>
      </c>
      <c r="D148" s="25">
        <v>481369.6875</v>
      </c>
      <c r="E148" s="25">
        <v>482328.09375</v>
      </c>
      <c r="F148" s="25">
        <v>149.19000244140599</v>
      </c>
      <c r="G148" s="25">
        <v>149.13000488281199</v>
      </c>
      <c r="H148" s="25">
        <v>152.47999572753901</v>
      </c>
    </row>
    <row r="149" spans="1:8" x14ac:dyDescent="0.2">
      <c r="A149">
        <v>156.61000061035199</v>
      </c>
      <c r="B149" s="22">
        <v>492229</v>
      </c>
      <c r="C149" s="25">
        <v>489262</v>
      </c>
      <c r="D149" s="25">
        <v>486649</v>
      </c>
      <c r="E149" s="25">
        <v>481369.6875</v>
      </c>
      <c r="F149" s="25">
        <v>152.61999511718801</v>
      </c>
      <c r="G149" s="25">
        <v>149.19000244140599</v>
      </c>
      <c r="H149" s="25">
        <v>149.13000488281199</v>
      </c>
    </row>
    <row r="150" spans="1:8" x14ac:dyDescent="0.2">
      <c r="A150">
        <v>155.86999511718801</v>
      </c>
      <c r="B150" s="22">
        <v>491944</v>
      </c>
      <c r="C150" s="25">
        <v>492229</v>
      </c>
      <c r="D150" s="25">
        <v>489262</v>
      </c>
      <c r="E150" s="25">
        <v>486649</v>
      </c>
      <c r="F150" s="25">
        <v>156.61000061035199</v>
      </c>
      <c r="G150" s="25">
        <v>152.61999511718801</v>
      </c>
      <c r="H150" s="25">
        <v>149.19000244140599</v>
      </c>
    </row>
    <row r="151" spans="1:8" x14ac:dyDescent="0.2">
      <c r="A151">
        <v>160.02000427246099</v>
      </c>
      <c r="B151" s="22">
        <v>492390</v>
      </c>
      <c r="C151" s="25">
        <v>491944</v>
      </c>
      <c r="D151" s="25">
        <v>492229</v>
      </c>
      <c r="E151" s="25">
        <v>489262</v>
      </c>
      <c r="F151" s="25">
        <v>155.86999511718801</v>
      </c>
      <c r="G151" s="25">
        <v>156.61000061035199</v>
      </c>
      <c r="H151" s="25">
        <v>152.61999511718801</v>
      </c>
    </row>
    <row r="152" spans="1:8" x14ac:dyDescent="0.2">
      <c r="A152">
        <v>159.47999572753901</v>
      </c>
      <c r="B152" s="22">
        <v>493974</v>
      </c>
      <c r="C152" s="25">
        <v>492390</v>
      </c>
      <c r="D152" s="25">
        <v>491944</v>
      </c>
      <c r="E152" s="25">
        <v>492229</v>
      </c>
      <c r="F152" s="25">
        <v>160.02000427246099</v>
      </c>
      <c r="G152" s="25">
        <v>155.86999511718801</v>
      </c>
      <c r="H152" s="25">
        <v>156.61000061035199</v>
      </c>
    </row>
    <row r="153" spans="1:8" x14ac:dyDescent="0.2">
      <c r="A153">
        <v>155.89999389648401</v>
      </c>
      <c r="B153" s="22">
        <v>499014</v>
      </c>
      <c r="C153" s="25">
        <v>493974</v>
      </c>
      <c r="D153" s="25">
        <v>492390</v>
      </c>
      <c r="E153" s="25">
        <v>491944</v>
      </c>
      <c r="F153" s="25">
        <v>159.47999572753901</v>
      </c>
      <c r="G153" s="25">
        <v>160.02000427246099</v>
      </c>
      <c r="H153" s="25">
        <v>155.86999511718801</v>
      </c>
    </row>
    <row r="154" spans="1:8" x14ac:dyDescent="0.2">
      <c r="A154">
        <v>154.05000305175801</v>
      </c>
      <c r="B154" s="22">
        <v>501389</v>
      </c>
      <c r="C154" s="25">
        <v>499014</v>
      </c>
      <c r="D154" s="25">
        <v>493974</v>
      </c>
      <c r="E154" s="25">
        <v>492390</v>
      </c>
      <c r="F154" s="25">
        <v>155.89999389648401</v>
      </c>
      <c r="G154" s="25">
        <v>159.47999572753901</v>
      </c>
      <c r="H154" s="25">
        <v>160.02000427246099</v>
      </c>
    </row>
    <row r="155" spans="1:8" x14ac:dyDescent="0.2">
      <c r="A155">
        <v>152.71000671386699</v>
      </c>
      <c r="B155" s="22">
        <v>503903</v>
      </c>
      <c r="C155" s="25">
        <v>501389</v>
      </c>
      <c r="D155" s="25">
        <v>499014</v>
      </c>
      <c r="E155" s="25">
        <v>493974</v>
      </c>
      <c r="F155" s="25">
        <v>154.05000305175801</v>
      </c>
      <c r="G155" s="25">
        <v>155.89999389648401</v>
      </c>
      <c r="H155" s="25">
        <v>159.47999572753901</v>
      </c>
    </row>
    <row r="156" spans="1:8" x14ac:dyDescent="0.2">
      <c r="A156">
        <v>154.16000366210901</v>
      </c>
      <c r="B156" s="22">
        <v>509525</v>
      </c>
      <c r="C156" s="25">
        <v>503903</v>
      </c>
      <c r="D156" s="25">
        <v>501389</v>
      </c>
      <c r="E156" s="25">
        <v>499014</v>
      </c>
      <c r="F156" s="25">
        <v>152.71000671386699</v>
      </c>
      <c r="G156" s="25">
        <v>154.05000305175801</v>
      </c>
      <c r="H156" s="25">
        <v>155.89999389648401</v>
      </c>
    </row>
    <row r="157" spans="1:8" x14ac:dyDescent="0.2">
      <c r="A157">
        <v>155.92999267578099</v>
      </c>
      <c r="B157" s="22">
        <v>510978</v>
      </c>
      <c r="C157" s="25">
        <v>509525</v>
      </c>
      <c r="D157" s="25">
        <v>503903</v>
      </c>
      <c r="E157" s="25">
        <v>501389</v>
      </c>
      <c r="F157" s="25">
        <v>154.16000366210901</v>
      </c>
      <c r="G157" s="25">
        <v>152.71000671386699</v>
      </c>
      <c r="H157" s="25">
        <v>154.05000305175801</v>
      </c>
    </row>
    <row r="158" spans="1:8" x14ac:dyDescent="0.2">
      <c r="A158">
        <v>166.38999938964801</v>
      </c>
      <c r="B158" s="22">
        <v>517045</v>
      </c>
      <c r="C158" s="25">
        <v>510978</v>
      </c>
      <c r="D158" s="25">
        <v>509525</v>
      </c>
      <c r="E158" s="25">
        <v>503903</v>
      </c>
      <c r="F158" s="25">
        <v>155.92999267578099</v>
      </c>
      <c r="G158" s="25">
        <v>154.16000366210901</v>
      </c>
      <c r="H158" s="25">
        <v>152.71000671386699</v>
      </c>
    </row>
    <row r="159" spans="1:8" x14ac:dyDescent="0.2">
      <c r="A159">
        <v>160.96000671386699</v>
      </c>
      <c r="B159" s="22">
        <v>520537</v>
      </c>
      <c r="C159" s="25">
        <v>517045</v>
      </c>
      <c r="D159" s="25">
        <v>510978</v>
      </c>
      <c r="E159" s="25">
        <v>509525</v>
      </c>
      <c r="F159" s="25">
        <v>166.38999938964801</v>
      </c>
      <c r="G159" s="25">
        <v>155.92999267578099</v>
      </c>
      <c r="H159" s="25">
        <v>154.16000366210901</v>
      </c>
    </row>
    <row r="160" spans="1:8" x14ac:dyDescent="0.2">
      <c r="A160">
        <v>164.49000549316401</v>
      </c>
      <c r="B160" s="22">
        <v>520930</v>
      </c>
      <c r="C160" s="25">
        <v>520537</v>
      </c>
      <c r="D160" s="25">
        <v>517045</v>
      </c>
      <c r="E160" s="25">
        <v>510978</v>
      </c>
      <c r="F160" s="25">
        <v>160.96000671386699</v>
      </c>
      <c r="G160" s="25">
        <v>166.38999938964801</v>
      </c>
      <c r="H160" s="25">
        <v>155.92999267578099</v>
      </c>
    </row>
    <row r="161" spans="1:8" x14ac:dyDescent="0.2">
      <c r="A161">
        <v>160.13000488281199</v>
      </c>
      <c r="B161" s="22">
        <v>519672</v>
      </c>
      <c r="C161" s="25">
        <v>520930</v>
      </c>
      <c r="D161" s="25">
        <v>520537</v>
      </c>
      <c r="E161" s="25">
        <v>517045</v>
      </c>
      <c r="F161" s="25">
        <v>164.49000549316401</v>
      </c>
      <c r="G161" s="25">
        <v>160.96000671386699</v>
      </c>
      <c r="H161" s="25">
        <v>166.38999938964801</v>
      </c>
    </row>
    <row r="162" spans="1:8" x14ac:dyDescent="0.2">
      <c r="A162">
        <v>165.97000122070301</v>
      </c>
      <c r="B162" s="22">
        <v>523638</v>
      </c>
      <c r="C162" s="25">
        <v>519672</v>
      </c>
      <c r="D162" s="25">
        <v>520930</v>
      </c>
      <c r="E162" s="25">
        <v>520537</v>
      </c>
      <c r="F162" s="25">
        <v>160.13000488281199</v>
      </c>
      <c r="G162" s="25">
        <v>164.49000549316401</v>
      </c>
      <c r="H162" s="25">
        <v>160.96000671386699</v>
      </c>
    </row>
    <row r="163" spans="1:8" x14ac:dyDescent="0.2">
      <c r="A163">
        <v>166.19000244140599</v>
      </c>
      <c r="B163" s="22">
        <v>517862</v>
      </c>
      <c r="C163" s="25">
        <v>523638</v>
      </c>
      <c r="D163" s="25">
        <v>519672</v>
      </c>
      <c r="E163" s="25">
        <v>520930</v>
      </c>
      <c r="F163" s="25">
        <v>165.97000122070301</v>
      </c>
      <c r="G163" s="25">
        <v>160.13000488281199</v>
      </c>
      <c r="H163" s="25">
        <v>164.49000549316401</v>
      </c>
    </row>
    <row r="164" spans="1:8" x14ac:dyDescent="0.2">
      <c r="A164">
        <v>165.03999328613301</v>
      </c>
      <c r="B164" s="22">
        <v>511371</v>
      </c>
      <c r="C164" s="25">
        <v>517862</v>
      </c>
      <c r="D164" s="25">
        <v>523638</v>
      </c>
      <c r="E164" s="25">
        <v>519672</v>
      </c>
      <c r="F164" s="25">
        <v>166.19000244140599</v>
      </c>
      <c r="G164" s="25">
        <v>165.97000122070301</v>
      </c>
      <c r="H164" s="25">
        <v>160.13000488281199</v>
      </c>
    </row>
    <row r="165" spans="1:8" x14ac:dyDescent="0.2">
      <c r="A165">
        <v>168.22999572753901</v>
      </c>
      <c r="B165" s="22">
        <v>513628</v>
      </c>
      <c r="C165" s="25">
        <v>511371</v>
      </c>
      <c r="D165" s="25">
        <v>517862</v>
      </c>
      <c r="E165" s="25">
        <v>523638</v>
      </c>
      <c r="F165" s="25">
        <v>165.03999328613301</v>
      </c>
      <c r="G165" s="25">
        <v>166.19000244140599</v>
      </c>
      <c r="H165" s="25">
        <v>165.97000122070301</v>
      </c>
    </row>
    <row r="166" spans="1:8" x14ac:dyDescent="0.2">
      <c r="A166">
        <v>167.080001831055</v>
      </c>
      <c r="B166" s="22">
        <v>515037</v>
      </c>
      <c r="C166" s="25">
        <v>513628</v>
      </c>
      <c r="D166" s="25">
        <v>511371</v>
      </c>
      <c r="E166" s="25">
        <v>517862</v>
      </c>
      <c r="F166" s="25">
        <v>168.22999572753901</v>
      </c>
      <c r="G166" s="25">
        <v>165.03999328613301</v>
      </c>
      <c r="H166" s="25">
        <v>166.19000244140599</v>
      </c>
    </row>
    <row r="167" spans="1:8" x14ac:dyDescent="0.2">
      <c r="A167">
        <v>162.13000488281199</v>
      </c>
      <c r="B167" s="22">
        <v>508639</v>
      </c>
      <c r="C167" s="25">
        <v>515037</v>
      </c>
      <c r="D167" s="25">
        <v>513628</v>
      </c>
      <c r="E167" s="25">
        <v>511371</v>
      </c>
      <c r="F167" s="25">
        <v>167.080001831055</v>
      </c>
      <c r="G167" s="25">
        <v>168.22999572753901</v>
      </c>
      <c r="H167" s="25">
        <v>165.03999328613301</v>
      </c>
    </row>
    <row r="168" spans="1:8" x14ac:dyDescent="0.2">
      <c r="A168">
        <v>159.5</v>
      </c>
      <c r="B168" s="22">
        <v>509767</v>
      </c>
      <c r="C168" s="25">
        <v>508639</v>
      </c>
      <c r="D168" s="25">
        <v>515037</v>
      </c>
      <c r="E168" s="25">
        <v>513628</v>
      </c>
      <c r="F168" s="25">
        <v>162.13000488281199</v>
      </c>
      <c r="G168" s="25">
        <v>167.080001831055</v>
      </c>
      <c r="H168" s="25">
        <v>168.22999572753901</v>
      </c>
    </row>
    <row r="169" spans="1:8" x14ac:dyDescent="0.2">
      <c r="A169">
        <v>162.47000122070301</v>
      </c>
      <c r="B169" s="22">
        <v>506001</v>
      </c>
      <c r="C169" s="25">
        <v>509767</v>
      </c>
      <c r="D169" s="25">
        <v>508639</v>
      </c>
      <c r="E169" s="25">
        <v>515037</v>
      </c>
      <c r="F169" s="25">
        <v>159.5</v>
      </c>
      <c r="G169" s="25">
        <v>162.13000488281199</v>
      </c>
      <c r="H169" s="25">
        <v>167.080001831055</v>
      </c>
    </row>
    <row r="170" spans="1:8" x14ac:dyDescent="0.2">
      <c r="A170">
        <v>161.32000732421901</v>
      </c>
      <c r="B170" s="22">
        <v>506428</v>
      </c>
      <c r="C170" s="25">
        <v>506001</v>
      </c>
      <c r="D170" s="25">
        <v>509767</v>
      </c>
      <c r="E170" s="25">
        <v>508639</v>
      </c>
      <c r="F170" s="25">
        <v>162.47000122070301</v>
      </c>
      <c r="G170" s="25">
        <v>159.5</v>
      </c>
      <c r="H170" s="25">
        <v>162.13000488281199</v>
      </c>
    </row>
    <row r="171" spans="1:8" x14ac:dyDescent="0.2">
      <c r="A171">
        <v>157.99000549316401</v>
      </c>
      <c r="B171" s="22">
        <v>509212</v>
      </c>
      <c r="C171" s="25">
        <v>506428</v>
      </c>
      <c r="D171" s="25">
        <v>506001</v>
      </c>
      <c r="E171" s="25">
        <v>509767</v>
      </c>
      <c r="F171" s="25">
        <v>161.32000732421901</v>
      </c>
      <c r="G171" s="25">
        <v>162.47000122070301</v>
      </c>
      <c r="H171" s="25">
        <v>159.5</v>
      </c>
    </row>
    <row r="172" spans="1:8" x14ac:dyDescent="0.2">
      <c r="A172">
        <v>150.92449951171901</v>
      </c>
      <c r="B172" s="22">
        <v>510965</v>
      </c>
      <c r="C172" s="25">
        <v>509212</v>
      </c>
      <c r="D172" s="25">
        <v>506428</v>
      </c>
      <c r="E172" s="25">
        <v>506001</v>
      </c>
      <c r="F172" s="25">
        <v>157.99000549316401</v>
      </c>
      <c r="G172" s="25">
        <v>161.32000732421901</v>
      </c>
      <c r="H172" s="25">
        <v>162.47000122070301</v>
      </c>
    </row>
    <row r="173" spans="1:8" x14ac:dyDescent="0.2">
      <c r="A173">
        <v>143.35499572753901</v>
      </c>
      <c r="B173" s="22">
        <v>511652</v>
      </c>
      <c r="C173" s="25">
        <v>510965</v>
      </c>
      <c r="D173" s="25">
        <v>509212</v>
      </c>
      <c r="E173" s="25">
        <v>506428</v>
      </c>
      <c r="F173" s="25">
        <v>150.92449951171901</v>
      </c>
      <c r="G173" s="25">
        <v>157.99000549316401</v>
      </c>
      <c r="H173" s="25">
        <v>161.32000732421901</v>
      </c>
    </row>
    <row r="174" spans="1:8" x14ac:dyDescent="0.2">
      <c r="A174">
        <v>146.29150390625</v>
      </c>
      <c r="B174" s="22">
        <v>514879</v>
      </c>
      <c r="C174" s="25">
        <v>511652</v>
      </c>
      <c r="D174" s="25">
        <v>510965</v>
      </c>
      <c r="E174" s="25">
        <v>509212</v>
      </c>
      <c r="F174" s="25">
        <v>143.35499572753901</v>
      </c>
      <c r="G174" s="25">
        <v>150.92449951171901</v>
      </c>
      <c r="H174" s="25">
        <v>157.99000549316401</v>
      </c>
    </row>
    <row r="175" spans="1:8" x14ac:dyDescent="0.2">
      <c r="A175">
        <v>144.44590759277301</v>
      </c>
      <c r="B175" s="22">
        <v>516339</v>
      </c>
      <c r="C175" s="25">
        <v>514879</v>
      </c>
      <c r="D175" s="25">
        <v>511652</v>
      </c>
      <c r="E175" s="25">
        <v>510965</v>
      </c>
      <c r="F175" s="25">
        <v>146.29150390625</v>
      </c>
      <c r="G175" s="25">
        <v>143.35499572753901</v>
      </c>
      <c r="H175" s="25">
        <v>150.92449951171901</v>
      </c>
    </row>
    <row r="176" spans="1:8" x14ac:dyDescent="0.2">
      <c r="A176">
        <v>140.20100402832</v>
      </c>
      <c r="B176" s="22">
        <v>507542</v>
      </c>
      <c r="C176" s="25">
        <v>516339</v>
      </c>
      <c r="D176" s="25">
        <v>514879</v>
      </c>
      <c r="E176" s="25">
        <v>511652</v>
      </c>
      <c r="F176" s="25">
        <v>144.44590759277301</v>
      </c>
      <c r="G176" s="25">
        <v>146.29150390625</v>
      </c>
      <c r="H176" s="25">
        <v>143.35499572753901</v>
      </c>
    </row>
    <row r="177" spans="1:8" x14ac:dyDescent="0.2">
      <c r="A177">
        <v>146.381103515625</v>
      </c>
      <c r="B177" s="22">
        <v>502521</v>
      </c>
      <c r="C177" s="25">
        <v>507542</v>
      </c>
      <c r="D177" s="25">
        <v>516339</v>
      </c>
      <c r="E177" s="25">
        <v>514879</v>
      </c>
      <c r="F177" s="25">
        <v>140.20100402832</v>
      </c>
      <c r="G177" s="25">
        <v>144.44590759277301</v>
      </c>
      <c r="H177" s="25">
        <v>146.29150390625</v>
      </c>
    </row>
    <row r="178" spans="1:8" x14ac:dyDescent="0.2">
      <c r="A178">
        <v>144.12649536132801</v>
      </c>
      <c r="B178" s="22">
        <v>497700</v>
      </c>
      <c r="C178" s="25">
        <v>502521</v>
      </c>
      <c r="D178" s="25">
        <v>507542</v>
      </c>
      <c r="E178" s="25">
        <v>516339</v>
      </c>
      <c r="F178" s="25">
        <v>146.381103515625</v>
      </c>
      <c r="G178" s="25">
        <v>140.20100402832</v>
      </c>
      <c r="H178" s="25">
        <v>144.44590759277301</v>
      </c>
    </row>
    <row r="179" spans="1:8" x14ac:dyDescent="0.2">
      <c r="A179">
        <v>142.30239868164099</v>
      </c>
      <c r="B179" s="22">
        <v>497409</v>
      </c>
      <c r="C179" s="25">
        <v>497700</v>
      </c>
      <c r="D179" s="25">
        <v>502521</v>
      </c>
      <c r="E179" s="25">
        <v>507542</v>
      </c>
      <c r="F179" s="25">
        <v>144.12649536132801</v>
      </c>
      <c r="G179" s="25">
        <v>146.381103515625</v>
      </c>
      <c r="H179" s="25">
        <v>140.20100402832</v>
      </c>
    </row>
    <row r="180" spans="1:8" x14ac:dyDescent="0.2">
      <c r="A180">
        <v>148.36849975585901</v>
      </c>
      <c r="B180" s="22">
        <v>497511</v>
      </c>
      <c r="C180" s="25">
        <v>497409</v>
      </c>
      <c r="D180" s="25">
        <v>497700</v>
      </c>
      <c r="E180" s="25">
        <v>502521</v>
      </c>
      <c r="F180" s="25">
        <v>142.30239868164099</v>
      </c>
      <c r="G180" s="25">
        <v>144.12649536132801</v>
      </c>
      <c r="H180" s="25">
        <v>146.381103515625</v>
      </c>
    </row>
    <row r="181" spans="1:8" x14ac:dyDescent="0.2">
      <c r="A181">
        <v>155.63000488281199</v>
      </c>
      <c r="B181" s="22">
        <v>500751</v>
      </c>
      <c r="C181" s="25">
        <v>497511</v>
      </c>
      <c r="D181" s="25">
        <v>497409</v>
      </c>
      <c r="E181" s="25">
        <v>497700</v>
      </c>
      <c r="F181" s="25">
        <v>148.36849975585901</v>
      </c>
      <c r="G181" s="25">
        <v>142.30239868164099</v>
      </c>
      <c r="H181" s="25">
        <v>144.12649536132801</v>
      </c>
    </row>
    <row r="182" spans="1:8" x14ac:dyDescent="0.2">
      <c r="A182">
        <v>158.63000488281199</v>
      </c>
      <c r="B182" s="22">
        <v>498534</v>
      </c>
      <c r="C182" s="25">
        <v>500751</v>
      </c>
      <c r="D182" s="25">
        <v>497511</v>
      </c>
      <c r="E182" s="25">
        <v>497409</v>
      </c>
      <c r="F182" s="25">
        <v>155.63000488281199</v>
      </c>
      <c r="G182" s="25">
        <v>148.36849975585901</v>
      </c>
      <c r="H182" s="25">
        <v>142.30239868164099</v>
      </c>
    </row>
    <row r="183" spans="1:8" x14ac:dyDescent="0.2">
      <c r="A183">
        <v>158.25</v>
      </c>
      <c r="B183" s="22">
        <v>494468</v>
      </c>
      <c r="C183" s="25">
        <v>498534</v>
      </c>
      <c r="D183" s="25">
        <v>500751</v>
      </c>
      <c r="E183" s="25">
        <v>497511</v>
      </c>
      <c r="F183" s="25">
        <v>158.63000488281199</v>
      </c>
      <c r="G183" s="25">
        <v>155.63000488281199</v>
      </c>
      <c r="H183" s="25">
        <v>148.36849975585901</v>
      </c>
    </row>
    <row r="184" spans="1:8" x14ac:dyDescent="0.2">
      <c r="A184">
        <v>166.08760070800801</v>
      </c>
      <c r="B184" s="22">
        <v>497335</v>
      </c>
      <c r="C184" s="25">
        <v>494468</v>
      </c>
      <c r="D184" s="25">
        <v>498534</v>
      </c>
      <c r="E184" s="25">
        <v>500751</v>
      </c>
      <c r="F184" s="25">
        <v>158.25</v>
      </c>
      <c r="G184" s="25">
        <v>158.63000488281199</v>
      </c>
      <c r="H184" s="25">
        <v>155.63000488281199</v>
      </c>
    </row>
    <row r="185" spans="1:8" x14ac:dyDescent="0.2">
      <c r="A185">
        <v>161.55000305175801</v>
      </c>
      <c r="B185" s="22">
        <v>498889</v>
      </c>
      <c r="C185" s="25">
        <v>497335</v>
      </c>
      <c r="D185" s="25">
        <v>494468</v>
      </c>
      <c r="E185" s="25">
        <v>498534</v>
      </c>
      <c r="F185" s="25">
        <v>166.08760070800801</v>
      </c>
      <c r="G185" s="25">
        <v>158.25</v>
      </c>
      <c r="H185" s="25">
        <v>158.63000488281199</v>
      </c>
    </row>
    <row r="186" spans="1:8" x14ac:dyDescent="0.2">
      <c r="A186">
        <v>175.16000366210901</v>
      </c>
      <c r="B186" s="22">
        <v>502022</v>
      </c>
      <c r="C186" s="25">
        <v>498889</v>
      </c>
      <c r="D186" s="25">
        <v>497335</v>
      </c>
      <c r="E186" s="25">
        <v>494468</v>
      </c>
      <c r="F186" s="25">
        <v>161.55000305175801</v>
      </c>
      <c r="G186" s="25">
        <v>166.08760070800801</v>
      </c>
      <c r="H186" s="25">
        <v>158.25</v>
      </c>
    </row>
    <row r="187" spans="1:8" x14ac:dyDescent="0.2">
      <c r="A187">
        <v>182.61000061035199</v>
      </c>
      <c r="B187" s="22">
        <v>507510</v>
      </c>
      <c r="C187" s="25">
        <v>502022</v>
      </c>
      <c r="D187" s="25">
        <v>498889</v>
      </c>
      <c r="E187" s="25">
        <v>497335</v>
      </c>
      <c r="F187" s="25">
        <v>175.16000366210901</v>
      </c>
      <c r="G187" s="25">
        <v>161.55000305175801</v>
      </c>
      <c r="H187" s="25">
        <v>166.08760070800801</v>
      </c>
    </row>
    <row r="188" spans="1:8" x14ac:dyDescent="0.2">
      <c r="A188">
        <v>182.79089355468801</v>
      </c>
      <c r="B188" s="22">
        <v>505843</v>
      </c>
      <c r="C188" s="25">
        <v>507510</v>
      </c>
      <c r="D188" s="25">
        <v>502022</v>
      </c>
      <c r="E188" s="25">
        <v>498889</v>
      </c>
      <c r="F188" s="25">
        <v>182.61000061035199</v>
      </c>
      <c r="G188" s="25">
        <v>175.16000366210901</v>
      </c>
      <c r="H188" s="25">
        <v>161.55000305175801</v>
      </c>
    </row>
    <row r="189" spans="1:8" x14ac:dyDescent="0.2">
      <c r="A189">
        <v>179.36999511718801</v>
      </c>
      <c r="B189" s="22">
        <v>504948.90625</v>
      </c>
      <c r="C189" s="25">
        <v>505843</v>
      </c>
      <c r="D189" s="25">
        <v>507510</v>
      </c>
      <c r="E189" s="25">
        <v>502022</v>
      </c>
      <c r="F189" s="25">
        <v>182.79089355468801</v>
      </c>
      <c r="G189" s="25">
        <v>182.61000061035199</v>
      </c>
      <c r="H189" s="25">
        <v>175.16000366210901</v>
      </c>
    </row>
    <row r="190" spans="1:8" x14ac:dyDescent="0.2">
      <c r="A190">
        <v>192.92140197753901</v>
      </c>
      <c r="B190" s="22">
        <v>505073.6875</v>
      </c>
      <c r="C190" s="25">
        <v>504948.90625</v>
      </c>
      <c r="D190" s="25">
        <v>505843</v>
      </c>
      <c r="E190" s="25">
        <v>507510</v>
      </c>
      <c r="F190" s="25">
        <v>179.36999511718801</v>
      </c>
      <c r="G190" s="25">
        <v>182.79089355468801</v>
      </c>
      <c r="H190" s="25">
        <v>182.61000061035199</v>
      </c>
    </row>
    <row r="191" spans="1:8" x14ac:dyDescent="0.2">
      <c r="A191">
        <v>190.42999267578099</v>
      </c>
      <c r="B191" s="22">
        <v>508505.5</v>
      </c>
      <c r="C191" s="25">
        <v>505073.6875</v>
      </c>
      <c r="D191" s="25">
        <v>504948.90625</v>
      </c>
      <c r="E191" s="25">
        <v>505843</v>
      </c>
      <c r="F191" s="25">
        <v>192.92140197753901</v>
      </c>
      <c r="G191" s="25">
        <v>179.36999511718801</v>
      </c>
      <c r="H191" s="25">
        <v>182.79089355468801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6D6B-A878-A74A-A4AC-C2ED121C7CAD}">
  <dimension ref="A1:I23"/>
  <sheetViews>
    <sheetView zoomScale="139" zoomScaleNormal="210" workbookViewId="0">
      <selection activeCell="B17" sqref="B17:B23"/>
    </sheetView>
  </sheetViews>
  <sheetFormatPr baseColWidth="10" defaultRowHeight="15" x14ac:dyDescent="0.2"/>
  <cols>
    <col min="1" max="1" width="15.5" bestFit="1" customWidth="1"/>
    <col min="2" max="2" width="12.6640625" bestFit="1" customWidth="1"/>
    <col min="3" max="3" width="13.1640625" bestFit="1" customWidth="1"/>
    <col min="4" max="4" width="12.6640625" bestFit="1" customWidth="1"/>
    <col min="5" max="5" width="12.1640625" bestFit="1" customWidth="1"/>
    <col min="6" max="9" width="12.6640625" bestFit="1" customWidth="1"/>
  </cols>
  <sheetData>
    <row r="1" spans="1:9" x14ac:dyDescent="0.2">
      <c r="A1" t="s">
        <v>0</v>
      </c>
    </row>
    <row r="2" spans="1:9" ht="16" thickBot="1" x14ac:dyDescent="0.25"/>
    <row r="3" spans="1:9" x14ac:dyDescent="0.2">
      <c r="A3" s="5" t="s">
        <v>1</v>
      </c>
      <c r="B3" s="5"/>
    </row>
    <row r="4" spans="1:9" x14ac:dyDescent="0.2">
      <c r="A4" s="2" t="s">
        <v>2</v>
      </c>
      <c r="B4" s="2">
        <v>0.99988660941951213</v>
      </c>
    </row>
    <row r="5" spans="1:9" x14ac:dyDescent="0.2">
      <c r="A5" s="2" t="s">
        <v>3</v>
      </c>
      <c r="B5" s="2">
        <v>0.99977323169644794</v>
      </c>
    </row>
    <row r="6" spans="1:9" x14ac:dyDescent="0.2">
      <c r="A6" s="2" t="s">
        <v>4</v>
      </c>
      <c r="B6" s="2">
        <v>0.99976579667010201</v>
      </c>
    </row>
    <row r="7" spans="1:9" x14ac:dyDescent="0.2">
      <c r="A7" s="2" t="s">
        <v>5</v>
      </c>
      <c r="B7" s="2">
        <v>2925.6415806478963</v>
      </c>
    </row>
    <row r="8" spans="1:9" ht="16" thickBot="1" x14ac:dyDescent="0.25">
      <c r="A8" s="3" t="s">
        <v>6</v>
      </c>
      <c r="B8" s="3">
        <v>190</v>
      </c>
    </row>
    <row r="10" spans="1:9" ht="16" thickBot="1" x14ac:dyDescent="0.25">
      <c r="A10" t="s">
        <v>7</v>
      </c>
    </row>
    <row r="11" spans="1:9" x14ac:dyDescent="0.2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2">
      <c r="A12" s="2" t="s">
        <v>8</v>
      </c>
      <c r="B12" s="2">
        <v>6</v>
      </c>
      <c r="C12" s="2">
        <v>6905775929586.1191</v>
      </c>
      <c r="D12" s="2">
        <v>1150962654931.0198</v>
      </c>
      <c r="E12" s="2">
        <v>134468.01466124502</v>
      </c>
      <c r="F12" s="2">
        <v>0</v>
      </c>
    </row>
    <row r="13" spans="1:9" x14ac:dyDescent="0.2">
      <c r="A13" s="2" t="s">
        <v>9</v>
      </c>
      <c r="B13" s="2">
        <v>183</v>
      </c>
      <c r="C13" s="2">
        <v>1566366294.4901135</v>
      </c>
      <c r="D13" s="2">
        <v>8559378.658415921</v>
      </c>
      <c r="E13" s="2"/>
      <c r="F13" s="2"/>
    </row>
    <row r="14" spans="1:9" ht="16" thickBot="1" x14ac:dyDescent="0.25">
      <c r="A14" s="3" t="s">
        <v>10</v>
      </c>
      <c r="B14" s="3">
        <v>189</v>
      </c>
      <c r="C14" s="3">
        <v>6907342295880.6094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2">
      <c r="A17" s="2" t="s">
        <v>11</v>
      </c>
      <c r="B17" s="26">
        <v>7921.7170533492808</v>
      </c>
      <c r="C17" s="2">
        <v>2641.5275049677534</v>
      </c>
      <c r="D17" s="2">
        <v>2.9989152255471159</v>
      </c>
      <c r="E17" s="2">
        <v>3.0864846588402849E-3</v>
      </c>
      <c r="F17" s="2">
        <v>2709.9518118877322</v>
      </c>
      <c r="G17" s="2">
        <v>13133.48229481083</v>
      </c>
      <c r="H17" s="2">
        <v>2709.9518118877322</v>
      </c>
      <c r="I17" s="2">
        <v>13133.48229481083</v>
      </c>
    </row>
    <row r="18" spans="1:9" x14ac:dyDescent="0.2">
      <c r="A18" s="2" t="s">
        <v>422</v>
      </c>
      <c r="B18" s="26">
        <v>1.1978879951346177</v>
      </c>
      <c r="C18" s="2">
        <v>7.061613831427957E-2</v>
      </c>
      <c r="D18" s="2">
        <v>16.963374431541069</v>
      </c>
      <c r="E18" s="2">
        <v>2.1329149428005413E-39</v>
      </c>
      <c r="F18" s="2">
        <v>1.0585615128396335</v>
      </c>
      <c r="G18" s="2">
        <v>1.337214477429602</v>
      </c>
      <c r="H18" s="2">
        <v>1.0585615128396335</v>
      </c>
      <c r="I18" s="2">
        <v>1.337214477429602</v>
      </c>
    </row>
    <row r="19" spans="1:9" x14ac:dyDescent="0.2">
      <c r="A19" s="2" t="s">
        <v>423</v>
      </c>
      <c r="B19" s="26">
        <v>0.1017213938680486</v>
      </c>
      <c r="C19" s="2">
        <v>0.11412276205385408</v>
      </c>
      <c r="D19" s="2">
        <v>0.89133308761004815</v>
      </c>
      <c r="E19" s="2">
        <v>0.37392092485600059</v>
      </c>
      <c r="F19" s="2">
        <v>-0.12344417545246636</v>
      </c>
      <c r="G19" s="2">
        <v>0.32688696318856358</v>
      </c>
      <c r="H19" s="2">
        <v>-0.12344417545246636</v>
      </c>
      <c r="I19" s="2">
        <v>0.32688696318856358</v>
      </c>
    </row>
    <row r="20" spans="1:9" x14ac:dyDescent="0.2">
      <c r="A20" s="2" t="s">
        <v>424</v>
      </c>
      <c r="B20" s="26">
        <v>-0.30580300985603698</v>
      </c>
      <c r="C20" s="2">
        <v>7.0179936814091987E-2</v>
      </c>
      <c r="D20" s="2">
        <v>-4.3574135819773545</v>
      </c>
      <c r="E20" s="2">
        <v>2.1900912973835865E-5</v>
      </c>
      <c r="F20" s="2">
        <v>-0.44426886139375071</v>
      </c>
      <c r="G20" s="2">
        <v>-0.16733715831832324</v>
      </c>
      <c r="H20" s="2">
        <v>-0.44426886139375071</v>
      </c>
      <c r="I20" s="2">
        <v>-0.16733715831832324</v>
      </c>
    </row>
    <row r="21" spans="1:9" x14ac:dyDescent="0.2">
      <c r="A21" s="2" t="s">
        <v>425</v>
      </c>
      <c r="B21" s="26">
        <v>-16.912178000134645</v>
      </c>
      <c r="C21" s="2">
        <v>28.396033833664955</v>
      </c>
      <c r="D21" s="2">
        <v>-0.59558240066908186</v>
      </c>
      <c r="E21" s="2">
        <v>0.55219008640385148</v>
      </c>
      <c r="F21" s="2">
        <v>-72.937891096568137</v>
      </c>
      <c r="G21" s="2">
        <v>39.11353509629884</v>
      </c>
      <c r="H21" s="2">
        <v>-72.937891096568137</v>
      </c>
      <c r="I21" s="2">
        <v>39.11353509629884</v>
      </c>
    </row>
    <row r="22" spans="1:9" x14ac:dyDescent="0.2">
      <c r="A22" s="2" t="s">
        <v>426</v>
      </c>
      <c r="B22" s="26">
        <v>-8.7965889994001447</v>
      </c>
      <c r="C22" s="2">
        <v>43.65336684683971</v>
      </c>
      <c r="D22" s="2">
        <v>-0.20150997814815685</v>
      </c>
      <c r="E22" s="2">
        <v>0.84052364185725714</v>
      </c>
      <c r="F22" s="2">
        <v>-94.925201924029324</v>
      </c>
      <c r="G22" s="2">
        <v>77.332023925229038</v>
      </c>
      <c r="H22" s="2">
        <v>-94.925201924029324</v>
      </c>
      <c r="I22" s="2">
        <v>77.332023925229038</v>
      </c>
    </row>
    <row r="23" spans="1:9" ht="16" thickBot="1" x14ac:dyDescent="0.25">
      <c r="A23" s="3" t="s">
        <v>427</v>
      </c>
      <c r="B23" s="27">
        <v>1.1531730292314422</v>
      </c>
      <c r="C23" s="3">
        <v>29.22133139222926</v>
      </c>
      <c r="D23" s="3">
        <v>3.9463397945587855E-2</v>
      </c>
      <c r="E23" s="3">
        <v>0.96856395414918262</v>
      </c>
      <c r="F23" s="3">
        <v>-56.500861983782286</v>
      </c>
      <c r="G23" s="3">
        <v>58.807208042245165</v>
      </c>
      <c r="H23" s="3">
        <v>-56.500861983782286</v>
      </c>
      <c r="I23" s="3">
        <v>58.807208042245165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1_Dummy_Regression</vt:lpstr>
      <vt:lpstr>1.1_Prediction_Dummy</vt:lpstr>
      <vt:lpstr>2.0_Macroeconomics Dataset</vt:lpstr>
      <vt:lpstr>2_MDA_MA_RMSE</vt:lpstr>
      <vt:lpstr>3_Autoregressive_Model</vt:lpstr>
      <vt:lpstr>3_Autoregressive_Regression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2006-10-24T03:27:27Z</dcterms:created>
  <dcterms:modified xsi:type="dcterms:W3CDTF">2020-10-12T04:05:19Z</dcterms:modified>
</cp:coreProperties>
</file>