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an/Downloads/"/>
    </mc:Choice>
  </mc:AlternateContent>
  <xr:revisionPtr revIDLastSave="0" documentId="13_ncr:1_{99C3CD52-88B3-7F4D-8F5D-2FDDA7BD5100}" xr6:coauthVersionLast="47" xr6:coauthVersionMax="47" xr10:uidLastSave="{00000000-0000-0000-0000-000000000000}"/>
  <bookViews>
    <workbookView xWindow="0" yWindow="0" windowWidth="35840" windowHeight="22400" xr2:uid="{8EEF4C6D-FB5E-DF44-9C1C-41B86B3F5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P32" i="1"/>
  <c r="P31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C18" i="1"/>
  <c r="K20" i="1"/>
  <c r="K21" i="1"/>
  <c r="K22" i="1"/>
  <c r="K23" i="1"/>
  <c r="K24" i="1"/>
  <c r="K25" i="1"/>
  <c r="K26" i="1"/>
  <c r="K27" i="1"/>
  <c r="K28" i="1"/>
  <c r="K29" i="1"/>
  <c r="K19" i="1"/>
  <c r="D18" i="1"/>
  <c r="F18" i="1"/>
  <c r="G18" i="1"/>
  <c r="G31" i="1" s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E19" i="1"/>
  <c r="E20" i="1"/>
  <c r="E21" i="1"/>
  <c r="E22" i="1"/>
  <c r="E23" i="1"/>
  <c r="E24" i="1"/>
  <c r="E25" i="1"/>
  <c r="E26" i="1"/>
  <c r="E27" i="1"/>
  <c r="E28" i="1"/>
  <c r="E29" i="1"/>
  <c r="E18" i="1"/>
  <c r="D19" i="1"/>
  <c r="D20" i="1"/>
  <c r="D31" i="1" s="1"/>
  <c r="D21" i="1"/>
  <c r="D22" i="1"/>
  <c r="D23" i="1"/>
  <c r="D24" i="1"/>
  <c r="D25" i="1"/>
  <c r="D26" i="1"/>
  <c r="D27" i="1"/>
  <c r="D28" i="1"/>
  <c r="D29" i="1"/>
  <c r="I3" i="1"/>
  <c r="J3" i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I4" i="1"/>
  <c r="I5" i="1"/>
  <c r="I6" i="1"/>
  <c r="I7" i="1"/>
  <c r="I8" i="1"/>
  <c r="I9" i="1"/>
  <c r="I10" i="1"/>
  <c r="I11" i="1"/>
  <c r="I12" i="1"/>
  <c r="I13" i="1"/>
  <c r="I14" i="1"/>
  <c r="F31" i="1" l="1"/>
  <c r="E31" i="1"/>
  <c r="N31" i="1"/>
  <c r="N32" i="1"/>
  <c r="M32" i="1"/>
  <c r="L32" i="1"/>
  <c r="K31" i="1"/>
  <c r="L31" i="1"/>
  <c r="K32" i="1"/>
  <c r="M31" i="1"/>
</calcChain>
</file>

<file path=xl/sharedStrings.xml><?xml version="1.0" encoding="utf-8"?>
<sst xmlns="http://schemas.openxmlformats.org/spreadsheetml/2006/main" count="27" uniqueCount="15">
  <si>
    <t>Serial</t>
  </si>
  <si>
    <t>Multirocessing</t>
  </si>
  <si>
    <t>Pymp</t>
  </si>
  <si>
    <t>Joblib</t>
  </si>
  <si>
    <t>Ray</t>
  </si>
  <si>
    <t>Cores</t>
  </si>
  <si>
    <t>Libraries ranked (Best to Worst)</t>
  </si>
  <si>
    <t>Average Speedup</t>
  </si>
  <si>
    <t>Speedup (Serial)</t>
  </si>
  <si>
    <t>Speedup (Consecutive/Respective)</t>
  </si>
  <si>
    <t>Average Speedup (Physical Cores)</t>
  </si>
  <si>
    <t>Average Speedup (Logical Cores)</t>
  </si>
  <si>
    <t>Physical</t>
  </si>
  <si>
    <t>Logical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</si>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</sst>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24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7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2" fontId="3" fillId="2" borderId="21" xfId="0" applyNumberFormat="1" applyFont="1" applyFill="1" applyBorder="1" applyAlignment="1">
      <alignment horizontal="center" vertical="center"/>
    </xf>
    <xf numFmtId="2" fontId="3" fillId="2" borderId="23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27" xfId="0" applyNumberFormat="1" applyFont="1" applyFill="1" applyBorder="1" applyAlignment="1">
      <alignment horizontal="center" vertical="center"/>
    </xf>
    <xf numFmtId="2" fontId="3" fillId="2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59FC-42A2-2F46-A55C-5B4946701B04}">
  <dimension ref="B1:P33"/>
  <sheetViews>
    <sheetView tabSelected="1" workbookViewId="0"/>
  </sheetViews>
  <sheetFormatPr baseColWidth="10" defaultColWidth="18.33203125" defaultRowHeight="28" customHeight="1" x14ac:dyDescent="0.2"/>
  <cols>
    <col min="1" max="16384" width="18.33203125" style="1"/>
  </cols>
  <sheetData>
    <row r="1" spans="2:15" ht="28" customHeight="1" thickBot="1" x14ac:dyDescent="0.25"/>
    <row r="2" spans="2:15" ht="28" customHeight="1" thickBot="1" x14ac:dyDescent="0.25">
      <c r="B2" s="7" t="s">
        <v>5</v>
      </c>
      <c r="C2" s="8" t="s">
        <v>0</v>
      </c>
      <c r="D2" s="9" t="s">
        <v>1</v>
      </c>
      <c r="E2" s="9" t="s">
        <v>2</v>
      </c>
      <c r="F2" s="9" t="s">
        <v>3</v>
      </c>
      <c r="G2" s="10" t="s">
        <v>4</v>
      </c>
      <c r="H2" s="6"/>
      <c r="I2" s="77" t="s">
        <v>6</v>
      </c>
      <c r="J2" s="78"/>
      <c r="K2" s="78"/>
      <c r="L2" s="79"/>
    </row>
    <row r="3" spans="2:15" ht="28" customHeight="1" x14ac:dyDescent="0.2">
      <c r="B3" s="11">
        <v>1</v>
      </c>
      <c r="C3" s="12">
        <v>422.086740970611</v>
      </c>
      <c r="D3" s="13">
        <v>408.90517306327803</v>
      </c>
      <c r="E3" s="13">
        <v>421.24693799018797</v>
      </c>
      <c r="F3" s="13">
        <v>416.20023202896101</v>
      </c>
      <c r="G3" s="14">
        <v>440.047721862792</v>
      </c>
      <c r="H3" s="3"/>
      <c r="I3" s="23" t="str">
        <f t="shared" ref="I3:I14" si="0">INDEX($D$2:$G$2, MATCH(SMALL(D3:G3,  1), D3:G3, 0))</f>
        <v>Multirocessing</v>
      </c>
      <c r="J3" s="24" t="str">
        <f t="shared" ref="J3:J14" si="1">INDEX($D$2:$G$2, MATCH(SMALL(D3:G3,  2), D3:G3, 0))</f>
        <v>Joblib</v>
      </c>
      <c r="K3" s="24" t="str">
        <f t="shared" ref="K3:K14" si="2">INDEX($D$2:$G$2, MATCH(SMALL(D3:G3,  3), D3:G3, 0))</f>
        <v>Pymp</v>
      </c>
      <c r="L3" s="25" t="str">
        <f t="shared" ref="L3:L14" si="3">INDEX($D$2:$G$2, MATCH(SMALL(D3:G3,  4), D3:G3, 0))</f>
        <v>Ray</v>
      </c>
    </row>
    <row r="4" spans="2:15" ht="28" customHeight="1" x14ac:dyDescent="0.2">
      <c r="B4" s="15">
        <v>2</v>
      </c>
      <c r="C4" s="16"/>
      <c r="D4" s="17">
        <v>226.10282611846901</v>
      </c>
      <c r="E4" s="17">
        <v>221.19958615303</v>
      </c>
      <c r="F4" s="17">
        <v>223.37270808219901</v>
      </c>
      <c r="G4" s="18">
        <v>236.67144107818601</v>
      </c>
      <c r="H4" s="3"/>
      <c r="I4" s="26" t="str">
        <f t="shared" si="0"/>
        <v>Pymp</v>
      </c>
      <c r="J4" s="27" t="str">
        <f t="shared" si="1"/>
        <v>Joblib</v>
      </c>
      <c r="K4" s="27" t="str">
        <f t="shared" si="2"/>
        <v>Multirocessing</v>
      </c>
      <c r="L4" s="28" t="str">
        <f t="shared" si="3"/>
        <v>Ray</v>
      </c>
    </row>
    <row r="5" spans="2:15" ht="28" customHeight="1" x14ac:dyDescent="0.2">
      <c r="B5" s="15">
        <v>3</v>
      </c>
      <c r="C5" s="16"/>
      <c r="D5" s="17">
        <v>167.72370004653899</v>
      </c>
      <c r="E5" s="17">
        <v>156.56524109840299</v>
      </c>
      <c r="F5" s="17">
        <v>161.57163906097401</v>
      </c>
      <c r="G5" s="18">
        <v>177.25566387176499</v>
      </c>
      <c r="H5" s="3"/>
      <c r="I5" s="26" t="str">
        <f t="shared" si="0"/>
        <v>Pymp</v>
      </c>
      <c r="J5" s="27" t="str">
        <f t="shared" si="1"/>
        <v>Joblib</v>
      </c>
      <c r="K5" s="27" t="str">
        <f t="shared" si="2"/>
        <v>Multirocessing</v>
      </c>
      <c r="L5" s="28" t="str">
        <f t="shared" si="3"/>
        <v>Ray</v>
      </c>
    </row>
    <row r="6" spans="2:15" ht="28" customHeight="1" x14ac:dyDescent="0.2">
      <c r="B6" s="15">
        <v>4</v>
      </c>
      <c r="C6" s="16"/>
      <c r="D6" s="17">
        <v>140.21342182159401</v>
      </c>
      <c r="E6" s="17">
        <v>125.66569709777799</v>
      </c>
      <c r="F6" s="17">
        <v>135.62369179725599</v>
      </c>
      <c r="G6" s="18">
        <v>155.240972042083</v>
      </c>
      <c r="H6" s="3"/>
      <c r="I6" s="26" t="str">
        <f t="shared" si="0"/>
        <v>Pymp</v>
      </c>
      <c r="J6" s="27" t="str">
        <f t="shared" si="1"/>
        <v>Joblib</v>
      </c>
      <c r="K6" s="27" t="str">
        <f t="shared" si="2"/>
        <v>Multirocessing</v>
      </c>
      <c r="L6" s="28" t="str">
        <f t="shared" si="3"/>
        <v>Ray</v>
      </c>
    </row>
    <row r="7" spans="2:15" ht="28" customHeight="1" x14ac:dyDescent="0.2">
      <c r="B7" s="15">
        <v>5</v>
      </c>
      <c r="C7" s="16"/>
      <c r="D7" s="17">
        <v>119.93955707550001</v>
      </c>
      <c r="E7" s="17">
        <v>110.581578969955</v>
      </c>
      <c r="F7" s="17">
        <v>125.906075000762</v>
      </c>
      <c r="G7" s="18">
        <v>139.064879179</v>
      </c>
      <c r="H7" s="3"/>
      <c r="I7" s="26" t="str">
        <f t="shared" si="0"/>
        <v>Pymp</v>
      </c>
      <c r="J7" s="27" t="str">
        <f t="shared" si="1"/>
        <v>Multirocessing</v>
      </c>
      <c r="K7" s="27" t="str">
        <f t="shared" si="2"/>
        <v>Joblib</v>
      </c>
      <c r="L7" s="28" t="str">
        <f t="shared" si="3"/>
        <v>Ray</v>
      </c>
    </row>
    <row r="8" spans="2:15" ht="28" customHeight="1" x14ac:dyDescent="0.2">
      <c r="B8" s="15">
        <v>6</v>
      </c>
      <c r="C8" s="16"/>
      <c r="D8" s="17">
        <v>128.39286494255001</v>
      </c>
      <c r="E8" s="17">
        <v>101.948482990264</v>
      </c>
      <c r="F8" s="17">
        <v>115.641010999679</v>
      </c>
      <c r="G8" s="18">
        <v>146.133719921112</v>
      </c>
      <c r="H8" s="3"/>
      <c r="I8" s="26" t="str">
        <f t="shared" si="0"/>
        <v>Pymp</v>
      </c>
      <c r="J8" s="27" t="str">
        <f t="shared" si="1"/>
        <v>Joblib</v>
      </c>
      <c r="K8" s="27" t="str">
        <f t="shared" si="2"/>
        <v>Multirocessing</v>
      </c>
      <c r="L8" s="28" t="str">
        <f t="shared" si="3"/>
        <v>Ray</v>
      </c>
    </row>
    <row r="9" spans="2:15" ht="28" customHeight="1" x14ac:dyDescent="0.2">
      <c r="B9" s="15">
        <v>7</v>
      </c>
      <c r="C9" s="16"/>
      <c r="D9" s="17">
        <v>119.318866968154</v>
      </c>
      <c r="E9" s="17">
        <v>101.371656179428</v>
      </c>
      <c r="F9" s="17">
        <v>122.25388288497901</v>
      </c>
      <c r="G9" s="18">
        <v>139.04324221611</v>
      </c>
      <c r="H9" s="3"/>
      <c r="I9" s="26" t="str">
        <f t="shared" si="0"/>
        <v>Pymp</v>
      </c>
      <c r="J9" s="27" t="str">
        <f t="shared" si="1"/>
        <v>Multirocessing</v>
      </c>
      <c r="K9" s="27" t="str">
        <f t="shared" si="2"/>
        <v>Joblib</v>
      </c>
      <c r="L9" s="28" t="str">
        <f t="shared" si="3"/>
        <v>Ray</v>
      </c>
    </row>
    <row r="10" spans="2:15" ht="28" customHeight="1" x14ac:dyDescent="0.2">
      <c r="B10" s="15">
        <v>8</v>
      </c>
      <c r="C10" s="16"/>
      <c r="D10" s="17">
        <v>130.321661949157</v>
      </c>
      <c r="E10" s="17">
        <v>101.904097795486</v>
      </c>
      <c r="F10" s="17">
        <v>115.644237041473</v>
      </c>
      <c r="G10" s="18">
        <v>136.83588290214499</v>
      </c>
      <c r="H10" s="3"/>
      <c r="I10" s="26" t="str">
        <f t="shared" si="0"/>
        <v>Pymp</v>
      </c>
      <c r="J10" s="27" t="str">
        <f t="shared" si="1"/>
        <v>Joblib</v>
      </c>
      <c r="K10" s="27" t="str">
        <f t="shared" si="2"/>
        <v>Multirocessing</v>
      </c>
      <c r="L10" s="28" t="str">
        <f t="shared" si="3"/>
        <v>Ray</v>
      </c>
    </row>
    <row r="11" spans="2:15" ht="28" customHeight="1" x14ac:dyDescent="0.2">
      <c r="B11" s="15">
        <v>9</v>
      </c>
      <c r="C11" s="16"/>
      <c r="D11" s="17">
        <v>115.92104601859999</v>
      </c>
      <c r="E11" s="17">
        <v>96.305288314819293</v>
      </c>
      <c r="F11" s="17">
        <v>117.159160852432</v>
      </c>
      <c r="G11" s="18">
        <v>137.06418204307499</v>
      </c>
      <c r="H11" s="3"/>
      <c r="I11" s="26" t="str">
        <f t="shared" si="0"/>
        <v>Pymp</v>
      </c>
      <c r="J11" s="27" t="str">
        <f t="shared" si="1"/>
        <v>Multirocessing</v>
      </c>
      <c r="K11" s="27" t="str">
        <f t="shared" si="2"/>
        <v>Joblib</v>
      </c>
      <c r="L11" s="28" t="str">
        <f t="shared" si="3"/>
        <v>Ray</v>
      </c>
    </row>
    <row r="12" spans="2:15" ht="28" customHeight="1" x14ac:dyDescent="0.2">
      <c r="B12" s="15">
        <v>10</v>
      </c>
      <c r="C12" s="16"/>
      <c r="D12" s="17">
        <v>123.10211801528899</v>
      </c>
      <c r="E12" s="17">
        <v>100.034548044204</v>
      </c>
      <c r="F12" s="17">
        <v>114.128867864608</v>
      </c>
      <c r="G12" s="18">
        <v>146.62162613868699</v>
      </c>
      <c r="H12" s="3"/>
      <c r="I12" s="26" t="str">
        <f t="shared" si="0"/>
        <v>Pymp</v>
      </c>
      <c r="J12" s="27" t="str">
        <f t="shared" si="1"/>
        <v>Joblib</v>
      </c>
      <c r="K12" s="27" t="str">
        <f t="shared" si="2"/>
        <v>Multirocessing</v>
      </c>
      <c r="L12" s="28" t="str">
        <f t="shared" si="3"/>
        <v>Ray</v>
      </c>
    </row>
    <row r="13" spans="2:15" ht="28" customHeight="1" x14ac:dyDescent="0.2">
      <c r="B13" s="15">
        <v>11</v>
      </c>
      <c r="C13" s="16"/>
      <c r="D13" s="17">
        <v>118.334702968597</v>
      </c>
      <c r="E13" s="17">
        <v>95.891689062118502</v>
      </c>
      <c r="F13" s="17">
        <v>114.89143919944701</v>
      </c>
      <c r="G13" s="18">
        <v>144.90116000175399</v>
      </c>
      <c r="H13" s="3"/>
      <c r="I13" s="26" t="str">
        <f t="shared" si="0"/>
        <v>Pymp</v>
      </c>
      <c r="J13" s="27" t="str">
        <f t="shared" si="1"/>
        <v>Joblib</v>
      </c>
      <c r="K13" s="27" t="str">
        <f t="shared" si="2"/>
        <v>Multirocessing</v>
      </c>
      <c r="L13" s="28" t="str">
        <f t="shared" si="3"/>
        <v>Ray</v>
      </c>
    </row>
    <row r="14" spans="2:15" ht="28" customHeight="1" thickBot="1" x14ac:dyDescent="0.25">
      <c r="B14" s="19">
        <v>12</v>
      </c>
      <c r="C14" s="20"/>
      <c r="D14" s="21">
        <v>116.16147470474201</v>
      </c>
      <c r="E14" s="21">
        <v>94.818198919296194</v>
      </c>
      <c r="F14" s="21">
        <v>112.764580726623</v>
      </c>
      <c r="G14" s="22">
        <v>144.96104001998901</v>
      </c>
      <c r="H14" s="3"/>
      <c r="I14" s="29" t="str">
        <f t="shared" si="0"/>
        <v>Pymp</v>
      </c>
      <c r="J14" s="30" t="str">
        <f t="shared" si="1"/>
        <v>Joblib</v>
      </c>
      <c r="K14" s="30" t="str">
        <f t="shared" si="2"/>
        <v>Multirocessing</v>
      </c>
      <c r="L14" s="31" t="str">
        <f t="shared" si="3"/>
        <v>Ray</v>
      </c>
    </row>
    <row r="15" spans="2:15" ht="28" customHeight="1" thickBot="1" x14ac:dyDescent="0.25">
      <c r="B15" s="2"/>
      <c r="C15" s="2"/>
      <c r="D15" s="3"/>
      <c r="E15" s="3"/>
      <c r="F15" s="3"/>
      <c r="G15" s="3"/>
      <c r="H15" s="3"/>
      <c r="I15" s="3"/>
      <c r="J15" s="3"/>
      <c r="K15" s="3"/>
      <c r="L15" s="2"/>
      <c r="M15" s="2"/>
      <c r="N15" s="2"/>
      <c r="O15" s="2"/>
    </row>
    <row r="16" spans="2:15" ht="28" customHeight="1" x14ac:dyDescent="0.2">
      <c r="B16" s="73" t="s">
        <v>5</v>
      </c>
      <c r="C16" s="71" t="s">
        <v>8</v>
      </c>
      <c r="D16" s="72"/>
      <c r="E16" s="72"/>
      <c r="F16" s="72"/>
      <c r="G16" s="63"/>
      <c r="H16" s="6"/>
      <c r="I16" s="62" t="s">
        <v>5</v>
      </c>
      <c r="J16" s="63"/>
      <c r="K16" s="71" t="s">
        <v>9</v>
      </c>
      <c r="L16" s="72"/>
      <c r="M16" s="72"/>
      <c r="N16" s="63"/>
    </row>
    <row r="17" spans="2:16" ht="28" customHeight="1" thickBot="1" x14ac:dyDescent="0.25">
      <c r="B17" s="74"/>
      <c r="C17" s="32" t="s">
        <v>0</v>
      </c>
      <c r="D17" s="33" t="s">
        <v>1</v>
      </c>
      <c r="E17" s="33" t="s">
        <v>2</v>
      </c>
      <c r="F17" s="33" t="s">
        <v>3</v>
      </c>
      <c r="G17" s="34" t="s">
        <v>4</v>
      </c>
      <c r="H17" s="6"/>
      <c r="I17" s="64"/>
      <c r="J17" s="65"/>
      <c r="K17" s="32" t="s">
        <v>1</v>
      </c>
      <c r="L17" s="33" t="s">
        <v>2</v>
      </c>
      <c r="M17" s="33" t="s">
        <v>3</v>
      </c>
      <c r="N17" s="34" t="s">
        <v>4</v>
      </c>
    </row>
    <row r="18" spans="2:16" ht="28" customHeight="1" x14ac:dyDescent="0.2">
      <c r="B18" s="11">
        <v>1</v>
      </c>
      <c r="C18" s="35">
        <f>$C$3/C3</f>
        <v>1</v>
      </c>
      <c r="D18" s="36">
        <f>$C$3/D3</f>
        <v>1.0322362463858903</v>
      </c>
      <c r="E18" s="36">
        <f>$C$3/E3</f>
        <v>1.0019936120709383</v>
      </c>
      <c r="F18" s="36">
        <f>$C$3/F3</f>
        <v>1.0141434542526646</v>
      </c>
      <c r="G18" s="37">
        <f>$C$3/G3</f>
        <v>0.95918401573322709</v>
      </c>
      <c r="H18" s="5"/>
      <c r="I18" s="66" t="s">
        <v>12</v>
      </c>
      <c r="J18" s="44">
        <v>1</v>
      </c>
      <c r="K18" s="45">
        <v>1</v>
      </c>
      <c r="L18" s="46">
        <v>1</v>
      </c>
      <c r="M18" s="46">
        <v>1</v>
      </c>
      <c r="N18" s="47">
        <v>1</v>
      </c>
    </row>
    <row r="19" spans="2:16" ht="28" customHeight="1" x14ac:dyDescent="0.2">
      <c r="B19" s="15">
        <v>2</v>
      </c>
      <c r="C19" s="38"/>
      <c r="D19" s="39">
        <f t="shared" ref="D19:G29" si="4">$C$3/D4</f>
        <v>1.8667910888891504</v>
      </c>
      <c r="E19" s="39">
        <f t="shared" si="4"/>
        <v>1.9081714767703206</v>
      </c>
      <c r="F19" s="39">
        <f t="shared" si="4"/>
        <v>1.8896074842558077</v>
      </c>
      <c r="G19" s="40">
        <f t="shared" si="4"/>
        <v>1.7834291245607947</v>
      </c>
      <c r="H19" s="5"/>
      <c r="I19" s="67"/>
      <c r="J19" s="48">
        <v>2</v>
      </c>
      <c r="K19" s="49">
        <f t="shared" ref="K19:K29" si="5">D3/D4</f>
        <v>1.808492092217493</v>
      </c>
      <c r="L19" s="39">
        <f t="shared" ref="L19:L29" si="6">E3/E4</f>
        <v>1.9043748919980414</v>
      </c>
      <c r="M19" s="39">
        <f t="shared" ref="M19:M29" si="7">F3/F4</f>
        <v>1.8632546276683153</v>
      </c>
      <c r="N19" s="40">
        <f t="shared" ref="N19" si="8">G3/G4</f>
        <v>1.8593190621483531</v>
      </c>
    </row>
    <row r="20" spans="2:16" ht="28" customHeight="1" x14ac:dyDescent="0.2">
      <c r="B20" s="15">
        <v>3</v>
      </c>
      <c r="C20" s="38"/>
      <c r="D20" s="39">
        <f t="shared" si="4"/>
        <v>2.5165599188039187</v>
      </c>
      <c r="E20" s="39">
        <f t="shared" si="4"/>
        <v>2.6959160156456745</v>
      </c>
      <c r="F20" s="39">
        <f t="shared" si="4"/>
        <v>2.6123813772250193</v>
      </c>
      <c r="G20" s="40">
        <f t="shared" si="4"/>
        <v>2.3812313341703328</v>
      </c>
      <c r="H20" s="5"/>
      <c r="I20" s="67"/>
      <c r="J20" s="48">
        <v>3</v>
      </c>
      <c r="K20" s="49">
        <f t="shared" si="5"/>
        <v>1.3480672442578556</v>
      </c>
      <c r="L20" s="39">
        <f t="shared" si="6"/>
        <v>1.4128269122902164</v>
      </c>
      <c r="M20" s="39">
        <f t="shared" si="7"/>
        <v>1.3824994867936102</v>
      </c>
      <c r="N20" s="40">
        <f t="shared" ref="N20" si="9">G4/G5</f>
        <v>1.3351981872320038</v>
      </c>
    </row>
    <row r="21" spans="2:16" ht="28" customHeight="1" x14ac:dyDescent="0.2">
      <c r="B21" s="15">
        <v>4</v>
      </c>
      <c r="C21" s="38"/>
      <c r="D21" s="39">
        <f t="shared" si="4"/>
        <v>3.0103162413914228</v>
      </c>
      <c r="E21" s="39">
        <f t="shared" si="4"/>
        <v>3.358806346669081</v>
      </c>
      <c r="F21" s="39">
        <f t="shared" si="4"/>
        <v>3.1121903214490647</v>
      </c>
      <c r="G21" s="40">
        <f t="shared" si="4"/>
        <v>2.718913283125997</v>
      </c>
      <c r="H21" s="5"/>
      <c r="I21" s="67"/>
      <c r="J21" s="48">
        <v>4</v>
      </c>
      <c r="K21" s="49">
        <f t="shared" si="5"/>
        <v>1.1962028874806918</v>
      </c>
      <c r="L21" s="39">
        <f t="shared" si="6"/>
        <v>1.2458868626382797</v>
      </c>
      <c r="M21" s="39">
        <f t="shared" si="7"/>
        <v>1.1913231155992099</v>
      </c>
      <c r="N21" s="40">
        <f t="shared" ref="N21" si="10">G5/G6</f>
        <v>1.1418098040748819</v>
      </c>
    </row>
    <row r="22" spans="2:16" ht="28" customHeight="1" x14ac:dyDescent="0.2">
      <c r="B22" s="15">
        <v>5</v>
      </c>
      <c r="C22" s="38"/>
      <c r="D22" s="39">
        <f t="shared" si="4"/>
        <v>3.5191620784868687</v>
      </c>
      <c r="E22" s="39">
        <f t="shared" si="4"/>
        <v>3.816971550797732</v>
      </c>
      <c r="F22" s="39">
        <f t="shared" si="4"/>
        <v>3.3523937662901213</v>
      </c>
      <c r="G22" s="40">
        <f t="shared" si="4"/>
        <v>3.0351785688988664</v>
      </c>
      <c r="H22" s="5"/>
      <c r="I22" s="67"/>
      <c r="J22" s="48">
        <v>5</v>
      </c>
      <c r="K22" s="49">
        <f t="shared" si="5"/>
        <v>1.1690340138019013</v>
      </c>
      <c r="L22" s="39">
        <f t="shared" si="6"/>
        <v>1.1364071508865083</v>
      </c>
      <c r="M22" s="39">
        <f t="shared" si="7"/>
        <v>1.0771814767193337</v>
      </c>
      <c r="N22" s="40">
        <f t="shared" ref="N22" si="11">G6/G7</f>
        <v>1.1163204754398244</v>
      </c>
    </row>
    <row r="23" spans="2:16" ht="28" customHeight="1" thickBot="1" x14ac:dyDescent="0.25">
      <c r="B23" s="15">
        <v>6</v>
      </c>
      <c r="C23" s="38"/>
      <c r="D23" s="39">
        <f t="shared" si="4"/>
        <v>3.2874625950552292</v>
      </c>
      <c r="E23" s="39">
        <f t="shared" si="4"/>
        <v>4.1401963873353562</v>
      </c>
      <c r="F23" s="39">
        <f t="shared" si="4"/>
        <v>3.6499744971252688</v>
      </c>
      <c r="G23" s="40">
        <f t="shared" si="4"/>
        <v>2.8883596557896967</v>
      </c>
      <c r="H23" s="5"/>
      <c r="I23" s="68"/>
      <c r="J23" s="34">
        <v>6</v>
      </c>
      <c r="K23" s="50">
        <f t="shared" si="5"/>
        <v>0.93416061032026609</v>
      </c>
      <c r="L23" s="42">
        <f t="shared" si="6"/>
        <v>1.0846809655864664</v>
      </c>
      <c r="M23" s="42">
        <f t="shared" si="7"/>
        <v>1.0887666400729712</v>
      </c>
      <c r="N23" s="43">
        <f t="shared" ref="N23" si="12">G7/G8</f>
        <v>0.95162758639191558</v>
      </c>
    </row>
    <row r="24" spans="2:16" ht="28" customHeight="1" x14ac:dyDescent="0.2">
      <c r="B24" s="15">
        <v>7</v>
      </c>
      <c r="C24" s="38"/>
      <c r="D24" s="39">
        <f t="shared" si="4"/>
        <v>3.5374685638212204</v>
      </c>
      <c r="E24" s="39">
        <f t="shared" si="4"/>
        <v>4.1637550068582954</v>
      </c>
      <c r="F24" s="39">
        <f t="shared" si="4"/>
        <v>3.4525426187708566</v>
      </c>
      <c r="G24" s="40">
        <f t="shared" si="4"/>
        <v>3.0356508827273783</v>
      </c>
      <c r="H24" s="5"/>
      <c r="I24" s="66" t="s">
        <v>13</v>
      </c>
      <c r="J24" s="44">
        <v>7</v>
      </c>
      <c r="K24" s="45">
        <f t="shared" si="5"/>
        <v>1.0760483082429693</v>
      </c>
      <c r="L24" s="46">
        <f t="shared" si="6"/>
        <v>1.0056902178831428</v>
      </c>
      <c r="M24" s="46">
        <f t="shared" si="7"/>
        <v>0.94590869648269871</v>
      </c>
      <c r="N24" s="47">
        <f t="shared" ref="N24" si="13">G8/G9</f>
        <v>1.0509947667501993</v>
      </c>
    </row>
    <row r="25" spans="2:16" ht="28" customHeight="1" x14ac:dyDescent="0.2">
      <c r="B25" s="15">
        <v>8</v>
      </c>
      <c r="C25" s="38"/>
      <c r="D25" s="39">
        <f t="shared" si="4"/>
        <v>3.2388072301846615</v>
      </c>
      <c r="E25" s="39">
        <f t="shared" si="4"/>
        <v>4.1419996850147083</v>
      </c>
      <c r="F25" s="39">
        <f t="shared" si="4"/>
        <v>3.649872676484863</v>
      </c>
      <c r="G25" s="40">
        <f t="shared" si="4"/>
        <v>3.0846202912466794</v>
      </c>
      <c r="H25" s="5"/>
      <c r="I25" s="67"/>
      <c r="J25" s="48">
        <v>8</v>
      </c>
      <c r="K25" s="49">
        <f t="shared" si="5"/>
        <v>0.91557201760290952</v>
      </c>
      <c r="L25" s="39">
        <f t="shared" si="6"/>
        <v>0.99477507158616363</v>
      </c>
      <c r="M25" s="39">
        <f t="shared" si="7"/>
        <v>1.057154995463679</v>
      </c>
      <c r="N25" s="40">
        <f t="shared" ref="N25" si="14">G9/G10</f>
        <v>1.0161314361931186</v>
      </c>
    </row>
    <row r="26" spans="2:16" ht="28" customHeight="1" x14ac:dyDescent="0.2">
      <c r="B26" s="15">
        <v>9</v>
      </c>
      <c r="C26" s="38"/>
      <c r="D26" s="39">
        <f t="shared" si="4"/>
        <v>3.641157110529226</v>
      </c>
      <c r="E26" s="39">
        <f t="shared" si="4"/>
        <v>4.3827992040356207</v>
      </c>
      <c r="F26" s="39">
        <f t="shared" si="4"/>
        <v>3.6026780825295517</v>
      </c>
      <c r="G26" s="40">
        <f t="shared" si="4"/>
        <v>3.0794824342800391</v>
      </c>
      <c r="H26" s="5"/>
      <c r="I26" s="67"/>
      <c r="J26" s="48">
        <v>9</v>
      </c>
      <c r="K26" s="49">
        <f t="shared" si="5"/>
        <v>1.1242277949100492</v>
      </c>
      <c r="L26" s="39">
        <f t="shared" si="6"/>
        <v>1.0581360544019591</v>
      </c>
      <c r="M26" s="39">
        <f t="shared" si="7"/>
        <v>0.98706952320299468</v>
      </c>
      <c r="N26" s="40">
        <f t="shared" ref="N26" si="15">G10/G11</f>
        <v>0.99833436323387348</v>
      </c>
    </row>
    <row r="27" spans="2:16" ht="28" customHeight="1" x14ac:dyDescent="0.2">
      <c r="B27" s="15">
        <v>10</v>
      </c>
      <c r="C27" s="38"/>
      <c r="D27" s="39">
        <f t="shared" si="4"/>
        <v>3.4287528742453386</v>
      </c>
      <c r="E27" s="39">
        <f t="shared" si="4"/>
        <v>4.2194096861825798</v>
      </c>
      <c r="F27" s="39">
        <f t="shared" si="4"/>
        <v>3.698334600771962</v>
      </c>
      <c r="G27" s="40">
        <f t="shared" si="4"/>
        <v>2.8787481907434724</v>
      </c>
      <c r="H27" s="5"/>
      <c r="I27" s="67"/>
      <c r="J27" s="48">
        <v>10</v>
      </c>
      <c r="K27" s="49">
        <f t="shared" si="5"/>
        <v>0.94166573156932099</v>
      </c>
      <c r="L27" s="39">
        <f t="shared" si="6"/>
        <v>0.9627202821195654</v>
      </c>
      <c r="M27" s="39">
        <f t="shared" si="7"/>
        <v>1.0265515030905139</v>
      </c>
      <c r="N27" s="40">
        <f t="shared" ref="N27" si="16">G11/G12</f>
        <v>0.934815590664833</v>
      </c>
    </row>
    <row r="28" spans="2:16" ht="28" customHeight="1" x14ac:dyDescent="0.2">
      <c r="B28" s="15">
        <v>11</v>
      </c>
      <c r="C28" s="38"/>
      <c r="D28" s="39">
        <f t="shared" si="4"/>
        <v>3.5668889208487049</v>
      </c>
      <c r="E28" s="39">
        <f t="shared" si="4"/>
        <v>4.4017030578863183</v>
      </c>
      <c r="F28" s="39">
        <f t="shared" si="4"/>
        <v>3.6737875677393603</v>
      </c>
      <c r="G28" s="40">
        <f t="shared" si="4"/>
        <v>2.9129286540252801</v>
      </c>
      <c r="H28" s="5"/>
      <c r="I28" s="67"/>
      <c r="J28" s="48">
        <v>11</v>
      </c>
      <c r="K28" s="49">
        <f t="shared" si="5"/>
        <v>1.0402875481755942</v>
      </c>
      <c r="L28" s="39">
        <f t="shared" si="6"/>
        <v>1.0432035249624372</v>
      </c>
      <c r="M28" s="39">
        <f t="shared" si="7"/>
        <v>0.99336267923743893</v>
      </c>
      <c r="N28" s="40">
        <f t="shared" ref="N28" si="17">G12/G13</f>
        <v>1.0118733772518602</v>
      </c>
    </row>
    <row r="29" spans="2:16" ht="28" customHeight="1" thickBot="1" x14ac:dyDescent="0.25">
      <c r="B29" s="19">
        <v>12</v>
      </c>
      <c r="C29" s="41"/>
      <c r="D29" s="42">
        <f t="shared" si="4"/>
        <v>3.6336207167089309</v>
      </c>
      <c r="E29" s="42">
        <f t="shared" si="4"/>
        <v>4.451537213123685</v>
      </c>
      <c r="F29" s="42">
        <f t="shared" si="4"/>
        <v>3.7430790612690945</v>
      </c>
      <c r="G29" s="43">
        <f t="shared" si="4"/>
        <v>2.9117253912665673</v>
      </c>
      <c r="H29" s="5"/>
      <c r="I29" s="68"/>
      <c r="J29" s="34">
        <v>12</v>
      </c>
      <c r="K29" s="50">
        <f t="shared" si="5"/>
        <v>1.018708683488901</v>
      </c>
      <c r="L29" s="42">
        <f t="shared" si="6"/>
        <v>1.01132156226397</v>
      </c>
      <c r="M29" s="42">
        <f t="shared" si="7"/>
        <v>1.0188610506873625</v>
      </c>
      <c r="N29" s="43">
        <f t="shared" ref="N29" si="18">G13/G14</f>
        <v>0.99958692336763888</v>
      </c>
    </row>
    <row r="30" spans="2:16" ht="28" customHeight="1" thickBot="1" x14ac:dyDescent="0.25">
      <c r="B30" s="2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P30" s="7" t="s">
        <v>14</v>
      </c>
    </row>
    <row r="31" spans="2:16" ht="28" customHeight="1" thickBot="1" x14ac:dyDescent="0.25">
      <c r="B31" s="75" t="s">
        <v>7</v>
      </c>
      <c r="C31" s="76"/>
      <c r="D31" s="51">
        <f>AVERAGE(D18:D29)</f>
        <v>3.023268632112547</v>
      </c>
      <c r="E31" s="52">
        <f t="shared" ref="D31:G33" si="19">AVERAGE(E18:E29)</f>
        <v>3.5569382701991921</v>
      </c>
      <c r="F31" s="52">
        <f t="shared" si="19"/>
        <v>3.1209154590136361</v>
      </c>
      <c r="G31" s="53">
        <f t="shared" si="19"/>
        <v>2.6391209855473607</v>
      </c>
      <c r="H31" s="4"/>
      <c r="I31" s="60" t="s">
        <v>10</v>
      </c>
      <c r="J31" s="61"/>
      <c r="K31" s="54">
        <f>AVERAGE(K18:K23)</f>
        <v>1.2426594746797013</v>
      </c>
      <c r="L31" s="55">
        <f t="shared" ref="L31:N31" si="20">AVERAGE(L18:L23)</f>
        <v>1.2973627972332522</v>
      </c>
      <c r="M31" s="55">
        <f t="shared" si="20"/>
        <v>1.2671708911422399</v>
      </c>
      <c r="N31" s="56">
        <f t="shared" si="20"/>
        <v>1.2340458525478299</v>
      </c>
      <c r="P31" s="80">
        <f>AVERAGE(K31:N31)</f>
        <v>1.2603097539007557</v>
      </c>
    </row>
    <row r="32" spans="2:16" ht="28" customHeight="1" thickBot="1" x14ac:dyDescent="0.25">
      <c r="B32" s="82"/>
      <c r="C32" s="82"/>
      <c r="D32" s="4"/>
      <c r="E32" s="4"/>
      <c r="F32" s="4"/>
      <c r="G32" s="4"/>
      <c r="H32" s="4"/>
      <c r="I32" s="69" t="s">
        <v>11</v>
      </c>
      <c r="J32" s="70"/>
      <c r="K32" s="57">
        <f>AVERAGE(K24:K29)</f>
        <v>1.0194183473316241</v>
      </c>
      <c r="L32" s="58">
        <f t="shared" ref="L32:N32" si="21">AVERAGE(L24:L29)</f>
        <v>1.0126411188695397</v>
      </c>
      <c r="M32" s="58">
        <f t="shared" si="21"/>
        <v>1.0048180746941144</v>
      </c>
      <c r="N32" s="59">
        <f t="shared" si="21"/>
        <v>1.0019560762435875</v>
      </c>
      <c r="P32" s="81">
        <f>AVERAGE(K32:N32)</f>
        <v>1.0097084042847164</v>
      </c>
    </row>
    <row r="33" spans="2:7" ht="28" customHeight="1" thickBot="1" x14ac:dyDescent="0.25">
      <c r="B33" s="75" t="s">
        <v>14</v>
      </c>
      <c r="C33" s="76"/>
      <c r="D33" s="83">
        <f>AVERAGE(D31:G31)</f>
        <v>3.085060836718184</v>
      </c>
      <c r="E33" s="84"/>
      <c r="F33" s="84"/>
      <c r="G33" s="85"/>
    </row>
  </sheetData>
  <mergeCells count="12">
    <mergeCell ref="I2:L2"/>
    <mergeCell ref="B33:C33"/>
    <mergeCell ref="D33:G33"/>
    <mergeCell ref="C16:G16"/>
    <mergeCell ref="B16:B17"/>
    <mergeCell ref="B31:C31"/>
    <mergeCell ref="K16:N16"/>
    <mergeCell ref="I31:J31"/>
    <mergeCell ref="I16:J17"/>
    <mergeCell ref="I18:I23"/>
    <mergeCell ref="I24:I29"/>
    <mergeCell ref="I32:J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2021-05-18T14:39:55Z</dcterms:created>
  <dcterms:modified xsi:type="dcterms:W3CDTF">2021-05-19T07:20:20Z</dcterms:modified>
</cp:coreProperties>
</file>