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euil1" sheetId="2" r:id="rId1"/>
    <sheet name="Feuil2" sheetId="1" r:id="rId2"/>
  </sheets>
  <calcPr calcId="152511"/>
</workbook>
</file>

<file path=xl/calcChain.xml><?xml version="1.0" encoding="utf-8"?>
<calcChain xmlns="http://schemas.openxmlformats.org/spreadsheetml/2006/main">
  <c r="E13" i="1" l="1"/>
  <c r="E9" i="1"/>
  <c r="E6" i="1"/>
  <c r="E15" i="1"/>
  <c r="E2" i="1"/>
  <c r="B20" i="1"/>
  <c r="B19" i="1"/>
  <c r="D2" i="1"/>
  <c r="D6" i="1"/>
  <c r="D9" i="1"/>
  <c r="D13" i="1"/>
  <c r="D15" i="1"/>
  <c r="B18" i="1"/>
</calcChain>
</file>

<file path=xl/sharedStrings.xml><?xml version="1.0" encoding="utf-8"?>
<sst xmlns="http://schemas.openxmlformats.org/spreadsheetml/2006/main" count="9" uniqueCount="9">
  <si>
    <t>T</t>
  </si>
  <si>
    <t>Vg (cl)</t>
  </si>
  <si>
    <t>Vd (cl)</t>
  </si>
  <si>
    <t>Vtot (cl)</t>
  </si>
  <si>
    <t>Débit</t>
  </si>
  <si>
    <t>ml/min</t>
  </si>
  <si>
    <t>ml/h</t>
  </si>
  <si>
    <t>l/h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</si>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</sst>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5" fontId="0" fillId="0" borderId="0" xfId="0" applyNumberFormat="1"/>
    <xf numFmtId="0" fontId="1" fillId="0" borderId="0" xfId="0" applyFont="1"/>
    <xf numFmtId="4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Vg (cl)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695451954716404E-2"/>
                  <c:y val="-6.933463201303505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Feuil2!$A$2:$A$15</c:f>
              <c:numCache>
                <c:formatCode>mm:ss</c:formatCode>
                <c:ptCount val="14"/>
                <c:pt idx="0">
                  <c:v>0</c:v>
                </c:pt>
                <c:pt idx="1">
                  <c:v>8.1018518518518516E-4</c:v>
                </c:pt>
                <c:pt idx="2">
                  <c:v>1.8518518518518517E-3</c:v>
                </c:pt>
                <c:pt idx="3">
                  <c:v>3.1249999999999997E-3</c:v>
                </c:pt>
                <c:pt idx="4">
                  <c:v>3.9351851851851857E-3</c:v>
                </c:pt>
                <c:pt idx="5">
                  <c:v>5.185185185185185E-3</c:v>
                </c:pt>
                <c:pt idx="6">
                  <c:v>6.0185185185185177E-3</c:v>
                </c:pt>
                <c:pt idx="7">
                  <c:v>8.1249999999999985E-3</c:v>
                </c:pt>
                <c:pt idx="8">
                  <c:v>9.2592592592592605E-3</c:v>
                </c:pt>
                <c:pt idx="9">
                  <c:v>1.0127314814814815E-2</c:v>
                </c:pt>
                <c:pt idx="10">
                  <c:v>1.1226851851851854E-2</c:v>
                </c:pt>
                <c:pt idx="11">
                  <c:v>1.2037037037037035E-2</c:v>
                </c:pt>
                <c:pt idx="12">
                  <c:v>1.2905092592592591E-2</c:v>
                </c:pt>
                <c:pt idx="13">
                  <c:v>1.3344907407407408E-2</c:v>
                </c:pt>
              </c:numCache>
            </c:numRef>
          </c:xVal>
          <c:yVal>
            <c:numRef>
              <c:f>Feuil2!$B$2:$B$15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65</c:v>
                </c:pt>
                <c:pt idx="6">
                  <c:v>75</c:v>
                </c:pt>
                <c:pt idx="7">
                  <c:v>100</c:v>
                </c:pt>
                <c:pt idx="8">
                  <c:v>115</c:v>
                </c:pt>
                <c:pt idx="9">
                  <c:v>125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Vd (cl)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69345586830623E-2"/>
                  <c:y val="3.29769088992110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Feuil2!$A$2:$A$15</c:f>
              <c:numCache>
                <c:formatCode>mm:ss</c:formatCode>
                <c:ptCount val="14"/>
                <c:pt idx="0">
                  <c:v>0</c:v>
                </c:pt>
                <c:pt idx="1">
                  <c:v>8.1018518518518516E-4</c:v>
                </c:pt>
                <c:pt idx="2">
                  <c:v>1.8518518518518517E-3</c:v>
                </c:pt>
                <c:pt idx="3">
                  <c:v>3.1249999999999997E-3</c:v>
                </c:pt>
                <c:pt idx="4">
                  <c:v>3.9351851851851857E-3</c:v>
                </c:pt>
                <c:pt idx="5">
                  <c:v>5.185185185185185E-3</c:v>
                </c:pt>
                <c:pt idx="6">
                  <c:v>6.0185185185185177E-3</c:v>
                </c:pt>
                <c:pt idx="7">
                  <c:v>8.1249999999999985E-3</c:v>
                </c:pt>
                <c:pt idx="8">
                  <c:v>9.2592592592592605E-3</c:v>
                </c:pt>
                <c:pt idx="9">
                  <c:v>1.0127314814814815E-2</c:v>
                </c:pt>
                <c:pt idx="10">
                  <c:v>1.1226851851851854E-2</c:v>
                </c:pt>
                <c:pt idx="11">
                  <c:v>1.2037037037037035E-2</c:v>
                </c:pt>
                <c:pt idx="12">
                  <c:v>1.2905092592592591E-2</c:v>
                </c:pt>
                <c:pt idx="13">
                  <c:v>1.3344907407407408E-2</c:v>
                </c:pt>
              </c:numCache>
            </c:numRef>
          </c:xVal>
          <c:yVal>
            <c:numRef>
              <c:f>Feuil2!$C$2:$C$15</c:f>
              <c:numCache>
                <c:formatCode>General</c:formatCode>
                <c:ptCount val="14"/>
                <c:pt idx="0">
                  <c:v>0</c:v>
                </c:pt>
                <c:pt idx="4">
                  <c:v>72</c:v>
                </c:pt>
                <c:pt idx="7">
                  <c:v>150</c:v>
                </c:pt>
                <c:pt idx="11">
                  <c:v>212</c:v>
                </c:pt>
                <c:pt idx="13">
                  <c:v>229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Vtot (cl)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140561935926416E-2"/>
                  <c:y val="1.0085862901836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Feuil2!$A$2:$A$15</c:f>
              <c:numCache>
                <c:formatCode>mm:ss</c:formatCode>
                <c:ptCount val="14"/>
                <c:pt idx="0">
                  <c:v>0</c:v>
                </c:pt>
                <c:pt idx="1">
                  <c:v>8.1018518518518516E-4</c:v>
                </c:pt>
                <c:pt idx="2">
                  <c:v>1.8518518518518517E-3</c:v>
                </c:pt>
                <c:pt idx="3">
                  <c:v>3.1249999999999997E-3</c:v>
                </c:pt>
                <c:pt idx="4">
                  <c:v>3.9351851851851857E-3</c:v>
                </c:pt>
                <c:pt idx="5">
                  <c:v>5.185185185185185E-3</c:v>
                </c:pt>
                <c:pt idx="6">
                  <c:v>6.0185185185185177E-3</c:v>
                </c:pt>
                <c:pt idx="7">
                  <c:v>8.1249999999999985E-3</c:v>
                </c:pt>
                <c:pt idx="8">
                  <c:v>9.2592592592592605E-3</c:v>
                </c:pt>
                <c:pt idx="9">
                  <c:v>1.0127314814814815E-2</c:v>
                </c:pt>
                <c:pt idx="10">
                  <c:v>1.1226851851851854E-2</c:v>
                </c:pt>
                <c:pt idx="11">
                  <c:v>1.2037037037037035E-2</c:v>
                </c:pt>
                <c:pt idx="12">
                  <c:v>1.2905092592592591E-2</c:v>
                </c:pt>
                <c:pt idx="13">
                  <c:v>1.3344907407407408E-2</c:v>
                </c:pt>
              </c:numCache>
            </c:numRef>
          </c:xVal>
          <c:yVal>
            <c:numRef>
              <c:f>Feuil2!$D$2:$D$15</c:f>
              <c:numCache>
                <c:formatCode>General</c:formatCode>
                <c:ptCount val="14"/>
                <c:pt idx="0">
                  <c:v>0</c:v>
                </c:pt>
                <c:pt idx="4">
                  <c:v>122</c:v>
                </c:pt>
                <c:pt idx="7">
                  <c:v>250</c:v>
                </c:pt>
                <c:pt idx="11">
                  <c:v>362</c:v>
                </c:pt>
                <c:pt idx="13">
                  <c:v>394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Feuil2!$A$2:$A$15</c:f>
              <c:numCache>
                <c:formatCode>mm:ss</c:formatCode>
                <c:ptCount val="14"/>
                <c:pt idx="0">
                  <c:v>0</c:v>
                </c:pt>
                <c:pt idx="1">
                  <c:v>8.1018518518518516E-4</c:v>
                </c:pt>
                <c:pt idx="2">
                  <c:v>1.8518518518518517E-3</c:v>
                </c:pt>
                <c:pt idx="3">
                  <c:v>3.1249999999999997E-3</c:v>
                </c:pt>
                <c:pt idx="4">
                  <c:v>3.9351851851851857E-3</c:v>
                </c:pt>
                <c:pt idx="5">
                  <c:v>5.185185185185185E-3</c:v>
                </c:pt>
                <c:pt idx="6">
                  <c:v>6.0185185185185177E-3</c:v>
                </c:pt>
                <c:pt idx="7">
                  <c:v>8.1249999999999985E-3</c:v>
                </c:pt>
                <c:pt idx="8">
                  <c:v>9.2592592592592605E-3</c:v>
                </c:pt>
                <c:pt idx="9">
                  <c:v>1.0127314814814815E-2</c:v>
                </c:pt>
                <c:pt idx="10">
                  <c:v>1.1226851851851854E-2</c:v>
                </c:pt>
                <c:pt idx="11">
                  <c:v>1.2037037037037035E-2</c:v>
                </c:pt>
                <c:pt idx="12">
                  <c:v>1.2905092592592591E-2</c:v>
                </c:pt>
                <c:pt idx="13">
                  <c:v>1.3344907407407408E-2</c:v>
                </c:pt>
              </c:numCache>
            </c:numRef>
          </c:xVal>
          <c:yVal>
            <c:numRef>
              <c:f>Feuil2!$E$2:$E$15</c:f>
              <c:numCache>
                <c:formatCode>General</c:formatCode>
                <c:ptCount val="14"/>
                <c:pt idx="0">
                  <c:v>0</c:v>
                </c:pt>
                <c:pt idx="4">
                  <c:v>22</c:v>
                </c:pt>
                <c:pt idx="7">
                  <c:v>28</c:v>
                </c:pt>
                <c:pt idx="11">
                  <c:v>12</c:v>
                </c:pt>
                <c:pt idx="1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79664"/>
        <c:axId val="-688481296"/>
      </c:scatterChart>
      <c:valAx>
        <c:axId val="-6884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88481296"/>
        <c:crosses val="autoZero"/>
        <c:crossBetween val="midCat"/>
      </c:valAx>
      <c:valAx>
        <c:axId val="-6884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8847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109536</xdr:rowOff>
    </xdr:from>
    <xdr:to>
      <xdr:col>25</xdr:col>
      <xdr:colOff>419100</xdr:colOff>
      <xdr:row>38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3" sqref="D13"/>
    </sheetView>
  </sheetViews>
  <sheetFormatPr baseColWidth="10" defaultColWidth="9.140625" defaultRowHeight="15" x14ac:dyDescent="0.25"/>
  <cols>
    <col min="1" max="1" width="9.140625" style="1"/>
    <col min="2" max="2" width="12" bestFit="1" customWidth="1"/>
  </cols>
  <sheetData>
    <row r="1" spans="1:5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8</v>
      </c>
    </row>
    <row r="2" spans="1:5" x14ac:dyDescent="0.25">
      <c r="A2" s="1">
        <v>0</v>
      </c>
      <c r="B2">
        <v>0</v>
      </c>
      <c r="C2">
        <v>0</v>
      </c>
      <c r="D2">
        <f>B2+C2</f>
        <v>0</v>
      </c>
      <c r="E2">
        <f>C2-B2</f>
        <v>0</v>
      </c>
    </row>
    <row r="3" spans="1:5" x14ac:dyDescent="0.25">
      <c r="A3" s="1">
        <v>8.1018518518518516E-4</v>
      </c>
      <c r="B3">
        <v>10</v>
      </c>
    </row>
    <row r="4" spans="1:5" x14ac:dyDescent="0.25">
      <c r="A4" s="1">
        <v>1.8518518518518517E-3</v>
      </c>
      <c r="B4">
        <v>25</v>
      </c>
    </row>
    <row r="5" spans="1:5" x14ac:dyDescent="0.25">
      <c r="A5" s="1">
        <v>3.1249999999999997E-3</v>
      </c>
      <c r="B5">
        <v>40</v>
      </c>
    </row>
    <row r="6" spans="1:5" x14ac:dyDescent="0.25">
      <c r="A6" s="1">
        <v>3.9351851851851857E-3</v>
      </c>
      <c r="B6">
        <v>50</v>
      </c>
      <c r="C6">
        <v>72</v>
      </c>
      <c r="D6">
        <f t="shared" ref="D6:D15" si="0">B6+C6</f>
        <v>122</v>
      </c>
      <c r="E6">
        <f>(C6-C2)-(B6-B2)</f>
        <v>22</v>
      </c>
    </row>
    <row r="7" spans="1:5" x14ac:dyDescent="0.25">
      <c r="A7" s="1">
        <v>5.185185185185185E-3</v>
      </c>
      <c r="B7">
        <v>65</v>
      </c>
    </row>
    <row r="8" spans="1:5" x14ac:dyDescent="0.25">
      <c r="A8" s="1">
        <v>6.0185185185185177E-3</v>
      </c>
      <c r="B8">
        <v>75</v>
      </c>
    </row>
    <row r="9" spans="1:5" x14ac:dyDescent="0.25">
      <c r="A9" s="1">
        <v>8.1249999999999985E-3</v>
      </c>
      <c r="B9">
        <v>100</v>
      </c>
      <c r="C9">
        <v>150</v>
      </c>
      <c r="D9">
        <f t="shared" si="0"/>
        <v>250</v>
      </c>
      <c r="E9">
        <f>(C9-C6)-(B9-B6)</f>
        <v>28</v>
      </c>
    </row>
    <row r="10" spans="1:5" x14ac:dyDescent="0.25">
      <c r="A10" s="1">
        <v>9.2592592592592605E-3</v>
      </c>
      <c r="B10">
        <v>115</v>
      </c>
    </row>
    <row r="11" spans="1:5" x14ac:dyDescent="0.25">
      <c r="A11" s="1">
        <v>1.0127314814814815E-2</v>
      </c>
      <c r="B11">
        <v>125</v>
      </c>
    </row>
    <row r="12" spans="1:5" x14ac:dyDescent="0.25">
      <c r="A12" s="1">
        <v>1.1226851851851854E-2</v>
      </c>
      <c r="B12">
        <v>140</v>
      </c>
    </row>
    <row r="13" spans="1:5" x14ac:dyDescent="0.25">
      <c r="A13" s="1">
        <v>1.2037037037037035E-2</v>
      </c>
      <c r="B13">
        <v>150</v>
      </c>
      <c r="C13">
        <v>212</v>
      </c>
      <c r="D13">
        <f t="shared" si="0"/>
        <v>362</v>
      </c>
      <c r="E13">
        <f>(C13-C9)-(B13-B9)</f>
        <v>12</v>
      </c>
    </row>
    <row r="14" spans="1:5" x14ac:dyDescent="0.25">
      <c r="A14" s="1">
        <v>1.2905092592592591E-2</v>
      </c>
      <c r="B14">
        <v>160</v>
      </c>
    </row>
    <row r="15" spans="1:5" x14ac:dyDescent="0.25">
      <c r="A15" s="1">
        <v>1.3344907407407408E-2</v>
      </c>
      <c r="B15">
        <v>165</v>
      </c>
      <c r="C15">
        <v>229</v>
      </c>
      <c r="D15">
        <f t="shared" si="0"/>
        <v>394</v>
      </c>
      <c r="E15">
        <f>(C15-C13)-(B15-B13)</f>
        <v>2</v>
      </c>
    </row>
    <row r="18" spans="1:3" x14ac:dyDescent="0.25">
      <c r="A18" s="2" t="s">
        <v>4</v>
      </c>
      <c r="B18" s="5">
        <f>394*10/(19*60+13)*60</f>
        <v>205.03035559410236</v>
      </c>
      <c r="C18" s="5" t="s">
        <v>5</v>
      </c>
    </row>
    <row r="19" spans="1:3" x14ac:dyDescent="0.25">
      <c r="B19" s="5">
        <f>B18*60</f>
        <v>12301.821335646142</v>
      </c>
      <c r="C19" s="5" t="s">
        <v>6</v>
      </c>
    </row>
    <row r="20" spans="1:3" x14ac:dyDescent="0.25">
      <c r="B20" s="5">
        <f>B19/1000</f>
        <v>12.301821335646142</v>
      </c>
      <c r="C20" s="5" t="s">
        <v>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2015-10-19T23:04:50Z</dcterms:modified>
</cp:coreProperties>
</file>