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rry/Documents/dev/eclipse-workspace/advent/src/advent/y2024/"/>
    </mc:Choice>
  </mc:AlternateContent>
  <xr:revisionPtr revIDLastSave="0" documentId="13_ncr:1_{96E6384B-1218-BE40-9CFB-814E3B634D18}" xr6:coauthVersionLast="47" xr6:coauthVersionMax="47" xr10:uidLastSave="{00000000-0000-0000-0000-000000000000}"/>
  <bookViews>
    <workbookView xWindow="45180" yWindow="3840" windowWidth="21780" windowHeight="12820" xr2:uid="{F09C396D-CF4B-2D47-8D45-C73B9F2D7F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C14" i="1"/>
  <c r="B14" i="1"/>
  <c r="B13" i="1"/>
  <c r="C13" i="1" s="1"/>
  <c r="C7" i="1"/>
  <c r="B12" i="1"/>
  <c r="C12" i="1" s="1"/>
  <c r="B11" i="1"/>
  <c r="C11" i="1" s="1"/>
  <c r="C10" i="1"/>
  <c r="C9" i="1"/>
  <c r="C8" i="1"/>
  <c r="G3" i="1" s="1"/>
  <c r="C6" i="1"/>
  <c r="G10" i="1" l="1"/>
  <c r="F10" i="1" l="1"/>
  <c r="H10" i="1" s="1"/>
  <c r="G15" i="1"/>
  <c r="G14" i="1"/>
  <c r="G11" i="1"/>
  <c r="G13" i="1"/>
  <c r="G8" i="1"/>
  <c r="G6" i="1"/>
  <c r="G7" i="1"/>
  <c r="G12" i="1"/>
  <c r="G9" i="1"/>
  <c r="F7" i="1" l="1"/>
  <c r="H7" i="1" s="1"/>
  <c r="F8" i="1"/>
  <c r="H8" i="1" s="1"/>
  <c r="F11" i="1"/>
  <c r="H11" i="1" s="1"/>
  <c r="F15" i="1"/>
  <c r="H15" i="1" s="1"/>
  <c r="F6" i="1"/>
  <c r="H6" i="1" s="1"/>
  <c r="F13" i="1"/>
  <c r="H13" i="1" s="1"/>
  <c r="F14" i="1"/>
  <c r="H14" i="1" s="1"/>
  <c r="F9" i="1"/>
  <c r="H9" i="1" s="1"/>
  <c r="F12" i="1"/>
  <c r="H12" i="1" s="1"/>
</calcChain>
</file>

<file path=xl/sharedStrings.xml><?xml version="1.0" encoding="utf-8"?>
<sst xmlns="http://schemas.openxmlformats.org/spreadsheetml/2006/main" count="11" uniqueCount="9">
  <si>
    <t>slope</t>
  </si>
  <si>
    <t>intercept</t>
  </si>
  <si>
    <t>hours</t>
  </si>
  <si>
    <t>seconds</t>
  </si>
  <si>
    <t>ln(seconds)</t>
  </si>
  <si>
    <t>Projection</t>
  </si>
  <si>
    <t>Data</t>
  </si>
  <si>
    <t>PT2H55M28.603</t>
  </si>
  <si>
    <t>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</si>
</sst>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2"/>
      <color rgb="FF3B2322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blinks vs. seconds to solve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Sheet1!$E$6:$E$15</c:f>
              <c:numCache>
                <c:formatCode>General</c:formatCode>
                <c:ptCount val="10"/>
                <c:pt idx="0">
                  <c:v>25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</c:numCache>
            </c:numRef>
          </c:xVal>
          <c:yVal>
            <c:numRef>
              <c:f>Sheet1!$F$6:$F$15</c:f>
              <c:numCache>
                <c:formatCode>General</c:formatCode>
                <c:ptCount val="10"/>
                <c:pt idx="0">
                  <c:v>9.6472856894416845E-4</c:v>
                </c:pt>
                <c:pt idx="1">
                  <c:v>5.4697139847350897E-2</c:v>
                </c:pt>
                <c:pt idx="2">
                  <c:v>0.41185501273394548</c:v>
                </c:pt>
                <c:pt idx="3">
                  <c:v>3.1011594388201469</c:v>
                </c:pt>
                <c:pt idx="4">
                  <c:v>23.350911285850824</c:v>
                </c:pt>
                <c:pt idx="5">
                  <c:v>175.82619295676216</c:v>
                </c:pt>
                <c:pt idx="6">
                  <c:v>1323.9247818307158</c:v>
                </c:pt>
                <c:pt idx="7">
                  <c:v>9968.8038424203623</c:v>
                </c:pt>
                <c:pt idx="8">
                  <c:v>75062.459297148729</c:v>
                </c:pt>
                <c:pt idx="9">
                  <c:v>565200.48792214366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F-614B-918A-5A3FE8F8A9BE}"/>
            </c:ext>
          </c:extLst>
        </c:ser>
        <c:ser>
          <c:idx val="0"/>
          <c:order val="1"/>
          <c:tx>
            <c:v>data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25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</c:numCache>
            </c:numRef>
          </c:xVal>
          <c:yVal>
            <c:numRef>
              <c:f>Sheet1!$B$6:$B$15</c:f>
              <c:numCache>
                <c:formatCode>General</c:formatCode>
                <c:ptCount val="10"/>
                <c:pt idx="0">
                  <c:v>7.2999999999999995E-2</c:v>
                </c:pt>
                <c:pt idx="1">
                  <c:v>0.377</c:v>
                </c:pt>
                <c:pt idx="2">
                  <c:v>0.51200000000000001</c:v>
                </c:pt>
                <c:pt idx="3">
                  <c:v>2.8140000000000001</c:v>
                </c:pt>
                <c:pt idx="4">
                  <c:v>20.390999999999998</c:v>
                </c:pt>
                <c:pt idx="5">
                  <c:v>158.57900000000001</c:v>
                </c:pt>
                <c:pt idx="6">
                  <c:v>1308.9110000000001</c:v>
                </c:pt>
                <c:pt idx="7">
                  <c:v>10528.602999999999</c:v>
                </c:pt>
                <c:pt idx="8">
                  <c:v>80914.413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5F-614B-918A-5A3FE8F8A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83792"/>
        <c:axId val="739700384"/>
      </c:scatterChart>
      <c:valAx>
        <c:axId val="6514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00384"/>
        <c:crosses val="autoZero"/>
        <c:crossBetween val="midCat"/>
      </c:valAx>
      <c:valAx>
        <c:axId val="739700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1</xdr:row>
      <xdr:rowOff>171450</xdr:rowOff>
    </xdr:from>
    <xdr:to>
      <xdr:col>15</xdr:col>
      <xdr:colOff>241300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96920-3BA2-4DAC-621D-347D52113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13D8B-79A1-8045-915E-B3972A46430C}">
  <dimension ref="A1:H17"/>
  <sheetViews>
    <sheetView tabSelected="1" workbookViewId="0">
      <selection activeCell="D15" sqref="D15"/>
    </sheetView>
  </sheetViews>
  <sheetFormatPr baseColWidth="10" defaultRowHeight="16"/>
  <cols>
    <col min="4" max="4" width="18.1640625" customWidth="1"/>
    <col min="6" max="6" width="12.1640625" bestFit="1" customWidth="1"/>
  </cols>
  <sheetData>
    <row r="1" spans="1:8">
      <c r="A1" t="s">
        <v>6</v>
      </c>
      <c r="E1" t="s">
        <v>5</v>
      </c>
    </row>
    <row r="2" spans="1:8">
      <c r="F2" t="s">
        <v>0</v>
      </c>
      <c r="G2" t="s">
        <v>1</v>
      </c>
    </row>
    <row r="3" spans="1:8">
      <c r="F3">
        <f>SLOPE(C8:C14,A8:A14)</f>
        <v>0.40377199129923624</v>
      </c>
      <c r="G3">
        <f>INTERCEPT(C8:C14,A8:A14)</f>
        <v>-17.03796355437715</v>
      </c>
    </row>
    <row r="5" spans="1:8">
      <c r="B5" t="s">
        <v>3</v>
      </c>
      <c r="C5" t="s">
        <v>4</v>
      </c>
      <c r="D5" t="s">
        <v>8</v>
      </c>
      <c r="F5" t="s">
        <v>3</v>
      </c>
      <c r="G5" t="s">
        <v>4</v>
      </c>
      <c r="H5" t="s">
        <v>2</v>
      </c>
    </row>
    <row r="6" spans="1:8">
      <c r="A6">
        <v>25</v>
      </c>
      <c r="B6">
        <v>7.2999999999999995E-2</v>
      </c>
      <c r="C6">
        <f>LN(B6)</f>
        <v>-2.6172958378337459</v>
      </c>
      <c r="D6">
        <v>216042</v>
      </c>
      <c r="E6">
        <v>25</v>
      </c>
      <c r="F6">
        <f>EXP(G6)</f>
        <v>9.6472856894416845E-4</v>
      </c>
      <c r="G6">
        <f t="shared" ref="G6:G10" si="0">E6*$F$3+$G$3</f>
        <v>-6.9436637718962437</v>
      </c>
      <c r="H6">
        <f>F6/3600</f>
        <v>2.679801580400468E-7</v>
      </c>
    </row>
    <row r="7" spans="1:8">
      <c r="A7">
        <v>35</v>
      </c>
      <c r="B7">
        <v>0.377</v>
      </c>
      <c r="C7">
        <f>LN(B7)</f>
        <v>-0.97551009153412627</v>
      </c>
      <c r="D7">
        <v>14017007</v>
      </c>
      <c r="E7">
        <v>35</v>
      </c>
      <c r="F7">
        <f t="shared" ref="F7:F15" si="1">EXP(G7)</f>
        <v>5.4697139847350897E-2</v>
      </c>
      <c r="G7">
        <f t="shared" si="0"/>
        <v>-2.905943858903882</v>
      </c>
      <c r="H7">
        <f t="shared" ref="H7:H15" si="2">F7/3600</f>
        <v>1.5193649957597471E-5</v>
      </c>
    </row>
    <row r="8" spans="1:8">
      <c r="A8">
        <v>40</v>
      </c>
      <c r="B8">
        <v>0.51200000000000001</v>
      </c>
      <c r="C8">
        <f>LN(B8)</f>
        <v>-0.66943065394262924</v>
      </c>
      <c r="D8">
        <v>113339462</v>
      </c>
      <c r="E8">
        <v>40</v>
      </c>
      <c r="F8">
        <f t="shared" si="1"/>
        <v>0.41185501273394548</v>
      </c>
      <c r="G8">
        <f t="shared" si="0"/>
        <v>-0.8870839024076993</v>
      </c>
      <c r="H8">
        <f t="shared" si="2"/>
        <v>1.1440417020387374E-4</v>
      </c>
    </row>
    <row r="9" spans="1:8">
      <c r="A9">
        <v>45</v>
      </c>
      <c r="B9">
        <v>2.8140000000000001</v>
      </c>
      <c r="C9">
        <f>LN(B9)</f>
        <v>1.0346069586921973</v>
      </c>
      <c r="D9">
        <v>915442018</v>
      </c>
      <c r="E9">
        <v>45</v>
      </c>
      <c r="F9">
        <f t="shared" si="1"/>
        <v>3.1011594388201469</v>
      </c>
      <c r="G9">
        <f t="shared" si="0"/>
        <v>1.1317760540884798</v>
      </c>
      <c r="H9">
        <f t="shared" si="2"/>
        <v>8.6143317745004076E-4</v>
      </c>
    </row>
    <row r="10" spans="1:8">
      <c r="A10">
        <v>50</v>
      </c>
      <c r="B10">
        <v>20.390999999999998</v>
      </c>
      <c r="C10">
        <f>LN(B10)</f>
        <v>3.015093627032611</v>
      </c>
      <c r="D10">
        <v>7401411189</v>
      </c>
      <c r="E10">
        <v>50</v>
      </c>
      <c r="F10">
        <f t="shared" si="1"/>
        <v>23.350911285850824</v>
      </c>
      <c r="G10">
        <f t="shared" si="0"/>
        <v>3.1506360105846625</v>
      </c>
      <c r="H10">
        <f t="shared" si="2"/>
        <v>6.486364246069673E-3</v>
      </c>
    </row>
    <row r="11" spans="1:8">
      <c r="A11">
        <v>55</v>
      </c>
      <c r="B11">
        <f>2*60+38.579</f>
        <v>158.57900000000001</v>
      </c>
      <c r="C11">
        <f>LN(B11)</f>
        <v>5.0662528918589267</v>
      </c>
      <c r="D11">
        <v>59840992017</v>
      </c>
      <c r="E11">
        <v>55</v>
      </c>
      <c r="F11">
        <f t="shared" si="1"/>
        <v>175.82619295676216</v>
      </c>
      <c r="G11">
        <f>E11*$F$3+$G$3</f>
        <v>5.1694959670808451</v>
      </c>
      <c r="H11">
        <f t="shared" si="2"/>
        <v>4.8840609154656156E-2</v>
      </c>
    </row>
    <row r="12" spans="1:8">
      <c r="A12">
        <v>60</v>
      </c>
      <c r="B12">
        <f>21*60+48.911</f>
        <v>1308.9110000000001</v>
      </c>
      <c r="C12">
        <f>LN(B12)</f>
        <v>7.1769507727657222</v>
      </c>
      <c r="D12">
        <v>483831071506</v>
      </c>
      <c r="E12">
        <v>60</v>
      </c>
      <c r="F12">
        <f t="shared" si="1"/>
        <v>1323.9247818307158</v>
      </c>
      <c r="G12">
        <f>E12*$F$3+$G$3</f>
        <v>7.1883559235770242</v>
      </c>
      <c r="H12">
        <f t="shared" si="2"/>
        <v>0.3677568838418655</v>
      </c>
    </row>
    <row r="13" spans="1:8">
      <c r="A13">
        <v>65</v>
      </c>
      <c r="B13">
        <f>(2*60+55)*60+28.603</f>
        <v>10528.602999999999</v>
      </c>
      <c r="C13">
        <f>LN(B13)</f>
        <v>9.2618509277607668</v>
      </c>
      <c r="D13">
        <v>3912199617591</v>
      </c>
      <c r="E13">
        <v>65</v>
      </c>
      <c r="F13">
        <f t="shared" si="1"/>
        <v>9968.8038424203623</v>
      </c>
      <c r="G13">
        <f>E13*$F$3+$G$3</f>
        <v>9.2072158800732069</v>
      </c>
      <c r="H13">
        <f t="shared" si="2"/>
        <v>2.7691121784501007</v>
      </c>
    </row>
    <row r="14" spans="1:8">
      <c r="A14">
        <v>70</v>
      </c>
      <c r="B14">
        <f>(22*60+28)*60+34.413</f>
        <v>80914.413</v>
      </c>
      <c r="C14">
        <f>LN(B14)</f>
        <v>11.301147245398317</v>
      </c>
      <c r="D14">
        <v>31632095168460</v>
      </c>
      <c r="E14">
        <v>70</v>
      </c>
      <c r="F14">
        <f t="shared" si="1"/>
        <v>75062.459297148729</v>
      </c>
      <c r="G14">
        <f>E14*$F$3+$G$3</f>
        <v>11.226075836569386</v>
      </c>
      <c r="H14">
        <f t="shared" si="2"/>
        <v>20.850683138096869</v>
      </c>
    </row>
    <row r="15" spans="1:8">
      <c r="A15">
        <v>75</v>
      </c>
      <c r="E15">
        <v>75</v>
      </c>
      <c r="F15">
        <f t="shared" si="1"/>
        <v>565200.48792214366</v>
      </c>
      <c r="G15">
        <f>E15*F3+G3</f>
        <v>13.244935793065569</v>
      </c>
      <c r="H15">
        <f t="shared" si="2"/>
        <v>157.00013553392878</v>
      </c>
    </row>
    <row r="17" spans="3:3" ht="17">
      <c r="C17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Andrews</dc:creator>
  <cp:lastModifiedBy>Jerry Andrews</cp:lastModifiedBy>
  <dcterms:created xsi:type="dcterms:W3CDTF">2024-12-27T16:24:57Z</dcterms:created>
  <dcterms:modified xsi:type="dcterms:W3CDTF">2024-12-28T21:10:09Z</dcterms:modified>
</cp:coreProperties>
</file>