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 Klenerman\Desktop\Nature protocols paper\Re-submission files\"/>
    </mc:Choice>
  </mc:AlternateContent>
  <xr:revisionPtr revIDLastSave="0" documentId="13_ncr:1_{C6F8DFFC-B4B8-4B94-A12C-58F900C52C35}" xr6:coauthVersionLast="47" xr6:coauthVersionMax="47" xr10:uidLastSave="{00000000-0000-0000-0000-000000000000}"/>
  <bookViews>
    <workbookView xWindow="-96" yWindow="-96" windowWidth="23232" windowHeight="12552" xr2:uid="{3CCA0DDD-FDF1-4B26-9AAD-1B975B4C0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5" i="1" l="1"/>
  <c r="H146" i="1"/>
  <c r="H1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H148" i="1" l="1"/>
  <c r="H147" i="1"/>
</calcChain>
</file>

<file path=xl/sharedStrings.xml><?xml version="1.0" encoding="utf-8"?>
<sst xmlns="http://schemas.openxmlformats.org/spreadsheetml/2006/main" count="748" uniqueCount="336">
  <si>
    <t>Category</t>
  </si>
  <si>
    <t>Item number</t>
  </si>
  <si>
    <t>Description</t>
  </si>
  <si>
    <t>Catalogue number</t>
  </si>
  <si>
    <t>Vendor</t>
  </si>
  <si>
    <t>Quantity</t>
  </si>
  <si>
    <t>Price Per Item (USD, ex. VAT)</t>
  </si>
  <si>
    <t>Line Price (USD, ex. VAT)</t>
  </si>
  <si>
    <t>Fibre</t>
  </si>
  <si>
    <t xml:space="preserve">70 µm x 70 µm, NA=0.22, L=2m, FC/PC connector, square-core fibre cable </t>
  </si>
  <si>
    <t>05806-1 Rev. A</t>
  </si>
  <si>
    <t>CeramOptec GmbH</t>
  </si>
  <si>
    <t xml:space="preserve">40 mm focal length, FC/PC connector, achromatic fibre collimator </t>
  </si>
  <si>
    <t>C40FC-A</t>
  </si>
  <si>
    <t>Thorlabs</t>
  </si>
  <si>
    <t>Light</t>
  </si>
  <si>
    <t>561 nm, 100 mW laser</t>
  </si>
  <si>
    <t>RLTMLL-561-100-3</t>
  </si>
  <si>
    <t>Roithner LaserTechnik</t>
  </si>
  <si>
    <t>10 KHz, analog modulation unit</t>
  </si>
  <si>
    <t>RLTMXL ANALOG 10KHZ</t>
  </si>
  <si>
    <t xml:space="preserve">350 mW, 405nm diode laser with cooling option </t>
  </si>
  <si>
    <t xml:space="preserve">55 mW, 488nm diode laser with cooling option </t>
  </si>
  <si>
    <t>700 mW, 635nm diode laser with cooling option</t>
  </si>
  <si>
    <t xml:space="preserve">20 mW, 850 nm compact diode laser module with shutter </t>
  </si>
  <si>
    <t>PD-01254-E</t>
  </si>
  <si>
    <t>PD-01339-E</t>
  </si>
  <si>
    <t>PD-01229-E</t>
  </si>
  <si>
    <t>LDM850</t>
  </si>
  <si>
    <t>Lasertack GmbH</t>
  </si>
  <si>
    <t xml:space="preserve">740 mW, 4900 K, 1225 mA mounted LED </t>
  </si>
  <si>
    <t>MNWHL4</t>
  </si>
  <si>
    <t>Light analysis</t>
  </si>
  <si>
    <t xml:space="preserve">320-1100 nm, 2D lateral effect position sensor </t>
  </si>
  <si>
    <t xml:space="preserve">700-1400 nm, IR detector card </t>
  </si>
  <si>
    <t xml:space="preserve">Digital LCD, compact power and energy meter console </t>
  </si>
  <si>
    <t xml:space="preserve">400-1100 nm, 500 mW, Standard Photodiode Power Sensor </t>
  </si>
  <si>
    <t xml:space="preserve">Prime BSI Express, sCMOS camera </t>
  </si>
  <si>
    <t>PDP90A</t>
  </si>
  <si>
    <t>VRC5</t>
  </si>
  <si>
    <t>PM100D</t>
  </si>
  <si>
    <t>S121C</t>
  </si>
  <si>
    <t>O1_PRIME_BSI_EXP</t>
  </si>
  <si>
    <t>Teledyne Photometrics</t>
  </si>
  <si>
    <t>Motion control</t>
  </si>
  <si>
    <t>Enhanced blocking force and integrated sensor, 51 mm travel, positioner</t>
  </si>
  <si>
    <t xml:space="preserve">MSC2 sensor module </t>
  </si>
  <si>
    <t xml:space="preserve">MSC2 control system </t>
  </si>
  <si>
    <t xml:space="preserve">K-Cube PSD auto aligner </t>
  </si>
  <si>
    <t>SLC-1780-D-S</t>
  </si>
  <si>
    <t>MCS2-S-0001</t>
  </si>
  <si>
    <t>MCS2-C-0002</t>
  </si>
  <si>
    <t>KPA101</t>
  </si>
  <si>
    <t>Smaract</t>
  </si>
  <si>
    <t>Optics</t>
  </si>
  <si>
    <t xml:space="preserve">Apochromatic, 100x magnification, 1.49 numerical aperture, TIRF objective </t>
  </si>
  <si>
    <t>405/488/561/635/800-1050 nm, BrightLine® multiphoton super resolution dichroic splitter</t>
  </si>
  <si>
    <t xml:space="preserve">390/482/564/640 nm, BrightLine® quad-band bandpass filter </t>
  </si>
  <si>
    <t xml:space="preserve">446/523/600/677 nm, BrightLine® quad-band bandpass filter </t>
  </si>
  <si>
    <t>525/30 nm, BrightLine® single-band bandpass filter</t>
  </si>
  <si>
    <t>600/37 nm, BrightLine® single-band bandpass filter</t>
  </si>
  <si>
    <t xml:space="preserve">676/29 nm, BrightLine® single-band bandpass filter </t>
  </si>
  <si>
    <t xml:space="preserve">700 nm, BrightLine® multiphoton short pass dichroic beam splitter </t>
  </si>
  <si>
    <t xml:space="preserve">425 nm, long pass dichroic mirror </t>
  </si>
  <si>
    <t xml:space="preserve">505 nm, long pass dichroic mirror </t>
  </si>
  <si>
    <t xml:space="preserve">605 nm, long pass dichroic mirror </t>
  </si>
  <si>
    <t xml:space="preserve">805 nm, long pass dichroic mirror </t>
  </si>
  <si>
    <t xml:space="preserve">700 nm, premium long pass filter </t>
  </si>
  <si>
    <t xml:space="preserve">400-750 nm, broadband dielectric mirror </t>
  </si>
  <si>
    <t xml:space="preserve">750-1100 nm, broadband dielectric mirror </t>
  </si>
  <si>
    <t xml:space="preserve">125 mm focal length, achromatic doublet </t>
  </si>
  <si>
    <t xml:space="preserve">200 mm focal length, tube lens </t>
  </si>
  <si>
    <t xml:space="preserve">11 mm focal length, 0.25 numerical aperture, aspheric lens </t>
  </si>
  <si>
    <t xml:space="preserve">1.0 optical density, neutral density filter </t>
  </si>
  <si>
    <t xml:space="preserve">Variable line grating test target </t>
  </si>
  <si>
    <t xml:space="preserve">Pack of 1000, 26x76 mm, #1.5 Menzel Glaser glass coverslips </t>
  </si>
  <si>
    <t>MRD01991</t>
  </si>
  <si>
    <t>Nikon</t>
  </si>
  <si>
    <t>DI01-R405/488/561/635/800-T1-25X36</t>
  </si>
  <si>
    <t>Semrock</t>
  </si>
  <si>
    <t>FF01-390/482/563/640-25</t>
  </si>
  <si>
    <t>FF01-525/30-25</t>
  </si>
  <si>
    <t>FF01-600/37-25</t>
  </si>
  <si>
    <t>FF01-446/523/600/677-25</t>
  </si>
  <si>
    <t>FF01-676/29-25</t>
  </si>
  <si>
    <t>FF700-SDI01-25X36</t>
  </si>
  <si>
    <t>DMLP425</t>
  </si>
  <si>
    <t>DMLP505</t>
  </si>
  <si>
    <t>DMLP605</t>
  </si>
  <si>
    <t>DMLP805</t>
  </si>
  <si>
    <t>FELH0700</t>
  </si>
  <si>
    <t>BB1-E02</t>
  </si>
  <si>
    <t>BB1-E03</t>
  </si>
  <si>
    <t>AC254-125-A-ML</t>
  </si>
  <si>
    <t>TTL200-A</t>
  </si>
  <si>
    <t>C220TMD-A</t>
  </si>
  <si>
    <t>NE10B-A</t>
  </si>
  <si>
    <t>CCM1-BS014/M</t>
  </si>
  <si>
    <t xml:space="preserve">700-1100 nm, 30 mm, non-polarising beam splitter </t>
  </si>
  <si>
    <t>R1L3S6P</t>
  </si>
  <si>
    <t>MENZBC026076AC40</t>
  </si>
  <si>
    <t>VWR</t>
  </si>
  <si>
    <t>Optoelectronics</t>
  </si>
  <si>
    <t>Intel® Core™ i9 processor, NVIDIA® GeForce® GTX 1650 Ti 4GB, 32 GB RAM, 1 TB SSD, laptop</t>
  </si>
  <si>
    <t xml:space="preserve">7-port, USB 3.0 hub </t>
  </si>
  <si>
    <t xml:space="preserve">Sony PlayStation DualShock 4 controller </t>
  </si>
  <si>
    <t xml:space="preserve">4-output, digital analog converter device </t>
  </si>
  <si>
    <t xml:space="preserve">6-output, control hub </t>
  </si>
  <si>
    <t xml:space="preserve">5 V, constant DC power source device </t>
  </si>
  <si>
    <t xml:space="preserve">1.5 V-5 V, variable DC power source device </t>
  </si>
  <si>
    <t>60 cm, mini-USB cable</t>
  </si>
  <si>
    <t xml:space="preserve">60 cm, converter device cable </t>
  </si>
  <si>
    <t xml:space="preserve">12 outlet, surge-protected power strip </t>
  </si>
  <si>
    <t xml:space="preserve">1 m, black cable trunking </t>
  </si>
  <si>
    <t xml:space="preserve">15 V, 2.4 A power supply unit for one K- or T-cube </t>
  </si>
  <si>
    <t xml:space="preserve">15 V/5 V, power supply unit for K- or T-cubes </t>
  </si>
  <si>
    <t xml:space="preserve">T-cube LED driver </t>
  </si>
  <si>
    <t xml:space="preserve">914 mm, male to male, BNC coaxial cable </t>
  </si>
  <si>
    <t xml:space="preserve">BNC to test clips </t>
  </si>
  <si>
    <t xml:space="preserve">12 V, 80 W, 100-240 VAC, power supply for laser modules </t>
  </si>
  <si>
    <t xml:space="preserve">30 A, 250 V, terminal strip </t>
  </si>
  <si>
    <t xml:space="preserve">10 m, unscreened flat ribbon cable </t>
  </si>
  <si>
    <t xml:space="preserve">5 mm, vibration motor </t>
  </si>
  <si>
    <t>XPS 15 (9500)</t>
  </si>
  <si>
    <t>138-5514</t>
  </si>
  <si>
    <t>CS30605</t>
  </si>
  <si>
    <t>1002_0B</t>
  </si>
  <si>
    <t>HUB0000_0</t>
  </si>
  <si>
    <t>PSU2000_0</t>
  </si>
  <si>
    <t>PSU2001_0</t>
  </si>
  <si>
    <t>3036_0</t>
  </si>
  <si>
    <t>3002_0</t>
  </si>
  <si>
    <t>HDPS12-UK [for UK], HDPS12-US [for US], HDPS12-EU [for EU]</t>
  </si>
  <si>
    <t>CMS002</t>
  </si>
  <si>
    <t>KPS101</t>
  </si>
  <si>
    <t>TPS002</t>
  </si>
  <si>
    <t>LEDD1B</t>
  </si>
  <si>
    <t>2249-C-36</t>
  </si>
  <si>
    <t>T3788</t>
  </si>
  <si>
    <t>PD-01341-E</t>
  </si>
  <si>
    <t>782-2857</t>
  </si>
  <si>
    <t>214-0683</t>
  </si>
  <si>
    <t>731-6185 [for UK], 731-6163 [for US], 626-6751 [for EU]</t>
  </si>
  <si>
    <t>304-116</t>
  </si>
  <si>
    <t>Dell</t>
  </si>
  <si>
    <t>RS Components</t>
  </si>
  <si>
    <t>Onecall</t>
  </si>
  <si>
    <t>Active Robots Ltd.</t>
  </si>
  <si>
    <t>Precision Microdrives Ltd</t>
  </si>
  <si>
    <t>Optomechanics</t>
  </si>
  <si>
    <t xml:space="preserve">700 mm x 900 mm x 1500 mm, heavy-duty passive frame </t>
  </si>
  <si>
    <t>PFH90150-8</t>
  </si>
  <si>
    <t xml:space="preserve">110 mm x 900 mm x 1500 mm, breadboard </t>
  </si>
  <si>
    <t>B90150B</t>
  </si>
  <si>
    <t>Passive isolation foot pump</t>
  </si>
  <si>
    <t>PTA127</t>
  </si>
  <si>
    <t xml:space="preserve">Fibre launch system </t>
  </si>
  <si>
    <t xml:space="preserve">Four-position slider bundle </t>
  </si>
  <si>
    <t>ELL9K</t>
  </si>
  <si>
    <t xml:space="preserve">225 mm, square construction rail </t>
  </si>
  <si>
    <t>XE25L225/M</t>
  </si>
  <si>
    <t xml:space="preserve">50 mm length, 25 mm diameter, pedestal pillar post </t>
  </si>
  <si>
    <t>RS2P/M</t>
  </si>
  <si>
    <t xml:space="preserve">38 mm length, 25 mm diameter, pedestal pillar post </t>
  </si>
  <si>
    <t>RS1.5P/M</t>
  </si>
  <si>
    <t xml:space="preserve">2 in length, 1 in diameter, pedestal pillar post </t>
  </si>
  <si>
    <t>RS2P</t>
  </si>
  <si>
    <t xml:space="preserve">Pack of 5, 50 mm length, 12.7 mm diameter, optical post </t>
  </si>
  <si>
    <t>TR50/M-P5</t>
  </si>
  <si>
    <t xml:space="preserve">Pack of 5, 30 mm length, 12.7 mm diameter, optical post </t>
  </si>
  <si>
    <t>TR30/M-P5</t>
  </si>
  <si>
    <t xml:space="preserve">Pack of 5, 50 mm length, 12.7 mm diameter, post holder </t>
  </si>
  <si>
    <t>PH50/M-P5</t>
  </si>
  <si>
    <t xml:space="preserve">1.24 in slot length, clamping fork </t>
  </si>
  <si>
    <t>CF125</t>
  </si>
  <si>
    <t xml:space="preserve">Pack of 4, 0.5 in length, 6 mm diameter, cage assembly rod </t>
  </si>
  <si>
    <t>ER05-P4</t>
  </si>
  <si>
    <t xml:space="preserve">0.25 in length, 6 mm diameter, cage assembly rod </t>
  </si>
  <si>
    <t>ER025</t>
  </si>
  <si>
    <t>Pack of 4, 6 mm diameter, rod adaptor</t>
  </si>
  <si>
    <t>ERSCB-P4</t>
  </si>
  <si>
    <t xml:space="preserve">Kinematic mirror mount </t>
  </si>
  <si>
    <t>KM100CP/M</t>
  </si>
  <si>
    <t xml:space="preserve">30 mm, right-angle kinematic mirror mount </t>
  </si>
  <si>
    <t>KCB1C/M</t>
  </si>
  <si>
    <t xml:space="preserve">30 mm, cage cube with dichroic filter mount </t>
  </si>
  <si>
    <t>CM1-DCH/M</t>
  </si>
  <si>
    <t xml:space="preserve">30 mm, 0.5 in thickness, cage plate </t>
  </si>
  <si>
    <t>CP33T/M</t>
  </si>
  <si>
    <t xml:space="preserve">Compact kinematic mirror mount </t>
  </si>
  <si>
    <t>KMS/M</t>
  </si>
  <si>
    <t xml:space="preserve">1 in diameter, 2.5-6.1 mm thickness, mirror holder </t>
  </si>
  <si>
    <t>MH25</t>
  </si>
  <si>
    <t xml:space="preserve">Rotation mount for 1 in optics </t>
  </si>
  <si>
    <t>LRM1</t>
  </si>
  <si>
    <t xml:space="preserve">2 in travel, SM1 zoom housing </t>
  </si>
  <si>
    <t>SM1NR1</t>
  </si>
  <si>
    <t xml:space="preserve">SM1 end cap </t>
  </si>
  <si>
    <t>SM1CP2</t>
  </si>
  <si>
    <t xml:space="preserve">SM1 coupler </t>
  </si>
  <si>
    <t>SM1T2</t>
  </si>
  <si>
    <t>Adaptor with external SM1 threads and internal SM2 threads</t>
  </si>
  <si>
    <t>SM1A2</t>
  </si>
  <si>
    <t>Adaptor with external SM1 threads and internal M25 x 0.75 threads</t>
  </si>
  <si>
    <t>SM1A12</t>
  </si>
  <si>
    <t>Adaptor with external SM05 threads and internal SM1 threads</t>
  </si>
  <si>
    <t>SM1A1</t>
  </si>
  <si>
    <t xml:space="preserve">Adaptor with external C-mount threads and external SM1 threads </t>
  </si>
  <si>
    <t>SM1A39</t>
  </si>
  <si>
    <t>4 in, SM1 lens tube</t>
  </si>
  <si>
    <t>SM1L40</t>
  </si>
  <si>
    <t xml:space="preserve">Pack of 5, 0.3 in, SM1 lens tube </t>
  </si>
  <si>
    <t>SM1L03-P5</t>
  </si>
  <si>
    <t xml:space="preserve">0.5 in, SM1 lens tube without external threads </t>
  </si>
  <si>
    <t>SM1M05</t>
  </si>
  <si>
    <t>1 in, SM1 lens tube spacer</t>
  </si>
  <si>
    <t>SM1S10</t>
  </si>
  <si>
    <t xml:space="preserve">FC/PC fibre adaptor cap with internal SM1 threads </t>
  </si>
  <si>
    <t>S120-FC</t>
  </si>
  <si>
    <t xml:space="preserve">SM1 thread spanner wrench </t>
  </si>
  <si>
    <t xml:space="preserve">9-piece hex key set </t>
  </si>
  <si>
    <t>CCHK/M</t>
  </si>
  <si>
    <t>4-40 cap screw and hardware kit</t>
  </si>
  <si>
    <t>HW-KIT5</t>
  </si>
  <si>
    <t xml:space="preserve">M6 cap screw and hardware kit </t>
  </si>
  <si>
    <t>HW-KIT2/M</t>
  </si>
  <si>
    <t xml:space="preserve">Pack of 25, 0.25"-20 in thread, 0.5 in length, stainless steel setscrew </t>
  </si>
  <si>
    <t>SS25S050</t>
  </si>
  <si>
    <t xml:space="preserve">Pack of 2, microscope slide spring clips </t>
  </si>
  <si>
    <t>SLH1/M</t>
  </si>
  <si>
    <t xml:space="preserve">Bullseye level </t>
  </si>
  <si>
    <t>LVL01</t>
  </si>
  <si>
    <t xml:space="preserve">Pack of 2, handles </t>
  </si>
  <si>
    <t>BBH1</t>
  </si>
  <si>
    <t xml:space="preserve">Hinge for rail enclosures </t>
  </si>
  <si>
    <t>XE25H</t>
  </si>
  <si>
    <t xml:space="preserve">Lid stop for rail enclosures </t>
  </si>
  <si>
    <t>XE25LS</t>
  </si>
  <si>
    <t>Aalco</t>
  </si>
  <si>
    <t xml:space="preserve">20 mm x 235 mm x 275 mm, 5080 aluminium tool plate </t>
  </si>
  <si>
    <t xml:space="preserve">20 mm x 160 mm x 235 mm, 5080 aluminium tool plate </t>
  </si>
  <si>
    <t xml:space="preserve">20 mm x 200 mm x 275 mm, 5080 aluminium tool plate </t>
  </si>
  <si>
    <t>20 mm x 105 mm x 130 mm, 5080 aluminium tool plate</t>
  </si>
  <si>
    <t xml:space="preserve">20 mm x 105 mm x 230 mm, 5080 aluminium tool plate </t>
  </si>
  <si>
    <t xml:space="preserve">20 mm x 80 mm x 90 mm, 5080 aluminium tool plate </t>
  </si>
  <si>
    <t xml:space="preserve">20 mm x 45 mm x 105 mm, 5080 aluminium tool plate </t>
  </si>
  <si>
    <t xml:space="preserve">Wire stripper </t>
  </si>
  <si>
    <t>663-617</t>
  </si>
  <si>
    <t xml:space="preserve">Pack of 15, 32 mm length, 6 mm diameter plain steel dowel pin </t>
  </si>
  <si>
    <t>270-653</t>
  </si>
  <si>
    <t xml:space="preserve">Pack of 20, 24 mm length, 4 mm diameter plain steel dowel pin </t>
  </si>
  <si>
    <t>270-596</t>
  </si>
  <si>
    <t xml:space="preserve">Pack of 100, 20 mm length, M1.6, TORX®, stainless steel screw </t>
  </si>
  <si>
    <t>179-5712</t>
  </si>
  <si>
    <t xml:space="preserve">Pack of 10, 15 mm x 15 mm, steel angle bracket </t>
  </si>
  <si>
    <t>427-991</t>
  </si>
  <si>
    <t xml:space="preserve">Pack of 250, 0.3 mm thickness, M1.6, stainless steel plain washer </t>
  </si>
  <si>
    <t>179-5724</t>
  </si>
  <si>
    <t>Pack of 10, M6, clamping knob</t>
  </si>
  <si>
    <t>830-4158</t>
  </si>
  <si>
    <t xml:space="preserve">Planar connecting element </t>
  </si>
  <si>
    <t>SCE-CN</t>
  </si>
  <si>
    <t xml:space="preserve">Rectangular connecting element </t>
  </si>
  <si>
    <t>SCE-RN</t>
  </si>
  <si>
    <t xml:space="preserve">TORX® T5, screwdriver </t>
  </si>
  <si>
    <t>Farnell</t>
  </si>
  <si>
    <t xml:space="preserve">2.5 mm x 50 mm, slotted, screwdriver </t>
  </si>
  <si>
    <t xml:space="preserve">525 pieces, M3 to M6, socket cap screw kit </t>
  </si>
  <si>
    <t>TRFAKIT0005</t>
  </si>
  <si>
    <t xml:space="preserve">2440 mm x 1220 mm x 5 mm, black foam PVC </t>
  </si>
  <si>
    <t>Vision Plastics Ltd</t>
  </si>
  <si>
    <t xml:space="preserve">1000 mm x 1000 mm x 8mm, clear Perspex </t>
  </si>
  <si>
    <t>Engineering &amp; Design Plastics Ltd</t>
  </si>
  <si>
    <t xml:space="preserve">Laser plates </t>
  </si>
  <si>
    <t xml:space="preserve">Laser combiner enclosure </t>
  </si>
  <si>
    <t xml:space="preserve">Positioner base </t>
  </si>
  <si>
    <t xml:space="preserve">Microscope box </t>
  </si>
  <si>
    <t xml:space="preserve">Sample enclosure </t>
  </si>
  <si>
    <t xml:space="preserve">Sample holder </t>
  </si>
  <si>
    <t>Sample</t>
  </si>
  <si>
    <t xml:space="preserve">40 nm, Cy3B, immobilized high-resolution DNA-PAINT nanorulers </t>
  </si>
  <si>
    <t xml:space="preserve">20 nm, Cy3B, immobilized high-resolution DNA-PAINT nanorulers </t>
  </si>
  <si>
    <t>GATTAquant</t>
  </si>
  <si>
    <t>Safety</t>
  </si>
  <si>
    <t xml:space="preserve">12% visible light transmission, universal style, laser safety glasses </t>
  </si>
  <si>
    <t>LG4</t>
  </si>
  <si>
    <t>Software</t>
  </si>
  <si>
    <t>Supplementary software</t>
  </si>
  <si>
    <t>ImageJ software (https://imagej.nih.gov/ij/)</t>
  </si>
  <si>
    <t>Other</t>
  </si>
  <si>
    <t xml:space="preserve">Low autofluorescence immersion oil </t>
  </si>
  <si>
    <t xml:space="preserve">Fibre and vibration motor mount </t>
  </si>
  <si>
    <t xml:space="preserve">Lens cleaning tissue </t>
  </si>
  <si>
    <t>MOIL-30</t>
  </si>
  <si>
    <t>Custom fabrication</t>
  </si>
  <si>
    <t>WHA2105862</t>
  </si>
  <si>
    <t>Merck</t>
  </si>
  <si>
    <t>Order Link</t>
  </si>
  <si>
    <t>Item Image</t>
  </si>
  <si>
    <t xml:space="preserve">1.2 m, Micro B to USB A 2.0 cable </t>
  </si>
  <si>
    <t xml:space="preserve">1 m, IEC power cable </t>
  </si>
  <si>
    <t>876-2403</t>
  </si>
  <si>
    <t>KT120/M</t>
  </si>
  <si>
    <t>None</t>
  </si>
  <si>
    <t>https://www.ceramoptec.com/home.html</t>
  </si>
  <si>
    <t>https://www.thorlabs.com/</t>
  </si>
  <si>
    <t>https://www.lasertack.com/</t>
  </si>
  <si>
    <t>https://www.nikon.com/</t>
  </si>
  <si>
    <t>https://www.semrock.com/</t>
  </si>
  <si>
    <t>https://www.vwr.com/</t>
  </si>
  <si>
    <t>http://www.roithner-laser.com/</t>
  </si>
  <si>
    <t>Total Price (USD)</t>
  </si>
  <si>
    <t>Total Price (GBP)</t>
  </si>
  <si>
    <t>Total Price (EUR)</t>
  </si>
  <si>
    <t>https://www.smaract.com/index-en</t>
  </si>
  <si>
    <t>https://www.aalco.co.uk/</t>
  </si>
  <si>
    <t>https://uk.rs-online.com/web/</t>
  </si>
  <si>
    <t>https://www.active-robots.com/</t>
  </si>
  <si>
    <t>Not Available</t>
  </si>
  <si>
    <t>https://www.photometrics.com/</t>
  </si>
  <si>
    <t>https://www.dell.com/en-uk</t>
  </si>
  <si>
    <t>https://onecall.farnell.com/</t>
  </si>
  <si>
    <t>https://uk.farnell.com/</t>
  </si>
  <si>
    <t>https://www.precisionmicrodrives.com/</t>
  </si>
  <si>
    <t>https://visionplastics.co.uk/</t>
  </si>
  <si>
    <t>https://www.edplastics.co.uk/</t>
  </si>
  <si>
    <t>https://www.gattaquant.com/</t>
  </si>
  <si>
    <t>https://imagej.nih.gov/ij/</t>
  </si>
  <si>
    <t>https://www.merck.com/</t>
  </si>
  <si>
    <t>SPW602</t>
  </si>
  <si>
    <t xml:space="preserve">Park of 25, thick Viton O Ring </t>
  </si>
  <si>
    <t>Pack of 50, thin Viton O Ring</t>
  </si>
  <si>
    <t>OR26X2V175</t>
  </si>
  <si>
    <t>OR26X1V175</t>
  </si>
  <si>
    <t>Hooper Ltd.</t>
  </si>
  <si>
    <t>http://www.hooperlimited.co.uk/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</si>
</sst>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6" Type="http://schemas.openxmlformats.org/officeDocument/2006/relationships/image" Target="../media/image16.jpe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1371600</xdr:colOff>
      <xdr:row>2</xdr:row>
      <xdr:rowOff>1371600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735F6E-913F-4BE0-BA8C-4E14C42AE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3538" y="357554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1371600</xdr:colOff>
      <xdr:row>8</xdr:row>
      <xdr:rowOff>1375257</xdr:rowOff>
    </xdr:to>
    <xdr:pic>
      <xdr:nvPicPr>
        <xdr:cNvPr id="6" name="Picture 5" descr="LDM850 - Compact Laser Diode Module with Shutter, 850 nm, 20 mW">
          <a:extLst>
            <a:ext uri="{FF2B5EF4-FFF2-40B4-BE49-F238E27FC236}">
              <a16:creationId xmlns:a16="http://schemas.microsoft.com/office/drawing/2014/main" id="{8CD8A34A-D115-4070-8E9A-F2035B5A9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608385"/>
          <a:ext cx="1371600" cy="137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1371600</xdr:colOff>
      <xdr:row>9</xdr:row>
      <xdr:rowOff>1371600</xdr:rowOff>
    </xdr:to>
    <xdr:pic>
      <xdr:nvPicPr>
        <xdr:cNvPr id="7" name="Picture 6" descr="MNWHL4 - 4900 K, 740 mW (Min) Mounted LED, 1225 mA">
          <a:extLst>
            <a:ext uri="{FF2B5EF4-FFF2-40B4-BE49-F238E27FC236}">
              <a16:creationId xmlns:a16="http://schemas.microsoft.com/office/drawing/2014/main" id="{8CDD9537-B72F-4CFB-8771-218815B80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1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1371600</xdr:colOff>
      <xdr:row>10</xdr:row>
      <xdr:rowOff>1371600</xdr:rowOff>
    </xdr:to>
    <xdr:pic>
      <xdr:nvPicPr>
        <xdr:cNvPr id="8" name="Picture 7" descr="PDP90A - 2D Lateral Effect Position Sensor, 320 to 1100 nm">
          <a:extLst>
            <a:ext uri="{FF2B5EF4-FFF2-40B4-BE49-F238E27FC236}">
              <a16:creationId xmlns:a16="http://schemas.microsoft.com/office/drawing/2014/main" id="{488B04C8-CAE1-42EE-BE11-794D657E6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0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1371600</xdr:colOff>
      <xdr:row>11</xdr:row>
      <xdr:rowOff>1371600</xdr:rowOff>
    </xdr:to>
    <xdr:pic>
      <xdr:nvPicPr>
        <xdr:cNvPr id="9" name="Picture 8" descr="VRC5 - IR Detector Card, 700 - 1400 nm">
          <a:extLst>
            <a:ext uri="{FF2B5EF4-FFF2-40B4-BE49-F238E27FC236}">
              <a16:creationId xmlns:a16="http://schemas.microsoft.com/office/drawing/2014/main" id="{DA421436-2048-4E11-8889-43E88AC0F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9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1371600</xdr:colOff>
      <xdr:row>12</xdr:row>
      <xdr:rowOff>1371600</xdr:rowOff>
    </xdr:to>
    <xdr:pic>
      <xdr:nvPicPr>
        <xdr:cNvPr id="10" name="Picture 9" descr="PM100D - Compact Power and Energy Meter Console, Digital 4in LCD">
          <a:extLst>
            <a:ext uri="{FF2B5EF4-FFF2-40B4-BE49-F238E27FC236}">
              <a16:creationId xmlns:a16="http://schemas.microsoft.com/office/drawing/2014/main" id="{6894D34F-D01C-4FD5-8FE6-CB4A16AAF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8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1371600</xdr:colOff>
      <xdr:row>13</xdr:row>
      <xdr:rowOff>1371600</xdr:rowOff>
    </xdr:to>
    <xdr:pic>
      <xdr:nvPicPr>
        <xdr:cNvPr id="11" name="Picture 10" descr="S121C - Standard Photodiode Power Sensor, Si, 400 - 1100 nm, 500 mW">
          <a:extLst>
            <a:ext uri="{FF2B5EF4-FFF2-40B4-BE49-F238E27FC236}">
              <a16:creationId xmlns:a16="http://schemas.microsoft.com/office/drawing/2014/main" id="{553E3DD5-4D64-488E-92EE-CC1F3402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47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1371600</xdr:colOff>
      <xdr:row>18</xdr:row>
      <xdr:rowOff>1371600</xdr:rowOff>
    </xdr:to>
    <xdr:pic>
      <xdr:nvPicPr>
        <xdr:cNvPr id="12" name="Picture 11" descr="KPA101 - K-Cube PSD Auto Aligner (Power Supply Sold Separately)">
          <a:extLst>
            <a:ext uri="{FF2B5EF4-FFF2-40B4-BE49-F238E27FC236}">
              <a16:creationId xmlns:a16="http://schemas.microsoft.com/office/drawing/2014/main" id="{C309BDB8-9248-494A-B4E7-F83C789A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342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1371706</xdr:colOff>
      <xdr:row>19</xdr:row>
      <xdr:rowOff>1371600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C09E12-AE38-4AA2-9B42-567188B1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36195000"/>
          <a:ext cx="137170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1504950</xdr:colOff>
      <xdr:row>20</xdr:row>
      <xdr:rowOff>1333500</xdr:rowOff>
    </xdr:to>
    <xdr:pic>
      <xdr:nvPicPr>
        <xdr:cNvPr id="14" name="Picture 13" descr="405/488/561/635/800-1050 nm lasers BrightLine® multi-edge multiphoton super-resolution / TIRF dichroic beamsplitter">
          <a:extLst>
            <a:ext uri="{FF2B5EF4-FFF2-40B4-BE49-F238E27FC236}">
              <a16:creationId xmlns:a16="http://schemas.microsoft.com/office/drawing/2014/main" id="{C37A828C-1F90-4648-8B90-AAD6A678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38100000"/>
          <a:ext cx="150495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876300</xdr:colOff>
      <xdr:row>21</xdr:row>
      <xdr:rowOff>1333500</xdr:rowOff>
    </xdr:to>
    <xdr:pic>
      <xdr:nvPicPr>
        <xdr:cNvPr id="15" name="Picture 14" descr="390/482/563/640 nm BrightLine® quad-band bandpass filter">
          <a:extLst>
            <a:ext uri="{FF2B5EF4-FFF2-40B4-BE49-F238E27FC236}">
              <a16:creationId xmlns:a16="http://schemas.microsoft.com/office/drawing/2014/main" id="{A2AA68F0-AE80-4B42-992D-E24B553A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0005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876300</xdr:colOff>
      <xdr:row>22</xdr:row>
      <xdr:rowOff>1333500</xdr:rowOff>
    </xdr:to>
    <xdr:pic>
      <xdr:nvPicPr>
        <xdr:cNvPr id="16" name="Picture 15" descr="446/523/600/677 nm BrightLine® quad-band bandpass filter">
          <a:extLst>
            <a:ext uri="{FF2B5EF4-FFF2-40B4-BE49-F238E27FC236}">
              <a16:creationId xmlns:a16="http://schemas.microsoft.com/office/drawing/2014/main" id="{FBBD2E1F-4E56-480D-9951-AAD9E31E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1910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1143000</xdr:colOff>
      <xdr:row>23</xdr:row>
      <xdr:rowOff>1333500</xdr:rowOff>
    </xdr:to>
    <xdr:pic>
      <xdr:nvPicPr>
        <xdr:cNvPr id="17" name="Picture 16" descr="525/30 nm BrightLine® single-band bandpass filter">
          <a:extLst>
            <a:ext uri="{FF2B5EF4-FFF2-40B4-BE49-F238E27FC236}">
              <a16:creationId xmlns:a16="http://schemas.microsoft.com/office/drawing/2014/main" id="{0DB24FA8-E14D-4A71-8789-84BDFC814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3815000"/>
          <a:ext cx="11430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876300</xdr:colOff>
      <xdr:row>24</xdr:row>
      <xdr:rowOff>1333500</xdr:rowOff>
    </xdr:to>
    <xdr:pic>
      <xdr:nvPicPr>
        <xdr:cNvPr id="18" name="Picture 17" descr="600/37 nm BrightLine® single-band bandpass filter">
          <a:extLst>
            <a:ext uri="{FF2B5EF4-FFF2-40B4-BE49-F238E27FC236}">
              <a16:creationId xmlns:a16="http://schemas.microsoft.com/office/drawing/2014/main" id="{DA7191CA-6D41-44CD-B735-BD0C5994A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5720000"/>
          <a:ext cx="876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1143000</xdr:colOff>
      <xdr:row>25</xdr:row>
      <xdr:rowOff>1333500</xdr:rowOff>
    </xdr:to>
    <xdr:pic>
      <xdr:nvPicPr>
        <xdr:cNvPr id="19" name="Picture 18" descr="676/29 nm BrightLine® single-band bandpass filter">
          <a:extLst>
            <a:ext uri="{FF2B5EF4-FFF2-40B4-BE49-F238E27FC236}">
              <a16:creationId xmlns:a16="http://schemas.microsoft.com/office/drawing/2014/main" id="{7F2C4405-46E6-4182-946A-991FEB268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7625000"/>
          <a:ext cx="11430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811530</xdr:colOff>
      <xdr:row>26</xdr:row>
      <xdr:rowOff>1333500</xdr:rowOff>
    </xdr:to>
    <xdr:pic>
      <xdr:nvPicPr>
        <xdr:cNvPr id="20" name="Picture 19" descr="700 nm edge BrightLine® multiphoton short-pass dichroic beamsplitter">
          <a:extLst>
            <a:ext uri="{FF2B5EF4-FFF2-40B4-BE49-F238E27FC236}">
              <a16:creationId xmlns:a16="http://schemas.microsoft.com/office/drawing/2014/main" id="{9DFACFFD-FD53-452E-A0BD-743F547AA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1780" y="49530000"/>
          <a:ext cx="81153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1371600</xdr:colOff>
      <xdr:row>27</xdr:row>
      <xdr:rowOff>1371600</xdr:rowOff>
    </xdr:to>
    <xdr:pic>
      <xdr:nvPicPr>
        <xdr:cNvPr id="21" name="Picture 20" descr="DMLP425 - Ø1&quot; Longpass Dichroic Mirror, 425 nm Cut-On">
          <a:extLst>
            <a:ext uri="{FF2B5EF4-FFF2-40B4-BE49-F238E27FC236}">
              <a16:creationId xmlns:a16="http://schemas.microsoft.com/office/drawing/2014/main" id="{168B8D36-72AA-483E-85F9-90AFC9B06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14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1371600</xdr:colOff>
      <xdr:row>28</xdr:row>
      <xdr:rowOff>1371600</xdr:rowOff>
    </xdr:to>
    <xdr:pic>
      <xdr:nvPicPr>
        <xdr:cNvPr id="22" name="Picture 21" descr="DMLP505 - Ø1&quot; Longpass Dichroic Mirror, 505 nm Cut-On">
          <a:extLst>
            <a:ext uri="{FF2B5EF4-FFF2-40B4-BE49-F238E27FC236}">
              <a16:creationId xmlns:a16="http://schemas.microsoft.com/office/drawing/2014/main" id="{2A02FF51-2371-4254-88E1-C724F8D0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33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1371600</xdr:colOff>
      <xdr:row>29</xdr:row>
      <xdr:rowOff>1371600</xdr:rowOff>
    </xdr:to>
    <xdr:pic>
      <xdr:nvPicPr>
        <xdr:cNvPr id="23" name="Picture 22" descr="DMLP605 - Ø1&quot; Longpass Dichroic Mirror, 605 nm Cut-On">
          <a:extLst>
            <a:ext uri="{FF2B5EF4-FFF2-40B4-BE49-F238E27FC236}">
              <a16:creationId xmlns:a16="http://schemas.microsoft.com/office/drawing/2014/main" id="{3CCF8D14-E10D-4AFD-97AC-0DFD3971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52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1371600</xdr:colOff>
      <xdr:row>30</xdr:row>
      <xdr:rowOff>1371600</xdr:rowOff>
    </xdr:to>
    <xdr:pic>
      <xdr:nvPicPr>
        <xdr:cNvPr id="24" name="Picture 23" descr="DMLP805 - Ø1&quot; Longpass Dichroic Mirror, 805 nm Cut-On">
          <a:extLst>
            <a:ext uri="{FF2B5EF4-FFF2-40B4-BE49-F238E27FC236}">
              <a16:creationId xmlns:a16="http://schemas.microsoft.com/office/drawing/2014/main" id="{C90422C9-5FF8-4362-A7EB-A672CCE00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71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1371600</xdr:colOff>
      <xdr:row>31</xdr:row>
      <xdr:rowOff>1371600</xdr:rowOff>
    </xdr:to>
    <xdr:pic>
      <xdr:nvPicPr>
        <xdr:cNvPr id="25" name="Picture 24" descr="FELH0700 - Ø25.0 mm Premium Longpass Filter, Cut-On Wavelength: 700 nm">
          <a:extLst>
            <a:ext uri="{FF2B5EF4-FFF2-40B4-BE49-F238E27FC236}">
              <a16:creationId xmlns:a16="http://schemas.microsoft.com/office/drawing/2014/main" id="{A3279868-4AEB-485C-AD86-B87B8F80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590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1371600</xdr:colOff>
      <xdr:row>32</xdr:row>
      <xdr:rowOff>1371600</xdr:rowOff>
    </xdr:to>
    <xdr:pic>
      <xdr:nvPicPr>
        <xdr:cNvPr id="26" name="Picture 25" descr="BB1-E02 - Ø1in Broadband Dielectric Mirror, 400 - 750 nm">
          <a:extLst>
            <a:ext uri="{FF2B5EF4-FFF2-40B4-BE49-F238E27FC236}">
              <a16:creationId xmlns:a16="http://schemas.microsoft.com/office/drawing/2014/main" id="{1F171BFA-B0BF-4CE4-B8A0-9B1D7A03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09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1371600</xdr:colOff>
      <xdr:row>33</xdr:row>
      <xdr:rowOff>1371600</xdr:rowOff>
    </xdr:to>
    <xdr:pic>
      <xdr:nvPicPr>
        <xdr:cNvPr id="27" name="Picture 26" descr="BB1-E03 - Ø1in Broadband Dielectric Mirror, 750 - 1100 nm">
          <a:extLst>
            <a:ext uri="{FF2B5EF4-FFF2-40B4-BE49-F238E27FC236}">
              <a16:creationId xmlns:a16="http://schemas.microsoft.com/office/drawing/2014/main" id="{94BB35AC-5F2E-4C06-9782-474B5CE76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28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1371600</xdr:colOff>
      <xdr:row>34</xdr:row>
      <xdr:rowOff>1371600</xdr:rowOff>
    </xdr:to>
    <xdr:pic>
      <xdr:nvPicPr>
        <xdr:cNvPr id="28" name="Picture 27" descr="AC254-125-A-ML - f=125 mm, Ø1in Achromatic Doublet, SM1-Threaded Mount, ARC: 400-700 nm">
          <a:extLst>
            <a:ext uri="{FF2B5EF4-FFF2-40B4-BE49-F238E27FC236}">
              <a16:creationId xmlns:a16="http://schemas.microsoft.com/office/drawing/2014/main" id="{C8D4EFD0-E831-4A42-A77B-51DF31D3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47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1371600</xdr:colOff>
      <xdr:row>35</xdr:row>
      <xdr:rowOff>1371600</xdr:rowOff>
    </xdr:to>
    <xdr:pic>
      <xdr:nvPicPr>
        <xdr:cNvPr id="29" name="Picture 28" descr="TTL200-A - Tube Lens, f = 200 mm, ARC: 350 - 700 nm, External SM2 Threads">
          <a:extLst>
            <a:ext uri="{FF2B5EF4-FFF2-40B4-BE49-F238E27FC236}">
              <a16:creationId xmlns:a16="http://schemas.microsoft.com/office/drawing/2014/main" id="{1C39173C-7336-41EA-B238-1FBF8A4A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66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1371600</xdr:colOff>
      <xdr:row>36</xdr:row>
      <xdr:rowOff>1371600</xdr:rowOff>
    </xdr:to>
    <xdr:pic>
      <xdr:nvPicPr>
        <xdr:cNvPr id="30" name="Picture 29" descr="C220TMD-A - f = 11.00 mm, NA = 0.25, Mounted Aspheric Lens, ARC: 350 - 700 nm">
          <a:extLst>
            <a:ext uri="{FF2B5EF4-FFF2-40B4-BE49-F238E27FC236}">
              <a16:creationId xmlns:a16="http://schemas.microsoft.com/office/drawing/2014/main" id="{EE696E35-E93B-4383-9168-C7D177EE0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685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1371600</xdr:colOff>
      <xdr:row>37</xdr:row>
      <xdr:rowOff>1371600</xdr:rowOff>
    </xdr:to>
    <xdr:pic>
      <xdr:nvPicPr>
        <xdr:cNvPr id="31" name="Picture 30" descr="NE10B-A - Ø25 mm Neutral Density Filter, AR Coated: 350-700 nm, OD: 1.0">
          <a:extLst>
            <a:ext uri="{FF2B5EF4-FFF2-40B4-BE49-F238E27FC236}">
              <a16:creationId xmlns:a16="http://schemas.microsoft.com/office/drawing/2014/main" id="{ED0CAD41-F4D1-4007-9697-941B6188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04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1371600</xdr:colOff>
      <xdr:row>38</xdr:row>
      <xdr:rowOff>1371600</xdr:rowOff>
    </xdr:to>
    <xdr:pic>
      <xdr:nvPicPr>
        <xdr:cNvPr id="32" name="Picture 31" descr="CCM1-BS014/M - 30 mm Cage Cube-Mounted Non-Polarizing Beamsplitter, 700 - 1100 nm, M4 Tap">
          <a:extLst>
            <a:ext uri="{FF2B5EF4-FFF2-40B4-BE49-F238E27FC236}">
              <a16:creationId xmlns:a16="http://schemas.microsoft.com/office/drawing/2014/main" id="{51033D3A-783B-4C7F-B598-3A8644F2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23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1371600</xdr:colOff>
      <xdr:row>39</xdr:row>
      <xdr:rowOff>1371600</xdr:rowOff>
    </xdr:to>
    <xdr:pic>
      <xdr:nvPicPr>
        <xdr:cNvPr id="33" name="Picture 32" descr="R1L3S6P - Positive Variable Line Grating Test Target, 3in x 1in">
          <a:extLst>
            <a:ext uri="{FF2B5EF4-FFF2-40B4-BE49-F238E27FC236}">
              <a16:creationId xmlns:a16="http://schemas.microsoft.com/office/drawing/2014/main" id="{F882B70D-A618-4424-B652-B96992DDE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742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40</xdr:row>
      <xdr:rowOff>0</xdr:rowOff>
    </xdr:from>
    <xdr:to>
      <xdr:col>9</xdr:col>
      <xdr:colOff>1773622</xdr:colOff>
      <xdr:row>40</xdr:row>
      <xdr:rowOff>1371600</xdr:rowOff>
    </xdr:to>
    <xdr:pic>
      <xdr:nvPicPr>
        <xdr:cNvPr id="34" name="Picture 33" descr="Rectangular cover glasses, Menzel Gläser">
          <a:extLst>
            <a:ext uri="{FF2B5EF4-FFF2-40B4-BE49-F238E27FC236}">
              <a16:creationId xmlns:a16="http://schemas.microsoft.com/office/drawing/2014/main" id="{D97512B4-552B-4825-A73B-EA4EE09AA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76200000"/>
          <a:ext cx="177362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41</xdr:row>
      <xdr:rowOff>0</xdr:rowOff>
    </xdr:from>
    <xdr:to>
      <xdr:col>9</xdr:col>
      <xdr:colOff>2427308</xdr:colOff>
      <xdr:row>41</xdr:row>
      <xdr:rowOff>1371600</xdr:rowOff>
    </xdr:to>
    <xdr:pic>
      <xdr:nvPicPr>
        <xdr:cNvPr id="35" name="Picture 34" descr="XPS 15 9000">
          <a:extLst>
            <a:ext uri="{FF2B5EF4-FFF2-40B4-BE49-F238E27FC236}">
              <a16:creationId xmlns:a16="http://schemas.microsoft.com/office/drawing/2014/main" id="{94E7A930-ED03-4B3A-98AC-FE2EA20C5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78105000"/>
          <a:ext cx="24273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1108782</xdr:colOff>
      <xdr:row>42</xdr:row>
      <xdr:rowOff>1371600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B1FD605-E980-47A2-B5A3-279F691F5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0010000"/>
          <a:ext cx="110878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2134210</xdr:colOff>
      <xdr:row>43</xdr:row>
      <xdr:rowOff>1371600</xdr:rowOff>
    </xdr:to>
    <xdr:pic>
      <xdr:nvPicPr>
        <xdr:cNvPr id="37" name="Picture 36" descr="SONY 0711719870050">
          <a:extLst>
            <a:ext uri="{FF2B5EF4-FFF2-40B4-BE49-F238E27FC236}">
              <a16:creationId xmlns:a16="http://schemas.microsoft.com/office/drawing/2014/main" id="{A0A47F01-B0AD-4E04-90B0-E33D4A3E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1915000"/>
          <a:ext cx="213421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1805946</xdr:colOff>
      <xdr:row>44</xdr:row>
      <xdr:rowOff>1371600</xdr:rowOff>
    </xdr:to>
    <xdr:pic>
      <xdr:nvPicPr>
        <xdr:cNvPr id="38" name="Picture 37" descr="4 channel analog voltage output Phidget">
          <a:extLst>
            <a:ext uri="{FF2B5EF4-FFF2-40B4-BE49-F238E27FC236}">
              <a16:creationId xmlns:a16="http://schemas.microsoft.com/office/drawing/2014/main" id="{9A9BA3EF-6983-4AB9-82B1-6DFF6DFA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3820000"/>
          <a:ext cx="180594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1868886</xdr:colOff>
      <xdr:row>45</xdr:row>
      <xdr:rowOff>1371600</xdr:rowOff>
    </xdr:to>
    <xdr:pic>
      <xdr:nvPicPr>
        <xdr:cNvPr id="39" name="Picture 38" descr="VINT Hub Phidget">
          <a:extLst>
            <a:ext uri="{FF2B5EF4-FFF2-40B4-BE49-F238E27FC236}">
              <a16:creationId xmlns:a16="http://schemas.microsoft.com/office/drawing/2014/main" id="{B1350E71-8D39-4F02-89DA-8AD0B59C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5725000"/>
          <a:ext cx="186888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2080660</xdr:colOff>
      <xdr:row>46</xdr:row>
      <xdr:rowOff>1371600</xdr:rowOff>
    </xdr:to>
    <xdr:pic>
      <xdr:nvPicPr>
        <xdr:cNvPr id="40" name="Picture 39" descr="DC Power Source 5V">
          <a:extLst>
            <a:ext uri="{FF2B5EF4-FFF2-40B4-BE49-F238E27FC236}">
              <a16:creationId xmlns:a16="http://schemas.microsoft.com/office/drawing/2014/main" id="{A6BB5755-61E0-4CA4-B836-D09D292A5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7630000"/>
          <a:ext cx="20806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2080660</xdr:colOff>
      <xdr:row>47</xdr:row>
      <xdr:rowOff>1371600</xdr:rowOff>
    </xdr:to>
    <xdr:pic>
      <xdr:nvPicPr>
        <xdr:cNvPr id="41" name="Picture 40" descr="DC Power Source 1.5V - 5V">
          <a:extLst>
            <a:ext uri="{FF2B5EF4-FFF2-40B4-BE49-F238E27FC236}">
              <a16:creationId xmlns:a16="http://schemas.microsoft.com/office/drawing/2014/main" id="{FDAC0BE4-C630-4EBA-B8B1-21682CBF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89535000"/>
          <a:ext cx="208066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1982747</xdr:colOff>
      <xdr:row>48</xdr:row>
      <xdr:rowOff>1371600</xdr:rowOff>
    </xdr:to>
    <xdr:pic>
      <xdr:nvPicPr>
        <xdr:cNvPr id="42" name="Picture 41" descr="undefined">
          <a:extLst>
            <a:ext uri="{FF2B5EF4-FFF2-40B4-BE49-F238E27FC236}">
              <a16:creationId xmlns:a16="http://schemas.microsoft.com/office/drawing/2014/main" id="{A48067F1-9E86-4123-9B1D-19FAFD169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1440000"/>
          <a:ext cx="198274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1370826</xdr:colOff>
      <xdr:row>49</xdr:row>
      <xdr:rowOff>1371600</xdr:rowOff>
    </xdr:to>
    <xdr:pic>
      <xdr:nvPicPr>
        <xdr:cNvPr id="43" name="Picture 42" descr="3002_0 Phidget Cable 60cm">
          <a:extLst>
            <a:ext uri="{FF2B5EF4-FFF2-40B4-BE49-F238E27FC236}">
              <a16:creationId xmlns:a16="http://schemas.microsoft.com/office/drawing/2014/main" id="{317355C5-9809-4D38-967D-971EFC22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3345000"/>
          <a:ext cx="137082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1371600</xdr:colOff>
      <xdr:row>50</xdr:row>
      <xdr:rowOff>1371600</xdr:rowOff>
    </xdr:to>
    <xdr:pic>
      <xdr:nvPicPr>
        <xdr:cNvPr id="44" name="Picture 43" descr="HDPS12-UK - 12-Outlet, Surge-Protected Power Strip, UK Plugs">
          <a:extLst>
            <a:ext uri="{FF2B5EF4-FFF2-40B4-BE49-F238E27FC236}">
              <a16:creationId xmlns:a16="http://schemas.microsoft.com/office/drawing/2014/main" id="{22502CD6-1C7B-4260-A305-E44D18AC8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52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1371600</xdr:colOff>
      <xdr:row>51</xdr:row>
      <xdr:rowOff>1371600</xdr:rowOff>
    </xdr:to>
    <xdr:pic>
      <xdr:nvPicPr>
        <xdr:cNvPr id="45" name="Picture 44" descr="CMS002 - 50 mm x 50 mm Black Cable Trunking, 1 m (3.2 ft) Long">
          <a:extLst>
            <a:ext uri="{FF2B5EF4-FFF2-40B4-BE49-F238E27FC236}">
              <a16:creationId xmlns:a16="http://schemas.microsoft.com/office/drawing/2014/main" id="{D9579185-FD19-4165-961D-433B7C103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71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1371600</xdr:colOff>
      <xdr:row>52</xdr:row>
      <xdr:rowOff>1371600</xdr:rowOff>
    </xdr:to>
    <xdr:pic>
      <xdr:nvPicPr>
        <xdr:cNvPr id="46" name="Picture 45" descr="KPS101 - 15 V, 2.4 A Power Supply Unit with 3.5 mm Jack Connector for One K- or T-Cube">
          <a:extLst>
            <a:ext uri="{FF2B5EF4-FFF2-40B4-BE49-F238E27FC236}">
              <a16:creationId xmlns:a16="http://schemas.microsoft.com/office/drawing/2014/main" id="{444FE566-ECCD-4CF9-B0D3-10EA4170D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990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1371600</xdr:colOff>
      <xdr:row>53</xdr:row>
      <xdr:rowOff>1371600</xdr:rowOff>
    </xdr:to>
    <xdr:pic>
      <xdr:nvPicPr>
        <xdr:cNvPr id="47" name="Picture 46" descr="TPS002 - ±15 V/5 V Power Supply Unit with Mini-DIN Connectors for up to Two K- or T-Cubes">
          <a:extLst>
            <a:ext uri="{FF2B5EF4-FFF2-40B4-BE49-F238E27FC236}">
              <a16:creationId xmlns:a16="http://schemas.microsoft.com/office/drawing/2014/main" id="{D65EABF3-E7E1-479C-8F80-4AAC7A0C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09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1371600</xdr:colOff>
      <xdr:row>54</xdr:row>
      <xdr:rowOff>1371600</xdr:rowOff>
    </xdr:to>
    <xdr:pic>
      <xdr:nvPicPr>
        <xdr:cNvPr id="48" name="Picture 47" descr="LEDD1B - T-Cube LED Driver, 1200 mA Max Drive Current (Power Supply Not Included)">
          <a:extLst>
            <a:ext uri="{FF2B5EF4-FFF2-40B4-BE49-F238E27FC236}">
              <a16:creationId xmlns:a16="http://schemas.microsoft.com/office/drawing/2014/main" id="{9BDEF97B-C5D4-4E79-9D47-6BDE5251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28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1371600</xdr:colOff>
      <xdr:row>55</xdr:row>
      <xdr:rowOff>1371600</xdr:rowOff>
    </xdr:to>
    <xdr:pic>
      <xdr:nvPicPr>
        <xdr:cNvPr id="49" name="Picture 48" descr="2249-C-36 - RG-58 BNC Coaxial Cable, BNC Male to BNC Male, 36in (914 mm)">
          <a:extLst>
            <a:ext uri="{FF2B5EF4-FFF2-40B4-BE49-F238E27FC236}">
              <a16:creationId xmlns:a16="http://schemas.microsoft.com/office/drawing/2014/main" id="{37A510E5-5B95-4FD3-9F6C-4AFE1C1AA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47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</xdr:row>
      <xdr:rowOff>0</xdr:rowOff>
    </xdr:from>
    <xdr:to>
      <xdr:col>9</xdr:col>
      <xdr:colOff>1371600</xdr:colOff>
      <xdr:row>56</xdr:row>
      <xdr:rowOff>1371600</xdr:rowOff>
    </xdr:to>
    <xdr:pic>
      <xdr:nvPicPr>
        <xdr:cNvPr id="50" name="Picture 49" descr="T3788 - BNC Adapter, BNC to Test Clips">
          <a:extLst>
            <a:ext uri="{FF2B5EF4-FFF2-40B4-BE49-F238E27FC236}">
              <a16:creationId xmlns:a16="http://schemas.microsoft.com/office/drawing/2014/main" id="{5839F38D-9507-40E2-84D0-F49EED444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066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</xdr:row>
      <xdr:rowOff>0</xdr:rowOff>
    </xdr:from>
    <xdr:to>
      <xdr:col>9</xdr:col>
      <xdr:colOff>1775012</xdr:colOff>
      <xdr:row>62</xdr:row>
      <xdr:rowOff>1371600</xdr:rowOff>
    </xdr:to>
    <xdr:pic>
      <xdr:nvPicPr>
        <xdr:cNvPr id="51" name="Picture 50" descr="ET16832488 | 876-2403 | RS Pro 876-2403 Male USB A to Male Micro USB B  Cable Assembly, USB 2.0, 1.2m">
          <a:extLst>
            <a:ext uri="{FF2B5EF4-FFF2-40B4-BE49-F238E27FC236}">
              <a16:creationId xmlns:a16="http://schemas.microsoft.com/office/drawing/2014/main" id="{C4AAC86D-AC14-4A87-AC49-B9793F43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18110000"/>
          <a:ext cx="177501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1371600</xdr:colOff>
      <xdr:row>63</xdr:row>
      <xdr:rowOff>1371600</xdr:rowOff>
    </xdr:to>
    <xdr:pic>
      <xdr:nvPicPr>
        <xdr:cNvPr id="52" name="Picture 51" descr="PFH90150-8 - 800 mm (31.5in) Heavy-Duty Passive Frame, 900 x 1500 mm (3' x 5')">
          <a:extLst>
            <a:ext uri="{FF2B5EF4-FFF2-40B4-BE49-F238E27FC236}">
              <a16:creationId xmlns:a16="http://schemas.microsoft.com/office/drawing/2014/main" id="{E80B1B96-0808-403B-A705-E22B2E28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00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1371600</xdr:colOff>
      <xdr:row>64</xdr:row>
      <xdr:rowOff>1371600</xdr:rowOff>
    </xdr:to>
    <xdr:pic>
      <xdr:nvPicPr>
        <xdr:cNvPr id="53" name="Picture 52" descr="B90150B - Nexus Breadboard, 900 mm x 1500 mm x 110 mm, M6 x 1.0 Mounting Holes">
          <a:extLst>
            <a:ext uri="{FF2B5EF4-FFF2-40B4-BE49-F238E27FC236}">
              <a16:creationId xmlns:a16="http://schemas.microsoft.com/office/drawing/2014/main" id="{D6F9E534-6653-4C2B-BB7E-EFB7E944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19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</xdr:row>
      <xdr:rowOff>0</xdr:rowOff>
    </xdr:from>
    <xdr:to>
      <xdr:col>9</xdr:col>
      <xdr:colOff>1371600</xdr:colOff>
      <xdr:row>65</xdr:row>
      <xdr:rowOff>1371600</xdr:rowOff>
    </xdr:to>
    <xdr:pic>
      <xdr:nvPicPr>
        <xdr:cNvPr id="54" name="Picture 53" descr="PTA127 - Passive Isolation Foot Pump">
          <a:extLst>
            <a:ext uri="{FF2B5EF4-FFF2-40B4-BE49-F238E27FC236}">
              <a16:creationId xmlns:a16="http://schemas.microsoft.com/office/drawing/2014/main" id="{81764A4D-E9F0-4772-A96C-E02E34A8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38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</xdr:row>
      <xdr:rowOff>0</xdr:rowOff>
    </xdr:from>
    <xdr:to>
      <xdr:col>9</xdr:col>
      <xdr:colOff>1371600</xdr:colOff>
      <xdr:row>66</xdr:row>
      <xdr:rowOff>1371600</xdr:rowOff>
    </xdr:to>
    <xdr:pic>
      <xdr:nvPicPr>
        <xdr:cNvPr id="55" name="Picture 54" descr="KT120/M - Fiber Launch System:  Free Space, Metric (Coupling Optic Sold Separately)">
          <a:extLst>
            <a:ext uri="{FF2B5EF4-FFF2-40B4-BE49-F238E27FC236}">
              <a16:creationId xmlns:a16="http://schemas.microsoft.com/office/drawing/2014/main" id="{9C9253E9-029A-4085-8459-8E6E58B32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57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1371600</xdr:colOff>
      <xdr:row>67</xdr:row>
      <xdr:rowOff>1371600</xdr:rowOff>
    </xdr:to>
    <xdr:pic>
      <xdr:nvPicPr>
        <xdr:cNvPr id="56" name="Picture 55" descr="ELL9K - Four-Position Slider Bundle: Four-Position Slider, Interface Board, Cables">
          <a:extLst>
            <a:ext uri="{FF2B5EF4-FFF2-40B4-BE49-F238E27FC236}">
              <a16:creationId xmlns:a16="http://schemas.microsoft.com/office/drawing/2014/main" id="{EB993C12-0EB1-4118-9F9F-547E3017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76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</xdr:row>
      <xdr:rowOff>0</xdr:rowOff>
    </xdr:from>
    <xdr:to>
      <xdr:col>9</xdr:col>
      <xdr:colOff>1371600</xdr:colOff>
      <xdr:row>68</xdr:row>
      <xdr:rowOff>1371600</xdr:rowOff>
    </xdr:to>
    <xdr:pic>
      <xdr:nvPicPr>
        <xdr:cNvPr id="57" name="Picture 56" descr="XE25L225/M - 25 mm Square Construction Rail, 225 mm Long, M6 Taps">
          <a:extLst>
            <a:ext uri="{FF2B5EF4-FFF2-40B4-BE49-F238E27FC236}">
              <a16:creationId xmlns:a16="http://schemas.microsoft.com/office/drawing/2014/main" id="{4F2AF8BC-6519-44A5-A02B-4C6EF320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295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</xdr:row>
      <xdr:rowOff>0</xdr:rowOff>
    </xdr:from>
    <xdr:to>
      <xdr:col>9</xdr:col>
      <xdr:colOff>1371600</xdr:colOff>
      <xdr:row>69</xdr:row>
      <xdr:rowOff>1371600</xdr:rowOff>
    </xdr:to>
    <xdr:pic>
      <xdr:nvPicPr>
        <xdr:cNvPr id="58" name="Picture 57" descr="RS2P/M - Ø25.0 mm Pedestal Pillar Post, M6 Taps, L = 50 mm">
          <a:extLst>
            <a:ext uri="{FF2B5EF4-FFF2-40B4-BE49-F238E27FC236}">
              <a16:creationId xmlns:a16="http://schemas.microsoft.com/office/drawing/2014/main" id="{6C7986FE-8DCA-486E-9E99-0D0D3B0A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14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1371600</xdr:colOff>
      <xdr:row>70</xdr:row>
      <xdr:rowOff>1371600</xdr:rowOff>
    </xdr:to>
    <xdr:pic>
      <xdr:nvPicPr>
        <xdr:cNvPr id="59" name="Picture 58" descr="RS1.5P - Ø1in Pedestal Pillar Post, 1/4in-20 Taps, L = 1.5in">
          <a:extLst>
            <a:ext uri="{FF2B5EF4-FFF2-40B4-BE49-F238E27FC236}">
              <a16:creationId xmlns:a16="http://schemas.microsoft.com/office/drawing/2014/main" id="{325BBEFB-E229-4846-8B0A-7BCF119AF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33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9</xdr:col>
      <xdr:colOff>1371600</xdr:colOff>
      <xdr:row>71</xdr:row>
      <xdr:rowOff>1371600</xdr:rowOff>
    </xdr:to>
    <xdr:pic>
      <xdr:nvPicPr>
        <xdr:cNvPr id="60" name="Picture 59" descr="RS2P - Ø1in Pedestal Pillar Post, 1/4in-20 Taps, L = 2in">
          <a:extLst>
            <a:ext uri="{FF2B5EF4-FFF2-40B4-BE49-F238E27FC236}">
              <a16:creationId xmlns:a16="http://schemas.microsoft.com/office/drawing/2014/main" id="{A05C9C54-8D91-488C-9926-7182F099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52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9</xdr:col>
      <xdr:colOff>1371600</xdr:colOff>
      <xdr:row>72</xdr:row>
      <xdr:rowOff>1371600</xdr:rowOff>
    </xdr:to>
    <xdr:pic>
      <xdr:nvPicPr>
        <xdr:cNvPr id="61" name="Picture 60" descr="TR50/M-P5 - Ø12.7 mm Optical Post, SS, M4 Setscrew, M6 Tap, L = 50 mm, 5 Pack">
          <a:extLst>
            <a:ext uri="{FF2B5EF4-FFF2-40B4-BE49-F238E27FC236}">
              <a16:creationId xmlns:a16="http://schemas.microsoft.com/office/drawing/2014/main" id="{BCEC51FE-803E-4BBF-B54F-9A8FD45E2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71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1371600</xdr:colOff>
      <xdr:row>73</xdr:row>
      <xdr:rowOff>1371600</xdr:rowOff>
    </xdr:to>
    <xdr:pic>
      <xdr:nvPicPr>
        <xdr:cNvPr id="62" name="Picture 61" descr="TR30/M-P5 - Ø12.7 mm Optical Post, SS, M4 Setscrew, M6 Tap, L = 30 mm, 5 Pack">
          <a:extLst>
            <a:ext uri="{FF2B5EF4-FFF2-40B4-BE49-F238E27FC236}">
              <a16:creationId xmlns:a16="http://schemas.microsoft.com/office/drawing/2014/main" id="{2C5908FC-AC81-440C-A637-CAB61402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390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9</xdr:col>
      <xdr:colOff>1371600</xdr:colOff>
      <xdr:row>74</xdr:row>
      <xdr:rowOff>1371600</xdr:rowOff>
    </xdr:to>
    <xdr:pic>
      <xdr:nvPicPr>
        <xdr:cNvPr id="63" name="Picture 62" descr="PH50/M-P5 - Ø12.7 mm Post Holder, Spring-Loaded Hex-Locking Thumbscrew, L=50 mm, 5 Pack">
          <a:extLst>
            <a:ext uri="{FF2B5EF4-FFF2-40B4-BE49-F238E27FC236}">
              <a16:creationId xmlns:a16="http://schemas.microsoft.com/office/drawing/2014/main" id="{97366F2E-3A3F-496C-8026-D1155756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09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</xdr:row>
      <xdr:rowOff>0</xdr:rowOff>
    </xdr:from>
    <xdr:to>
      <xdr:col>9</xdr:col>
      <xdr:colOff>1371600</xdr:colOff>
      <xdr:row>75</xdr:row>
      <xdr:rowOff>1371600</xdr:rowOff>
    </xdr:to>
    <xdr:pic>
      <xdr:nvPicPr>
        <xdr:cNvPr id="64" name="Picture 63" descr="CF125 - Clamping Fork, 1.24in Counterbored Slot, Universal">
          <a:extLst>
            <a:ext uri="{FF2B5EF4-FFF2-40B4-BE49-F238E27FC236}">
              <a16:creationId xmlns:a16="http://schemas.microsoft.com/office/drawing/2014/main" id="{BD43F552-A889-469C-B27B-220C756D4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28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1371600</xdr:colOff>
      <xdr:row>76</xdr:row>
      <xdr:rowOff>1371600</xdr:rowOff>
    </xdr:to>
    <xdr:pic>
      <xdr:nvPicPr>
        <xdr:cNvPr id="65" name="Picture 64" descr="ER05-P4 - Cage Assembly Rod, 1/2in Long, Ø6 mm, 4 Pack">
          <a:extLst>
            <a:ext uri="{FF2B5EF4-FFF2-40B4-BE49-F238E27FC236}">
              <a16:creationId xmlns:a16="http://schemas.microsoft.com/office/drawing/2014/main" id="{527ED925-B78C-4417-B40C-C3117529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47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9</xdr:col>
      <xdr:colOff>1371600</xdr:colOff>
      <xdr:row>77</xdr:row>
      <xdr:rowOff>1371600</xdr:rowOff>
    </xdr:to>
    <xdr:pic>
      <xdr:nvPicPr>
        <xdr:cNvPr id="66" name="Picture 65" descr="ER025 - Cage Assembly Rod, 1/4in Long, Ø6 mm">
          <a:extLst>
            <a:ext uri="{FF2B5EF4-FFF2-40B4-BE49-F238E27FC236}">
              <a16:creationId xmlns:a16="http://schemas.microsoft.com/office/drawing/2014/main" id="{A2886027-6273-4D4D-98AE-0183853C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66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78</xdr:row>
      <xdr:rowOff>0</xdr:rowOff>
    </xdr:from>
    <xdr:to>
      <xdr:col>9</xdr:col>
      <xdr:colOff>1371600</xdr:colOff>
      <xdr:row>78</xdr:row>
      <xdr:rowOff>1371600</xdr:rowOff>
    </xdr:to>
    <xdr:pic>
      <xdr:nvPicPr>
        <xdr:cNvPr id="67" name="Picture 66" descr="ERSCB-P4 - Rod Adapter for Ø6 mm ER Rods, 4 Pack">
          <a:extLst>
            <a:ext uri="{FF2B5EF4-FFF2-40B4-BE49-F238E27FC236}">
              <a16:creationId xmlns:a16="http://schemas.microsoft.com/office/drawing/2014/main" id="{273E53DB-C9BF-4B26-A3BF-950CAC7DF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485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1371600</xdr:colOff>
      <xdr:row>79</xdr:row>
      <xdr:rowOff>1371600</xdr:rowOff>
    </xdr:to>
    <xdr:pic>
      <xdr:nvPicPr>
        <xdr:cNvPr id="68" name="Picture 67" descr="KM100CP/M - Kinematic Mirror Mount for Ø1in Optics with Post-Centered Front Plate, M4 Taps">
          <a:extLst>
            <a:ext uri="{FF2B5EF4-FFF2-40B4-BE49-F238E27FC236}">
              <a16:creationId xmlns:a16="http://schemas.microsoft.com/office/drawing/2014/main" id="{9EE001CE-EC67-415C-8146-DB6E656F5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04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9</xdr:col>
      <xdr:colOff>1371600</xdr:colOff>
      <xdr:row>80</xdr:row>
      <xdr:rowOff>1371600</xdr:rowOff>
    </xdr:to>
    <xdr:pic>
      <xdr:nvPicPr>
        <xdr:cNvPr id="69" name="Picture 68" descr="KCB1C/M - Right-Angle Kinematic Mirror Mount with Smooth Cage Rod Bores, 30 mm Cage System and SM1 Compatible, M4 and M6 Mounting Holes ">
          <a:extLst>
            <a:ext uri="{FF2B5EF4-FFF2-40B4-BE49-F238E27FC236}">
              <a16:creationId xmlns:a16="http://schemas.microsoft.com/office/drawing/2014/main" id="{521B9031-77C6-4FC2-9880-D64A17178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24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81</xdr:row>
      <xdr:rowOff>0</xdr:rowOff>
    </xdr:from>
    <xdr:to>
      <xdr:col>9</xdr:col>
      <xdr:colOff>1371600</xdr:colOff>
      <xdr:row>81</xdr:row>
      <xdr:rowOff>1371600</xdr:rowOff>
    </xdr:to>
    <xdr:pic>
      <xdr:nvPicPr>
        <xdr:cNvPr id="70" name="Picture 69" descr="CM1-DCH/M - 30 mm Cage Cube with Dichroic Filter Mount (Metric)">
          <a:extLst>
            <a:ext uri="{FF2B5EF4-FFF2-40B4-BE49-F238E27FC236}">
              <a16:creationId xmlns:a16="http://schemas.microsoft.com/office/drawing/2014/main" id="{36A46E35-C899-4801-87C1-D46312B6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43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1371600</xdr:colOff>
      <xdr:row>82</xdr:row>
      <xdr:rowOff>1371600</xdr:rowOff>
    </xdr:to>
    <xdr:pic>
      <xdr:nvPicPr>
        <xdr:cNvPr id="71" name="Picture 70" descr="CP33T/M - SM1-Threaded 30 mm Cage Plate, 0.50in Thick, 2 Retaining Rings, M4 Tap">
          <a:extLst>
            <a:ext uri="{FF2B5EF4-FFF2-40B4-BE49-F238E27FC236}">
              <a16:creationId xmlns:a16="http://schemas.microsoft.com/office/drawing/2014/main" id="{C28489CC-9F00-4FDC-853D-75073F04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621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1371600</xdr:colOff>
      <xdr:row>83</xdr:row>
      <xdr:rowOff>1371600</xdr:rowOff>
    </xdr:to>
    <xdr:pic>
      <xdr:nvPicPr>
        <xdr:cNvPr id="72" name="Picture 71" descr="KMS/M - Compact Kinematic Mirror Mount, M4 Taps for Post Mounting">
          <a:extLst>
            <a:ext uri="{FF2B5EF4-FFF2-40B4-BE49-F238E27FC236}">
              <a16:creationId xmlns:a16="http://schemas.microsoft.com/office/drawing/2014/main" id="{AFFEB4ED-50A3-4506-9503-EC835FDF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581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84</xdr:row>
      <xdr:rowOff>0</xdr:rowOff>
    </xdr:from>
    <xdr:to>
      <xdr:col>9</xdr:col>
      <xdr:colOff>1371600</xdr:colOff>
      <xdr:row>84</xdr:row>
      <xdr:rowOff>1371600</xdr:rowOff>
    </xdr:to>
    <xdr:pic>
      <xdr:nvPicPr>
        <xdr:cNvPr id="73" name="Picture 72" descr="MH25 - Mirror Holder for Ø1in Optics  2.5 - 6.1 mm Thick">
          <a:extLst>
            <a:ext uri="{FF2B5EF4-FFF2-40B4-BE49-F238E27FC236}">
              <a16:creationId xmlns:a16="http://schemas.microsoft.com/office/drawing/2014/main" id="{9CDC0BF5-1365-461B-BCCD-ADDD64B6B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00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1371600</xdr:colOff>
      <xdr:row>85</xdr:row>
      <xdr:rowOff>1371600</xdr:rowOff>
    </xdr:to>
    <xdr:pic>
      <xdr:nvPicPr>
        <xdr:cNvPr id="74" name="Picture 73" descr="LRM1 - Rotation Mount for Ø1in (25.4 mm) Optics, External SM1 Threads">
          <a:extLst>
            <a:ext uri="{FF2B5EF4-FFF2-40B4-BE49-F238E27FC236}">
              <a16:creationId xmlns:a16="http://schemas.microsoft.com/office/drawing/2014/main" id="{19F63B22-5362-45A8-B8D8-CD57F5BFA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19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86</xdr:row>
      <xdr:rowOff>0</xdr:rowOff>
    </xdr:from>
    <xdr:to>
      <xdr:col>9</xdr:col>
      <xdr:colOff>1371600</xdr:colOff>
      <xdr:row>86</xdr:row>
      <xdr:rowOff>1371600</xdr:rowOff>
    </xdr:to>
    <xdr:pic>
      <xdr:nvPicPr>
        <xdr:cNvPr id="75" name="Picture 74" descr="SM1NR1 - SM1 Zoom Housing for Ø1in Optics, Non-Rotating, 2in (50.8 mm) Travel">
          <a:extLst>
            <a:ext uri="{FF2B5EF4-FFF2-40B4-BE49-F238E27FC236}">
              <a16:creationId xmlns:a16="http://schemas.microsoft.com/office/drawing/2014/main" id="{F6B4A59F-10CF-46EA-AC9E-D796A691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38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87</xdr:row>
      <xdr:rowOff>0</xdr:rowOff>
    </xdr:from>
    <xdr:to>
      <xdr:col>9</xdr:col>
      <xdr:colOff>1371600</xdr:colOff>
      <xdr:row>87</xdr:row>
      <xdr:rowOff>1371600</xdr:rowOff>
    </xdr:to>
    <xdr:pic>
      <xdr:nvPicPr>
        <xdr:cNvPr id="76" name="Picture 75" descr="SM1CP2 - Externally SM1-Threaded End Cap">
          <a:extLst>
            <a:ext uri="{FF2B5EF4-FFF2-40B4-BE49-F238E27FC236}">
              <a16:creationId xmlns:a16="http://schemas.microsoft.com/office/drawing/2014/main" id="{0F0B5E07-1804-4D81-86C1-D0DD5D90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57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1371600</xdr:colOff>
      <xdr:row>88</xdr:row>
      <xdr:rowOff>1371600</xdr:rowOff>
    </xdr:to>
    <xdr:pic>
      <xdr:nvPicPr>
        <xdr:cNvPr id="77" name="Picture 76" descr="SM1T2 - SM1 (1.035in-40) Coupler, External Threads, 0.5in Long, Two Locking Rings">
          <a:extLst>
            <a:ext uri="{FF2B5EF4-FFF2-40B4-BE49-F238E27FC236}">
              <a16:creationId xmlns:a16="http://schemas.microsoft.com/office/drawing/2014/main" id="{F1EB08B0-8385-4AA8-BC85-AA62C4BF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764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9</xdr:col>
      <xdr:colOff>1371600</xdr:colOff>
      <xdr:row>89</xdr:row>
      <xdr:rowOff>1371600</xdr:rowOff>
    </xdr:to>
    <xdr:pic>
      <xdr:nvPicPr>
        <xdr:cNvPr id="78" name="Picture 77" descr="SM1A2 - Adapter with External SM1 Threads and Internal SM2 Threads ">
          <a:extLst>
            <a:ext uri="{FF2B5EF4-FFF2-40B4-BE49-F238E27FC236}">
              <a16:creationId xmlns:a16="http://schemas.microsoft.com/office/drawing/2014/main" id="{09910A60-B930-4B62-8EAF-DB77E021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6954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90</xdr:row>
      <xdr:rowOff>0</xdr:rowOff>
    </xdr:from>
    <xdr:to>
      <xdr:col>9</xdr:col>
      <xdr:colOff>1371600</xdr:colOff>
      <xdr:row>90</xdr:row>
      <xdr:rowOff>1371600</xdr:rowOff>
    </xdr:to>
    <xdr:pic>
      <xdr:nvPicPr>
        <xdr:cNvPr id="79" name="Picture 78" descr="SM1A12 - Adapter with External SM1 Threads and Internal M25 x 0.75 Threads">
          <a:extLst>
            <a:ext uri="{FF2B5EF4-FFF2-40B4-BE49-F238E27FC236}">
              <a16:creationId xmlns:a16="http://schemas.microsoft.com/office/drawing/2014/main" id="{816BF575-2705-4903-882B-C0087BA7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145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1371600</xdr:colOff>
      <xdr:row>91</xdr:row>
      <xdr:rowOff>1371600</xdr:rowOff>
    </xdr:to>
    <xdr:pic>
      <xdr:nvPicPr>
        <xdr:cNvPr id="80" name="Picture 79" descr="SM1A1 - Adapter with External SM05 Threads and Internal SM1 Threads ">
          <a:extLst>
            <a:ext uri="{FF2B5EF4-FFF2-40B4-BE49-F238E27FC236}">
              <a16:creationId xmlns:a16="http://schemas.microsoft.com/office/drawing/2014/main" id="{70AB901E-794B-4C09-AE5D-EF335E3B7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335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92</xdr:row>
      <xdr:rowOff>0</xdr:rowOff>
    </xdr:from>
    <xdr:to>
      <xdr:col>9</xdr:col>
      <xdr:colOff>1371600</xdr:colOff>
      <xdr:row>92</xdr:row>
      <xdr:rowOff>1371600</xdr:rowOff>
    </xdr:to>
    <xdr:pic>
      <xdr:nvPicPr>
        <xdr:cNvPr id="81" name="Picture 80" descr="SM1A39 - Adapter with External C-Mount Threads and External SM1 Threads, 3.2 mm Spacer">
          <a:extLst>
            <a:ext uri="{FF2B5EF4-FFF2-40B4-BE49-F238E27FC236}">
              <a16:creationId xmlns:a16="http://schemas.microsoft.com/office/drawing/2014/main" id="{EB236AA4-AC9B-4D83-BD27-20ADEA1E9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526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9</xdr:col>
      <xdr:colOff>1371600</xdr:colOff>
      <xdr:row>93</xdr:row>
      <xdr:rowOff>1371600</xdr:rowOff>
    </xdr:to>
    <xdr:pic>
      <xdr:nvPicPr>
        <xdr:cNvPr id="82" name="Picture 81" descr="SM1L40 - SM1 Lens Tube, 4.00in Thread Depth, One Retaining Ring Included">
          <a:extLst>
            <a:ext uri="{FF2B5EF4-FFF2-40B4-BE49-F238E27FC236}">
              <a16:creationId xmlns:a16="http://schemas.microsoft.com/office/drawing/2014/main" id="{54E5E014-CA70-4657-B781-E038F7A61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716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1371600</xdr:colOff>
      <xdr:row>94</xdr:row>
      <xdr:rowOff>1371600</xdr:rowOff>
    </xdr:to>
    <xdr:pic>
      <xdr:nvPicPr>
        <xdr:cNvPr id="83" name="Picture 82" descr="SM1L03-P5 - SM1 Lens Tube, 0.30in Thread Depth, SM1RR Retaining Ring, 5 Pack">
          <a:extLst>
            <a:ext uri="{FF2B5EF4-FFF2-40B4-BE49-F238E27FC236}">
              <a16:creationId xmlns:a16="http://schemas.microsoft.com/office/drawing/2014/main" id="{5734E503-3D01-4AFB-B05C-D248393F2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7907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9</xdr:col>
      <xdr:colOff>1371600</xdr:colOff>
      <xdr:row>95</xdr:row>
      <xdr:rowOff>1371600</xdr:rowOff>
    </xdr:to>
    <xdr:pic>
      <xdr:nvPicPr>
        <xdr:cNvPr id="84" name="Picture 83" descr="SM1M05 - SM1 Lens Tube Without External Threads, 1/2in Long, Two Retaining Rings Included">
          <a:extLst>
            <a:ext uri="{FF2B5EF4-FFF2-40B4-BE49-F238E27FC236}">
              <a16:creationId xmlns:a16="http://schemas.microsoft.com/office/drawing/2014/main" id="{B3D7BC0A-0552-4745-B5B1-669B7C9DC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097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9</xdr:col>
      <xdr:colOff>1371600</xdr:colOff>
      <xdr:row>96</xdr:row>
      <xdr:rowOff>1371600</xdr:rowOff>
    </xdr:to>
    <xdr:pic>
      <xdr:nvPicPr>
        <xdr:cNvPr id="85" name="Picture 84" descr="SM1S10 - SM1 Lens Tube Spacer, 1in Long">
          <a:extLst>
            <a:ext uri="{FF2B5EF4-FFF2-40B4-BE49-F238E27FC236}">
              <a16:creationId xmlns:a16="http://schemas.microsoft.com/office/drawing/2014/main" id="{A2046F09-F9CE-4496-914D-454E793B0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288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1371600</xdr:colOff>
      <xdr:row>97</xdr:row>
      <xdr:rowOff>1371600</xdr:rowOff>
    </xdr:to>
    <xdr:pic>
      <xdr:nvPicPr>
        <xdr:cNvPr id="86" name="Picture 85" descr="S120-FC - FC/PC Fiber Adapter Cap with Internal SM1 (1.035in-40) Threads, Wide Key (2.2 mm)">
          <a:extLst>
            <a:ext uri="{FF2B5EF4-FFF2-40B4-BE49-F238E27FC236}">
              <a16:creationId xmlns:a16="http://schemas.microsoft.com/office/drawing/2014/main" id="{1ACF2659-6E99-4377-A74F-293F165C0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47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98</xdr:row>
      <xdr:rowOff>0</xdr:rowOff>
    </xdr:from>
    <xdr:to>
      <xdr:col>9</xdr:col>
      <xdr:colOff>1371600</xdr:colOff>
      <xdr:row>98</xdr:row>
      <xdr:rowOff>1371600</xdr:rowOff>
    </xdr:to>
    <xdr:pic>
      <xdr:nvPicPr>
        <xdr:cNvPr id="87" name="Picture 86" descr="SPW602 - Spanner Wrench for SM1-Threaded Retaining Rings, Graduated Scale with 0.02in (0.5 mm) Increments, Length = 3.88in">
          <a:extLst>
            <a:ext uri="{FF2B5EF4-FFF2-40B4-BE49-F238E27FC236}">
              <a16:creationId xmlns:a16="http://schemas.microsoft.com/office/drawing/2014/main" id="{7A47F5A8-89AC-40A2-9395-4C45BFBA0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669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99</xdr:row>
      <xdr:rowOff>0</xdr:rowOff>
    </xdr:from>
    <xdr:to>
      <xdr:col>9</xdr:col>
      <xdr:colOff>1371600</xdr:colOff>
      <xdr:row>99</xdr:row>
      <xdr:rowOff>1371600</xdr:rowOff>
    </xdr:to>
    <xdr:pic>
      <xdr:nvPicPr>
        <xdr:cNvPr id="88" name="Picture 87" descr="CCHK/M - 9-Piece Color-Coded Hex Key Set, Metric">
          <a:extLst>
            <a:ext uri="{FF2B5EF4-FFF2-40B4-BE49-F238E27FC236}">
              <a16:creationId xmlns:a16="http://schemas.microsoft.com/office/drawing/2014/main" id="{519A716E-AA8A-4F10-90DE-7280009B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8859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1371600</xdr:colOff>
      <xdr:row>100</xdr:row>
      <xdr:rowOff>1371600</xdr:rowOff>
    </xdr:to>
    <xdr:pic>
      <xdr:nvPicPr>
        <xdr:cNvPr id="89" name="Picture 88" descr="HW-KIT5 - 4-40 Cap Screw and Hardware Kit for Mini-Series">
          <a:extLst>
            <a:ext uri="{FF2B5EF4-FFF2-40B4-BE49-F238E27FC236}">
              <a16:creationId xmlns:a16="http://schemas.microsoft.com/office/drawing/2014/main" id="{98CB0112-1C04-423E-AA1B-D7E5D9AA9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05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101</xdr:row>
      <xdr:rowOff>0</xdr:rowOff>
    </xdr:from>
    <xdr:to>
      <xdr:col>9</xdr:col>
      <xdr:colOff>1371600</xdr:colOff>
      <xdr:row>101</xdr:row>
      <xdr:rowOff>1371600</xdr:rowOff>
    </xdr:to>
    <xdr:pic>
      <xdr:nvPicPr>
        <xdr:cNvPr id="90" name="Picture 89" descr="HW-KIT2/M - M6 Cap Screw and Hardware Kit">
          <a:extLst>
            <a:ext uri="{FF2B5EF4-FFF2-40B4-BE49-F238E27FC236}">
              <a16:creationId xmlns:a16="http://schemas.microsoft.com/office/drawing/2014/main" id="{9D5DB2A1-D50C-4158-8398-A35D1691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24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102</xdr:row>
      <xdr:rowOff>0</xdr:rowOff>
    </xdr:from>
    <xdr:to>
      <xdr:col>9</xdr:col>
      <xdr:colOff>1371600</xdr:colOff>
      <xdr:row>102</xdr:row>
      <xdr:rowOff>1371600</xdr:rowOff>
    </xdr:to>
    <xdr:pic>
      <xdr:nvPicPr>
        <xdr:cNvPr id="91" name="Picture 90" descr="SS25S050 - 1/4in-20 Stainless Steel Setscrew, 1/2in Long, 25 Pack">
          <a:extLst>
            <a:ext uri="{FF2B5EF4-FFF2-40B4-BE49-F238E27FC236}">
              <a16:creationId xmlns:a16="http://schemas.microsoft.com/office/drawing/2014/main" id="{8104E0A4-0DDD-4BF5-BAB6-809F57AA0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431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1371600</xdr:colOff>
      <xdr:row>103</xdr:row>
      <xdr:rowOff>1371600</xdr:rowOff>
    </xdr:to>
    <xdr:pic>
      <xdr:nvPicPr>
        <xdr:cNvPr id="92" name="Picture 91" descr="SLH1/M - Microscope Slide Spring Clips, M4 Thread, Qty: 2">
          <a:extLst>
            <a:ext uri="{FF2B5EF4-FFF2-40B4-BE49-F238E27FC236}">
              <a16:creationId xmlns:a16="http://schemas.microsoft.com/office/drawing/2014/main" id="{7565F4F0-D4A0-4BE0-8CEC-8B8C5F65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621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104</xdr:row>
      <xdr:rowOff>0</xdr:rowOff>
    </xdr:from>
    <xdr:to>
      <xdr:col>9</xdr:col>
      <xdr:colOff>1371600</xdr:colOff>
      <xdr:row>104</xdr:row>
      <xdr:rowOff>1371600</xdr:rowOff>
    </xdr:to>
    <xdr:pic>
      <xdr:nvPicPr>
        <xdr:cNvPr id="93" name="Picture 92" descr="LVL01 - 1.25in Circular Bullseye Level">
          <a:extLst>
            <a:ext uri="{FF2B5EF4-FFF2-40B4-BE49-F238E27FC236}">
              <a16:creationId xmlns:a16="http://schemas.microsoft.com/office/drawing/2014/main" id="{1A0CBA61-D4FF-4C5F-A786-B831FE89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19812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105</xdr:row>
      <xdr:rowOff>0</xdr:rowOff>
    </xdr:from>
    <xdr:to>
      <xdr:col>9</xdr:col>
      <xdr:colOff>1371600</xdr:colOff>
      <xdr:row>105</xdr:row>
      <xdr:rowOff>1371600</xdr:rowOff>
    </xdr:to>
    <xdr:pic>
      <xdr:nvPicPr>
        <xdr:cNvPr id="94" name="Picture 93" descr="BBH1 - Breadboard Lifting Handles, Reinforced Polymer (Set of 2)">
          <a:extLst>
            <a:ext uri="{FF2B5EF4-FFF2-40B4-BE49-F238E27FC236}">
              <a16:creationId xmlns:a16="http://schemas.microsoft.com/office/drawing/2014/main" id="{BF9A646B-4456-4BDD-AAD0-C5A3E379A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002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1371600</xdr:colOff>
      <xdr:row>106</xdr:row>
      <xdr:rowOff>1371600</xdr:rowOff>
    </xdr:to>
    <xdr:pic>
      <xdr:nvPicPr>
        <xdr:cNvPr id="95" name="Picture 94" descr="XE25H - Hinge for 25 mm Rail Enclosures">
          <a:extLst>
            <a:ext uri="{FF2B5EF4-FFF2-40B4-BE49-F238E27FC236}">
              <a16:creationId xmlns:a16="http://schemas.microsoft.com/office/drawing/2014/main" id="{8376E877-A40E-4D87-BB76-D3CDC9A7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193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107</xdr:row>
      <xdr:rowOff>0</xdr:rowOff>
    </xdr:from>
    <xdr:to>
      <xdr:col>9</xdr:col>
      <xdr:colOff>1371600</xdr:colOff>
      <xdr:row>107</xdr:row>
      <xdr:rowOff>1371600</xdr:rowOff>
    </xdr:to>
    <xdr:pic>
      <xdr:nvPicPr>
        <xdr:cNvPr id="96" name="Picture 95" descr="XE25LS - Lid Stop for 25 mm Rail Enclosures">
          <a:extLst>
            <a:ext uri="{FF2B5EF4-FFF2-40B4-BE49-F238E27FC236}">
              <a16:creationId xmlns:a16="http://schemas.microsoft.com/office/drawing/2014/main" id="{D6B6A39F-C03C-45A6-B22D-683A056F6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0383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2437783</xdr:colOff>
      <xdr:row>115</xdr:row>
      <xdr:rowOff>1371600</xdr:rowOff>
    </xdr:to>
    <xdr:pic>
      <xdr:nvPicPr>
        <xdr:cNvPr id="97" name="Picture 96" descr="RS PRO 165 mm Wire Stripper | RS Components">
          <a:extLst>
            <a:ext uri="{FF2B5EF4-FFF2-40B4-BE49-F238E27FC236}">
              <a16:creationId xmlns:a16="http://schemas.microsoft.com/office/drawing/2014/main" id="{D4716BD2-74C8-4F1D-939A-FE4CF8CD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19075000"/>
          <a:ext cx="24377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116</xdr:row>
      <xdr:rowOff>0</xdr:rowOff>
    </xdr:from>
    <xdr:to>
      <xdr:col>9</xdr:col>
      <xdr:colOff>2436638</xdr:colOff>
      <xdr:row>116</xdr:row>
      <xdr:rowOff>1371600</xdr:rowOff>
    </xdr:to>
    <xdr:pic>
      <xdr:nvPicPr>
        <xdr:cNvPr id="98" name="Picture 97" descr="6mm Diameter Plain Steel Parallel Dowel Pin 32mm | RS Components">
          <a:extLst>
            <a:ext uri="{FF2B5EF4-FFF2-40B4-BE49-F238E27FC236}">
              <a16:creationId xmlns:a16="http://schemas.microsoft.com/office/drawing/2014/main" id="{9A351CE2-F52D-4721-9981-0CB0FB69E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0980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117</xdr:row>
      <xdr:rowOff>0</xdr:rowOff>
    </xdr:from>
    <xdr:to>
      <xdr:col>9</xdr:col>
      <xdr:colOff>2436638</xdr:colOff>
      <xdr:row>117</xdr:row>
      <xdr:rowOff>1371600</xdr:rowOff>
    </xdr:to>
    <xdr:pic>
      <xdr:nvPicPr>
        <xdr:cNvPr id="99" name="Picture 98" descr="4mm Diameter Plain Steel Parallel Dowel Pin 24mm | RS Components">
          <a:extLst>
            <a:ext uri="{FF2B5EF4-FFF2-40B4-BE49-F238E27FC236}">
              <a16:creationId xmlns:a16="http://schemas.microsoft.com/office/drawing/2014/main" id="{BE20426F-58FA-48B4-9135-C59C9BDBA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2885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1803230</xdr:colOff>
      <xdr:row>118</xdr:row>
      <xdr:rowOff>1371600</xdr:rowOff>
    </xdr:to>
    <xdr:pic>
      <xdr:nvPicPr>
        <xdr:cNvPr id="100" name="Picture 99" descr="RS PRO | RS PRO, M1.6 Pan Head, 20mm Stainless Steel Torx A2 304, 0.78in |  179-5712 | RS Components">
          <a:extLst>
            <a:ext uri="{FF2B5EF4-FFF2-40B4-BE49-F238E27FC236}">
              <a16:creationId xmlns:a16="http://schemas.microsoft.com/office/drawing/2014/main" id="{DE31DE82-4E37-4A86-A30C-1FA97EA89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4790000"/>
          <a:ext cx="180323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119</xdr:row>
      <xdr:rowOff>0</xdr:rowOff>
    </xdr:from>
    <xdr:to>
      <xdr:col>9</xdr:col>
      <xdr:colOff>2437784</xdr:colOff>
      <xdr:row>119</xdr:row>
      <xdr:rowOff>1371600</xdr:rowOff>
    </xdr:to>
    <xdr:pic>
      <xdr:nvPicPr>
        <xdr:cNvPr id="101" name="Picture 100" descr="RS PRO 15 x 15mm 2 Hole Steel Angle Bracket | RS Components">
          <a:extLst>
            <a:ext uri="{FF2B5EF4-FFF2-40B4-BE49-F238E27FC236}">
              <a16:creationId xmlns:a16="http://schemas.microsoft.com/office/drawing/2014/main" id="{E13EC34D-AFDF-45C1-98A8-2C99D00C8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26695000"/>
          <a:ext cx="24377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120</xdr:row>
      <xdr:rowOff>0</xdr:rowOff>
    </xdr:from>
    <xdr:to>
      <xdr:col>9</xdr:col>
      <xdr:colOff>2436638</xdr:colOff>
      <xdr:row>120</xdr:row>
      <xdr:rowOff>1371600</xdr:rowOff>
    </xdr:to>
    <xdr:pic>
      <xdr:nvPicPr>
        <xdr:cNvPr id="102" name="Picture 101" descr="Stainless Steel Plain Washer, 0.3 → 0.25mm Thickness, M1.6, A2 304 | RS  Components">
          <a:extLst>
            <a:ext uri="{FF2B5EF4-FFF2-40B4-BE49-F238E27FC236}">
              <a16:creationId xmlns:a16="http://schemas.microsoft.com/office/drawing/2014/main" id="{486C6EBB-0378-4AEE-BA13-F8E3750A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28600000"/>
          <a:ext cx="243663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121</xdr:row>
      <xdr:rowOff>0</xdr:rowOff>
    </xdr:from>
    <xdr:to>
      <xdr:col>9</xdr:col>
      <xdr:colOff>2435080</xdr:colOff>
      <xdr:row>121</xdr:row>
      <xdr:rowOff>1371600</xdr:rowOff>
    </xdr:to>
    <xdr:pic>
      <xdr:nvPicPr>
        <xdr:cNvPr id="103" name="Picture 102" descr="RS PRO Black Knurled Clamping Knob, M6 | RS Components">
          <a:extLst>
            <a:ext uri="{FF2B5EF4-FFF2-40B4-BE49-F238E27FC236}">
              <a16:creationId xmlns:a16="http://schemas.microsoft.com/office/drawing/2014/main" id="{E789F9DB-AB7D-4DC0-8461-E9E7B2221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30505000"/>
          <a:ext cx="243507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124</xdr:row>
      <xdr:rowOff>0</xdr:rowOff>
    </xdr:from>
    <xdr:to>
      <xdr:col>9</xdr:col>
      <xdr:colOff>1371601</xdr:colOff>
      <xdr:row>124</xdr:row>
      <xdr:rowOff>280216</xdr:rowOff>
    </xdr:to>
    <xdr:pic>
      <xdr:nvPicPr>
        <xdr:cNvPr id="104" name="Picture 103" descr="367 TORX 5 Wera, Screwdriver, TORX® T5, Multi-Component Anti-Roll  Protection Handle | Farnell">
          <a:extLst>
            <a:ext uri="{FF2B5EF4-FFF2-40B4-BE49-F238E27FC236}">
              <a16:creationId xmlns:a16="http://schemas.microsoft.com/office/drawing/2014/main" id="{DF90EC21-AB51-4D31-9CB7-89014979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36220000"/>
          <a:ext cx="1371600" cy="2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125</xdr:row>
      <xdr:rowOff>0</xdr:rowOff>
    </xdr:from>
    <xdr:to>
      <xdr:col>9</xdr:col>
      <xdr:colOff>2776962</xdr:colOff>
      <xdr:row>125</xdr:row>
      <xdr:rowOff>1371600</xdr:rowOff>
    </xdr:to>
    <xdr:pic>
      <xdr:nvPicPr>
        <xdr:cNvPr id="105" name="Picture 104" descr="1-65-410 Stanley Fat Max, SCREWDRIVER, VDE, SLOTTED | Farnell Denmark">
          <a:extLst>
            <a:ext uri="{FF2B5EF4-FFF2-40B4-BE49-F238E27FC236}">
              <a16:creationId xmlns:a16="http://schemas.microsoft.com/office/drawing/2014/main" id="{0B2E2590-7E61-4D6F-BFD0-C588019E7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8" y="238125000"/>
          <a:ext cx="277696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126</xdr:row>
      <xdr:rowOff>0</xdr:rowOff>
    </xdr:from>
    <xdr:to>
      <xdr:col>9</xdr:col>
      <xdr:colOff>2310064</xdr:colOff>
      <xdr:row>126</xdr:row>
      <xdr:rowOff>1371600</xdr:rowOff>
    </xdr:to>
    <xdr:pic>
      <xdr:nvPicPr>
        <xdr:cNvPr id="106" name="Picture 105" descr="TR FASTENINGS TRFAKIT0005">
          <a:extLst>
            <a:ext uri="{FF2B5EF4-FFF2-40B4-BE49-F238E27FC236}">
              <a16:creationId xmlns:a16="http://schemas.microsoft.com/office/drawing/2014/main" id="{A67B7AC3-A844-4E24-9668-37BA4CCC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3539" y="240030000"/>
          <a:ext cx="23100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127</xdr:row>
      <xdr:rowOff>0</xdr:rowOff>
    </xdr:from>
    <xdr:to>
      <xdr:col>9</xdr:col>
      <xdr:colOff>1373264</xdr:colOff>
      <xdr:row>127</xdr:row>
      <xdr:rowOff>1371600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CC86AA44-C406-4066-B591-C97B47ACA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241935000"/>
          <a:ext cx="137326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128</xdr:row>
      <xdr:rowOff>0</xdr:rowOff>
    </xdr:from>
    <xdr:to>
      <xdr:col>9</xdr:col>
      <xdr:colOff>2052584</xdr:colOff>
      <xdr:row>128</xdr:row>
      <xdr:rowOff>1371600</xdr:rowOff>
    </xdr:to>
    <xdr:pic>
      <xdr:nvPicPr>
        <xdr:cNvPr id="108" name="Picture 107" descr="Liteglaze Clear Acrylic Flat Glazing sheet, (L)1.2m (W)1.2m (T)2mm | DIY at  B&amp;amp;Q">
          <a:extLst>
            <a:ext uri="{FF2B5EF4-FFF2-40B4-BE49-F238E27FC236}">
              <a16:creationId xmlns:a16="http://schemas.microsoft.com/office/drawing/2014/main" id="{71827F6A-EC36-4EF0-9D82-D7F58735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43840000"/>
          <a:ext cx="2052584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137</xdr:row>
      <xdr:rowOff>0</xdr:rowOff>
    </xdr:from>
    <xdr:to>
      <xdr:col>9</xdr:col>
      <xdr:colOff>1371600</xdr:colOff>
      <xdr:row>137</xdr:row>
      <xdr:rowOff>1371600</xdr:rowOff>
    </xdr:to>
    <xdr:pic>
      <xdr:nvPicPr>
        <xdr:cNvPr id="109" name="Picture 108" descr="LG4 - Laser Safety Glasses, Dark Blue Lenses, 12% Visible Light Transmission, Universal Style">
          <a:extLst>
            <a:ext uri="{FF2B5EF4-FFF2-40B4-BE49-F238E27FC236}">
              <a16:creationId xmlns:a16="http://schemas.microsoft.com/office/drawing/2014/main" id="{B3A34254-BE0D-422B-BB30-4CABB518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098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9</xdr:col>
      <xdr:colOff>1371600</xdr:colOff>
      <xdr:row>140</xdr:row>
      <xdr:rowOff>1371600</xdr:rowOff>
    </xdr:to>
    <xdr:pic>
      <xdr:nvPicPr>
        <xdr:cNvPr id="110" name="Picture 109" descr="MOIL-30 - Low Autofluorescence Immersion Oil, n = 1.518, Olympus Type F, 30 mL">
          <a:extLst>
            <a:ext uri="{FF2B5EF4-FFF2-40B4-BE49-F238E27FC236}">
              <a16:creationId xmlns:a16="http://schemas.microsoft.com/office/drawing/2014/main" id="{175284AC-E95B-4A0B-9195-C82795CA3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6700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142</xdr:row>
      <xdr:rowOff>0</xdr:rowOff>
    </xdr:from>
    <xdr:to>
      <xdr:col>9</xdr:col>
      <xdr:colOff>1829798</xdr:colOff>
      <xdr:row>142</xdr:row>
      <xdr:rowOff>1371600</xdr:rowOff>
    </xdr:to>
    <xdr:pic>
      <xdr:nvPicPr>
        <xdr:cNvPr id="111" name="Picture 110" descr="Whatman&amp;#174; lens cleaning tissue, Grade 105 size 200&amp;#160;mm × 300&amp;#160;mm, pkg of 100&amp;#160;ea">
          <a:extLst>
            <a:ext uri="{FF2B5EF4-FFF2-40B4-BE49-F238E27FC236}">
              <a16:creationId xmlns:a16="http://schemas.microsoft.com/office/drawing/2014/main" id="{26E8C92D-128C-4809-8366-219A3834B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70510000"/>
          <a:ext cx="1829798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1526002</xdr:colOff>
      <xdr:row>14</xdr:row>
      <xdr:rowOff>1371600</xdr:rowOff>
    </xdr:to>
    <xdr:pic>
      <xdr:nvPicPr>
        <xdr:cNvPr id="112" name="Picture 111" descr="Prime BSI Express sCMOS Camera - Teledyne Photometrics">
          <a:extLst>
            <a:ext uri="{FF2B5EF4-FFF2-40B4-BE49-F238E27FC236}">
              <a16:creationId xmlns:a16="http://schemas.microsoft.com/office/drawing/2014/main" id="{BDA9793F-17FB-4CB9-A057-30984B6FD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6670000"/>
          <a:ext cx="1526002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1784847</xdr:colOff>
      <xdr:row>15</xdr:row>
      <xdr:rowOff>1371600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335DF0D-9985-4B00-B948-07C35CF0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28575000"/>
          <a:ext cx="178484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</xdr:row>
      <xdr:rowOff>0</xdr:rowOff>
    </xdr:from>
    <xdr:to>
      <xdr:col>9</xdr:col>
      <xdr:colOff>1829556</xdr:colOff>
      <xdr:row>5</xdr:row>
      <xdr:rowOff>1371600</xdr:rowOff>
    </xdr:to>
    <xdr:pic>
      <xdr:nvPicPr>
        <xdr:cNvPr id="115" name="Picture 114" descr="Picture of 350mW 405nm Diode Laser">
          <a:extLst>
            <a:ext uri="{FF2B5EF4-FFF2-40B4-BE49-F238E27FC236}">
              <a16:creationId xmlns:a16="http://schemas.microsoft.com/office/drawing/2014/main" id="{9C2F0A48-2CB4-47E0-A7A9-6F866E47B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9525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1829555</xdr:colOff>
      <xdr:row>6</xdr:row>
      <xdr:rowOff>1371600</xdr:rowOff>
    </xdr:to>
    <xdr:pic>
      <xdr:nvPicPr>
        <xdr:cNvPr id="116" name="Picture 115" descr="Picture of 350mW 405nm Diode Laser">
          <a:extLst>
            <a:ext uri="{FF2B5EF4-FFF2-40B4-BE49-F238E27FC236}">
              <a16:creationId xmlns:a16="http://schemas.microsoft.com/office/drawing/2014/main" id="{0C3119A4-E4E2-4A59-9190-E1143A98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430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1829555</xdr:colOff>
      <xdr:row>7</xdr:row>
      <xdr:rowOff>1371600</xdr:rowOff>
    </xdr:to>
    <xdr:pic>
      <xdr:nvPicPr>
        <xdr:cNvPr id="117" name="Picture 116" descr="Picture of 350mW 405nm Diode Laser">
          <a:extLst>
            <a:ext uri="{FF2B5EF4-FFF2-40B4-BE49-F238E27FC236}">
              <a16:creationId xmlns:a16="http://schemas.microsoft.com/office/drawing/2014/main" id="{F9DC2CB5-04AA-47D0-94BC-596088C60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3335000"/>
          <a:ext cx="182955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57</xdr:row>
      <xdr:rowOff>0</xdr:rowOff>
    </xdr:from>
    <xdr:to>
      <xdr:col>9</xdr:col>
      <xdr:colOff>2048010</xdr:colOff>
      <xdr:row>57</xdr:row>
      <xdr:rowOff>1371600</xdr:rowOff>
    </xdr:to>
    <xdr:pic>
      <xdr:nvPicPr>
        <xdr:cNvPr id="118" name="Picture 117" descr="Picture of Laser Power Supply">
          <a:extLst>
            <a:ext uri="{FF2B5EF4-FFF2-40B4-BE49-F238E27FC236}">
              <a16:creationId xmlns:a16="http://schemas.microsoft.com/office/drawing/2014/main" id="{C3185A5C-AAAB-48E8-938B-100962817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108585000"/>
          <a:ext cx="2048009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2442707</xdr:colOff>
      <xdr:row>58</xdr:row>
      <xdr:rowOff>1371600</xdr:rowOff>
    </xdr:to>
    <xdr:pic>
      <xdr:nvPicPr>
        <xdr:cNvPr id="119" name="Picture 118" descr="1776293-2 | TE Connectivity 2 Way Barrier Strip, 26 → 12 AWG, 30A, Screw,  1,5mm², Screw Terminals, 8mm, Nylon, 250 V | RS Components">
          <a:extLst>
            <a:ext uri="{FF2B5EF4-FFF2-40B4-BE49-F238E27FC236}">
              <a16:creationId xmlns:a16="http://schemas.microsoft.com/office/drawing/2014/main" id="{06AA5EDF-2FFE-4A1E-9473-A08B96945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0490000"/>
          <a:ext cx="2442707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59</xdr:row>
      <xdr:rowOff>0</xdr:rowOff>
    </xdr:from>
    <xdr:to>
      <xdr:col>9</xdr:col>
      <xdr:colOff>1372484</xdr:colOff>
      <xdr:row>59</xdr:row>
      <xdr:rowOff>1371600</xdr:rowOff>
    </xdr:to>
    <xdr:pic>
      <xdr:nvPicPr>
        <xdr:cNvPr id="120" name="Picture 119" descr="RS PRO | RS PRO 20 Way Unscreened Flat Ribbon Cable, 25.4 mm Width, 10m |  214-0683 | RS Components">
          <a:extLst>
            <a:ext uri="{FF2B5EF4-FFF2-40B4-BE49-F238E27FC236}">
              <a16:creationId xmlns:a16="http://schemas.microsoft.com/office/drawing/2014/main" id="{27C8A43A-F351-4D10-953C-0CA51E4A8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4" y="112395000"/>
          <a:ext cx="1372483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2439546</xdr:colOff>
      <xdr:row>60</xdr:row>
      <xdr:rowOff>1371600</xdr:rowOff>
    </xdr:to>
    <xdr:pic>
      <xdr:nvPicPr>
        <xdr:cNvPr id="121" name="Picture 120" descr="RS PRO 2.5m Power Cable, C13, IEC to UK Plug, 10 (BS 4491) A, 3/5/10/13 (BS  1363) A, 250 V | RS Components">
          <a:extLst>
            <a:ext uri="{FF2B5EF4-FFF2-40B4-BE49-F238E27FC236}">
              <a16:creationId xmlns:a16="http://schemas.microsoft.com/office/drawing/2014/main" id="{83918887-603C-47DE-91E8-9C2C9814A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4300000"/>
          <a:ext cx="2439546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1371600</xdr:colOff>
      <xdr:row>61</xdr:row>
      <xdr:rowOff>1371600</xdr:rowOff>
    </xdr:to>
    <xdr:pic>
      <xdr:nvPicPr>
        <xdr:cNvPr id="122" name="Picture 121" descr="5mm Vibration Motor - 20mm Type - Precision Microdrives">
          <a:extLst>
            <a:ext uri="{FF2B5EF4-FFF2-40B4-BE49-F238E27FC236}">
              <a16:creationId xmlns:a16="http://schemas.microsoft.com/office/drawing/2014/main" id="{3910BDE0-D758-4898-A4BA-CDCC4EABE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62143" y="116205000"/>
          <a:ext cx="13716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FF96-FADB-4506-9C13-ECD414B22DD3}">
  <dimension ref="A1:J149"/>
  <sheetViews>
    <sheetView tabSelected="1" topLeftCell="D143" zoomScale="63" zoomScaleNormal="80" workbookViewId="0">
      <selection activeCell="J146" sqref="J146"/>
    </sheetView>
  </sheetViews>
  <sheetFormatPr defaultRowHeight="13.8" x14ac:dyDescent="0.45"/>
  <cols>
    <col min="1" max="1" width="17.05078125" style="2" bestFit="1" customWidth="1"/>
    <col min="2" max="2" width="12.47265625" style="2" bestFit="1" customWidth="1"/>
    <col min="3" max="3" width="86.62890625" style="2" bestFit="1" customWidth="1"/>
    <col min="4" max="4" width="58" style="2" bestFit="1" customWidth="1"/>
    <col min="5" max="5" width="30.05078125" style="2" bestFit="1" customWidth="1"/>
    <col min="6" max="6" width="8.83984375" style="2"/>
    <col min="7" max="7" width="28.15625" style="2" bestFit="1" customWidth="1"/>
    <col min="8" max="8" width="24.5234375" style="2" bestFit="1" customWidth="1"/>
    <col min="9" max="9" width="36.26171875" style="2" bestFit="1" customWidth="1"/>
    <col min="10" max="10" width="44.3671875" style="2" customWidth="1"/>
    <col min="11" max="16384" width="8.83984375" style="2"/>
  </cols>
  <sheetData>
    <row r="1" spans="1:10" ht="150" customHeight="1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297</v>
      </c>
      <c r="J1" s="5" t="s">
        <v>298</v>
      </c>
    </row>
    <row r="2" spans="1:10" ht="150" customHeight="1" x14ac:dyDescent="0.45">
      <c r="A2" s="4" t="s">
        <v>8</v>
      </c>
      <c r="B2" s="4">
        <v>1</v>
      </c>
      <c r="C2" s="4" t="s">
        <v>9</v>
      </c>
      <c r="D2" s="4" t="s">
        <v>10</v>
      </c>
      <c r="E2" s="3" t="s">
        <v>11</v>
      </c>
      <c r="F2" s="4">
        <v>2</v>
      </c>
      <c r="G2" s="4">
        <v>230.4</v>
      </c>
      <c r="H2" s="4">
        <f>G2*F2</f>
        <v>460.8</v>
      </c>
      <c r="I2" s="4" t="s">
        <v>304</v>
      </c>
      <c r="J2" s="4" t="s">
        <v>318</v>
      </c>
    </row>
    <row r="3" spans="1:10" ht="150" customHeight="1" x14ac:dyDescent="0.55000000000000004">
      <c r="A3" s="4" t="s">
        <v>8</v>
      </c>
      <c r="B3" s="4">
        <v>2</v>
      </c>
      <c r="C3" s="3" t="s">
        <v>12</v>
      </c>
      <c r="D3" s="3" t="s">
        <v>13</v>
      </c>
      <c r="E3" s="4" t="s">
        <v>14</v>
      </c>
      <c r="F3" s="4">
        <v>1</v>
      </c>
      <c r="G3" s="4">
        <v>926.6</v>
      </c>
      <c r="H3" s="4">
        <f t="shared" ref="H3:H66" si="0">G3*F3</f>
        <v>926.6</v>
      </c>
      <c r="I3" s="4" t="s">
        <v>305</v>
      </c>
      <c r="J3"/>
    </row>
    <row r="4" spans="1:10" ht="150" customHeight="1" x14ac:dyDescent="0.45">
      <c r="A4" s="4" t="s">
        <v>15</v>
      </c>
      <c r="B4" s="4">
        <v>3</v>
      </c>
      <c r="C4" s="3" t="s">
        <v>16</v>
      </c>
      <c r="D4" s="3" t="s">
        <v>17</v>
      </c>
      <c r="E4" s="3" t="s">
        <v>18</v>
      </c>
      <c r="F4" s="4">
        <v>1</v>
      </c>
      <c r="G4" s="4">
        <v>4656</v>
      </c>
      <c r="H4" s="4">
        <f t="shared" si="0"/>
        <v>4656</v>
      </c>
      <c r="I4" s="4" t="s">
        <v>310</v>
      </c>
      <c r="J4" s="4" t="s">
        <v>318</v>
      </c>
    </row>
    <row r="5" spans="1:10" ht="150" customHeight="1" x14ac:dyDescent="0.45">
      <c r="A5" s="4" t="s">
        <v>15</v>
      </c>
      <c r="B5" s="4">
        <v>4</v>
      </c>
      <c r="C5" s="3" t="s">
        <v>19</v>
      </c>
      <c r="D5" s="3" t="s">
        <v>20</v>
      </c>
      <c r="E5" s="3" t="s">
        <v>18</v>
      </c>
      <c r="F5" s="4">
        <v>1</v>
      </c>
      <c r="G5" s="4">
        <v>789.3</v>
      </c>
      <c r="H5" s="4">
        <f t="shared" si="0"/>
        <v>789.3</v>
      </c>
      <c r="I5" s="4" t="s">
        <v>310</v>
      </c>
      <c r="J5" s="4" t="s">
        <v>318</v>
      </c>
    </row>
    <row r="6" spans="1:10" ht="150" customHeight="1" x14ac:dyDescent="0.55000000000000004">
      <c r="A6" s="4" t="s">
        <v>15</v>
      </c>
      <c r="B6" s="4">
        <v>5</v>
      </c>
      <c r="C6" s="3" t="s">
        <v>21</v>
      </c>
      <c r="D6" s="3" t="s">
        <v>25</v>
      </c>
      <c r="E6" s="3" t="s">
        <v>29</v>
      </c>
      <c r="F6" s="4">
        <v>1</v>
      </c>
      <c r="G6" s="4">
        <v>376.4</v>
      </c>
      <c r="H6" s="4">
        <f t="shared" si="0"/>
        <v>376.4</v>
      </c>
      <c r="I6" s="4" t="s">
        <v>306</v>
      </c>
      <c r="J6"/>
    </row>
    <row r="7" spans="1:10" ht="150" customHeight="1" x14ac:dyDescent="0.45">
      <c r="A7" s="4" t="s">
        <v>15</v>
      </c>
      <c r="B7" s="4">
        <v>6</v>
      </c>
      <c r="C7" s="3" t="s">
        <v>22</v>
      </c>
      <c r="D7" s="3" t="s">
        <v>26</v>
      </c>
      <c r="E7" s="3" t="s">
        <v>29</v>
      </c>
      <c r="F7" s="4">
        <v>1</v>
      </c>
      <c r="G7" s="4">
        <v>431.1</v>
      </c>
      <c r="H7" s="4">
        <f t="shared" si="0"/>
        <v>431.1</v>
      </c>
      <c r="I7" s="4" t="s">
        <v>306</v>
      </c>
      <c r="J7" s="4"/>
    </row>
    <row r="8" spans="1:10" ht="150" customHeight="1" x14ac:dyDescent="0.45">
      <c r="A8" s="4" t="s">
        <v>15</v>
      </c>
      <c r="B8" s="4">
        <v>7</v>
      </c>
      <c r="C8" s="3" t="s">
        <v>23</v>
      </c>
      <c r="D8" s="3" t="s">
        <v>27</v>
      </c>
      <c r="E8" s="3" t="s">
        <v>29</v>
      </c>
      <c r="F8" s="4">
        <v>1</v>
      </c>
      <c r="G8" s="4">
        <v>398.5</v>
      </c>
      <c r="H8" s="4">
        <f t="shared" si="0"/>
        <v>398.5</v>
      </c>
      <c r="I8" s="4" t="s">
        <v>306</v>
      </c>
      <c r="J8" s="4"/>
    </row>
    <row r="9" spans="1:10" ht="150" customHeight="1" x14ac:dyDescent="0.55000000000000004">
      <c r="A9" s="4" t="s">
        <v>15</v>
      </c>
      <c r="B9" s="4">
        <v>8</v>
      </c>
      <c r="C9" s="3" t="s">
        <v>24</v>
      </c>
      <c r="D9" s="3" t="s">
        <v>28</v>
      </c>
      <c r="E9" s="3" t="s">
        <v>14</v>
      </c>
      <c r="F9" s="4">
        <v>1</v>
      </c>
      <c r="G9" s="4">
        <v>736.1</v>
      </c>
      <c r="H9" s="4">
        <f t="shared" si="0"/>
        <v>736.1</v>
      </c>
      <c r="I9" s="4" t="s">
        <v>305</v>
      </c>
      <c r="J9"/>
    </row>
    <row r="10" spans="1:10" ht="150" customHeight="1" x14ac:dyDescent="0.55000000000000004">
      <c r="A10" s="4" t="s">
        <v>15</v>
      </c>
      <c r="B10" s="4">
        <v>9</v>
      </c>
      <c r="C10" s="3" t="s">
        <v>30</v>
      </c>
      <c r="D10" s="3" t="s">
        <v>31</v>
      </c>
      <c r="E10" s="4" t="s">
        <v>14</v>
      </c>
      <c r="F10" s="4">
        <v>1</v>
      </c>
      <c r="G10" s="4">
        <v>163.4</v>
      </c>
      <c r="H10" s="4">
        <f t="shared" si="0"/>
        <v>163.4</v>
      </c>
      <c r="I10" s="4" t="s">
        <v>305</v>
      </c>
      <c r="J10"/>
    </row>
    <row r="11" spans="1:10" ht="150" customHeight="1" x14ac:dyDescent="0.55000000000000004">
      <c r="A11" s="4" t="s">
        <v>32</v>
      </c>
      <c r="B11" s="4">
        <v>10</v>
      </c>
      <c r="C11" s="3" t="s">
        <v>33</v>
      </c>
      <c r="D11" s="3" t="s">
        <v>38</v>
      </c>
      <c r="E11" s="4" t="s">
        <v>14</v>
      </c>
      <c r="F11" s="4">
        <v>1</v>
      </c>
      <c r="G11" s="4">
        <v>431.4</v>
      </c>
      <c r="H11" s="4">
        <f t="shared" si="0"/>
        <v>431.4</v>
      </c>
      <c r="I11" s="4" t="s">
        <v>305</v>
      </c>
      <c r="J11"/>
    </row>
    <row r="12" spans="1:10" ht="150" customHeight="1" x14ac:dyDescent="0.55000000000000004">
      <c r="A12" s="4" t="s">
        <v>32</v>
      </c>
      <c r="B12" s="4">
        <v>11</v>
      </c>
      <c r="C12" s="3" t="s">
        <v>34</v>
      </c>
      <c r="D12" s="3" t="s">
        <v>39</v>
      </c>
      <c r="E12" s="4" t="s">
        <v>14</v>
      </c>
      <c r="F12" s="4">
        <v>1</v>
      </c>
      <c r="G12" s="4">
        <v>140.1</v>
      </c>
      <c r="H12" s="4">
        <f t="shared" si="0"/>
        <v>140.1</v>
      </c>
      <c r="I12" s="4" t="s">
        <v>305</v>
      </c>
      <c r="J12"/>
    </row>
    <row r="13" spans="1:10" ht="150" customHeight="1" x14ac:dyDescent="0.55000000000000004">
      <c r="A13" s="4" t="s">
        <v>32</v>
      </c>
      <c r="B13" s="4">
        <v>12</v>
      </c>
      <c r="C13" s="3" t="s">
        <v>35</v>
      </c>
      <c r="D13" s="3" t="s">
        <v>40</v>
      </c>
      <c r="E13" s="4" t="s">
        <v>14</v>
      </c>
      <c r="F13" s="4">
        <v>1</v>
      </c>
      <c r="G13" s="4">
        <v>1171</v>
      </c>
      <c r="H13" s="4">
        <f t="shared" si="0"/>
        <v>1171</v>
      </c>
      <c r="I13" s="4" t="s">
        <v>305</v>
      </c>
      <c r="J13"/>
    </row>
    <row r="14" spans="1:10" ht="150" customHeight="1" x14ac:dyDescent="0.55000000000000004">
      <c r="A14" s="4" t="s">
        <v>32</v>
      </c>
      <c r="B14" s="4">
        <v>13</v>
      </c>
      <c r="C14" s="3" t="s">
        <v>36</v>
      </c>
      <c r="D14" s="3" t="s">
        <v>41</v>
      </c>
      <c r="E14" s="4" t="s">
        <v>14</v>
      </c>
      <c r="F14" s="4">
        <v>1</v>
      </c>
      <c r="G14" s="4">
        <v>362.3</v>
      </c>
      <c r="H14" s="4">
        <f t="shared" si="0"/>
        <v>362.3</v>
      </c>
      <c r="I14" s="4" t="s">
        <v>305</v>
      </c>
      <c r="J14"/>
    </row>
    <row r="15" spans="1:10" ht="150" customHeight="1" x14ac:dyDescent="0.55000000000000004">
      <c r="A15" s="4" t="s">
        <v>32</v>
      </c>
      <c r="B15" s="4">
        <v>14</v>
      </c>
      <c r="C15" s="3" t="s">
        <v>37</v>
      </c>
      <c r="D15" s="3" t="s">
        <v>42</v>
      </c>
      <c r="E15" s="3" t="s">
        <v>43</v>
      </c>
      <c r="F15" s="4">
        <v>1</v>
      </c>
      <c r="G15" s="4">
        <v>11645</v>
      </c>
      <c r="H15" s="4">
        <f t="shared" si="0"/>
        <v>11645</v>
      </c>
      <c r="I15" s="4" t="s">
        <v>319</v>
      </c>
      <c r="J15"/>
    </row>
    <row r="16" spans="1:10" ht="150" customHeight="1" x14ac:dyDescent="0.55000000000000004">
      <c r="A16" s="4" t="s">
        <v>44</v>
      </c>
      <c r="B16" s="4">
        <v>15</v>
      </c>
      <c r="C16" s="3" t="s">
        <v>45</v>
      </c>
      <c r="D16" s="3" t="s">
        <v>49</v>
      </c>
      <c r="E16" s="3" t="s">
        <v>53</v>
      </c>
      <c r="F16" s="4">
        <v>3</v>
      </c>
      <c r="G16" s="4">
        <v>2258</v>
      </c>
      <c r="H16" s="4">
        <f t="shared" si="0"/>
        <v>6774</v>
      </c>
      <c r="I16" s="4" t="s">
        <v>314</v>
      </c>
      <c r="J16"/>
    </row>
    <row r="17" spans="1:10" ht="150" customHeight="1" x14ac:dyDescent="0.55000000000000004">
      <c r="A17" s="4" t="s">
        <v>44</v>
      </c>
      <c r="B17" s="4">
        <v>16</v>
      </c>
      <c r="C17" s="3" t="s">
        <v>46</v>
      </c>
      <c r="D17" s="3" t="s">
        <v>50</v>
      </c>
      <c r="E17" s="3" t="s">
        <v>53</v>
      </c>
      <c r="F17" s="4">
        <v>1</v>
      </c>
      <c r="G17" s="4">
        <v>646.6</v>
      </c>
      <c r="H17" s="4">
        <f t="shared" si="0"/>
        <v>646.6</v>
      </c>
      <c r="I17" s="4" t="s">
        <v>314</v>
      </c>
      <c r="J17" t="s">
        <v>318</v>
      </c>
    </row>
    <row r="18" spans="1:10" ht="150" customHeight="1" x14ac:dyDescent="0.45">
      <c r="A18" s="4" t="s">
        <v>44</v>
      </c>
      <c r="B18" s="4">
        <v>17</v>
      </c>
      <c r="C18" s="3" t="s">
        <v>47</v>
      </c>
      <c r="D18" s="3" t="s">
        <v>51</v>
      </c>
      <c r="E18" s="3" t="s">
        <v>53</v>
      </c>
      <c r="F18" s="4">
        <v>1</v>
      </c>
      <c r="G18" s="4">
        <v>2073.8000000000002</v>
      </c>
      <c r="H18" s="4">
        <f t="shared" si="0"/>
        <v>2073.8000000000002</v>
      </c>
      <c r="I18" s="4" t="s">
        <v>314</v>
      </c>
      <c r="J18" s="4"/>
    </row>
    <row r="19" spans="1:10" ht="150" customHeight="1" x14ac:dyDescent="0.55000000000000004">
      <c r="A19" s="4" t="s">
        <v>44</v>
      </c>
      <c r="B19" s="4">
        <v>18</v>
      </c>
      <c r="C19" s="3" t="s">
        <v>48</v>
      </c>
      <c r="D19" s="3" t="s">
        <v>52</v>
      </c>
      <c r="E19" s="4" t="s">
        <v>14</v>
      </c>
      <c r="F19" s="4">
        <v>1</v>
      </c>
      <c r="G19" s="4">
        <v>877.3</v>
      </c>
      <c r="H19" s="4">
        <f t="shared" si="0"/>
        <v>877.3</v>
      </c>
      <c r="I19" s="4" t="s">
        <v>305</v>
      </c>
      <c r="J19"/>
    </row>
    <row r="20" spans="1:10" ht="150" customHeight="1" x14ac:dyDescent="0.55000000000000004">
      <c r="A20" s="4" t="s">
        <v>54</v>
      </c>
      <c r="B20" s="4">
        <v>19</v>
      </c>
      <c r="C20" s="3" t="s">
        <v>55</v>
      </c>
      <c r="D20" s="3" t="s">
        <v>76</v>
      </c>
      <c r="E20" s="4" t="s">
        <v>77</v>
      </c>
      <c r="F20" s="4">
        <v>1</v>
      </c>
      <c r="G20" s="4">
        <v>8487.2000000000007</v>
      </c>
      <c r="H20" s="4">
        <f t="shared" si="0"/>
        <v>8487.2000000000007</v>
      </c>
      <c r="I20" s="4" t="s">
        <v>307</v>
      </c>
      <c r="J20"/>
    </row>
    <row r="21" spans="1:10" ht="150" customHeight="1" x14ac:dyDescent="0.55000000000000004">
      <c r="A21" s="4" t="s">
        <v>54</v>
      </c>
      <c r="B21" s="4">
        <v>20</v>
      </c>
      <c r="C21" s="3" t="s">
        <v>56</v>
      </c>
      <c r="D21" s="3" t="s">
        <v>78</v>
      </c>
      <c r="E21" s="4" t="s">
        <v>79</v>
      </c>
      <c r="F21" s="4">
        <v>1</v>
      </c>
      <c r="G21" s="4">
        <v>1039</v>
      </c>
      <c r="H21" s="4">
        <f t="shared" si="0"/>
        <v>1039</v>
      </c>
      <c r="I21" s="4" t="s">
        <v>308</v>
      </c>
      <c r="J21"/>
    </row>
    <row r="22" spans="1:10" ht="150" customHeight="1" x14ac:dyDescent="0.55000000000000004">
      <c r="A22" s="4" t="s">
        <v>54</v>
      </c>
      <c r="B22" s="4">
        <v>21</v>
      </c>
      <c r="C22" s="3" t="s">
        <v>57</v>
      </c>
      <c r="D22" s="3" t="s">
        <v>80</v>
      </c>
      <c r="E22" s="4" t="s">
        <v>79</v>
      </c>
      <c r="F22" s="4">
        <v>1</v>
      </c>
      <c r="G22" s="4">
        <v>743.9</v>
      </c>
      <c r="H22" s="4">
        <f t="shared" si="0"/>
        <v>743.9</v>
      </c>
      <c r="I22" s="4" t="s">
        <v>308</v>
      </c>
      <c r="J22"/>
    </row>
    <row r="23" spans="1:10" ht="150" customHeight="1" x14ac:dyDescent="0.55000000000000004">
      <c r="A23" s="4" t="s">
        <v>54</v>
      </c>
      <c r="B23" s="4">
        <v>22</v>
      </c>
      <c r="C23" s="3" t="s">
        <v>58</v>
      </c>
      <c r="D23" s="3" t="s">
        <v>83</v>
      </c>
      <c r="E23" s="4" t="s">
        <v>79</v>
      </c>
      <c r="F23" s="4">
        <v>1</v>
      </c>
      <c r="G23" s="4">
        <v>691.3</v>
      </c>
      <c r="H23" s="4">
        <f t="shared" si="0"/>
        <v>691.3</v>
      </c>
      <c r="I23" s="4" t="s">
        <v>308</v>
      </c>
      <c r="J23"/>
    </row>
    <row r="24" spans="1:10" ht="150" customHeight="1" x14ac:dyDescent="0.55000000000000004">
      <c r="A24" s="4" t="s">
        <v>54</v>
      </c>
      <c r="B24" s="4">
        <v>23</v>
      </c>
      <c r="C24" s="3" t="s">
        <v>59</v>
      </c>
      <c r="D24" s="3" t="s">
        <v>81</v>
      </c>
      <c r="E24" s="4" t="s">
        <v>79</v>
      </c>
      <c r="F24" s="4">
        <v>1</v>
      </c>
      <c r="G24" s="4">
        <v>431.6</v>
      </c>
      <c r="H24" s="4">
        <f t="shared" si="0"/>
        <v>431.6</v>
      </c>
      <c r="I24" s="4" t="s">
        <v>308</v>
      </c>
      <c r="J24"/>
    </row>
    <row r="25" spans="1:10" ht="150" customHeight="1" x14ac:dyDescent="0.55000000000000004">
      <c r="A25" s="4" t="s">
        <v>54</v>
      </c>
      <c r="B25" s="4">
        <v>24</v>
      </c>
      <c r="C25" s="3" t="s">
        <v>60</v>
      </c>
      <c r="D25" s="3" t="s">
        <v>82</v>
      </c>
      <c r="E25" s="4" t="s">
        <v>79</v>
      </c>
      <c r="F25" s="4">
        <v>1</v>
      </c>
      <c r="G25" s="4">
        <v>401.1</v>
      </c>
      <c r="H25" s="4">
        <f t="shared" si="0"/>
        <v>401.1</v>
      </c>
      <c r="I25" s="4" t="s">
        <v>308</v>
      </c>
      <c r="J25"/>
    </row>
    <row r="26" spans="1:10" ht="150" customHeight="1" x14ac:dyDescent="0.55000000000000004">
      <c r="A26" s="4" t="s">
        <v>54</v>
      </c>
      <c r="B26" s="4">
        <v>25</v>
      </c>
      <c r="C26" s="3" t="s">
        <v>61</v>
      </c>
      <c r="D26" s="3" t="s">
        <v>84</v>
      </c>
      <c r="E26" s="4" t="s">
        <v>79</v>
      </c>
      <c r="F26" s="4">
        <v>1</v>
      </c>
      <c r="G26" s="4">
        <v>431.6</v>
      </c>
      <c r="H26" s="4">
        <f t="shared" si="0"/>
        <v>431.6</v>
      </c>
      <c r="I26" s="4" t="s">
        <v>308</v>
      </c>
      <c r="J26"/>
    </row>
    <row r="27" spans="1:10" ht="150" customHeight="1" x14ac:dyDescent="0.55000000000000004">
      <c r="A27" s="4" t="s">
        <v>54</v>
      </c>
      <c r="B27" s="4">
        <v>26</v>
      </c>
      <c r="C27" s="3" t="s">
        <v>62</v>
      </c>
      <c r="D27" s="3" t="s">
        <v>85</v>
      </c>
      <c r="E27" s="4" t="s">
        <v>79</v>
      </c>
      <c r="F27" s="4">
        <v>1</v>
      </c>
      <c r="G27" s="4">
        <v>743.9</v>
      </c>
      <c r="H27" s="4">
        <f t="shared" si="0"/>
        <v>743.9</v>
      </c>
      <c r="I27" s="4" t="s">
        <v>308</v>
      </c>
      <c r="J27"/>
    </row>
    <row r="28" spans="1:10" ht="150" customHeight="1" x14ac:dyDescent="0.55000000000000004">
      <c r="A28" s="4" t="s">
        <v>54</v>
      </c>
      <c r="B28" s="4">
        <v>27</v>
      </c>
      <c r="C28" s="3" t="s">
        <v>63</v>
      </c>
      <c r="D28" s="3" t="s">
        <v>86</v>
      </c>
      <c r="E28" s="4" t="s">
        <v>14</v>
      </c>
      <c r="F28" s="4">
        <v>1</v>
      </c>
      <c r="G28" s="4">
        <v>137.19999999999999</v>
      </c>
      <c r="H28" s="4">
        <f t="shared" si="0"/>
        <v>137.19999999999999</v>
      </c>
      <c r="I28" s="4" t="s">
        <v>305</v>
      </c>
      <c r="J28"/>
    </row>
    <row r="29" spans="1:10" ht="150" customHeight="1" x14ac:dyDescent="0.55000000000000004">
      <c r="A29" s="4" t="s">
        <v>54</v>
      </c>
      <c r="B29" s="4">
        <v>28</v>
      </c>
      <c r="C29" s="3" t="s">
        <v>64</v>
      </c>
      <c r="D29" s="3" t="s">
        <v>87</v>
      </c>
      <c r="E29" s="4" t="s">
        <v>14</v>
      </c>
      <c r="F29" s="4">
        <v>1</v>
      </c>
      <c r="G29" s="4">
        <v>137.19999999999999</v>
      </c>
      <c r="H29" s="4">
        <f t="shared" si="0"/>
        <v>137.19999999999999</v>
      </c>
      <c r="I29" s="4" t="s">
        <v>305</v>
      </c>
      <c r="J29"/>
    </row>
    <row r="30" spans="1:10" ht="150" customHeight="1" x14ac:dyDescent="0.55000000000000004">
      <c r="A30" s="4" t="s">
        <v>54</v>
      </c>
      <c r="B30" s="4">
        <v>29</v>
      </c>
      <c r="C30" s="3" t="s">
        <v>65</v>
      </c>
      <c r="D30" s="3" t="s">
        <v>88</v>
      </c>
      <c r="E30" s="4" t="s">
        <v>14</v>
      </c>
      <c r="F30" s="4">
        <v>1</v>
      </c>
      <c r="G30" s="4">
        <v>137.19999999999999</v>
      </c>
      <c r="H30" s="4">
        <f t="shared" si="0"/>
        <v>137.19999999999999</v>
      </c>
      <c r="I30" s="4" t="s">
        <v>305</v>
      </c>
      <c r="J30"/>
    </row>
    <row r="31" spans="1:10" ht="150" customHeight="1" x14ac:dyDescent="0.55000000000000004">
      <c r="A31" s="4" t="s">
        <v>54</v>
      </c>
      <c r="B31" s="4">
        <v>30</v>
      </c>
      <c r="C31" s="3" t="s">
        <v>66</v>
      </c>
      <c r="D31" s="3" t="s">
        <v>89</v>
      </c>
      <c r="E31" s="4" t="s">
        <v>14</v>
      </c>
      <c r="F31" s="4">
        <v>1</v>
      </c>
      <c r="G31" s="4">
        <v>211.8</v>
      </c>
      <c r="H31" s="4">
        <f t="shared" si="0"/>
        <v>211.8</v>
      </c>
      <c r="I31" s="4" t="s">
        <v>305</v>
      </c>
      <c r="J31"/>
    </row>
    <row r="32" spans="1:10" ht="150" customHeight="1" x14ac:dyDescent="0.55000000000000004">
      <c r="A32" s="4" t="s">
        <v>54</v>
      </c>
      <c r="B32" s="4">
        <v>31</v>
      </c>
      <c r="C32" s="3" t="s">
        <v>67</v>
      </c>
      <c r="D32" s="3" t="s">
        <v>90</v>
      </c>
      <c r="E32" s="4" t="s">
        <v>14</v>
      </c>
      <c r="F32" s="4">
        <v>1</v>
      </c>
      <c r="G32" s="4">
        <v>134.5</v>
      </c>
      <c r="H32" s="4">
        <f t="shared" si="0"/>
        <v>134.5</v>
      </c>
      <c r="I32" s="4" t="s">
        <v>305</v>
      </c>
      <c r="J32"/>
    </row>
    <row r="33" spans="1:10" ht="150" customHeight="1" x14ac:dyDescent="0.55000000000000004">
      <c r="A33" s="4" t="s">
        <v>54</v>
      </c>
      <c r="B33" s="4">
        <v>32</v>
      </c>
      <c r="C33" s="3" t="s">
        <v>68</v>
      </c>
      <c r="D33" s="3" t="s">
        <v>91</v>
      </c>
      <c r="E33" s="4" t="s">
        <v>14</v>
      </c>
      <c r="F33" s="4">
        <v>10</v>
      </c>
      <c r="G33" s="4">
        <v>79.5</v>
      </c>
      <c r="H33" s="4">
        <f t="shared" si="0"/>
        <v>795</v>
      </c>
      <c r="I33" s="4" t="s">
        <v>305</v>
      </c>
      <c r="J33"/>
    </row>
    <row r="34" spans="1:10" ht="150" customHeight="1" x14ac:dyDescent="0.55000000000000004">
      <c r="A34" s="4" t="s">
        <v>54</v>
      </c>
      <c r="B34" s="4">
        <v>33</v>
      </c>
      <c r="C34" s="3" t="s">
        <v>69</v>
      </c>
      <c r="D34" s="3" t="s">
        <v>92</v>
      </c>
      <c r="E34" s="4" t="s">
        <v>14</v>
      </c>
      <c r="F34" s="4">
        <v>1</v>
      </c>
      <c r="G34" s="4">
        <v>79.5</v>
      </c>
      <c r="H34" s="4">
        <f t="shared" si="0"/>
        <v>79.5</v>
      </c>
      <c r="I34" s="4" t="s">
        <v>305</v>
      </c>
      <c r="J34"/>
    </row>
    <row r="35" spans="1:10" ht="150" customHeight="1" x14ac:dyDescent="0.55000000000000004">
      <c r="A35" s="4" t="s">
        <v>54</v>
      </c>
      <c r="B35" s="4">
        <v>34</v>
      </c>
      <c r="C35" s="3" t="s">
        <v>70</v>
      </c>
      <c r="D35" s="3" t="s">
        <v>93</v>
      </c>
      <c r="E35" s="4" t="s">
        <v>14</v>
      </c>
      <c r="F35" s="4">
        <v>1</v>
      </c>
      <c r="G35" s="4">
        <v>79.5</v>
      </c>
      <c r="H35" s="4">
        <f t="shared" si="0"/>
        <v>79.5</v>
      </c>
      <c r="I35" s="4" t="s">
        <v>305</v>
      </c>
      <c r="J35"/>
    </row>
    <row r="36" spans="1:10" ht="150" customHeight="1" x14ac:dyDescent="0.55000000000000004">
      <c r="A36" s="4" t="s">
        <v>54</v>
      </c>
      <c r="B36" s="4">
        <v>35</v>
      </c>
      <c r="C36" s="3" t="s">
        <v>71</v>
      </c>
      <c r="D36" s="3" t="s">
        <v>94</v>
      </c>
      <c r="E36" s="4" t="s">
        <v>14</v>
      </c>
      <c r="F36" s="4">
        <v>1</v>
      </c>
      <c r="G36" s="4">
        <v>510.4</v>
      </c>
      <c r="H36" s="4">
        <f t="shared" si="0"/>
        <v>510.4</v>
      </c>
      <c r="I36" s="4" t="s">
        <v>305</v>
      </c>
      <c r="J36"/>
    </row>
    <row r="37" spans="1:10" ht="150" customHeight="1" x14ac:dyDescent="0.55000000000000004">
      <c r="A37" s="4" t="s">
        <v>54</v>
      </c>
      <c r="B37" s="4">
        <v>36</v>
      </c>
      <c r="C37" s="3" t="s">
        <v>72</v>
      </c>
      <c r="D37" s="3" t="s">
        <v>95</v>
      </c>
      <c r="E37" s="4" t="s">
        <v>14</v>
      </c>
      <c r="F37" s="4">
        <v>1</v>
      </c>
      <c r="G37" s="4">
        <v>78.86</v>
      </c>
      <c r="H37" s="4">
        <f t="shared" si="0"/>
        <v>78.86</v>
      </c>
      <c r="I37" s="4" t="s">
        <v>305</v>
      </c>
      <c r="J37"/>
    </row>
    <row r="38" spans="1:10" ht="150" customHeight="1" x14ac:dyDescent="0.55000000000000004">
      <c r="A38" s="4" t="s">
        <v>54</v>
      </c>
      <c r="B38" s="4">
        <v>37</v>
      </c>
      <c r="C38" s="3" t="s">
        <v>73</v>
      </c>
      <c r="D38" s="3" t="s">
        <v>96</v>
      </c>
      <c r="E38" s="4" t="s">
        <v>14</v>
      </c>
      <c r="F38" s="4">
        <v>1</v>
      </c>
      <c r="G38" s="4">
        <v>62</v>
      </c>
      <c r="H38" s="4">
        <f t="shared" si="0"/>
        <v>62</v>
      </c>
      <c r="I38" s="4" t="s">
        <v>305</v>
      </c>
      <c r="J38"/>
    </row>
    <row r="39" spans="1:10" ht="150" customHeight="1" x14ac:dyDescent="0.55000000000000004">
      <c r="A39" s="4" t="s">
        <v>54</v>
      </c>
      <c r="B39" s="4">
        <v>38</v>
      </c>
      <c r="C39" s="3" t="s">
        <v>98</v>
      </c>
      <c r="D39" s="3" t="s">
        <v>97</v>
      </c>
      <c r="E39" s="4" t="s">
        <v>14</v>
      </c>
      <c r="F39" s="4">
        <v>1</v>
      </c>
      <c r="G39" s="4">
        <v>315.8</v>
      </c>
      <c r="H39" s="4">
        <f t="shared" si="0"/>
        <v>315.8</v>
      </c>
      <c r="I39" s="4" t="s">
        <v>305</v>
      </c>
      <c r="J39"/>
    </row>
    <row r="40" spans="1:10" ht="150" customHeight="1" x14ac:dyDescent="0.55000000000000004">
      <c r="A40" s="4" t="s">
        <v>54</v>
      </c>
      <c r="B40" s="4">
        <v>39</v>
      </c>
      <c r="C40" s="3" t="s">
        <v>74</v>
      </c>
      <c r="D40" s="3" t="s">
        <v>99</v>
      </c>
      <c r="E40" s="4" t="s">
        <v>14</v>
      </c>
      <c r="F40" s="4">
        <v>1</v>
      </c>
      <c r="G40" s="4">
        <v>510.4</v>
      </c>
      <c r="H40" s="4">
        <f t="shared" si="0"/>
        <v>510.4</v>
      </c>
      <c r="I40" s="4" t="s">
        <v>305</v>
      </c>
      <c r="J40"/>
    </row>
    <row r="41" spans="1:10" ht="150" customHeight="1" x14ac:dyDescent="0.55000000000000004">
      <c r="A41" s="4" t="s">
        <v>54</v>
      </c>
      <c r="B41" s="4">
        <v>40</v>
      </c>
      <c r="C41" s="4" t="s">
        <v>75</v>
      </c>
      <c r="D41" s="4" t="s">
        <v>100</v>
      </c>
      <c r="E41" s="4" t="s">
        <v>101</v>
      </c>
      <c r="F41" s="4">
        <v>1</v>
      </c>
      <c r="G41" s="4">
        <v>92.5</v>
      </c>
      <c r="H41" s="4">
        <f t="shared" si="0"/>
        <v>92.5</v>
      </c>
      <c r="I41" s="4" t="s">
        <v>309</v>
      </c>
      <c r="J41"/>
    </row>
    <row r="42" spans="1:10" ht="150" customHeight="1" x14ac:dyDescent="0.55000000000000004">
      <c r="A42" s="4" t="s">
        <v>102</v>
      </c>
      <c r="B42" s="4">
        <v>41</v>
      </c>
      <c r="C42" s="3" t="s">
        <v>103</v>
      </c>
      <c r="D42" s="3" t="s">
        <v>123</v>
      </c>
      <c r="E42" s="4" t="s">
        <v>144</v>
      </c>
      <c r="F42" s="4">
        <v>1</v>
      </c>
      <c r="G42" s="4">
        <v>3002</v>
      </c>
      <c r="H42" s="4">
        <f t="shared" si="0"/>
        <v>3002</v>
      </c>
      <c r="I42" s="4" t="s">
        <v>320</v>
      </c>
      <c r="J42"/>
    </row>
    <row r="43" spans="1:10" ht="150" customHeight="1" x14ac:dyDescent="0.55000000000000004">
      <c r="A43" s="4" t="s">
        <v>102</v>
      </c>
      <c r="B43" s="4">
        <v>42</v>
      </c>
      <c r="C43" s="3" t="s">
        <v>104</v>
      </c>
      <c r="D43" s="3" t="s">
        <v>124</v>
      </c>
      <c r="E43" s="4" t="s">
        <v>145</v>
      </c>
      <c r="F43" s="4">
        <v>1</v>
      </c>
      <c r="G43" s="4">
        <v>104.6</v>
      </c>
      <c r="H43" s="4">
        <f t="shared" si="0"/>
        <v>104.6</v>
      </c>
      <c r="I43" s="4" t="s">
        <v>316</v>
      </c>
      <c r="J43"/>
    </row>
    <row r="44" spans="1:10" ht="150" customHeight="1" x14ac:dyDescent="0.55000000000000004">
      <c r="A44" s="4" t="s">
        <v>102</v>
      </c>
      <c r="B44" s="4">
        <v>43</v>
      </c>
      <c r="C44" s="3" t="s">
        <v>105</v>
      </c>
      <c r="D44" s="3" t="s">
        <v>125</v>
      </c>
      <c r="E44" s="4" t="s">
        <v>146</v>
      </c>
      <c r="F44" s="4">
        <v>1</v>
      </c>
      <c r="G44" s="4">
        <v>61.6</v>
      </c>
      <c r="H44" s="4">
        <f t="shared" si="0"/>
        <v>61.6</v>
      </c>
      <c r="I44" s="4" t="s">
        <v>321</v>
      </c>
      <c r="J44"/>
    </row>
    <row r="45" spans="1:10" ht="150" customHeight="1" x14ac:dyDescent="0.55000000000000004">
      <c r="A45" s="4" t="s">
        <v>102</v>
      </c>
      <c r="B45" s="4">
        <v>44</v>
      </c>
      <c r="C45" s="3" t="s">
        <v>106</v>
      </c>
      <c r="D45" s="3" t="s">
        <v>126</v>
      </c>
      <c r="E45" s="4" t="s">
        <v>147</v>
      </c>
      <c r="F45" s="4">
        <v>1</v>
      </c>
      <c r="G45" s="4">
        <v>113.2</v>
      </c>
      <c r="H45" s="4">
        <f t="shared" si="0"/>
        <v>113.2</v>
      </c>
      <c r="I45" s="4" t="s">
        <v>317</v>
      </c>
      <c r="J45"/>
    </row>
    <row r="46" spans="1:10" ht="150" customHeight="1" x14ac:dyDescent="0.55000000000000004">
      <c r="A46" s="4" t="s">
        <v>102</v>
      </c>
      <c r="B46" s="4">
        <v>45</v>
      </c>
      <c r="C46" s="3" t="s">
        <v>107</v>
      </c>
      <c r="D46" s="3" t="s">
        <v>127</v>
      </c>
      <c r="E46" s="4" t="s">
        <v>147</v>
      </c>
      <c r="F46" s="4">
        <v>1</v>
      </c>
      <c r="G46" s="4">
        <v>39.9</v>
      </c>
      <c r="H46" s="4">
        <f t="shared" si="0"/>
        <v>39.9</v>
      </c>
      <c r="I46" s="4" t="s">
        <v>317</v>
      </c>
      <c r="J46"/>
    </row>
    <row r="47" spans="1:10" ht="150" customHeight="1" x14ac:dyDescent="0.55000000000000004">
      <c r="A47" s="4" t="s">
        <v>102</v>
      </c>
      <c r="B47" s="4">
        <v>46</v>
      </c>
      <c r="C47" s="3" t="s">
        <v>108</v>
      </c>
      <c r="D47" s="3" t="s">
        <v>128</v>
      </c>
      <c r="E47" s="4" t="s">
        <v>147</v>
      </c>
      <c r="F47" s="4">
        <v>1</v>
      </c>
      <c r="G47" s="4">
        <v>16</v>
      </c>
      <c r="H47" s="4">
        <f t="shared" si="0"/>
        <v>16</v>
      </c>
      <c r="I47" s="4" t="s">
        <v>317</v>
      </c>
      <c r="J47"/>
    </row>
    <row r="48" spans="1:10" ht="150" customHeight="1" x14ac:dyDescent="0.55000000000000004">
      <c r="A48" s="4" t="s">
        <v>102</v>
      </c>
      <c r="B48" s="4">
        <v>47</v>
      </c>
      <c r="C48" s="3" t="s">
        <v>109</v>
      </c>
      <c r="D48" s="3" t="s">
        <v>129</v>
      </c>
      <c r="E48" s="4" t="s">
        <v>147</v>
      </c>
      <c r="F48" s="4">
        <v>1</v>
      </c>
      <c r="G48" s="4">
        <v>19.2</v>
      </c>
      <c r="H48" s="4">
        <f t="shared" si="0"/>
        <v>19.2</v>
      </c>
      <c r="I48" s="4" t="s">
        <v>317</v>
      </c>
      <c r="J48"/>
    </row>
    <row r="49" spans="1:10" ht="150" customHeight="1" x14ac:dyDescent="0.55000000000000004">
      <c r="A49" s="4" t="s">
        <v>102</v>
      </c>
      <c r="B49" s="4">
        <v>48</v>
      </c>
      <c r="C49" s="3" t="s">
        <v>110</v>
      </c>
      <c r="D49" s="3" t="s">
        <v>130</v>
      </c>
      <c r="E49" s="4" t="s">
        <v>147</v>
      </c>
      <c r="F49" s="4">
        <v>2</v>
      </c>
      <c r="G49" s="4">
        <v>5.6</v>
      </c>
      <c r="H49" s="4">
        <f t="shared" si="0"/>
        <v>11.2</v>
      </c>
      <c r="I49" s="4" t="s">
        <v>317</v>
      </c>
      <c r="J49"/>
    </row>
    <row r="50" spans="1:10" ht="150" customHeight="1" x14ac:dyDescent="0.55000000000000004">
      <c r="A50" s="4" t="s">
        <v>102</v>
      </c>
      <c r="B50" s="4">
        <v>49</v>
      </c>
      <c r="C50" s="3" t="s">
        <v>111</v>
      </c>
      <c r="D50" s="3" t="s">
        <v>131</v>
      </c>
      <c r="E50" s="4" t="s">
        <v>147</v>
      </c>
      <c r="F50" s="4">
        <v>2</v>
      </c>
      <c r="G50" s="4">
        <v>3.2</v>
      </c>
      <c r="H50" s="4">
        <f t="shared" si="0"/>
        <v>6.4</v>
      </c>
      <c r="I50" s="4" t="s">
        <v>317</v>
      </c>
      <c r="J50"/>
    </row>
    <row r="51" spans="1:10" ht="150" customHeight="1" x14ac:dyDescent="0.55000000000000004">
      <c r="A51" s="4" t="s">
        <v>102</v>
      </c>
      <c r="B51" s="4">
        <v>50</v>
      </c>
      <c r="C51" s="3" t="s">
        <v>112</v>
      </c>
      <c r="D51" s="3" t="s">
        <v>132</v>
      </c>
      <c r="E51" s="4" t="s">
        <v>14</v>
      </c>
      <c r="F51" s="4">
        <v>1</v>
      </c>
      <c r="G51" s="4">
        <v>66.2</v>
      </c>
      <c r="H51" s="4">
        <f t="shared" si="0"/>
        <v>66.2</v>
      </c>
      <c r="I51" s="4" t="s">
        <v>305</v>
      </c>
      <c r="J51"/>
    </row>
    <row r="52" spans="1:10" ht="150" customHeight="1" x14ac:dyDescent="0.55000000000000004">
      <c r="A52" s="4" t="s">
        <v>102</v>
      </c>
      <c r="B52" s="4">
        <v>51</v>
      </c>
      <c r="C52" s="3" t="s">
        <v>113</v>
      </c>
      <c r="D52" s="3" t="s">
        <v>133</v>
      </c>
      <c r="E52" s="4" t="s">
        <v>14</v>
      </c>
      <c r="F52" s="4">
        <v>1</v>
      </c>
      <c r="G52" s="4">
        <v>26.6</v>
      </c>
      <c r="H52" s="4">
        <f t="shared" si="0"/>
        <v>26.6</v>
      </c>
      <c r="I52" s="4" t="s">
        <v>305</v>
      </c>
      <c r="J52"/>
    </row>
    <row r="53" spans="1:10" ht="150" customHeight="1" x14ac:dyDescent="0.55000000000000004">
      <c r="A53" s="4" t="s">
        <v>102</v>
      </c>
      <c r="B53" s="4">
        <v>52</v>
      </c>
      <c r="C53" s="3" t="s">
        <v>114</v>
      </c>
      <c r="D53" s="3" t="s">
        <v>134</v>
      </c>
      <c r="E53" s="4" t="s">
        <v>14</v>
      </c>
      <c r="F53" s="4">
        <v>1</v>
      </c>
      <c r="G53" s="4">
        <v>36.299999999999997</v>
      </c>
      <c r="H53" s="4">
        <f t="shared" si="0"/>
        <v>36.299999999999997</v>
      </c>
      <c r="I53" s="4" t="s">
        <v>305</v>
      </c>
      <c r="J53"/>
    </row>
    <row r="54" spans="1:10" ht="150" customHeight="1" x14ac:dyDescent="0.55000000000000004">
      <c r="A54" s="4" t="s">
        <v>102</v>
      </c>
      <c r="B54" s="4">
        <v>53</v>
      </c>
      <c r="C54" s="3" t="s">
        <v>115</v>
      </c>
      <c r="D54" s="3" t="s">
        <v>135</v>
      </c>
      <c r="E54" s="4" t="s">
        <v>14</v>
      </c>
      <c r="F54" s="4">
        <v>1</v>
      </c>
      <c r="G54" s="4">
        <v>120.1</v>
      </c>
      <c r="H54" s="4">
        <f t="shared" si="0"/>
        <v>120.1</v>
      </c>
      <c r="I54" s="4" t="s">
        <v>305</v>
      </c>
      <c r="J54"/>
    </row>
    <row r="55" spans="1:10" ht="150" customHeight="1" x14ac:dyDescent="0.55000000000000004">
      <c r="A55" s="4" t="s">
        <v>102</v>
      </c>
      <c r="B55" s="4">
        <v>54</v>
      </c>
      <c r="C55" s="3" t="s">
        <v>116</v>
      </c>
      <c r="D55" s="3" t="s">
        <v>136</v>
      </c>
      <c r="E55" s="4" t="s">
        <v>14</v>
      </c>
      <c r="F55" s="4">
        <v>1</v>
      </c>
      <c r="G55" s="4">
        <v>332.2</v>
      </c>
      <c r="H55" s="4">
        <f t="shared" si="0"/>
        <v>332.2</v>
      </c>
      <c r="I55" s="4" t="s">
        <v>305</v>
      </c>
      <c r="J55"/>
    </row>
    <row r="56" spans="1:10" ht="150" customHeight="1" x14ac:dyDescent="0.55000000000000004">
      <c r="A56" s="4" t="s">
        <v>102</v>
      </c>
      <c r="B56" s="4">
        <v>55</v>
      </c>
      <c r="C56" s="3" t="s">
        <v>117</v>
      </c>
      <c r="D56" s="3" t="s">
        <v>137</v>
      </c>
      <c r="E56" s="4" t="s">
        <v>14</v>
      </c>
      <c r="F56" s="4">
        <v>2</v>
      </c>
      <c r="G56" s="4">
        <v>18.55</v>
      </c>
      <c r="H56" s="4">
        <f t="shared" si="0"/>
        <v>37.1</v>
      </c>
      <c r="I56" s="4" t="s">
        <v>305</v>
      </c>
      <c r="J56"/>
    </row>
    <row r="57" spans="1:10" ht="150" customHeight="1" x14ac:dyDescent="0.55000000000000004">
      <c r="A57" s="4" t="s">
        <v>102</v>
      </c>
      <c r="B57" s="4">
        <v>56</v>
      </c>
      <c r="C57" s="3" t="s">
        <v>118</v>
      </c>
      <c r="D57" s="3" t="s">
        <v>138</v>
      </c>
      <c r="E57" s="4" t="s">
        <v>14</v>
      </c>
      <c r="F57" s="4">
        <v>2</v>
      </c>
      <c r="G57" s="4">
        <v>13.5</v>
      </c>
      <c r="H57" s="4">
        <f t="shared" si="0"/>
        <v>27</v>
      </c>
      <c r="I57" s="4" t="s">
        <v>305</v>
      </c>
      <c r="J57"/>
    </row>
    <row r="58" spans="1:10" ht="150" customHeight="1" x14ac:dyDescent="0.55000000000000004">
      <c r="A58" s="4" t="s">
        <v>102</v>
      </c>
      <c r="B58" s="4">
        <v>57</v>
      </c>
      <c r="C58" s="3" t="s">
        <v>119</v>
      </c>
      <c r="D58" s="3" t="s">
        <v>139</v>
      </c>
      <c r="E58" s="4" t="s">
        <v>29</v>
      </c>
      <c r="F58" s="4">
        <v>3</v>
      </c>
      <c r="G58" s="4">
        <v>50.3</v>
      </c>
      <c r="H58" s="4">
        <f t="shared" si="0"/>
        <v>150.89999999999998</v>
      </c>
      <c r="I58" s="4" t="s">
        <v>306</v>
      </c>
      <c r="J58"/>
    </row>
    <row r="59" spans="1:10" ht="150" customHeight="1" x14ac:dyDescent="0.55000000000000004">
      <c r="A59" s="4" t="s">
        <v>102</v>
      </c>
      <c r="B59" s="4">
        <v>58</v>
      </c>
      <c r="C59" s="3" t="s">
        <v>120</v>
      </c>
      <c r="D59" s="3" t="s">
        <v>140</v>
      </c>
      <c r="E59" s="4" t="s">
        <v>145</v>
      </c>
      <c r="F59" s="4">
        <v>1</v>
      </c>
      <c r="G59" s="4">
        <v>2</v>
      </c>
      <c r="H59" s="4">
        <f t="shared" si="0"/>
        <v>2</v>
      </c>
      <c r="I59" s="4" t="s">
        <v>316</v>
      </c>
      <c r="J59"/>
    </row>
    <row r="60" spans="1:10" ht="150" customHeight="1" x14ac:dyDescent="0.55000000000000004">
      <c r="A60" s="4" t="s">
        <v>102</v>
      </c>
      <c r="B60" s="4">
        <v>59</v>
      </c>
      <c r="C60" s="3" t="s">
        <v>121</v>
      </c>
      <c r="D60" s="3" t="s">
        <v>141</v>
      </c>
      <c r="E60" s="4" t="s">
        <v>145</v>
      </c>
      <c r="F60" s="4">
        <v>1</v>
      </c>
      <c r="G60" s="4">
        <v>38.700000000000003</v>
      </c>
      <c r="H60" s="4">
        <f t="shared" si="0"/>
        <v>38.700000000000003</v>
      </c>
      <c r="I60" s="4" t="s">
        <v>316</v>
      </c>
      <c r="J60"/>
    </row>
    <row r="61" spans="1:10" ht="150" customHeight="1" x14ac:dyDescent="0.55000000000000004">
      <c r="A61" s="4" t="s">
        <v>102</v>
      </c>
      <c r="B61" s="4">
        <v>60</v>
      </c>
      <c r="C61" s="3" t="s">
        <v>300</v>
      </c>
      <c r="D61" s="3" t="s">
        <v>142</v>
      </c>
      <c r="E61" s="4" t="s">
        <v>145</v>
      </c>
      <c r="F61" s="4">
        <v>3</v>
      </c>
      <c r="G61" s="4">
        <v>17.8</v>
      </c>
      <c r="H61" s="4">
        <f t="shared" si="0"/>
        <v>53.400000000000006</v>
      </c>
      <c r="I61" s="4" t="s">
        <v>316</v>
      </c>
      <c r="J61"/>
    </row>
    <row r="62" spans="1:10" ht="150" customHeight="1" x14ac:dyDescent="0.55000000000000004">
      <c r="A62" s="4" t="s">
        <v>102</v>
      </c>
      <c r="B62" s="4">
        <v>61</v>
      </c>
      <c r="C62" s="3" t="s">
        <v>122</v>
      </c>
      <c r="D62" s="3" t="s">
        <v>143</v>
      </c>
      <c r="E62" s="4" t="s">
        <v>148</v>
      </c>
      <c r="F62" s="4">
        <v>5</v>
      </c>
      <c r="G62" s="4">
        <v>6.5</v>
      </c>
      <c r="H62" s="4">
        <f t="shared" si="0"/>
        <v>32.5</v>
      </c>
      <c r="I62" s="4" t="s">
        <v>323</v>
      </c>
      <c r="J62"/>
    </row>
    <row r="63" spans="1:10" ht="150" customHeight="1" x14ac:dyDescent="0.55000000000000004">
      <c r="A63" s="4" t="s">
        <v>102</v>
      </c>
      <c r="B63" s="4">
        <v>62</v>
      </c>
      <c r="C63" s="3" t="s">
        <v>299</v>
      </c>
      <c r="D63" s="3" t="s">
        <v>301</v>
      </c>
      <c r="E63" s="4" t="s">
        <v>145</v>
      </c>
      <c r="F63" s="4">
        <v>1</v>
      </c>
      <c r="G63" s="4">
        <v>6.4</v>
      </c>
      <c r="H63" s="4">
        <f t="shared" si="0"/>
        <v>6.4</v>
      </c>
      <c r="I63" s="4" t="s">
        <v>316</v>
      </c>
      <c r="J63"/>
    </row>
    <row r="64" spans="1:10" ht="150" customHeight="1" x14ac:dyDescent="0.55000000000000004">
      <c r="A64" s="4" t="s">
        <v>149</v>
      </c>
      <c r="B64" s="4">
        <v>63</v>
      </c>
      <c r="C64" s="3" t="s">
        <v>150</v>
      </c>
      <c r="D64" s="3" t="s">
        <v>151</v>
      </c>
      <c r="E64" s="4" t="s">
        <v>14</v>
      </c>
      <c r="F64" s="4">
        <v>1</v>
      </c>
      <c r="G64" s="4">
        <v>2132.6</v>
      </c>
      <c r="H64" s="4">
        <f t="shared" si="0"/>
        <v>2132.6</v>
      </c>
      <c r="I64" s="4" t="s">
        <v>305</v>
      </c>
      <c r="J64"/>
    </row>
    <row r="65" spans="1:10" ht="150" customHeight="1" x14ac:dyDescent="0.55000000000000004">
      <c r="A65" s="4" t="s">
        <v>149</v>
      </c>
      <c r="B65" s="4">
        <v>64</v>
      </c>
      <c r="C65" s="3" t="s">
        <v>152</v>
      </c>
      <c r="D65" s="3" t="s">
        <v>153</v>
      </c>
      <c r="E65" s="4" t="s">
        <v>14</v>
      </c>
      <c r="F65" s="4">
        <v>1</v>
      </c>
      <c r="G65" s="4">
        <v>2475</v>
      </c>
      <c r="H65" s="4">
        <f t="shared" si="0"/>
        <v>2475</v>
      </c>
      <c r="I65" s="4" t="s">
        <v>305</v>
      </c>
      <c r="J65"/>
    </row>
    <row r="66" spans="1:10" ht="150" customHeight="1" x14ac:dyDescent="0.55000000000000004">
      <c r="A66" s="4" t="s">
        <v>149</v>
      </c>
      <c r="B66" s="4">
        <v>65</v>
      </c>
      <c r="C66" s="3" t="s">
        <v>154</v>
      </c>
      <c r="D66" s="3" t="s">
        <v>155</v>
      </c>
      <c r="E66" s="4" t="s">
        <v>14</v>
      </c>
      <c r="F66" s="4">
        <v>1</v>
      </c>
      <c r="G66" s="4">
        <v>51.2</v>
      </c>
      <c r="H66" s="4">
        <f t="shared" si="0"/>
        <v>51.2</v>
      </c>
      <c r="I66" s="4" t="s">
        <v>305</v>
      </c>
      <c r="J66"/>
    </row>
    <row r="67" spans="1:10" ht="150" customHeight="1" x14ac:dyDescent="0.55000000000000004">
      <c r="A67" s="4" t="s">
        <v>149</v>
      </c>
      <c r="B67" s="4">
        <v>66</v>
      </c>
      <c r="C67" s="3" t="s">
        <v>156</v>
      </c>
      <c r="D67" s="3" t="s">
        <v>302</v>
      </c>
      <c r="E67" s="4" t="s">
        <v>14</v>
      </c>
      <c r="F67" s="4">
        <v>1</v>
      </c>
      <c r="G67" s="4">
        <v>1216.9000000000001</v>
      </c>
      <c r="H67" s="4">
        <f t="shared" ref="H67:H130" si="1">G67*F67</f>
        <v>1216.9000000000001</v>
      </c>
      <c r="I67" s="4" t="s">
        <v>305</v>
      </c>
      <c r="J67"/>
    </row>
    <row r="68" spans="1:10" ht="150" customHeight="1" x14ac:dyDescent="0.55000000000000004">
      <c r="A68" s="4" t="s">
        <v>149</v>
      </c>
      <c r="B68" s="4">
        <v>67</v>
      </c>
      <c r="C68" s="3" t="s">
        <v>157</v>
      </c>
      <c r="D68" s="3" t="s">
        <v>158</v>
      </c>
      <c r="E68" s="4" t="s">
        <v>14</v>
      </c>
      <c r="F68" s="4">
        <v>1</v>
      </c>
      <c r="G68" s="4">
        <v>375</v>
      </c>
      <c r="H68" s="4">
        <f t="shared" si="1"/>
        <v>375</v>
      </c>
      <c r="I68" s="4" t="s">
        <v>305</v>
      </c>
      <c r="J68"/>
    </row>
    <row r="69" spans="1:10" ht="150" customHeight="1" x14ac:dyDescent="0.55000000000000004">
      <c r="A69" s="4" t="s">
        <v>149</v>
      </c>
      <c r="B69" s="4">
        <v>68</v>
      </c>
      <c r="C69" s="3" t="s">
        <v>159</v>
      </c>
      <c r="D69" s="3" t="s">
        <v>160</v>
      </c>
      <c r="E69" s="4" t="s">
        <v>14</v>
      </c>
      <c r="F69" s="4">
        <v>4</v>
      </c>
      <c r="G69" s="4">
        <v>16.7</v>
      </c>
      <c r="H69" s="4">
        <f t="shared" si="1"/>
        <v>66.8</v>
      </c>
      <c r="I69" s="4" t="s">
        <v>305</v>
      </c>
      <c r="J69"/>
    </row>
    <row r="70" spans="1:10" ht="150" customHeight="1" x14ac:dyDescent="0.55000000000000004">
      <c r="A70" s="4" t="s">
        <v>149</v>
      </c>
      <c r="B70" s="4">
        <v>69</v>
      </c>
      <c r="C70" s="3" t="s">
        <v>161</v>
      </c>
      <c r="D70" s="3" t="s">
        <v>162</v>
      </c>
      <c r="E70" s="4" t="s">
        <v>14</v>
      </c>
      <c r="F70" s="4">
        <v>12</v>
      </c>
      <c r="G70" s="4">
        <v>29.7</v>
      </c>
      <c r="H70" s="4">
        <f t="shared" si="1"/>
        <v>356.4</v>
      </c>
      <c r="I70" s="4" t="s">
        <v>305</v>
      </c>
      <c r="J70"/>
    </row>
    <row r="71" spans="1:10" ht="150" customHeight="1" x14ac:dyDescent="0.55000000000000004">
      <c r="A71" s="4" t="s">
        <v>149</v>
      </c>
      <c r="B71" s="4">
        <v>70</v>
      </c>
      <c r="C71" s="3" t="s">
        <v>163</v>
      </c>
      <c r="D71" s="3" t="s">
        <v>164</v>
      </c>
      <c r="E71" s="4" t="s">
        <v>14</v>
      </c>
      <c r="F71" s="4">
        <v>4</v>
      </c>
      <c r="G71" s="4">
        <v>27</v>
      </c>
      <c r="H71" s="4">
        <f t="shared" si="1"/>
        <v>108</v>
      </c>
      <c r="I71" s="4" t="s">
        <v>305</v>
      </c>
      <c r="J71"/>
    </row>
    <row r="72" spans="1:10" ht="150" customHeight="1" x14ac:dyDescent="0.55000000000000004">
      <c r="A72" s="4" t="s">
        <v>149</v>
      </c>
      <c r="B72" s="4">
        <v>71</v>
      </c>
      <c r="C72" s="3" t="s">
        <v>165</v>
      </c>
      <c r="D72" s="4" t="s">
        <v>166</v>
      </c>
      <c r="E72" s="4" t="s">
        <v>14</v>
      </c>
      <c r="F72" s="4">
        <v>1</v>
      </c>
      <c r="G72" s="4">
        <v>29.7</v>
      </c>
      <c r="H72" s="4">
        <f t="shared" si="1"/>
        <v>29.7</v>
      </c>
      <c r="I72" s="4" t="s">
        <v>305</v>
      </c>
      <c r="J72"/>
    </row>
    <row r="73" spans="1:10" ht="150" customHeight="1" x14ac:dyDescent="0.55000000000000004">
      <c r="A73" s="4" t="s">
        <v>149</v>
      </c>
      <c r="B73" s="4">
        <v>72</v>
      </c>
      <c r="C73" s="3" t="s">
        <v>167</v>
      </c>
      <c r="D73" s="3" t="s">
        <v>168</v>
      </c>
      <c r="E73" s="4" t="s">
        <v>14</v>
      </c>
      <c r="F73" s="4">
        <v>2</v>
      </c>
      <c r="G73" s="4">
        <v>24.7</v>
      </c>
      <c r="H73" s="4">
        <f t="shared" si="1"/>
        <v>49.4</v>
      </c>
      <c r="I73" s="4" t="s">
        <v>305</v>
      </c>
      <c r="J73"/>
    </row>
    <row r="74" spans="1:10" ht="150" customHeight="1" x14ac:dyDescent="0.55000000000000004">
      <c r="A74" s="4" t="s">
        <v>149</v>
      </c>
      <c r="B74" s="4">
        <v>73</v>
      </c>
      <c r="C74" s="3" t="s">
        <v>169</v>
      </c>
      <c r="D74" s="3" t="s">
        <v>170</v>
      </c>
      <c r="E74" s="4" t="s">
        <v>14</v>
      </c>
      <c r="F74" s="4">
        <v>1</v>
      </c>
      <c r="G74" s="4">
        <v>22.6</v>
      </c>
      <c r="H74" s="4">
        <f t="shared" si="1"/>
        <v>22.6</v>
      </c>
      <c r="I74" s="4" t="s">
        <v>305</v>
      </c>
      <c r="J74"/>
    </row>
    <row r="75" spans="1:10" ht="150" customHeight="1" x14ac:dyDescent="0.55000000000000004">
      <c r="A75" s="4" t="s">
        <v>149</v>
      </c>
      <c r="B75" s="4">
        <v>74</v>
      </c>
      <c r="C75" s="3" t="s">
        <v>171</v>
      </c>
      <c r="D75" s="3" t="s">
        <v>172</v>
      </c>
      <c r="E75" s="4" t="s">
        <v>14</v>
      </c>
      <c r="F75" s="4">
        <v>3</v>
      </c>
      <c r="G75" s="4">
        <v>40.799999999999997</v>
      </c>
      <c r="H75" s="4">
        <f t="shared" si="1"/>
        <v>122.39999999999999</v>
      </c>
      <c r="I75" s="4" t="s">
        <v>305</v>
      </c>
      <c r="J75"/>
    </row>
    <row r="76" spans="1:10" ht="150" customHeight="1" x14ac:dyDescent="0.55000000000000004">
      <c r="A76" s="4" t="s">
        <v>149</v>
      </c>
      <c r="B76" s="4">
        <v>75</v>
      </c>
      <c r="C76" s="3" t="s">
        <v>173</v>
      </c>
      <c r="D76" s="3" t="s">
        <v>174</v>
      </c>
      <c r="E76" s="4" t="s">
        <v>14</v>
      </c>
      <c r="F76" s="4">
        <v>1</v>
      </c>
      <c r="G76" s="4">
        <v>9.5</v>
      </c>
      <c r="H76" s="4">
        <f t="shared" si="1"/>
        <v>9.5</v>
      </c>
      <c r="I76" s="4" t="s">
        <v>305</v>
      </c>
      <c r="J76"/>
    </row>
    <row r="77" spans="1:10" ht="150" customHeight="1" x14ac:dyDescent="0.55000000000000004">
      <c r="A77" s="4" t="s">
        <v>149</v>
      </c>
      <c r="B77" s="4">
        <v>76</v>
      </c>
      <c r="C77" s="3" t="s">
        <v>175</v>
      </c>
      <c r="D77" s="3" t="s">
        <v>176</v>
      </c>
      <c r="E77" s="4" t="s">
        <v>14</v>
      </c>
      <c r="F77" s="4">
        <v>9</v>
      </c>
      <c r="G77" s="4">
        <v>20.3</v>
      </c>
      <c r="H77" s="4">
        <f t="shared" si="1"/>
        <v>182.70000000000002</v>
      </c>
      <c r="I77" s="4" t="s">
        <v>305</v>
      </c>
      <c r="J77"/>
    </row>
    <row r="78" spans="1:10" ht="150" customHeight="1" x14ac:dyDescent="0.55000000000000004">
      <c r="A78" s="4" t="s">
        <v>149</v>
      </c>
      <c r="B78" s="4">
        <v>77</v>
      </c>
      <c r="C78" s="3" t="s">
        <v>177</v>
      </c>
      <c r="D78" s="3" t="s">
        <v>178</v>
      </c>
      <c r="E78" s="4" t="s">
        <v>14</v>
      </c>
      <c r="F78" s="4">
        <v>8</v>
      </c>
      <c r="G78" s="4">
        <v>5.3</v>
      </c>
      <c r="H78" s="4">
        <f t="shared" si="1"/>
        <v>42.4</v>
      </c>
      <c r="I78" s="4" t="s">
        <v>305</v>
      </c>
      <c r="J78"/>
    </row>
    <row r="79" spans="1:10" ht="150" customHeight="1" x14ac:dyDescent="0.55000000000000004">
      <c r="A79" s="4" t="s">
        <v>149</v>
      </c>
      <c r="B79" s="4">
        <v>78</v>
      </c>
      <c r="C79" s="3" t="s">
        <v>179</v>
      </c>
      <c r="D79" s="3" t="s">
        <v>180</v>
      </c>
      <c r="E79" s="4" t="s">
        <v>14</v>
      </c>
      <c r="F79" s="4">
        <v>2</v>
      </c>
      <c r="G79" s="4">
        <v>61.7</v>
      </c>
      <c r="H79" s="4">
        <f t="shared" si="1"/>
        <v>123.4</v>
      </c>
      <c r="I79" s="4" t="s">
        <v>305</v>
      </c>
      <c r="J79"/>
    </row>
    <row r="80" spans="1:10" ht="150" customHeight="1" x14ac:dyDescent="0.55000000000000004">
      <c r="A80" s="4" t="s">
        <v>149</v>
      </c>
      <c r="B80" s="4">
        <v>79</v>
      </c>
      <c r="C80" s="3" t="s">
        <v>181</v>
      </c>
      <c r="D80" s="3" t="s">
        <v>182</v>
      </c>
      <c r="E80" s="4" t="s">
        <v>14</v>
      </c>
      <c r="F80" s="4">
        <v>4</v>
      </c>
      <c r="G80" s="4">
        <v>78.400000000000006</v>
      </c>
      <c r="H80" s="4">
        <f t="shared" si="1"/>
        <v>313.60000000000002</v>
      </c>
      <c r="I80" s="4" t="s">
        <v>305</v>
      </c>
      <c r="J80"/>
    </row>
    <row r="81" spans="1:10" ht="150" customHeight="1" x14ac:dyDescent="0.55000000000000004">
      <c r="A81" s="4" t="s">
        <v>149</v>
      </c>
      <c r="B81" s="4">
        <v>80</v>
      </c>
      <c r="C81" s="3" t="s">
        <v>183</v>
      </c>
      <c r="D81" s="3" t="s">
        <v>184</v>
      </c>
      <c r="E81" s="4" t="s">
        <v>14</v>
      </c>
      <c r="F81" s="4">
        <v>3</v>
      </c>
      <c r="G81" s="4">
        <v>151.30000000000001</v>
      </c>
      <c r="H81" s="4">
        <f t="shared" si="1"/>
        <v>453.90000000000003</v>
      </c>
      <c r="I81" s="4" t="s">
        <v>305</v>
      </c>
      <c r="J81"/>
    </row>
    <row r="82" spans="1:10" ht="150" customHeight="1" x14ac:dyDescent="0.55000000000000004">
      <c r="A82" s="4" t="s">
        <v>149</v>
      </c>
      <c r="B82" s="4">
        <v>81</v>
      </c>
      <c r="C82" s="3" t="s">
        <v>185</v>
      </c>
      <c r="D82" s="3" t="s">
        <v>186</v>
      </c>
      <c r="E82" s="4" t="s">
        <v>14</v>
      </c>
      <c r="F82" s="4">
        <v>3</v>
      </c>
      <c r="G82" s="4">
        <v>180.1</v>
      </c>
      <c r="H82" s="4">
        <f t="shared" si="1"/>
        <v>540.29999999999995</v>
      </c>
      <c r="I82" s="4" t="s">
        <v>305</v>
      </c>
      <c r="J82"/>
    </row>
    <row r="83" spans="1:10" ht="150" customHeight="1" x14ac:dyDescent="0.55000000000000004">
      <c r="A83" s="4" t="s">
        <v>149</v>
      </c>
      <c r="B83" s="4">
        <v>82</v>
      </c>
      <c r="C83" s="3" t="s">
        <v>187</v>
      </c>
      <c r="D83" s="3" t="s">
        <v>188</v>
      </c>
      <c r="E83" s="4" t="s">
        <v>14</v>
      </c>
      <c r="F83" s="4">
        <v>3</v>
      </c>
      <c r="G83" s="4">
        <v>23.9</v>
      </c>
      <c r="H83" s="4">
        <f t="shared" si="1"/>
        <v>71.699999999999989</v>
      </c>
      <c r="I83" s="4" t="s">
        <v>305</v>
      </c>
      <c r="J83"/>
    </row>
    <row r="84" spans="1:10" ht="150" customHeight="1" x14ac:dyDescent="0.55000000000000004">
      <c r="A84" s="4" t="s">
        <v>149</v>
      </c>
      <c r="B84" s="4">
        <v>83</v>
      </c>
      <c r="C84" s="3" t="s">
        <v>189</v>
      </c>
      <c r="D84" s="3" t="s">
        <v>190</v>
      </c>
      <c r="E84" s="4" t="s">
        <v>14</v>
      </c>
      <c r="F84" s="4">
        <v>8</v>
      </c>
      <c r="G84" s="4">
        <v>41.1</v>
      </c>
      <c r="H84" s="4">
        <f t="shared" si="1"/>
        <v>328.8</v>
      </c>
      <c r="I84" s="4" t="s">
        <v>305</v>
      </c>
      <c r="J84"/>
    </row>
    <row r="85" spans="1:10" ht="150" customHeight="1" x14ac:dyDescent="0.55000000000000004">
      <c r="A85" s="4" t="s">
        <v>149</v>
      </c>
      <c r="B85" s="4">
        <v>84</v>
      </c>
      <c r="C85" s="3" t="s">
        <v>191</v>
      </c>
      <c r="D85" s="3" t="s">
        <v>192</v>
      </c>
      <c r="E85" s="4" t="s">
        <v>14</v>
      </c>
      <c r="F85" s="4">
        <v>8</v>
      </c>
      <c r="G85" s="4">
        <v>16.3</v>
      </c>
      <c r="H85" s="4">
        <f t="shared" si="1"/>
        <v>130.4</v>
      </c>
      <c r="I85" s="4" t="s">
        <v>305</v>
      </c>
      <c r="J85"/>
    </row>
    <row r="86" spans="1:10" ht="150" customHeight="1" x14ac:dyDescent="0.55000000000000004">
      <c r="A86" s="4" t="s">
        <v>149</v>
      </c>
      <c r="B86" s="4">
        <v>85</v>
      </c>
      <c r="C86" s="3" t="s">
        <v>193</v>
      </c>
      <c r="D86" s="3" t="s">
        <v>194</v>
      </c>
      <c r="E86" s="4" t="s">
        <v>14</v>
      </c>
      <c r="F86" s="4">
        <v>3</v>
      </c>
      <c r="G86" s="4">
        <v>95.9</v>
      </c>
      <c r="H86" s="4">
        <f t="shared" si="1"/>
        <v>287.70000000000005</v>
      </c>
      <c r="I86" s="4" t="s">
        <v>305</v>
      </c>
      <c r="J86"/>
    </row>
    <row r="87" spans="1:10" ht="150" customHeight="1" x14ac:dyDescent="0.55000000000000004">
      <c r="A87" s="4" t="s">
        <v>149</v>
      </c>
      <c r="B87" s="4">
        <v>86</v>
      </c>
      <c r="C87" s="3" t="s">
        <v>195</v>
      </c>
      <c r="D87" s="3" t="s">
        <v>196</v>
      </c>
      <c r="E87" s="4" t="s">
        <v>14</v>
      </c>
      <c r="F87" s="4">
        <v>1</v>
      </c>
      <c r="G87" s="4">
        <v>221.3</v>
      </c>
      <c r="H87" s="4">
        <f t="shared" si="1"/>
        <v>221.3</v>
      </c>
      <c r="I87" s="4" t="s">
        <v>305</v>
      </c>
      <c r="J87"/>
    </row>
    <row r="88" spans="1:10" ht="150" customHeight="1" x14ac:dyDescent="0.55000000000000004">
      <c r="A88" s="4" t="s">
        <v>149</v>
      </c>
      <c r="B88" s="4">
        <v>87</v>
      </c>
      <c r="C88" s="3" t="s">
        <v>197</v>
      </c>
      <c r="D88" s="3" t="s">
        <v>198</v>
      </c>
      <c r="E88" s="4" t="s">
        <v>14</v>
      </c>
      <c r="F88" s="4">
        <v>3</v>
      </c>
      <c r="G88" s="4">
        <v>19.34</v>
      </c>
      <c r="H88" s="4">
        <f t="shared" si="1"/>
        <v>58.019999999999996</v>
      </c>
      <c r="I88" s="4" t="s">
        <v>305</v>
      </c>
      <c r="J88"/>
    </row>
    <row r="89" spans="1:10" ht="150" customHeight="1" x14ac:dyDescent="0.55000000000000004">
      <c r="A89" s="4" t="s">
        <v>149</v>
      </c>
      <c r="B89" s="4">
        <v>88</v>
      </c>
      <c r="C89" s="3" t="s">
        <v>199</v>
      </c>
      <c r="D89" s="3" t="s">
        <v>200</v>
      </c>
      <c r="E89" s="4" t="s">
        <v>14</v>
      </c>
      <c r="F89" s="4">
        <v>2</v>
      </c>
      <c r="G89" s="4">
        <v>22.1</v>
      </c>
      <c r="H89" s="4">
        <f t="shared" si="1"/>
        <v>44.2</v>
      </c>
      <c r="I89" s="4" t="s">
        <v>305</v>
      </c>
      <c r="J89"/>
    </row>
    <row r="90" spans="1:10" ht="150" customHeight="1" x14ac:dyDescent="0.55000000000000004">
      <c r="A90" s="4" t="s">
        <v>149</v>
      </c>
      <c r="B90" s="4">
        <v>89</v>
      </c>
      <c r="C90" s="3" t="s">
        <v>201</v>
      </c>
      <c r="D90" s="3" t="s">
        <v>202</v>
      </c>
      <c r="E90" s="4" t="s">
        <v>14</v>
      </c>
      <c r="F90" s="4">
        <v>2</v>
      </c>
      <c r="G90" s="4">
        <v>27.2</v>
      </c>
      <c r="H90" s="4">
        <f t="shared" si="1"/>
        <v>54.4</v>
      </c>
      <c r="I90" s="4" t="s">
        <v>305</v>
      </c>
      <c r="J90"/>
    </row>
    <row r="91" spans="1:10" ht="150" customHeight="1" x14ac:dyDescent="0.55000000000000004">
      <c r="A91" s="4" t="s">
        <v>149</v>
      </c>
      <c r="B91" s="4">
        <v>90</v>
      </c>
      <c r="C91" s="3" t="s">
        <v>203</v>
      </c>
      <c r="D91" s="3" t="s">
        <v>204</v>
      </c>
      <c r="E91" s="4" t="s">
        <v>14</v>
      </c>
      <c r="F91" s="4">
        <v>1</v>
      </c>
      <c r="G91" s="4">
        <v>22.5</v>
      </c>
      <c r="H91" s="4">
        <f t="shared" si="1"/>
        <v>22.5</v>
      </c>
      <c r="I91" s="4" t="s">
        <v>305</v>
      </c>
      <c r="J91"/>
    </row>
    <row r="92" spans="1:10" ht="150" customHeight="1" x14ac:dyDescent="0.55000000000000004">
      <c r="A92" s="4" t="s">
        <v>149</v>
      </c>
      <c r="B92" s="4">
        <v>91</v>
      </c>
      <c r="C92" s="3" t="s">
        <v>205</v>
      </c>
      <c r="D92" s="3" t="s">
        <v>206</v>
      </c>
      <c r="E92" s="4" t="s">
        <v>14</v>
      </c>
      <c r="F92" s="4">
        <v>1</v>
      </c>
      <c r="G92" s="4">
        <v>22.5</v>
      </c>
      <c r="H92" s="4">
        <f t="shared" si="1"/>
        <v>22.5</v>
      </c>
      <c r="I92" s="4" t="s">
        <v>305</v>
      </c>
      <c r="J92"/>
    </row>
    <row r="93" spans="1:10" ht="150" customHeight="1" x14ac:dyDescent="0.55000000000000004">
      <c r="A93" s="4" t="s">
        <v>149</v>
      </c>
      <c r="B93" s="4">
        <v>92</v>
      </c>
      <c r="C93" s="3" t="s">
        <v>207</v>
      </c>
      <c r="D93" s="3" t="s">
        <v>208</v>
      </c>
      <c r="E93" s="4" t="s">
        <v>14</v>
      </c>
      <c r="F93" s="4">
        <v>1</v>
      </c>
      <c r="G93" s="4">
        <v>21.8</v>
      </c>
      <c r="H93" s="4">
        <f t="shared" si="1"/>
        <v>21.8</v>
      </c>
      <c r="I93" s="4" t="s">
        <v>305</v>
      </c>
      <c r="J93"/>
    </row>
    <row r="94" spans="1:10" ht="150" customHeight="1" x14ac:dyDescent="0.55000000000000004">
      <c r="A94" s="4" t="s">
        <v>149</v>
      </c>
      <c r="B94" s="4">
        <v>93</v>
      </c>
      <c r="C94" s="3" t="s">
        <v>209</v>
      </c>
      <c r="D94" s="3" t="s">
        <v>210</v>
      </c>
      <c r="E94" s="4" t="s">
        <v>14</v>
      </c>
      <c r="F94" s="4">
        <v>1</v>
      </c>
      <c r="G94" s="4">
        <v>48.6</v>
      </c>
      <c r="H94" s="4">
        <f t="shared" si="1"/>
        <v>48.6</v>
      </c>
      <c r="I94" s="4" t="s">
        <v>305</v>
      </c>
      <c r="J94"/>
    </row>
    <row r="95" spans="1:10" ht="150" customHeight="1" x14ac:dyDescent="0.55000000000000004">
      <c r="A95" s="4" t="s">
        <v>149</v>
      </c>
      <c r="B95" s="4">
        <v>94</v>
      </c>
      <c r="C95" s="3" t="s">
        <v>211</v>
      </c>
      <c r="D95" s="3" t="s">
        <v>212</v>
      </c>
      <c r="E95" s="4" t="s">
        <v>14</v>
      </c>
      <c r="F95" s="4">
        <v>1</v>
      </c>
      <c r="G95" s="4">
        <v>61.1</v>
      </c>
      <c r="H95" s="4">
        <f t="shared" si="1"/>
        <v>61.1</v>
      </c>
      <c r="I95" s="4" t="s">
        <v>305</v>
      </c>
      <c r="J95"/>
    </row>
    <row r="96" spans="1:10" ht="150" customHeight="1" x14ac:dyDescent="0.55000000000000004">
      <c r="A96" s="4" t="s">
        <v>149</v>
      </c>
      <c r="B96" s="4">
        <v>95</v>
      </c>
      <c r="C96" s="3" t="s">
        <v>213</v>
      </c>
      <c r="D96" s="3" t="s">
        <v>214</v>
      </c>
      <c r="E96" s="4" t="s">
        <v>14</v>
      </c>
      <c r="F96" s="4">
        <v>1</v>
      </c>
      <c r="G96" s="4">
        <v>13.7</v>
      </c>
      <c r="H96" s="4">
        <f t="shared" si="1"/>
        <v>13.7</v>
      </c>
      <c r="I96" s="4" t="s">
        <v>305</v>
      </c>
      <c r="J96"/>
    </row>
    <row r="97" spans="1:10" ht="150" customHeight="1" x14ac:dyDescent="0.55000000000000004">
      <c r="A97" s="4" t="s">
        <v>149</v>
      </c>
      <c r="B97" s="4">
        <v>96</v>
      </c>
      <c r="C97" s="3" t="s">
        <v>215</v>
      </c>
      <c r="D97" s="3" t="s">
        <v>216</v>
      </c>
      <c r="E97" s="4" t="s">
        <v>14</v>
      </c>
      <c r="F97" s="4">
        <v>1</v>
      </c>
      <c r="G97" s="4">
        <v>13.7</v>
      </c>
      <c r="H97" s="4">
        <f t="shared" si="1"/>
        <v>13.7</v>
      </c>
      <c r="I97" s="4" t="s">
        <v>305</v>
      </c>
      <c r="J97"/>
    </row>
    <row r="98" spans="1:10" ht="150" customHeight="1" x14ac:dyDescent="0.55000000000000004">
      <c r="A98" s="4" t="s">
        <v>149</v>
      </c>
      <c r="B98" s="4">
        <v>97</v>
      </c>
      <c r="C98" s="3" t="s">
        <v>217</v>
      </c>
      <c r="D98" s="3" t="s">
        <v>218</v>
      </c>
      <c r="E98" s="4" t="s">
        <v>14</v>
      </c>
      <c r="F98" s="4">
        <v>1</v>
      </c>
      <c r="G98" s="4">
        <v>43.4</v>
      </c>
      <c r="H98" s="4">
        <f t="shared" si="1"/>
        <v>43.4</v>
      </c>
      <c r="I98" s="4" t="s">
        <v>305</v>
      </c>
      <c r="J98"/>
    </row>
    <row r="99" spans="1:10" ht="150" customHeight="1" x14ac:dyDescent="0.55000000000000004">
      <c r="A99" s="4" t="s">
        <v>149</v>
      </c>
      <c r="B99" s="4">
        <v>98</v>
      </c>
      <c r="C99" s="3" t="s">
        <v>219</v>
      </c>
      <c r="D99" s="3" t="s">
        <v>329</v>
      </c>
      <c r="E99" s="4" t="s">
        <v>14</v>
      </c>
      <c r="F99" s="4">
        <v>1</v>
      </c>
      <c r="G99" s="4">
        <v>29.2</v>
      </c>
      <c r="H99" s="4">
        <f t="shared" si="1"/>
        <v>29.2</v>
      </c>
      <c r="I99" s="4" t="s">
        <v>305</v>
      </c>
      <c r="J99"/>
    </row>
    <row r="100" spans="1:10" ht="150" customHeight="1" x14ac:dyDescent="0.55000000000000004">
      <c r="A100" s="4" t="s">
        <v>149</v>
      </c>
      <c r="B100" s="4">
        <v>99</v>
      </c>
      <c r="C100" s="3" t="s">
        <v>220</v>
      </c>
      <c r="D100" s="3" t="s">
        <v>221</v>
      </c>
      <c r="E100" s="4" t="s">
        <v>14</v>
      </c>
      <c r="F100" s="4">
        <v>1</v>
      </c>
      <c r="G100" s="4">
        <v>25.6</v>
      </c>
      <c r="H100" s="4">
        <f t="shared" si="1"/>
        <v>25.6</v>
      </c>
      <c r="I100" s="4" t="s">
        <v>305</v>
      </c>
      <c r="J100"/>
    </row>
    <row r="101" spans="1:10" ht="150" customHeight="1" x14ac:dyDescent="0.55000000000000004">
      <c r="A101" s="4" t="s">
        <v>149</v>
      </c>
      <c r="B101" s="4">
        <v>100</v>
      </c>
      <c r="C101" s="3" t="s">
        <v>222</v>
      </c>
      <c r="D101" s="3" t="s">
        <v>223</v>
      </c>
      <c r="E101" s="4" t="s">
        <v>14</v>
      </c>
      <c r="F101" s="4">
        <v>1</v>
      </c>
      <c r="G101" s="4">
        <v>107.9</v>
      </c>
      <c r="H101" s="4">
        <f t="shared" si="1"/>
        <v>107.9</v>
      </c>
      <c r="I101" s="4" t="s">
        <v>305</v>
      </c>
      <c r="J101"/>
    </row>
    <row r="102" spans="1:10" ht="150" customHeight="1" x14ac:dyDescent="0.55000000000000004">
      <c r="A102" s="4" t="s">
        <v>149</v>
      </c>
      <c r="B102" s="4">
        <v>101</v>
      </c>
      <c r="C102" s="3" t="s">
        <v>224</v>
      </c>
      <c r="D102" s="3" t="s">
        <v>225</v>
      </c>
      <c r="E102" s="4" t="s">
        <v>14</v>
      </c>
      <c r="F102" s="4">
        <v>1</v>
      </c>
      <c r="G102" s="4">
        <v>124.5</v>
      </c>
      <c r="H102" s="4">
        <f t="shared" si="1"/>
        <v>124.5</v>
      </c>
      <c r="I102" s="4" t="s">
        <v>305</v>
      </c>
      <c r="J102"/>
    </row>
    <row r="103" spans="1:10" ht="150" customHeight="1" x14ac:dyDescent="0.55000000000000004">
      <c r="A103" s="4" t="s">
        <v>149</v>
      </c>
      <c r="B103" s="4">
        <v>102</v>
      </c>
      <c r="C103" s="3" t="s">
        <v>226</v>
      </c>
      <c r="D103" s="3" t="s">
        <v>227</v>
      </c>
      <c r="E103" s="4" t="s">
        <v>14</v>
      </c>
      <c r="F103" s="4">
        <v>1</v>
      </c>
      <c r="G103" s="4">
        <v>6.3</v>
      </c>
      <c r="H103" s="4">
        <f t="shared" si="1"/>
        <v>6.3</v>
      </c>
      <c r="I103" s="4" t="s">
        <v>305</v>
      </c>
      <c r="J103"/>
    </row>
    <row r="104" spans="1:10" ht="150" customHeight="1" x14ac:dyDescent="0.55000000000000004">
      <c r="A104" s="4" t="s">
        <v>149</v>
      </c>
      <c r="B104" s="4">
        <v>103</v>
      </c>
      <c r="C104" s="3" t="s">
        <v>228</v>
      </c>
      <c r="D104" s="3" t="s">
        <v>229</v>
      </c>
      <c r="E104" s="4" t="s">
        <v>14</v>
      </c>
      <c r="F104" s="4">
        <v>1</v>
      </c>
      <c r="G104" s="4">
        <v>47</v>
      </c>
      <c r="H104" s="4">
        <f t="shared" si="1"/>
        <v>47</v>
      </c>
      <c r="I104" s="4" t="s">
        <v>305</v>
      </c>
      <c r="J104"/>
    </row>
    <row r="105" spans="1:10" ht="150" customHeight="1" x14ac:dyDescent="0.55000000000000004">
      <c r="A105" s="4" t="s">
        <v>149</v>
      </c>
      <c r="B105" s="4">
        <v>104</v>
      </c>
      <c r="C105" s="3" t="s">
        <v>230</v>
      </c>
      <c r="D105" s="3" t="s">
        <v>231</v>
      </c>
      <c r="E105" s="4" t="s">
        <v>14</v>
      </c>
      <c r="F105" s="4">
        <v>1</v>
      </c>
      <c r="G105" s="4">
        <v>4.0999999999999996</v>
      </c>
      <c r="H105" s="4">
        <f t="shared" si="1"/>
        <v>4.0999999999999996</v>
      </c>
      <c r="I105" s="4" t="s">
        <v>305</v>
      </c>
      <c r="J105"/>
    </row>
    <row r="106" spans="1:10" ht="150" customHeight="1" x14ac:dyDescent="0.55000000000000004">
      <c r="A106" s="4" t="s">
        <v>149</v>
      </c>
      <c r="B106" s="4">
        <v>105</v>
      </c>
      <c r="C106" s="3" t="s">
        <v>232</v>
      </c>
      <c r="D106" s="3" t="s">
        <v>233</v>
      </c>
      <c r="E106" s="4" t="s">
        <v>14</v>
      </c>
      <c r="F106" s="4">
        <v>1</v>
      </c>
      <c r="G106" s="4">
        <v>15.8</v>
      </c>
      <c r="H106" s="4">
        <f t="shared" si="1"/>
        <v>15.8</v>
      </c>
      <c r="I106" s="4" t="s">
        <v>305</v>
      </c>
      <c r="J106"/>
    </row>
    <row r="107" spans="1:10" ht="150" customHeight="1" x14ac:dyDescent="0.55000000000000004">
      <c r="A107" s="4" t="s">
        <v>149</v>
      </c>
      <c r="B107" s="4">
        <v>106</v>
      </c>
      <c r="C107" s="3" t="s">
        <v>234</v>
      </c>
      <c r="D107" s="3" t="s">
        <v>235</v>
      </c>
      <c r="E107" s="4" t="s">
        <v>14</v>
      </c>
      <c r="F107" s="4">
        <v>2</v>
      </c>
      <c r="G107" s="4">
        <v>11.3</v>
      </c>
      <c r="H107" s="4">
        <f t="shared" si="1"/>
        <v>22.6</v>
      </c>
      <c r="I107" s="4" t="s">
        <v>305</v>
      </c>
      <c r="J107"/>
    </row>
    <row r="108" spans="1:10" ht="150" customHeight="1" x14ac:dyDescent="0.55000000000000004">
      <c r="A108" s="4" t="s">
        <v>149</v>
      </c>
      <c r="B108" s="4">
        <v>107</v>
      </c>
      <c r="C108" s="3" t="s">
        <v>236</v>
      </c>
      <c r="D108" s="3" t="s">
        <v>237</v>
      </c>
      <c r="E108" s="4" t="s">
        <v>14</v>
      </c>
      <c r="F108" s="4">
        <v>1</v>
      </c>
      <c r="G108" s="4">
        <v>7.9</v>
      </c>
      <c r="H108" s="4">
        <f t="shared" si="1"/>
        <v>7.9</v>
      </c>
      <c r="I108" s="4" t="s">
        <v>305</v>
      </c>
      <c r="J108"/>
    </row>
    <row r="109" spans="1:10" ht="150" customHeight="1" x14ac:dyDescent="0.45">
      <c r="A109" s="4" t="s">
        <v>149</v>
      </c>
      <c r="B109" s="4">
        <v>108</v>
      </c>
      <c r="C109" s="3" t="s">
        <v>239</v>
      </c>
      <c r="D109" s="3">
        <v>277120</v>
      </c>
      <c r="E109" s="4" t="s">
        <v>238</v>
      </c>
      <c r="F109" s="4">
        <v>2</v>
      </c>
      <c r="G109" s="4">
        <v>28.1</v>
      </c>
      <c r="H109" s="4">
        <f t="shared" si="1"/>
        <v>56.2</v>
      </c>
      <c r="I109" s="4" t="s">
        <v>315</v>
      </c>
      <c r="J109" s="4" t="s">
        <v>318</v>
      </c>
    </row>
    <row r="110" spans="1:10" ht="150" customHeight="1" x14ac:dyDescent="0.45">
      <c r="A110" s="4" t="s">
        <v>149</v>
      </c>
      <c r="B110" s="4">
        <v>109</v>
      </c>
      <c r="C110" s="3" t="s">
        <v>240</v>
      </c>
      <c r="D110" s="4">
        <v>277121</v>
      </c>
      <c r="E110" s="4" t="s">
        <v>238</v>
      </c>
      <c r="F110" s="4">
        <v>2</v>
      </c>
      <c r="G110" s="4">
        <v>17.100000000000001</v>
      </c>
      <c r="H110" s="4">
        <f t="shared" si="1"/>
        <v>34.200000000000003</v>
      </c>
      <c r="I110" s="4" t="s">
        <v>315</v>
      </c>
      <c r="J110" s="4" t="s">
        <v>318</v>
      </c>
    </row>
    <row r="111" spans="1:10" ht="150" customHeight="1" x14ac:dyDescent="0.45">
      <c r="A111" s="4" t="s">
        <v>149</v>
      </c>
      <c r="B111" s="4">
        <v>110</v>
      </c>
      <c r="C111" s="3" t="s">
        <v>241</v>
      </c>
      <c r="D111" s="4">
        <v>277122</v>
      </c>
      <c r="E111" s="4" t="s">
        <v>238</v>
      </c>
      <c r="F111" s="4">
        <v>2</v>
      </c>
      <c r="G111" s="4">
        <v>24.7</v>
      </c>
      <c r="H111" s="4">
        <f t="shared" si="1"/>
        <v>49.4</v>
      </c>
      <c r="I111" s="4" t="s">
        <v>315</v>
      </c>
      <c r="J111" s="4" t="s">
        <v>318</v>
      </c>
    </row>
    <row r="112" spans="1:10" ht="150" customHeight="1" x14ac:dyDescent="0.45">
      <c r="A112" s="4" t="s">
        <v>149</v>
      </c>
      <c r="B112" s="4">
        <v>111</v>
      </c>
      <c r="C112" s="3" t="s">
        <v>242</v>
      </c>
      <c r="D112" s="4">
        <v>277124</v>
      </c>
      <c r="E112" s="4" t="s">
        <v>238</v>
      </c>
      <c r="F112" s="4">
        <v>3</v>
      </c>
      <c r="G112" s="4">
        <v>9.6</v>
      </c>
      <c r="H112" s="4">
        <f t="shared" si="1"/>
        <v>28.799999999999997</v>
      </c>
      <c r="I112" s="4" t="s">
        <v>315</v>
      </c>
      <c r="J112" s="4" t="s">
        <v>318</v>
      </c>
    </row>
    <row r="113" spans="1:10" ht="150" customHeight="1" x14ac:dyDescent="0.45">
      <c r="A113" s="4" t="s">
        <v>149</v>
      </c>
      <c r="B113" s="4">
        <v>112</v>
      </c>
      <c r="C113" s="3" t="s">
        <v>243</v>
      </c>
      <c r="D113" s="4">
        <v>277125</v>
      </c>
      <c r="E113" s="4" t="s">
        <v>238</v>
      </c>
      <c r="F113" s="4">
        <v>1</v>
      </c>
      <c r="G113" s="4">
        <v>12.3</v>
      </c>
      <c r="H113" s="4">
        <f t="shared" si="1"/>
        <v>12.3</v>
      </c>
      <c r="I113" s="4" t="s">
        <v>315</v>
      </c>
      <c r="J113" s="4" t="s">
        <v>318</v>
      </c>
    </row>
    <row r="114" spans="1:10" ht="150" customHeight="1" x14ac:dyDescent="0.45">
      <c r="A114" s="4" t="s">
        <v>149</v>
      </c>
      <c r="B114" s="4">
        <v>113</v>
      </c>
      <c r="C114" s="3" t="s">
        <v>244</v>
      </c>
      <c r="D114" s="4">
        <v>277129</v>
      </c>
      <c r="E114" s="4" t="s">
        <v>238</v>
      </c>
      <c r="F114" s="4">
        <v>1</v>
      </c>
      <c r="G114" s="4">
        <v>9.6</v>
      </c>
      <c r="H114" s="4">
        <f t="shared" si="1"/>
        <v>9.6</v>
      </c>
      <c r="I114" s="4" t="s">
        <v>315</v>
      </c>
      <c r="J114" s="4" t="s">
        <v>318</v>
      </c>
    </row>
    <row r="115" spans="1:10" ht="150" customHeight="1" x14ac:dyDescent="0.45">
      <c r="A115" s="4" t="s">
        <v>149</v>
      </c>
      <c r="B115" s="4">
        <v>114</v>
      </c>
      <c r="C115" s="3" t="s">
        <v>245</v>
      </c>
      <c r="D115" s="4">
        <v>277131</v>
      </c>
      <c r="E115" s="4" t="s">
        <v>238</v>
      </c>
      <c r="F115" s="4">
        <v>1</v>
      </c>
      <c r="G115" s="4">
        <v>9.6</v>
      </c>
      <c r="H115" s="4">
        <f t="shared" si="1"/>
        <v>9.6</v>
      </c>
      <c r="I115" s="4" t="s">
        <v>315</v>
      </c>
      <c r="J115" s="4" t="s">
        <v>318</v>
      </c>
    </row>
    <row r="116" spans="1:10" ht="150" customHeight="1" x14ac:dyDescent="0.55000000000000004">
      <c r="A116" s="4" t="s">
        <v>149</v>
      </c>
      <c r="B116" s="4">
        <v>115</v>
      </c>
      <c r="C116" s="3" t="s">
        <v>246</v>
      </c>
      <c r="D116" s="4" t="s">
        <v>247</v>
      </c>
      <c r="E116" s="4" t="s">
        <v>145</v>
      </c>
      <c r="F116" s="4">
        <v>1</v>
      </c>
      <c r="G116" s="4">
        <v>41.3</v>
      </c>
      <c r="H116" s="4">
        <f t="shared" si="1"/>
        <v>41.3</v>
      </c>
      <c r="I116" s="4" t="s">
        <v>316</v>
      </c>
      <c r="J116"/>
    </row>
    <row r="117" spans="1:10" ht="150" customHeight="1" x14ac:dyDescent="0.55000000000000004">
      <c r="A117" s="4" t="s">
        <v>149</v>
      </c>
      <c r="B117" s="4">
        <v>116</v>
      </c>
      <c r="C117" s="3" t="s">
        <v>248</v>
      </c>
      <c r="D117" s="3" t="s">
        <v>249</v>
      </c>
      <c r="E117" s="4" t="s">
        <v>145</v>
      </c>
      <c r="F117" s="4">
        <v>1</v>
      </c>
      <c r="G117" s="4">
        <v>6.6</v>
      </c>
      <c r="H117" s="4">
        <f t="shared" si="1"/>
        <v>6.6</v>
      </c>
      <c r="I117" s="4" t="s">
        <v>316</v>
      </c>
      <c r="J117"/>
    </row>
    <row r="118" spans="1:10" ht="150" customHeight="1" x14ac:dyDescent="0.55000000000000004">
      <c r="A118" s="4" t="s">
        <v>149</v>
      </c>
      <c r="B118" s="4">
        <v>117</v>
      </c>
      <c r="C118" s="3" t="s">
        <v>250</v>
      </c>
      <c r="D118" s="3" t="s">
        <v>251</v>
      </c>
      <c r="E118" s="4" t="s">
        <v>145</v>
      </c>
      <c r="F118" s="4">
        <v>1</v>
      </c>
      <c r="G118" s="4">
        <v>7.6</v>
      </c>
      <c r="H118" s="4">
        <f t="shared" si="1"/>
        <v>7.6</v>
      </c>
      <c r="I118" s="4" t="s">
        <v>316</v>
      </c>
      <c r="J118"/>
    </row>
    <row r="119" spans="1:10" ht="150" customHeight="1" x14ac:dyDescent="0.55000000000000004">
      <c r="A119" s="4" t="s">
        <v>149</v>
      </c>
      <c r="B119" s="4">
        <v>118</v>
      </c>
      <c r="C119" s="3" t="s">
        <v>252</v>
      </c>
      <c r="D119" s="3" t="s">
        <v>253</v>
      </c>
      <c r="E119" s="4" t="s">
        <v>145</v>
      </c>
      <c r="F119" s="4">
        <v>1</v>
      </c>
      <c r="G119" s="4">
        <v>51.9</v>
      </c>
      <c r="H119" s="4">
        <f t="shared" si="1"/>
        <v>51.9</v>
      </c>
      <c r="I119" s="4" t="s">
        <v>316</v>
      </c>
      <c r="J119"/>
    </row>
    <row r="120" spans="1:10" ht="150" customHeight="1" x14ac:dyDescent="0.55000000000000004">
      <c r="A120" s="4" t="s">
        <v>149</v>
      </c>
      <c r="B120" s="4">
        <v>119</v>
      </c>
      <c r="C120" s="3" t="s">
        <v>254</v>
      </c>
      <c r="D120" s="3" t="s">
        <v>255</v>
      </c>
      <c r="E120" s="4" t="s">
        <v>145</v>
      </c>
      <c r="F120" s="4">
        <v>1</v>
      </c>
      <c r="G120" s="4">
        <v>0.3</v>
      </c>
      <c r="H120" s="4">
        <f t="shared" si="1"/>
        <v>0.3</v>
      </c>
      <c r="I120" s="4" t="s">
        <v>316</v>
      </c>
      <c r="J120"/>
    </row>
    <row r="121" spans="1:10" ht="150" customHeight="1" x14ac:dyDescent="0.55000000000000004">
      <c r="A121" s="4" t="s">
        <v>149</v>
      </c>
      <c r="B121" s="4">
        <v>120</v>
      </c>
      <c r="C121" s="3" t="s">
        <v>256</v>
      </c>
      <c r="D121" s="3" t="s">
        <v>257</v>
      </c>
      <c r="E121" s="4" t="s">
        <v>145</v>
      </c>
      <c r="F121" s="4">
        <v>1</v>
      </c>
      <c r="G121" s="4">
        <v>4.0999999999999996</v>
      </c>
      <c r="H121" s="4">
        <f t="shared" si="1"/>
        <v>4.0999999999999996</v>
      </c>
      <c r="I121" s="4" t="s">
        <v>316</v>
      </c>
      <c r="J121"/>
    </row>
    <row r="122" spans="1:10" ht="150" customHeight="1" x14ac:dyDescent="0.55000000000000004">
      <c r="A122" s="4" t="s">
        <v>149</v>
      </c>
      <c r="B122" s="4">
        <v>121</v>
      </c>
      <c r="C122" s="3" t="s">
        <v>258</v>
      </c>
      <c r="D122" s="3" t="s">
        <v>259</v>
      </c>
      <c r="E122" s="4" t="s">
        <v>145</v>
      </c>
      <c r="F122" s="4">
        <v>1</v>
      </c>
      <c r="G122" s="4">
        <v>1.6</v>
      </c>
      <c r="H122" s="4">
        <f t="shared" si="1"/>
        <v>1.6</v>
      </c>
      <c r="I122" s="4" t="s">
        <v>316</v>
      </c>
      <c r="J122"/>
    </row>
    <row r="123" spans="1:10" ht="150" customHeight="1" x14ac:dyDescent="0.45">
      <c r="A123" s="4" t="s">
        <v>149</v>
      </c>
      <c r="B123" s="4">
        <v>122</v>
      </c>
      <c r="C123" s="3" t="s">
        <v>260</v>
      </c>
      <c r="D123" s="3" t="s">
        <v>261</v>
      </c>
      <c r="E123" s="4" t="s">
        <v>53</v>
      </c>
      <c r="F123" s="4">
        <v>1</v>
      </c>
      <c r="G123" s="4">
        <v>268.5</v>
      </c>
      <c r="H123" s="4">
        <f t="shared" si="1"/>
        <v>268.5</v>
      </c>
      <c r="I123" s="4" t="s">
        <v>314</v>
      </c>
      <c r="J123" s="4" t="s">
        <v>318</v>
      </c>
    </row>
    <row r="124" spans="1:10" ht="150" customHeight="1" x14ac:dyDescent="0.45">
      <c r="A124" s="4" t="s">
        <v>149</v>
      </c>
      <c r="B124" s="4">
        <v>123</v>
      </c>
      <c r="C124" s="3" t="s">
        <v>262</v>
      </c>
      <c r="D124" s="3" t="s">
        <v>263</v>
      </c>
      <c r="E124" s="4" t="s">
        <v>53</v>
      </c>
      <c r="F124" s="4">
        <v>1</v>
      </c>
      <c r="G124" s="4">
        <v>549.20000000000005</v>
      </c>
      <c r="H124" s="4">
        <f t="shared" si="1"/>
        <v>549.20000000000005</v>
      </c>
      <c r="I124" s="4" t="s">
        <v>314</v>
      </c>
      <c r="J124" s="4" t="s">
        <v>318</v>
      </c>
    </row>
    <row r="125" spans="1:10" ht="150" customHeight="1" x14ac:dyDescent="0.55000000000000004">
      <c r="A125" s="4" t="s">
        <v>149</v>
      </c>
      <c r="B125" s="4">
        <v>124</v>
      </c>
      <c r="C125" s="3" t="s">
        <v>264</v>
      </c>
      <c r="D125" s="3">
        <v>4432850</v>
      </c>
      <c r="E125" s="4" t="s">
        <v>265</v>
      </c>
      <c r="F125" s="4">
        <v>1</v>
      </c>
      <c r="G125" s="4">
        <v>6</v>
      </c>
      <c r="H125" s="4">
        <f t="shared" si="1"/>
        <v>6</v>
      </c>
      <c r="I125" s="4" t="s">
        <v>322</v>
      </c>
      <c r="J125"/>
    </row>
    <row r="126" spans="1:10" ht="150" customHeight="1" x14ac:dyDescent="0.55000000000000004">
      <c r="A126" s="4" t="s">
        <v>149</v>
      </c>
      <c r="B126" s="4">
        <v>125</v>
      </c>
      <c r="C126" s="3" t="s">
        <v>266</v>
      </c>
      <c r="D126" s="3">
        <v>3378478</v>
      </c>
      <c r="E126" s="4" t="s">
        <v>265</v>
      </c>
      <c r="F126" s="4">
        <v>1</v>
      </c>
      <c r="G126" s="4">
        <v>7.6</v>
      </c>
      <c r="H126" s="4">
        <f t="shared" si="1"/>
        <v>7.6</v>
      </c>
      <c r="I126" s="4" t="s">
        <v>322</v>
      </c>
      <c r="J126"/>
    </row>
    <row r="127" spans="1:10" ht="150" customHeight="1" x14ac:dyDescent="0.55000000000000004">
      <c r="A127" s="4" t="s">
        <v>149</v>
      </c>
      <c r="B127" s="4">
        <v>126</v>
      </c>
      <c r="C127" s="3" t="s">
        <v>267</v>
      </c>
      <c r="D127" s="3" t="s">
        <v>268</v>
      </c>
      <c r="E127" s="4" t="s">
        <v>146</v>
      </c>
      <c r="F127" s="4">
        <v>1</v>
      </c>
      <c r="G127" s="4">
        <v>81.5</v>
      </c>
      <c r="H127" s="4">
        <f t="shared" si="1"/>
        <v>81.5</v>
      </c>
      <c r="I127" s="4" t="s">
        <v>321</v>
      </c>
      <c r="J127"/>
    </row>
    <row r="128" spans="1:10" ht="150" customHeight="1" x14ac:dyDescent="0.55000000000000004">
      <c r="A128" s="4" t="s">
        <v>149</v>
      </c>
      <c r="B128" s="4">
        <v>127</v>
      </c>
      <c r="C128" s="3" t="s">
        <v>269</v>
      </c>
      <c r="D128" s="4" t="s">
        <v>303</v>
      </c>
      <c r="E128" s="4" t="s">
        <v>270</v>
      </c>
      <c r="F128" s="4">
        <v>1</v>
      </c>
      <c r="G128" s="4">
        <v>56.6</v>
      </c>
      <c r="H128" s="4">
        <f t="shared" si="1"/>
        <v>56.6</v>
      </c>
      <c r="I128" s="4" t="s">
        <v>324</v>
      </c>
      <c r="J128"/>
    </row>
    <row r="129" spans="1:10" ht="150" customHeight="1" x14ac:dyDescent="0.55000000000000004">
      <c r="A129" s="4" t="s">
        <v>149</v>
      </c>
      <c r="B129" s="4">
        <v>128</v>
      </c>
      <c r="C129" s="3" t="s">
        <v>271</v>
      </c>
      <c r="D129" s="4" t="s">
        <v>303</v>
      </c>
      <c r="E129" s="4" t="s">
        <v>272</v>
      </c>
      <c r="F129" s="4">
        <v>1</v>
      </c>
      <c r="G129" s="4"/>
      <c r="H129" s="4">
        <f t="shared" si="1"/>
        <v>0</v>
      </c>
      <c r="I129" s="4" t="s">
        <v>325</v>
      </c>
      <c r="J129"/>
    </row>
    <row r="130" spans="1:10" ht="150" customHeight="1" x14ac:dyDescent="0.45">
      <c r="A130" s="4" t="s">
        <v>149</v>
      </c>
      <c r="B130" s="4">
        <v>129</v>
      </c>
      <c r="C130" s="3" t="s">
        <v>273</v>
      </c>
      <c r="D130" s="4" t="s">
        <v>303</v>
      </c>
      <c r="E130" s="3" t="s">
        <v>294</v>
      </c>
      <c r="F130" s="4">
        <v>1</v>
      </c>
      <c r="G130" s="4">
        <v>400</v>
      </c>
      <c r="H130" s="4">
        <f t="shared" si="1"/>
        <v>400</v>
      </c>
      <c r="I130" s="4" t="s">
        <v>318</v>
      </c>
      <c r="J130" s="4" t="s">
        <v>318</v>
      </c>
    </row>
    <row r="131" spans="1:10" ht="150" customHeight="1" x14ac:dyDescent="0.45">
      <c r="A131" s="4" t="s">
        <v>149</v>
      </c>
      <c r="B131" s="4">
        <v>130</v>
      </c>
      <c r="C131" s="3" t="s">
        <v>274</v>
      </c>
      <c r="D131" s="4" t="s">
        <v>303</v>
      </c>
      <c r="E131" s="3" t="s">
        <v>294</v>
      </c>
      <c r="F131" s="4">
        <v>1</v>
      </c>
      <c r="G131" s="4">
        <v>100</v>
      </c>
      <c r="H131" s="4">
        <f t="shared" ref="H131:H145" si="2">G131*F131</f>
        <v>100</v>
      </c>
      <c r="I131" s="4" t="s">
        <v>318</v>
      </c>
      <c r="J131" s="4" t="s">
        <v>318</v>
      </c>
    </row>
    <row r="132" spans="1:10" ht="150" customHeight="1" x14ac:dyDescent="0.45">
      <c r="A132" s="4" t="s">
        <v>149</v>
      </c>
      <c r="B132" s="4">
        <v>131</v>
      </c>
      <c r="C132" s="3" t="s">
        <v>275</v>
      </c>
      <c r="D132" s="4" t="s">
        <v>303</v>
      </c>
      <c r="E132" s="3" t="s">
        <v>294</v>
      </c>
      <c r="F132" s="4">
        <v>1</v>
      </c>
      <c r="G132" s="4">
        <v>100</v>
      </c>
      <c r="H132" s="4">
        <f t="shared" si="2"/>
        <v>100</v>
      </c>
      <c r="I132" s="4" t="s">
        <v>318</v>
      </c>
      <c r="J132" s="4" t="s">
        <v>318</v>
      </c>
    </row>
    <row r="133" spans="1:10" ht="150" customHeight="1" x14ac:dyDescent="0.45">
      <c r="A133" s="4" t="s">
        <v>149</v>
      </c>
      <c r="B133" s="4">
        <v>132</v>
      </c>
      <c r="C133" s="3" t="s">
        <v>276</v>
      </c>
      <c r="D133" s="4" t="s">
        <v>303</v>
      </c>
      <c r="E133" s="3" t="s">
        <v>294</v>
      </c>
      <c r="F133" s="4">
        <v>1</v>
      </c>
      <c r="G133" s="4">
        <v>600</v>
      </c>
      <c r="H133" s="4">
        <f t="shared" si="2"/>
        <v>600</v>
      </c>
      <c r="I133" s="4" t="s">
        <v>318</v>
      </c>
      <c r="J133" s="4" t="s">
        <v>318</v>
      </c>
    </row>
    <row r="134" spans="1:10" ht="150" customHeight="1" x14ac:dyDescent="0.45">
      <c r="A134" s="4" t="s">
        <v>149</v>
      </c>
      <c r="B134" s="4">
        <v>133</v>
      </c>
      <c r="C134" s="3" t="s">
        <v>277</v>
      </c>
      <c r="D134" s="4" t="s">
        <v>303</v>
      </c>
      <c r="E134" s="3" t="s">
        <v>294</v>
      </c>
      <c r="F134" s="4">
        <v>1</v>
      </c>
      <c r="G134" s="4">
        <v>600</v>
      </c>
      <c r="H134" s="4">
        <f t="shared" si="2"/>
        <v>600</v>
      </c>
      <c r="I134" s="4" t="s">
        <v>318</v>
      </c>
      <c r="J134" s="4" t="s">
        <v>318</v>
      </c>
    </row>
    <row r="135" spans="1:10" ht="150" customHeight="1" x14ac:dyDescent="0.45">
      <c r="A135" s="4" t="s">
        <v>149</v>
      </c>
      <c r="B135" s="4">
        <v>134</v>
      </c>
      <c r="C135" s="3" t="s">
        <v>278</v>
      </c>
      <c r="D135" s="4" t="s">
        <v>303</v>
      </c>
      <c r="E135" s="3" t="s">
        <v>294</v>
      </c>
      <c r="F135" s="4">
        <v>1</v>
      </c>
      <c r="G135" s="4">
        <v>100</v>
      </c>
      <c r="H135" s="4">
        <f t="shared" si="2"/>
        <v>100</v>
      </c>
      <c r="I135" s="4" t="s">
        <v>318</v>
      </c>
      <c r="J135" s="4" t="s">
        <v>318</v>
      </c>
    </row>
    <row r="136" spans="1:10" ht="150" customHeight="1" x14ac:dyDescent="0.45">
      <c r="A136" s="4" t="s">
        <v>279</v>
      </c>
      <c r="B136" s="4">
        <v>135</v>
      </c>
      <c r="C136" s="3" t="s">
        <v>280</v>
      </c>
      <c r="D136" s="3">
        <v>3030</v>
      </c>
      <c r="E136" s="3" t="s">
        <v>282</v>
      </c>
      <c r="F136" s="4">
        <v>1</v>
      </c>
      <c r="G136" s="4">
        <v>409.7</v>
      </c>
      <c r="H136" s="4">
        <f t="shared" si="2"/>
        <v>409.7</v>
      </c>
      <c r="I136" s="4" t="s">
        <v>326</v>
      </c>
      <c r="J136" s="4" t="s">
        <v>318</v>
      </c>
    </row>
    <row r="137" spans="1:10" ht="150" customHeight="1" x14ac:dyDescent="0.45">
      <c r="A137" s="4" t="s">
        <v>279</v>
      </c>
      <c r="B137" s="4">
        <v>136</v>
      </c>
      <c r="C137" s="3" t="s">
        <v>281</v>
      </c>
      <c r="D137" s="3">
        <v>3031</v>
      </c>
      <c r="E137" s="3" t="s">
        <v>282</v>
      </c>
      <c r="F137" s="4">
        <v>1</v>
      </c>
      <c r="G137" s="4">
        <v>409.7</v>
      </c>
      <c r="H137" s="4">
        <f t="shared" si="2"/>
        <v>409.7</v>
      </c>
      <c r="I137" s="4" t="s">
        <v>326</v>
      </c>
      <c r="J137" s="4" t="s">
        <v>318</v>
      </c>
    </row>
    <row r="138" spans="1:10" ht="150" customHeight="1" x14ac:dyDescent="0.55000000000000004">
      <c r="A138" s="4" t="s">
        <v>283</v>
      </c>
      <c r="B138" s="4">
        <v>137</v>
      </c>
      <c r="C138" s="3" t="s">
        <v>284</v>
      </c>
      <c r="D138" s="4" t="s">
        <v>285</v>
      </c>
      <c r="E138" s="4" t="s">
        <v>14</v>
      </c>
      <c r="F138" s="4">
        <v>1</v>
      </c>
      <c r="G138" s="4">
        <v>182.3</v>
      </c>
      <c r="H138" s="4">
        <f t="shared" si="2"/>
        <v>182.3</v>
      </c>
      <c r="I138" s="4" t="s">
        <v>305</v>
      </c>
      <c r="J138"/>
    </row>
    <row r="139" spans="1:10" ht="150" customHeight="1" x14ac:dyDescent="0.45">
      <c r="A139" s="4" t="s">
        <v>286</v>
      </c>
      <c r="B139" s="4">
        <v>138</v>
      </c>
      <c r="C139" s="4" t="s">
        <v>287</v>
      </c>
      <c r="D139" s="4" t="s">
        <v>303</v>
      </c>
      <c r="E139" s="4" t="s">
        <v>303</v>
      </c>
      <c r="F139" s="4">
        <v>1</v>
      </c>
      <c r="G139" s="4">
        <v>0</v>
      </c>
      <c r="H139" s="4">
        <f t="shared" si="2"/>
        <v>0</v>
      </c>
      <c r="I139" s="4" t="s">
        <v>318</v>
      </c>
      <c r="J139" s="4" t="s">
        <v>318</v>
      </c>
    </row>
    <row r="140" spans="1:10" ht="150" customHeight="1" x14ac:dyDescent="0.45">
      <c r="A140" s="4" t="s">
        <v>286</v>
      </c>
      <c r="B140" s="4">
        <v>139</v>
      </c>
      <c r="C140" s="4" t="s">
        <v>288</v>
      </c>
      <c r="D140" s="4" t="s">
        <v>303</v>
      </c>
      <c r="E140" s="4" t="s">
        <v>303</v>
      </c>
      <c r="F140" s="4">
        <v>1</v>
      </c>
      <c r="G140" s="4">
        <v>0</v>
      </c>
      <c r="H140" s="4">
        <f t="shared" si="2"/>
        <v>0</v>
      </c>
      <c r="I140" s="4" t="s">
        <v>327</v>
      </c>
      <c r="J140" s="4" t="s">
        <v>318</v>
      </c>
    </row>
    <row r="141" spans="1:10" ht="150" customHeight="1" x14ac:dyDescent="0.55000000000000004">
      <c r="A141" s="4" t="s">
        <v>289</v>
      </c>
      <c r="B141" s="4">
        <v>140</v>
      </c>
      <c r="C141" s="3" t="s">
        <v>290</v>
      </c>
      <c r="D141" s="3" t="s">
        <v>293</v>
      </c>
      <c r="E141" s="4" t="s">
        <v>14</v>
      </c>
      <c r="F141" s="4">
        <v>1</v>
      </c>
      <c r="G141" s="4">
        <v>75.900000000000006</v>
      </c>
      <c r="H141" s="4">
        <f t="shared" si="2"/>
        <v>75.900000000000006</v>
      </c>
      <c r="I141" s="4" t="s">
        <v>305</v>
      </c>
      <c r="J141"/>
    </row>
    <row r="142" spans="1:10" ht="150" customHeight="1" x14ac:dyDescent="0.45">
      <c r="A142" s="4" t="s">
        <v>289</v>
      </c>
      <c r="B142" s="4">
        <v>141</v>
      </c>
      <c r="C142" s="3" t="s">
        <v>291</v>
      </c>
      <c r="D142" s="4" t="s">
        <v>303</v>
      </c>
      <c r="E142" s="3" t="s">
        <v>294</v>
      </c>
      <c r="F142" s="4">
        <v>1</v>
      </c>
      <c r="G142" s="4">
        <v>10</v>
      </c>
      <c r="H142" s="4">
        <f t="shared" si="2"/>
        <v>10</v>
      </c>
      <c r="I142" s="4" t="s">
        <v>318</v>
      </c>
      <c r="J142" s="4" t="s">
        <v>318</v>
      </c>
    </row>
    <row r="143" spans="1:10" ht="150" customHeight="1" x14ac:dyDescent="0.55000000000000004">
      <c r="A143" s="4" t="s">
        <v>289</v>
      </c>
      <c r="B143" s="4">
        <v>142</v>
      </c>
      <c r="C143" s="3" t="s">
        <v>292</v>
      </c>
      <c r="D143" s="3" t="s">
        <v>295</v>
      </c>
      <c r="E143" s="4" t="s">
        <v>296</v>
      </c>
      <c r="F143" s="4">
        <v>1</v>
      </c>
      <c r="G143" s="4">
        <v>55.7</v>
      </c>
      <c r="H143" s="4">
        <f t="shared" si="2"/>
        <v>55.7</v>
      </c>
      <c r="I143" s="4" t="s">
        <v>328</v>
      </c>
      <c r="J143"/>
    </row>
    <row r="144" spans="1:10" ht="150" customHeight="1" x14ac:dyDescent="0.45">
      <c r="A144" s="4" t="s">
        <v>289</v>
      </c>
      <c r="B144" s="4">
        <v>143</v>
      </c>
      <c r="C144" s="6" t="s">
        <v>330</v>
      </c>
      <c r="D144" s="6" t="s">
        <v>332</v>
      </c>
      <c r="E144" s="4" t="s">
        <v>334</v>
      </c>
      <c r="F144" s="4">
        <v>1</v>
      </c>
      <c r="G144" s="4">
        <v>35.299999999999997</v>
      </c>
      <c r="H144" s="4">
        <f t="shared" si="2"/>
        <v>35.299999999999997</v>
      </c>
      <c r="I144" s="4" t="s">
        <v>335</v>
      </c>
      <c r="J144" s="4" t="s">
        <v>318</v>
      </c>
    </row>
    <row r="145" spans="1:10" ht="150" customHeight="1" x14ac:dyDescent="0.45">
      <c r="A145" s="4" t="s">
        <v>289</v>
      </c>
      <c r="B145" s="4">
        <v>144</v>
      </c>
      <c r="C145" s="6" t="s">
        <v>331</v>
      </c>
      <c r="D145" s="6" t="s">
        <v>333</v>
      </c>
      <c r="E145" s="4" t="s">
        <v>334</v>
      </c>
      <c r="F145" s="4">
        <v>1</v>
      </c>
      <c r="G145" s="4">
        <v>12.2</v>
      </c>
      <c r="H145" s="4">
        <f t="shared" si="2"/>
        <v>12.2</v>
      </c>
      <c r="I145" s="4" t="s">
        <v>335</v>
      </c>
      <c r="J145" s="4" t="s">
        <v>318</v>
      </c>
    </row>
    <row r="146" spans="1:10" ht="150" customHeight="1" x14ac:dyDescent="0.5">
      <c r="A146" s="5" t="s">
        <v>311</v>
      </c>
      <c r="B146" s="4"/>
      <c r="C146" s="4"/>
      <c r="D146" s="4"/>
      <c r="E146" s="4"/>
      <c r="F146" s="4"/>
      <c r="G146" s="4"/>
      <c r="H146" s="5">
        <f>SUM(H2:H145)</f>
        <v>68494.879999999961</v>
      </c>
      <c r="I146" s="4"/>
      <c r="J146" s="4"/>
    </row>
    <row r="147" spans="1:10" ht="150" customHeight="1" x14ac:dyDescent="0.5">
      <c r="A147" s="1" t="s">
        <v>312</v>
      </c>
      <c r="H147" s="5">
        <f>H146*0.73</f>
        <v>50001.262399999971</v>
      </c>
    </row>
    <row r="148" spans="1:10" ht="150" customHeight="1" x14ac:dyDescent="0.5">
      <c r="A148" s="1" t="s">
        <v>313</v>
      </c>
      <c r="H148" s="5">
        <f>H146*0.86</f>
        <v>58905.596799999963</v>
      </c>
    </row>
    <row r="149" spans="1:10" ht="14.1" x14ac:dyDescent="0.5">
      <c r="H149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Klenerman</dc:creator>
  <cp:lastModifiedBy>Dave Klenerman</cp:lastModifiedBy>
  <dcterms:created xsi:type="dcterms:W3CDTF">2021-09-24T11:59:18Z</dcterms:created>
  <dcterms:modified xsi:type="dcterms:W3CDTF">2021-10-04T09:51:46Z</dcterms:modified>
</cp:coreProperties>
</file>