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a3bb12600baa2005/Documents/TRABAJO/TechMahindra/bootcamp/SampleProject_1/"/>
    </mc:Choice>
  </mc:AlternateContent>
  <xr:revisionPtr revIDLastSave="254" documentId="11_F25DC773A252ABDACC104880295A4B9C5ADE58F4" xr6:coauthVersionLast="47" xr6:coauthVersionMax="47" xr10:uidLastSave="{55CFE355-5C5E-405A-9AC4-50410CC22866}"/>
  <bookViews>
    <workbookView xWindow="-108" yWindow="-108" windowWidth="23256" windowHeight="12576" xr2:uid="{00000000-000D-0000-FFFF-FFFF00000000}"/>
  </bookViews>
  <sheets>
    <sheet name="Sheet1" sheetId="1" r:id="rId1"/>
  </sheets>
  <externalReferences>
    <externalReference r:id="rId2"/>
  </externalReferences>
  <definedNames>
    <definedName name="Estados" localSheetId="0">'[1]DECK DE PRUEBAS'!$AC$17:$AC$19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8" i="1" l="1"/>
  <c r="K19" i="1"/>
  <c r="Z26" i="1"/>
  <c r="Z27" i="1"/>
  <c r="Z28" i="1"/>
  <c r="Z29" i="1"/>
  <c r="Z30" i="1"/>
  <c r="K6" i="1" s="1"/>
  <c r="Z31" i="1"/>
  <c r="Z32" i="1"/>
  <c r="Z33" i="1"/>
  <c r="Z34" i="1"/>
  <c r="Z35" i="1"/>
  <c r="Z36" i="1"/>
  <c r="Z37" i="1"/>
  <c r="Z25" i="1"/>
  <c r="K5" i="1"/>
  <c r="K16" i="1" s="1"/>
  <c r="Z76" i="1"/>
  <c r="Z75" i="1"/>
  <c r="Z74" i="1"/>
  <c r="Z73" i="1"/>
  <c r="Z72" i="1"/>
  <c r="Z71" i="1"/>
  <c r="Z70" i="1"/>
  <c r="Z69" i="1"/>
  <c r="Z68" i="1"/>
  <c r="Z67" i="1"/>
  <c r="Z66" i="1"/>
  <c r="Z65" i="1"/>
  <c r="Z64" i="1"/>
  <c r="Z63" i="1"/>
  <c r="Z62" i="1"/>
  <c r="Z61" i="1"/>
  <c r="Z60" i="1"/>
  <c r="Z59" i="1"/>
  <c r="Z58" i="1"/>
  <c r="Z57" i="1"/>
  <c r="Z56" i="1"/>
  <c r="Z55" i="1"/>
  <c r="Z54" i="1"/>
  <c r="Z53" i="1"/>
  <c r="Z52" i="1"/>
  <c r="Z51" i="1"/>
  <c r="Z50" i="1"/>
  <c r="Z49" i="1"/>
  <c r="Z48" i="1"/>
  <c r="Z47" i="1"/>
  <c r="Z46" i="1"/>
  <c r="Z45" i="1"/>
  <c r="Z44" i="1"/>
  <c r="Z43" i="1"/>
  <c r="Z42" i="1"/>
  <c r="Z41" i="1"/>
  <c r="Z40" i="1"/>
  <c r="Z39" i="1"/>
  <c r="Z38" i="1"/>
  <c r="O19" i="1"/>
  <c r="N19" i="1"/>
  <c r="M19" i="1"/>
  <c r="L19" i="1"/>
  <c r="O18" i="1"/>
  <c r="N18" i="1"/>
  <c r="M18" i="1"/>
  <c r="L18" i="1"/>
  <c r="L17" i="1" s="1"/>
  <c r="O17" i="1"/>
  <c r="N17" i="1"/>
  <c r="M17" i="1"/>
  <c r="K17" i="1" l="1"/>
  <c r="K8" i="1"/>
  <c r="L16" i="1"/>
  <c r="L21" i="1" s="1"/>
  <c r="K11" i="1"/>
  <c r="K7" i="1"/>
  <c r="K12" i="1" s="1"/>
  <c r="M16" i="1"/>
  <c r="M20" i="1" s="1"/>
  <c r="N16" i="1"/>
  <c r="N20" i="1" s="1"/>
  <c r="O16" i="1"/>
  <c r="O20" i="1" s="1"/>
  <c r="K21" i="1"/>
  <c r="L20" i="1" l="1"/>
  <c r="O21" i="1"/>
  <c r="N21" i="1"/>
  <c r="M21" i="1"/>
  <c r="K9" i="1"/>
  <c r="K10" i="1"/>
  <c r="K20" i="1"/>
</calcChain>
</file>

<file path=xl/sharedStrings.xml><?xml version="1.0" encoding="utf-8"?>
<sst xmlns="http://schemas.openxmlformats.org/spreadsheetml/2006/main" count="123" uniqueCount="92">
  <si>
    <t>Ejecución 3</t>
  </si>
  <si>
    <t>Exitoso</t>
  </si>
  <si>
    <t>Fallido</t>
  </si>
  <si>
    <t>Pendiente</t>
  </si>
  <si>
    <t>Sprint</t>
  </si>
  <si>
    <t>Ejecución 4</t>
  </si>
  <si>
    <t>Regresion PO</t>
  </si>
  <si>
    <t>User Story</t>
  </si>
  <si>
    <t>Criteria of Acceptance</t>
  </si>
  <si>
    <t>Preconditions</t>
  </si>
  <si>
    <t>Test Case</t>
  </si>
  <si>
    <t>Scenario description</t>
  </si>
  <si>
    <t>Expected Result</t>
  </si>
  <si>
    <t>Title</t>
  </si>
  <si>
    <t>Execution</t>
  </si>
  <si>
    <t>Environment</t>
  </si>
  <si>
    <t>Execution 1</t>
  </si>
  <si>
    <t>Execution 2</t>
  </si>
  <si>
    <t xml:space="preserve">Execution 3 </t>
  </si>
  <si>
    <t>Execution 4</t>
  </si>
  <si>
    <t>Execution 5</t>
  </si>
  <si>
    <t>Epic</t>
  </si>
  <si>
    <t>Date</t>
  </si>
  <si>
    <t>Results</t>
  </si>
  <si>
    <t>Obs</t>
  </si>
  <si>
    <t>Scenarios Designed</t>
  </si>
  <si>
    <t>Total Executions</t>
  </si>
  <si>
    <t>Total Successful Executions</t>
  </si>
  <si>
    <t>Total Failed Executions</t>
  </si>
  <si>
    <t>Pending Executions</t>
  </si>
  <si>
    <t>Total Effort Executed</t>
  </si>
  <si>
    <t>Total Advance</t>
  </si>
  <si>
    <t xml:space="preserve">Satisfactory advance </t>
  </si>
  <si>
    <t>As a user I want to Sign Up on the website</t>
  </si>
  <si>
    <t>User can Sign Up on the website</t>
  </si>
  <si>
    <t>1. Open Website URL</t>
  </si>
  <si>
    <t>User has a new account to log in into the Website</t>
  </si>
  <si>
    <t xml:space="preserve">Total </t>
  </si>
  <si>
    <t xml:space="preserve">Test Cases Deck
Project: DemoBlaze Sample Project
Analyst: Jan Daniel Jurado 
Repository: </t>
  </si>
  <si>
    <t>Successful</t>
  </si>
  <si>
    <t>Failed</t>
  </si>
  <si>
    <t>Pending</t>
  </si>
  <si>
    <t>1. Load the website.                  2. Click on Sign Up button.                             3. Fill in the form.                               4. Click on Sign Up               5. Alert will appear as confirmation</t>
  </si>
  <si>
    <t>As a user I want to LogIn on the website</t>
  </si>
  <si>
    <t>User can Log In with username and password</t>
  </si>
  <si>
    <t>1. Open Website URL   2. Have Signed In on the WebSite</t>
  </si>
  <si>
    <t>1. Load the website.                  2. Click on Log In button.                             3. Fill in the form with username and password.                               4. Click on Log In.              5. Confirm if username appears on the website</t>
  </si>
  <si>
    <t>User can Log In into the account</t>
  </si>
  <si>
    <t>As a user I want to navigate through the carrousel to see featured products</t>
  </si>
  <si>
    <t>User can use navigate through carrousel</t>
  </si>
  <si>
    <t xml:space="preserve">1. Open Website URL   2. Have Loged In on the WebSite.                 </t>
  </si>
  <si>
    <t xml:space="preserve">1. Load the website.                  2. Log in on the website.                            3. Use arrow left or right to navigate through carrousel.                                                            </t>
  </si>
  <si>
    <t xml:space="preserve">User can navigate through the carrousel </t>
  </si>
  <si>
    <t>User can navigate through the "Phones" category menu</t>
  </si>
  <si>
    <t xml:space="preserve">1. Load the website.                  2. Log in on the website.                            3. Click on Phones Button.                                                                   4. Check that appear elements of all categories                                                            </t>
  </si>
  <si>
    <t>User can navigate through the "Phones" category</t>
  </si>
  <si>
    <t>As a user I want to navigate through "Laptops" category menu</t>
  </si>
  <si>
    <t>As a user I wanto to navigate through "Phones"  category menu</t>
  </si>
  <si>
    <t>User can navigate through the "Laptops" category menu</t>
  </si>
  <si>
    <t xml:space="preserve">1. Load the website.                  2. Log in on the website.                            3. Click on Laptops Button.                                                                   4. Check that appear elements of all categories                                                            </t>
  </si>
  <si>
    <t>User can navigate through the "Laptops" category</t>
  </si>
  <si>
    <t>SignUp Test</t>
  </si>
  <si>
    <t>LogIn Test</t>
  </si>
  <si>
    <t>Carrousel Test</t>
  </si>
  <si>
    <t>Category Phones</t>
  </si>
  <si>
    <t>Category Laptops</t>
  </si>
  <si>
    <t>As a user I want to navigate through "Monitors" category menu</t>
  </si>
  <si>
    <t>User can navigate through the "Monitors" category menu</t>
  </si>
  <si>
    <t xml:space="preserve">1. Load the website.                  2. Log in on the website.                            3. Click on Monitors Button.                                                                   4. Check that appear elements of all categories                                                            </t>
  </si>
  <si>
    <t>User can navigate through the "Monitors" category</t>
  </si>
  <si>
    <t>Category Monitors</t>
  </si>
  <si>
    <t xml:space="preserve">As a user I want to add a product to the cart </t>
  </si>
  <si>
    <t>User can follow steps to add a product to the cart</t>
  </si>
  <si>
    <t xml:space="preserve">1. Load the website.                  2. Log in on the website.                            3. Click on any product.                                                                  4. Click on add to cart.                   5. Confirm added to cart alert.                                          6. Validate if product appears on the cart                                                                                                    </t>
  </si>
  <si>
    <t>User can add products to the cart</t>
  </si>
  <si>
    <t>AddingProducts</t>
  </si>
  <si>
    <t xml:space="preserve">As a user I want to purchase a product stored on the cart </t>
  </si>
  <si>
    <t>As a user I want to delete items from the cart</t>
  </si>
  <si>
    <t>User can delete products on the cart</t>
  </si>
  <si>
    <t xml:space="preserve">1. Open Website URL   2. Have Loged In on the WebSite.                   3. Have products added on the cart.                  </t>
  </si>
  <si>
    <t xml:space="preserve">User can delete products on the cart </t>
  </si>
  <si>
    <t>DeletingProducts</t>
  </si>
  <si>
    <t xml:space="preserve">User can purchase products added to the cart </t>
  </si>
  <si>
    <t xml:space="preserve">1. Load the website.                  2. Log in on the website.                            3. Click on cart.                                                                  4. Check number of products in the cart.              5. Click on the delete button.                             6. Confirm item has been deleted                                                      </t>
  </si>
  <si>
    <t xml:space="preserve">1. Load the website.                  2. Log in on the website.                            3. Click on cart.                                                                  4. Click on place order.               5. Fill in the form.                             6. Click on purchase.                   7. Accept the alert.              8. Return to HomePage                                                      </t>
  </si>
  <si>
    <t xml:space="preserve">User can pruchase Items </t>
  </si>
  <si>
    <t xml:space="preserve">Buying Items </t>
  </si>
  <si>
    <t>Contact Form</t>
  </si>
  <si>
    <t>User can use contact form to get support</t>
  </si>
  <si>
    <t>As a user I want to use the contact form to get support</t>
  </si>
  <si>
    <t xml:space="preserve">1. Load the website.                  2. Log in on the website.                            3. Click on contact.                                                                 4. Fill the form.                           5. Validate the success message                                                     </t>
  </si>
  <si>
    <t xml:space="preserve">User can use contact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</si>
</sst>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1"/>
      <color theme="1"/>
      <name val="Calibri"/>
      <family val="2"/>
      <scheme val="minor"/>
    </font>
    <font>
      <sz val="11"/>
      <color theme="1"/>
      <name val="Calibri"/>
      <family val="2"/>
      <scheme val="minor"/>
    </font>
    <font>
      <sz val="10"/>
      <name val="Arial"/>
      <family val="2"/>
    </font>
    <font>
      <sz val="12"/>
      <name val="Arial"/>
      <family val="2"/>
    </font>
    <font>
      <b/>
      <sz val="12"/>
      <name val="Arial"/>
      <family val="2"/>
    </font>
    <font>
      <b/>
      <sz val="12"/>
      <color theme="9"/>
      <name val="Arial"/>
      <family val="2"/>
    </font>
    <font>
      <b/>
      <sz val="10"/>
      <name val="Arial"/>
      <family val="2"/>
    </font>
    <font>
      <b/>
      <sz val="10"/>
      <color theme="9"/>
      <name val="Arial"/>
      <family val="2"/>
    </font>
    <font>
      <u/>
      <sz val="10"/>
      <color theme="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indexed="9"/>
        <bgColor indexed="64"/>
      </patternFill>
    </fill>
  </fills>
  <borders count="36">
    <border>
      <left/>
      <right/>
      <top/>
      <bottom/>
      <diagonal/>
    </border>
    <border>
      <left/>
      <right style="medium">
        <color indexed="64"/>
      </right>
      <top/>
      <bottom/>
      <diagonal/>
    </border>
    <border>
      <left style="medium">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rgb="FF000000"/>
      </top>
      <bottom style="thin">
        <color rgb="FF000000"/>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theme="0"/>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top/>
      <bottom style="medium">
        <color indexed="64"/>
      </bottom>
      <diagonal/>
    </border>
    <border>
      <left style="medium">
        <color indexed="64"/>
      </left>
      <right/>
      <top style="medium">
        <color indexed="64"/>
      </top>
      <bottom/>
      <diagonal/>
    </border>
    <border>
      <left style="thin">
        <color rgb="FF000000"/>
      </left>
      <right style="thin">
        <color rgb="FF000000"/>
      </right>
      <top style="thin">
        <color rgb="FF000000"/>
      </top>
      <bottom/>
      <diagonal/>
    </border>
    <border>
      <left style="thin">
        <color rgb="FF000000"/>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101">
    <xf numFmtId="0" fontId="0" fillId="0" borderId="0" xfId="0"/>
    <xf numFmtId="0" fontId="2" fillId="2" borderId="0" xfId="0" applyFont="1" applyFill="1"/>
    <xf numFmtId="0" fontId="3" fillId="2" borderId="0" xfId="0" applyFont="1" applyFill="1" applyAlignment="1">
      <alignment horizontal="center" vertical="center"/>
    </xf>
    <xf numFmtId="0" fontId="0" fillId="2" borderId="0" xfId="0" applyFill="1"/>
    <xf numFmtId="0" fontId="2" fillId="2" borderId="0" xfId="0" applyFont="1" applyFill="1" applyAlignment="1">
      <alignment horizontal="center" vertical="center"/>
    </xf>
    <xf numFmtId="0" fontId="4" fillId="2" borderId="0" xfId="0" applyFont="1" applyFill="1" applyAlignment="1">
      <alignment horizontal="center" vertical="center" wrapText="1"/>
    </xf>
    <xf numFmtId="0" fontId="3" fillId="2" borderId="0" xfId="0" applyFont="1" applyFill="1"/>
    <xf numFmtId="0" fontId="4" fillId="2" borderId="0" xfId="0" applyFont="1" applyFill="1"/>
    <xf numFmtId="0" fontId="3" fillId="0" borderId="1" xfId="0" applyFont="1" applyBorder="1"/>
    <xf numFmtId="0" fontId="3" fillId="0" borderId="0" xfId="0" applyFont="1" applyAlignment="1">
      <alignment horizontal="center" vertical="center"/>
    </xf>
    <xf numFmtId="0" fontId="2" fillId="0" borderId="0" xfId="0" applyFont="1"/>
    <xf numFmtId="9" fontId="3" fillId="2" borderId="0" xfId="1" applyFont="1" applyFill="1" applyBorder="1" applyAlignment="1" applyProtection="1"/>
    <xf numFmtId="0" fontId="3" fillId="4" borderId="0" xfId="0" applyFont="1" applyFill="1"/>
    <xf numFmtId="0" fontId="3" fillId="0" borderId="0" xfId="0" applyFont="1"/>
    <xf numFmtId="9" fontId="3" fillId="0" borderId="0" xfId="1" applyFont="1" applyFill="1" applyBorder="1" applyAlignment="1" applyProtection="1">
      <alignment horizontal="center" vertical="center"/>
    </xf>
    <xf numFmtId="0" fontId="3" fillId="2" borderId="0" xfId="0" applyFont="1" applyFill="1" applyAlignment="1">
      <alignment horizontal="left"/>
    </xf>
    <xf numFmtId="164" fontId="3" fillId="4" borderId="0" xfId="0" applyNumberFormat="1" applyFont="1" applyFill="1" applyAlignment="1">
      <alignment horizontal="center" vertical="top" wrapText="1"/>
    </xf>
    <xf numFmtId="0" fontId="6" fillId="2" borderId="0" xfId="0" applyFont="1" applyFill="1" applyAlignment="1">
      <alignment horizontal="center" vertical="center"/>
    </xf>
    <xf numFmtId="0" fontId="2" fillId="4" borderId="0" xfId="0" applyFont="1" applyFill="1" applyAlignment="1">
      <alignment horizontal="center" vertical="center"/>
    </xf>
    <xf numFmtId="0" fontId="2" fillId="0" borderId="0" xfId="0" applyFont="1" applyProtection="1">
      <protection locked="0"/>
    </xf>
    <xf numFmtId="0" fontId="3" fillId="0" borderId="0" xfId="0" applyFont="1" applyAlignment="1" applyProtection="1">
      <alignment horizontal="center" vertical="center"/>
      <protection locked="0"/>
    </xf>
    <xf numFmtId="0" fontId="0" fillId="0" borderId="0" xfId="0" applyProtection="1">
      <protection locked="0"/>
    </xf>
    <xf numFmtId="0" fontId="6" fillId="4" borderId="0" xfId="0" applyFont="1" applyFill="1" applyAlignment="1">
      <alignment horizontal="center" vertical="center"/>
    </xf>
    <xf numFmtId="0" fontId="4" fillId="4" borderId="0" xfId="0" applyFont="1" applyFill="1" applyAlignment="1">
      <alignment wrapText="1"/>
    </xf>
    <xf numFmtId="164" fontId="3" fillId="4" borderId="0" xfId="0" applyNumberFormat="1" applyFont="1" applyFill="1" applyAlignment="1">
      <alignment vertical="top" wrapText="1"/>
    </xf>
    <xf numFmtId="0" fontId="3" fillId="4" borderId="0" xfId="0" applyFont="1" applyFill="1" applyProtection="1">
      <protection locked="0"/>
    </xf>
    <xf numFmtId="0" fontId="3" fillId="0" borderId="0" xfId="0" applyFont="1" applyProtection="1">
      <protection locked="0"/>
    </xf>
    <xf numFmtId="0" fontId="2" fillId="2" borderId="16" xfId="0" applyFont="1" applyFill="1" applyBorder="1" applyAlignment="1">
      <alignment horizontal="center" vertical="center"/>
    </xf>
    <xf numFmtId="0" fontId="5" fillId="3" borderId="17" xfId="0" applyFont="1" applyFill="1" applyBorder="1" applyAlignment="1">
      <alignment horizontal="center" vertical="center"/>
    </xf>
    <xf numFmtId="0" fontId="3" fillId="2" borderId="0" xfId="0" applyFont="1" applyFill="1" applyAlignment="1">
      <alignment horizontal="center"/>
    </xf>
    <xf numFmtId="0" fontId="2" fillId="0" borderId="0" xfId="0" applyFont="1" applyAlignment="1" applyProtection="1">
      <alignment horizontal="center" vertical="center"/>
      <protection locked="0"/>
    </xf>
    <xf numFmtId="0" fontId="3" fillId="0" borderId="18" xfId="0" applyFont="1" applyBorder="1" applyAlignment="1">
      <alignment horizontal="center"/>
    </xf>
    <xf numFmtId="9" fontId="3" fillId="0" borderId="18" xfId="1" applyFont="1" applyFill="1" applyBorder="1" applyAlignment="1" applyProtection="1">
      <alignment horizontal="center"/>
    </xf>
    <xf numFmtId="0" fontId="2" fillId="0" borderId="0" xfId="0" applyFont="1" applyAlignment="1">
      <alignment horizontal="center" vertical="center"/>
    </xf>
    <xf numFmtId="0" fontId="3" fillId="0" borderId="0" xfId="0" applyFont="1" applyAlignment="1">
      <alignment horizontal="left"/>
    </xf>
    <xf numFmtId="9" fontId="3" fillId="0" borderId="0" xfId="1" applyFont="1" applyFill="1" applyBorder="1" applyAlignment="1" applyProtection="1">
      <alignment horizontal="center"/>
    </xf>
    <xf numFmtId="0" fontId="2" fillId="4" borderId="0" xfId="0" applyFont="1" applyFill="1" applyAlignment="1">
      <alignment horizontal="center" vertical="center" wrapText="1"/>
    </xf>
    <xf numFmtId="0" fontId="2" fillId="4" borderId="19" xfId="0" applyFont="1" applyFill="1" applyBorder="1" applyAlignment="1">
      <alignment horizontal="center" vertical="center" wrapText="1"/>
    </xf>
    <xf numFmtId="0" fontId="3" fillId="4" borderId="19" xfId="0" applyFont="1" applyFill="1" applyBorder="1" applyAlignment="1">
      <alignment wrapText="1"/>
    </xf>
    <xf numFmtId="0" fontId="7" fillId="3" borderId="20" xfId="0" applyFont="1" applyFill="1" applyBorder="1" applyAlignment="1" applyProtection="1">
      <alignment horizontal="center" vertical="center"/>
      <protection locked="0"/>
    </xf>
    <xf numFmtId="0" fontId="7" fillId="3" borderId="21" xfId="0" applyFont="1" applyFill="1" applyBorder="1" applyAlignment="1" applyProtection="1">
      <alignment horizontal="center" vertical="center"/>
      <protection locked="0"/>
    </xf>
    <xf numFmtId="0" fontId="7" fillId="3" borderId="24" xfId="0" applyFont="1" applyFill="1" applyBorder="1" applyAlignment="1" applyProtection="1">
      <alignment horizontal="center" vertical="center"/>
      <protection locked="0"/>
    </xf>
    <xf numFmtId="0" fontId="7" fillId="3" borderId="25" xfId="0" applyFont="1" applyFill="1" applyBorder="1" applyAlignment="1" applyProtection="1">
      <alignment horizontal="center" vertical="center"/>
      <protection locked="0"/>
    </xf>
    <xf numFmtId="0" fontId="7" fillId="3" borderId="26" xfId="0" applyFont="1" applyFill="1" applyBorder="1" applyAlignment="1" applyProtection="1">
      <alignment horizontal="center" vertical="center" wrapText="1"/>
      <protection locked="0"/>
    </xf>
    <xf numFmtId="0" fontId="5" fillId="3" borderId="20" xfId="0" applyFont="1" applyFill="1" applyBorder="1" applyAlignment="1">
      <alignment horizontal="center" vertical="center"/>
    </xf>
    <xf numFmtId="0" fontId="4" fillId="2" borderId="0" xfId="0" applyFont="1" applyFill="1" applyAlignment="1" applyProtection="1">
      <alignment horizontal="center" vertical="center"/>
      <protection locked="0"/>
    </xf>
    <xf numFmtId="0" fontId="3" fillId="0" borderId="27" xfId="0" applyFont="1" applyBorder="1" applyProtection="1">
      <protection locked="0"/>
    </xf>
    <xf numFmtId="0" fontId="3" fillId="0" borderId="27" xfId="0" applyFont="1" applyBorder="1" applyAlignment="1" applyProtection="1">
      <alignment vertical="center"/>
      <protection locked="0"/>
    </xf>
    <xf numFmtId="0" fontId="0" fillId="0" borderId="30" xfId="0" applyBorder="1" applyAlignment="1" applyProtection="1">
      <alignment vertical="center" wrapText="1"/>
      <protection locked="0"/>
    </xf>
    <xf numFmtId="0" fontId="0" fillId="0" borderId="31" xfId="0" applyBorder="1" applyAlignment="1" applyProtection="1">
      <alignment vertical="center" wrapText="1"/>
      <protection locked="0"/>
    </xf>
    <xf numFmtId="0" fontId="0" fillId="0" borderId="27" xfId="0" applyBorder="1" applyAlignment="1" applyProtection="1">
      <alignment horizontal="center" vertical="center"/>
      <protection locked="0"/>
    </xf>
    <xf numFmtId="0" fontId="0" fillId="0" borderId="27" xfId="0" applyBorder="1" applyAlignment="1" applyProtection="1">
      <alignment horizontal="center" vertical="center" wrapText="1"/>
      <protection locked="0"/>
    </xf>
    <xf numFmtId="0" fontId="2" fillId="2" borderId="18" xfId="0" applyFont="1" applyFill="1" applyBorder="1" applyAlignment="1" applyProtection="1">
      <alignment horizontal="center" vertical="center" wrapText="1"/>
      <protection locked="0"/>
    </xf>
    <xf numFmtId="0" fontId="3" fillId="2" borderId="18" xfId="0" applyFont="1" applyFill="1" applyBorder="1" applyProtection="1">
      <protection locked="0"/>
    </xf>
    <xf numFmtId="0" fontId="3" fillId="0" borderId="28" xfId="0" applyFont="1" applyBorder="1" applyAlignment="1" applyProtection="1">
      <alignment horizontal="center" vertical="center"/>
      <protection locked="0"/>
    </xf>
    <xf numFmtId="0" fontId="8" fillId="0" borderId="18" xfId="2" applyBorder="1" applyAlignment="1">
      <alignment horizontal="center" vertical="center"/>
    </xf>
    <xf numFmtId="14" fontId="3" fillId="0" borderId="29" xfId="0" applyNumberFormat="1" applyFont="1" applyBorder="1" applyAlignment="1" applyProtection="1">
      <alignment horizontal="center" vertical="center"/>
      <protection locked="0"/>
    </xf>
    <xf numFmtId="0" fontId="3" fillId="2" borderId="27" xfId="0" applyFont="1" applyFill="1" applyBorder="1" applyAlignment="1">
      <alignment horizontal="center" vertical="center" wrapText="1"/>
    </xf>
    <xf numFmtId="0" fontId="3" fillId="2" borderId="0" xfId="0" applyFont="1" applyFill="1" applyProtection="1">
      <protection locked="0"/>
    </xf>
    <xf numFmtId="0" fontId="0" fillId="0" borderId="9" xfId="0" applyBorder="1" applyAlignment="1" applyProtection="1">
      <alignment horizontal="center" vertical="center" wrapText="1"/>
      <protection locked="0"/>
    </xf>
    <xf numFmtId="0" fontId="0" fillId="0" borderId="18" xfId="0" applyBorder="1" applyAlignment="1" applyProtection="1">
      <alignment horizontal="center" vertical="center" wrapText="1"/>
      <protection locked="0"/>
    </xf>
    <xf numFmtId="0" fontId="0" fillId="2" borderId="18" xfId="0"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0" fillId="0" borderId="32" xfId="0" applyBorder="1" applyAlignment="1" applyProtection="1">
      <alignment vertical="center" wrapText="1"/>
      <protection locked="0"/>
    </xf>
    <xf numFmtId="0" fontId="0" fillId="0" borderId="17" xfId="0" applyBorder="1" applyAlignment="1" applyProtection="1">
      <alignment horizontal="center" vertical="center"/>
      <protection locked="0"/>
    </xf>
    <xf numFmtId="0" fontId="8" fillId="0" borderId="18" xfId="2" applyBorder="1"/>
    <xf numFmtId="0" fontId="2" fillId="2" borderId="33" xfId="0" applyFont="1" applyFill="1" applyBorder="1" applyAlignment="1" applyProtection="1">
      <alignment horizontal="center" vertical="center" wrapText="1"/>
      <protection locked="0"/>
    </xf>
    <xf numFmtId="0" fontId="0" fillId="0" borderId="18" xfId="0" applyBorder="1" applyAlignment="1" applyProtection="1">
      <alignment horizontal="center" vertical="center"/>
      <protection locked="0"/>
    </xf>
    <xf numFmtId="0" fontId="0" fillId="0" borderId="29" xfId="0"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3" fillId="2" borderId="27" xfId="0" applyFont="1" applyFill="1" applyBorder="1" applyAlignment="1" applyProtection="1">
      <alignment vertical="center" wrapText="1"/>
      <protection locked="0"/>
    </xf>
    <xf numFmtId="0" fontId="0" fillId="0" borderId="34" xfId="0" applyBorder="1" applyAlignment="1" applyProtection="1">
      <alignment horizontal="center" vertical="center"/>
      <protection locked="0"/>
    </xf>
    <xf numFmtId="0" fontId="0" fillId="0" borderId="29" xfId="0" applyBorder="1" applyAlignment="1" applyProtection="1">
      <alignment horizontal="center" vertical="center"/>
      <protection locked="0"/>
    </xf>
    <xf numFmtId="0" fontId="3" fillId="2" borderId="35" xfId="0" applyFont="1" applyFill="1" applyBorder="1" applyAlignment="1" applyProtection="1">
      <alignment horizontal="center" vertical="center" wrapText="1"/>
      <protection locked="0"/>
    </xf>
    <xf numFmtId="0" fontId="3" fillId="2" borderId="18" xfId="0" applyFont="1" applyFill="1" applyBorder="1" applyAlignment="1" applyProtection="1">
      <alignment horizontal="center" vertical="center" wrapText="1"/>
      <protection locked="0"/>
    </xf>
    <xf numFmtId="0" fontId="2" fillId="2" borderId="0" xfId="0" applyFont="1" applyFill="1" applyAlignment="1" applyProtection="1">
      <alignment horizontal="center" vertical="center" wrapText="1"/>
      <protection locked="0"/>
    </xf>
    <xf numFmtId="0" fontId="3" fillId="0" borderId="28" xfId="0" applyFont="1" applyBorder="1" applyAlignment="1" applyProtection="1">
      <alignment horizontal="center" vertical="center" wrapText="1"/>
      <protection locked="0"/>
    </xf>
    <xf numFmtId="0" fontId="3" fillId="0" borderId="29" xfId="0" applyFont="1" applyBorder="1" applyAlignment="1" applyProtection="1">
      <alignment horizontal="center" vertical="center" wrapText="1"/>
      <protection locked="0"/>
    </xf>
    <xf numFmtId="0" fontId="3" fillId="2" borderId="0" xfId="0" applyFont="1" applyFill="1" applyAlignment="1">
      <alignment horizontal="left"/>
    </xf>
    <xf numFmtId="0" fontId="3" fillId="0" borderId="5" xfId="0" applyFont="1" applyBorder="1" applyAlignment="1">
      <alignment horizontal="left"/>
    </xf>
    <xf numFmtId="0" fontId="3" fillId="0" borderId="6"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14" xfId="0" applyFont="1" applyBorder="1" applyAlignment="1">
      <alignment horizontal="left"/>
    </xf>
    <xf numFmtId="0" fontId="3" fillId="0" borderId="15" xfId="0" applyFont="1" applyBorder="1" applyAlignment="1">
      <alignment horizontal="left"/>
    </xf>
    <xf numFmtId="0" fontId="5" fillId="3" borderId="22" xfId="0" applyFont="1" applyFill="1" applyBorder="1" applyAlignment="1" applyProtection="1">
      <alignment horizontal="center" vertical="center"/>
      <protection locked="0"/>
    </xf>
    <xf numFmtId="0" fontId="5" fillId="3" borderId="23" xfId="0" applyFont="1" applyFill="1" applyBorder="1" applyAlignment="1" applyProtection="1">
      <alignment horizontal="center" vertical="center"/>
      <protection locked="0"/>
    </xf>
    <xf numFmtId="0" fontId="3" fillId="2" borderId="0" xfId="0" applyFont="1" applyFill="1" applyAlignment="1">
      <alignment horizontal="center" vertical="justify" wrapText="1"/>
    </xf>
    <xf numFmtId="0" fontId="3" fillId="0" borderId="12" xfId="0" applyFont="1" applyBorder="1" applyAlignment="1">
      <alignment horizontal="left"/>
    </xf>
    <xf numFmtId="0" fontId="3" fillId="0" borderId="13"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9" fontId="3" fillId="0" borderId="7" xfId="1" applyFont="1" applyFill="1" applyBorder="1" applyAlignment="1" applyProtection="1">
      <alignment horizontal="center" vertical="center"/>
    </xf>
    <xf numFmtId="9" fontId="3" fillId="0" borderId="8" xfId="1" applyFont="1" applyFill="1" applyBorder="1" applyAlignment="1" applyProtection="1">
      <alignment horizontal="center" vertical="center"/>
    </xf>
    <xf numFmtId="9" fontId="3" fillId="0" borderId="9" xfId="1" applyFont="1" applyFill="1" applyBorder="1" applyAlignment="1" applyProtection="1">
      <alignment horizontal="center" vertical="center"/>
    </xf>
    <xf numFmtId="164" fontId="3" fillId="4" borderId="0" xfId="0" applyNumberFormat="1" applyFont="1" applyFill="1" applyAlignment="1">
      <alignment horizontal="center" vertical="top" wrapText="1"/>
    </xf>
    <xf numFmtId="0" fontId="3" fillId="0" borderId="7" xfId="0" applyFont="1" applyBorder="1" applyAlignment="1">
      <alignment horizontal="center" vertical="center"/>
    </xf>
    <xf numFmtId="0" fontId="4" fillId="2" borderId="0" xfId="0" applyFont="1" applyFill="1" applyAlignment="1">
      <alignment horizontal="center" vertical="center"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cellXfs>
  <cellStyles count="3">
    <cellStyle name="Hyperlink" xfId="2" builtinId="8"/>
    <cellStyle name="Normal" xfId="0" builtinId="0"/>
    <cellStyle name="Percent" xfId="1" builtinId="5"/>
  </cellStyles>
  <dxfs count="33">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ont>
        <b/>
        <i val="0"/>
        <color auto="1"/>
      </font>
      <fill>
        <patternFill>
          <bgColor indexed="51"/>
        </patternFill>
      </fill>
    </dxf>
    <dxf>
      <font>
        <b/>
        <i val="0"/>
        <color auto="1"/>
      </font>
      <fill>
        <patternFill>
          <bgColor rgb="FFEF1F1F"/>
        </patternFill>
      </fill>
    </dxf>
    <dxf>
      <font>
        <b/>
        <i val="0"/>
        <color auto="1"/>
      </font>
      <fill>
        <patternFill>
          <bgColor rgb="FF6ECF3D"/>
        </patternFill>
      </fill>
    </dxf>
    <dxf>
      <fill>
        <patternFill>
          <bgColor rgb="FFFFFF00"/>
        </patternFill>
      </fill>
    </dxf>
    <dxf>
      <fill>
        <patternFill>
          <bgColor rgb="FF00B050"/>
        </patternFill>
      </fill>
    </dxf>
    <dxf>
      <font>
        <b/>
        <i val="0"/>
        <color auto="1"/>
      </font>
      <fill>
        <patternFill>
          <bgColor rgb="FF6ECF3D"/>
        </patternFill>
      </fill>
    </dxf>
    <dxf>
      <font>
        <b/>
        <i val="0"/>
        <color auto="1"/>
      </font>
      <fill>
        <patternFill>
          <bgColor rgb="FFEF1F1F"/>
        </patternFill>
      </fill>
    </dxf>
    <dxf>
      <font>
        <b/>
        <i val="0"/>
        <color auto="1"/>
      </font>
      <fill>
        <patternFill>
          <bgColor indexed="51"/>
        </patternFill>
      </fill>
    </dxf>
    <dxf>
      <font>
        <b/>
        <i val="0"/>
        <color auto="1"/>
      </font>
      <fill>
        <patternFill>
          <bgColor indexed="51"/>
        </patternFill>
      </fill>
    </dxf>
    <dxf>
      <font>
        <b/>
        <i val="0"/>
        <color auto="1"/>
      </font>
      <fill>
        <patternFill>
          <bgColor rgb="FFEF1F1F"/>
        </patternFill>
      </fill>
    </dxf>
    <dxf>
      <font>
        <b/>
        <i val="0"/>
        <color auto="1"/>
      </font>
      <fill>
        <patternFill>
          <bgColor rgb="FF6ECF3D"/>
        </patternFill>
      </fill>
    </dxf>
    <dxf>
      <font>
        <b/>
        <i val="0"/>
        <color auto="1"/>
      </font>
      <fill>
        <patternFill>
          <bgColor indexed="51"/>
        </patternFill>
      </fill>
    </dxf>
    <dxf>
      <font>
        <b/>
        <i val="0"/>
        <color auto="1"/>
      </font>
      <fill>
        <patternFill>
          <bgColor rgb="FFEF1F1F"/>
        </patternFill>
      </fill>
    </dxf>
    <dxf>
      <font>
        <b/>
        <i val="0"/>
        <color auto="1"/>
      </font>
      <fill>
        <patternFill>
          <bgColor rgb="FF6ECF3D"/>
        </patternFill>
      </fill>
    </dxf>
    <dxf>
      <font>
        <b/>
        <i val="0"/>
        <color auto="1"/>
      </font>
      <fill>
        <patternFill>
          <bgColor indexed="51"/>
        </patternFill>
      </fill>
    </dxf>
    <dxf>
      <font>
        <b/>
        <i val="0"/>
        <color auto="1"/>
      </font>
      <fill>
        <patternFill>
          <bgColor rgb="FFEF1F1F"/>
        </patternFill>
      </fill>
    </dxf>
    <dxf>
      <font>
        <b/>
        <i val="0"/>
        <color auto="1"/>
      </font>
      <fill>
        <patternFill>
          <bgColor rgb="FF6ECF3D"/>
        </patternFill>
      </fill>
    </dxf>
    <dxf>
      <font>
        <b/>
        <i val="0"/>
        <color auto="1"/>
      </font>
      <fill>
        <patternFill>
          <bgColor indexed="51"/>
        </patternFill>
      </fill>
    </dxf>
    <dxf>
      <font>
        <b/>
        <i val="0"/>
        <color auto="1"/>
      </font>
      <fill>
        <patternFill>
          <bgColor rgb="FFEF1F1F"/>
        </patternFill>
      </fill>
    </dxf>
    <dxf>
      <font>
        <b/>
        <i val="0"/>
        <color auto="1"/>
      </font>
      <fill>
        <patternFill>
          <bgColor rgb="FF6ECF3D"/>
        </patternFill>
      </fill>
    </dxf>
    <dxf>
      <font>
        <b/>
        <i val="0"/>
        <color auto="1"/>
      </font>
      <fill>
        <patternFill>
          <bgColor indexed="51"/>
        </patternFill>
      </fill>
    </dxf>
    <dxf>
      <font>
        <b/>
        <i val="0"/>
        <color auto="1"/>
      </font>
      <fill>
        <patternFill>
          <bgColor rgb="FFEF1F1F"/>
        </patternFill>
      </fill>
    </dxf>
    <dxf>
      <font>
        <b/>
        <i val="0"/>
        <color auto="1"/>
      </font>
      <fill>
        <patternFill>
          <bgColor rgb="FF6ECF3D"/>
        </patternFill>
      </fill>
    </dxf>
    <dxf>
      <font>
        <b/>
        <i val="0"/>
        <color auto="1"/>
      </font>
      <fill>
        <patternFill>
          <bgColor indexed="51"/>
        </patternFill>
      </fill>
    </dxf>
    <dxf>
      <font>
        <b/>
        <i val="0"/>
        <color auto="1"/>
      </font>
      <fill>
        <patternFill>
          <bgColor rgb="FFEF1F1F"/>
        </patternFill>
      </fill>
    </dxf>
    <dxf>
      <font>
        <b/>
        <i val="0"/>
        <color auto="1"/>
      </font>
      <fill>
        <patternFill>
          <bgColor rgb="FF6ECF3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3bb12600baa2005/Documents/TRABAJO/Montechelo/estandarizacion_procedimientos/carpeta_general_del_proyecto/documentacion/Deck%20De%20Pruebas%20Ejempl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 DE PRUEBAS"/>
      <sheetName val="CONTROL DE BUGS"/>
    </sheetNames>
    <sheetDataSet>
      <sheetData sheetId="0">
        <row r="17">
          <cell r="AC17" t="str">
            <v>Exitoso</v>
          </cell>
        </row>
        <row r="18">
          <cell r="AC18" t="str">
            <v>Fallido</v>
          </cell>
        </row>
        <row r="19">
          <cell r="AC19" t="str">
            <v>Pendiente</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6"/>
  <sheetViews>
    <sheetView tabSelected="1" topLeftCell="A30" workbookViewId="0">
      <selection activeCell="I31" sqref="I31"/>
    </sheetView>
  </sheetViews>
  <sheetFormatPr defaultRowHeight="14.4" x14ac:dyDescent="0.3"/>
  <cols>
    <col min="1" max="1" width="6.33203125" bestFit="1" customWidth="1"/>
    <col min="2" max="2" width="5.77734375" bestFit="1" customWidth="1"/>
    <col min="3" max="3" width="9" customWidth="1"/>
    <col min="4" max="4" width="17.88671875" customWidth="1"/>
    <col min="5" max="5" width="18.21875" customWidth="1"/>
    <col min="6" max="6" width="13.21875" customWidth="1"/>
    <col min="7" max="7" width="11.77734375" customWidth="1"/>
    <col min="8" max="8" width="19.88671875" customWidth="1"/>
    <col min="10" max="10" width="11.6640625" customWidth="1"/>
    <col min="11" max="11" width="13.6640625" customWidth="1"/>
    <col min="12" max="12" width="13.77734375" customWidth="1"/>
    <col min="13" max="13" width="17.77734375" customWidth="1"/>
    <col min="14" max="14" width="14.21875" customWidth="1"/>
    <col min="15" max="15" width="15.6640625" customWidth="1"/>
    <col min="26" max="26" width="9.6640625" bestFit="1" customWidth="1"/>
  </cols>
  <sheetData>
    <row r="1" spans="1:31" ht="15.6" x14ac:dyDescent="0.3">
      <c r="A1" s="1"/>
      <c r="B1" s="1"/>
      <c r="C1" s="2"/>
      <c r="D1" s="3"/>
      <c r="E1" s="1"/>
      <c r="F1" s="1"/>
      <c r="G1" s="4"/>
      <c r="H1" s="97" t="s">
        <v>38</v>
      </c>
      <c r="I1" s="97"/>
      <c r="J1" s="97"/>
      <c r="K1" s="97"/>
      <c r="L1" s="97"/>
      <c r="M1" s="97"/>
      <c r="N1" s="97"/>
      <c r="O1" s="5"/>
      <c r="P1" s="5"/>
      <c r="Q1" s="6"/>
      <c r="R1" s="6"/>
      <c r="S1" s="6"/>
      <c r="T1" s="6"/>
      <c r="U1" s="6"/>
      <c r="V1" s="6"/>
      <c r="W1" s="6"/>
      <c r="X1" s="6"/>
      <c r="Y1" s="6"/>
      <c r="Z1" s="6"/>
      <c r="AA1" s="6"/>
      <c r="AB1" s="6"/>
      <c r="AC1" s="6"/>
      <c r="AD1" s="6"/>
      <c r="AE1" s="6"/>
    </row>
    <row r="2" spans="1:31" ht="15.6" x14ac:dyDescent="0.3">
      <c r="A2" s="1"/>
      <c r="B2" s="1"/>
      <c r="C2" s="2"/>
      <c r="D2" s="3"/>
      <c r="E2" s="1"/>
      <c r="F2" s="1"/>
      <c r="G2" s="6"/>
      <c r="H2" s="97"/>
      <c r="I2" s="97"/>
      <c r="J2" s="97"/>
      <c r="K2" s="97"/>
      <c r="L2" s="97"/>
      <c r="M2" s="97"/>
      <c r="N2" s="97"/>
      <c r="O2" s="5"/>
      <c r="P2" s="5"/>
      <c r="Q2" s="7"/>
      <c r="R2" s="7"/>
      <c r="S2" s="7"/>
      <c r="T2" s="7"/>
      <c r="U2" s="7"/>
      <c r="V2" s="7"/>
      <c r="W2" s="7"/>
      <c r="X2" s="7"/>
      <c r="Y2" s="7"/>
      <c r="Z2" s="7"/>
      <c r="AA2" s="7"/>
      <c r="AB2" s="6"/>
      <c r="AC2" s="6"/>
      <c r="AD2" s="6"/>
      <c r="AE2" s="6"/>
    </row>
    <row r="3" spans="1:31" ht="15.6" x14ac:dyDescent="0.3">
      <c r="A3" s="1"/>
      <c r="B3" s="1"/>
      <c r="C3" s="2"/>
      <c r="D3" s="3"/>
      <c r="E3" s="1"/>
      <c r="F3" s="1"/>
      <c r="G3" s="6"/>
      <c r="H3" s="97"/>
      <c r="I3" s="97"/>
      <c r="J3" s="97"/>
      <c r="K3" s="97"/>
      <c r="L3" s="97"/>
      <c r="M3" s="97"/>
      <c r="N3" s="97"/>
      <c r="O3" s="5"/>
      <c r="P3" s="5"/>
      <c r="Q3" s="7"/>
      <c r="R3" s="7"/>
      <c r="S3" s="7"/>
      <c r="T3" s="7"/>
      <c r="U3" s="7"/>
      <c r="V3" s="7"/>
      <c r="W3" s="7"/>
      <c r="X3" s="7"/>
      <c r="Y3" s="7"/>
      <c r="Z3" s="7"/>
      <c r="AA3" s="7"/>
      <c r="AB3" s="6"/>
      <c r="AC3" s="6"/>
      <c r="AD3" s="6"/>
      <c r="AE3" s="6"/>
    </row>
    <row r="4" spans="1:31" ht="16.2" thickBot="1" x14ac:dyDescent="0.35">
      <c r="A4" s="1"/>
      <c r="B4" s="1"/>
      <c r="C4" s="2"/>
      <c r="D4" s="3"/>
      <c r="E4" s="1"/>
      <c r="F4" s="1"/>
      <c r="G4" s="4"/>
      <c r="H4" s="4"/>
      <c r="I4" s="4"/>
      <c r="J4" s="8"/>
      <c r="K4" s="98" t="s">
        <v>37</v>
      </c>
      <c r="L4" s="99"/>
      <c r="M4" s="99"/>
      <c r="N4" s="99"/>
      <c r="O4" s="100"/>
      <c r="P4" s="9"/>
      <c r="Q4" s="6"/>
      <c r="R4" s="6"/>
      <c r="S4" s="6"/>
      <c r="T4" s="6"/>
      <c r="U4" s="6"/>
      <c r="V4" s="6"/>
      <c r="W4" s="6"/>
      <c r="X4" s="6"/>
      <c r="Y4" s="6"/>
      <c r="Z4" s="6"/>
      <c r="AA4" s="6"/>
      <c r="AB4" s="6"/>
      <c r="AC4" s="6"/>
      <c r="AD4" s="6"/>
      <c r="AE4" s="6"/>
    </row>
    <row r="5" spans="1:31" ht="15.6" x14ac:dyDescent="0.3">
      <c r="A5" s="1"/>
      <c r="B5" s="1"/>
      <c r="C5" s="2"/>
      <c r="D5" s="3"/>
      <c r="E5" s="1"/>
      <c r="F5" s="1"/>
      <c r="G5" s="4"/>
      <c r="H5" s="79" t="s">
        <v>25</v>
      </c>
      <c r="I5" s="80"/>
      <c r="J5" s="80"/>
      <c r="K5" s="96">
        <f>COUNTA($I$25:$I$1000)</f>
        <v>10</v>
      </c>
      <c r="L5" s="90"/>
      <c r="M5" s="90"/>
      <c r="N5" s="90"/>
      <c r="O5" s="91"/>
      <c r="P5" s="9"/>
      <c r="Q5" s="6"/>
      <c r="R5" s="6"/>
      <c r="S5" s="6"/>
      <c r="T5" s="6"/>
      <c r="U5" s="6"/>
      <c r="V5" s="6"/>
      <c r="W5" s="6"/>
      <c r="X5" s="6"/>
      <c r="Y5" s="6"/>
      <c r="Z5" s="6"/>
      <c r="AA5" s="6"/>
      <c r="AB5" s="6"/>
      <c r="AC5" s="6"/>
      <c r="AD5" s="6"/>
      <c r="AE5" s="6"/>
    </row>
    <row r="6" spans="1:31" ht="15.6" x14ac:dyDescent="0.3">
      <c r="A6" s="1"/>
      <c r="B6" s="1"/>
      <c r="C6" s="2"/>
      <c r="D6" s="3"/>
      <c r="E6" s="1"/>
      <c r="F6" s="1"/>
      <c r="G6" s="4"/>
      <c r="H6" s="81" t="s">
        <v>26</v>
      </c>
      <c r="I6" s="82"/>
      <c r="J6" s="82"/>
      <c r="K6" s="96">
        <f>COUNTIF($Z$25:$Z$1000,"Ok")+COUNTIF($Z$25:$Z$1000,"FALLO")</f>
        <v>5</v>
      </c>
      <c r="L6" s="90"/>
      <c r="M6" s="90"/>
      <c r="N6" s="90"/>
      <c r="O6" s="91"/>
      <c r="P6" s="9"/>
      <c r="Q6" s="6"/>
      <c r="R6" s="6"/>
      <c r="S6" s="6"/>
      <c r="T6" s="6"/>
      <c r="U6" s="6"/>
      <c r="V6" s="87"/>
      <c r="W6" s="87"/>
      <c r="X6" s="87"/>
      <c r="Y6" s="87"/>
      <c r="Z6" s="87"/>
      <c r="AA6" s="6"/>
      <c r="AB6" s="6"/>
      <c r="AC6" s="6"/>
      <c r="AD6" s="6"/>
      <c r="AE6" s="6"/>
    </row>
    <row r="7" spans="1:31" ht="15.6" x14ac:dyDescent="0.3">
      <c r="A7" s="10"/>
      <c r="B7" s="10"/>
      <c r="C7" s="9"/>
      <c r="E7" s="10"/>
      <c r="F7" s="10"/>
      <c r="G7" s="4"/>
      <c r="H7" s="81" t="s">
        <v>27</v>
      </c>
      <c r="I7" s="82"/>
      <c r="J7" s="82"/>
      <c r="K7" s="96">
        <f>COUNTIF($Z$25:$Z$1000,"Ok")</f>
        <v>5</v>
      </c>
      <c r="L7" s="90"/>
      <c r="M7" s="90"/>
      <c r="N7" s="90"/>
      <c r="O7" s="91"/>
      <c r="P7" s="9"/>
      <c r="Q7" s="6"/>
      <c r="R7" s="6"/>
      <c r="S7" s="6"/>
      <c r="T7" s="11"/>
      <c r="U7" s="6"/>
      <c r="V7" s="87"/>
      <c r="W7" s="87"/>
      <c r="X7" s="87"/>
      <c r="Y7" s="87"/>
      <c r="Z7" s="87"/>
      <c r="AA7" s="12"/>
      <c r="AB7" s="12"/>
      <c r="AC7" s="12"/>
      <c r="AD7" s="13"/>
      <c r="AE7" s="13"/>
    </row>
    <row r="8" spans="1:31" ht="15.6" x14ac:dyDescent="0.3">
      <c r="A8" s="10"/>
      <c r="B8" s="10"/>
      <c r="C8" s="9"/>
      <c r="E8" s="10"/>
      <c r="F8" s="10"/>
      <c r="G8" s="4"/>
      <c r="H8" s="81" t="s">
        <v>28</v>
      </c>
      <c r="I8" s="82"/>
      <c r="J8" s="82"/>
      <c r="K8" s="96">
        <f>COUNTIF($Z$25:$Z$1000,"Fallo")</f>
        <v>0</v>
      </c>
      <c r="L8" s="90"/>
      <c r="M8" s="90"/>
      <c r="N8" s="90"/>
      <c r="O8" s="91"/>
      <c r="P8" s="9"/>
      <c r="Q8" s="6"/>
      <c r="R8" s="6"/>
      <c r="S8" s="6"/>
      <c r="T8" s="6"/>
      <c r="U8" s="6"/>
      <c r="V8" s="87"/>
      <c r="W8" s="87"/>
      <c r="X8" s="87"/>
      <c r="Y8" s="87"/>
      <c r="Z8" s="87"/>
      <c r="AA8" s="12"/>
      <c r="AB8" s="12"/>
      <c r="AC8" s="12"/>
      <c r="AD8" s="13"/>
      <c r="AE8" s="13"/>
    </row>
    <row r="9" spans="1:31" ht="15.6" x14ac:dyDescent="0.3">
      <c r="A9" s="10"/>
      <c r="B9" s="10"/>
      <c r="C9" s="9"/>
      <c r="E9" s="10"/>
      <c r="F9" s="10"/>
      <c r="G9" s="4"/>
      <c r="H9" s="81" t="s">
        <v>29</v>
      </c>
      <c r="I9" s="82"/>
      <c r="J9" s="88"/>
      <c r="K9" s="89">
        <f>SUM(K5-K6)</f>
        <v>5</v>
      </c>
      <c r="L9" s="90"/>
      <c r="M9" s="90"/>
      <c r="N9" s="90"/>
      <c r="O9" s="91"/>
      <c r="P9" s="9"/>
      <c r="Q9" s="6"/>
      <c r="R9" s="6"/>
      <c r="S9" s="6"/>
      <c r="T9" s="6"/>
      <c r="U9" s="6"/>
      <c r="V9" s="87"/>
      <c r="W9" s="87"/>
      <c r="X9" s="87"/>
      <c r="Y9" s="87"/>
      <c r="Z9" s="87"/>
      <c r="AA9" s="12"/>
      <c r="AB9" s="12"/>
      <c r="AC9" s="12"/>
      <c r="AD9" s="13"/>
      <c r="AE9" s="13"/>
    </row>
    <row r="10" spans="1:31" ht="15.6" x14ac:dyDescent="0.3">
      <c r="A10" s="10"/>
      <c r="B10" s="10"/>
      <c r="C10" s="9"/>
      <c r="E10" s="10"/>
      <c r="F10" s="10"/>
      <c r="G10" s="4"/>
      <c r="H10" s="81" t="s">
        <v>30</v>
      </c>
      <c r="I10" s="82"/>
      <c r="J10" s="82"/>
      <c r="K10" s="92">
        <f>($K$17+$L$17+$M$17+N$17+O$17)/($K$5)</f>
        <v>0.5</v>
      </c>
      <c r="L10" s="93"/>
      <c r="M10" s="93"/>
      <c r="N10" s="93"/>
      <c r="O10" s="94"/>
      <c r="P10" s="14"/>
      <c r="Q10" s="15"/>
      <c r="R10" s="15"/>
      <c r="S10" s="15"/>
      <c r="T10" s="15"/>
      <c r="U10" s="15"/>
      <c r="V10" s="95"/>
      <c r="W10" s="95"/>
      <c r="X10" s="95"/>
      <c r="Y10" s="95"/>
      <c r="Z10" s="95"/>
      <c r="AA10" s="12"/>
      <c r="AB10" s="12"/>
      <c r="AC10" s="12" t="s">
        <v>39</v>
      </c>
      <c r="AD10" s="13"/>
      <c r="AE10" s="13"/>
    </row>
    <row r="11" spans="1:31" ht="15.6" x14ac:dyDescent="0.3">
      <c r="A11" s="10"/>
      <c r="B11" s="10"/>
      <c r="C11" s="9"/>
      <c r="E11" s="10"/>
      <c r="F11" s="10"/>
      <c r="G11" s="4"/>
      <c r="H11" s="81" t="s">
        <v>31</v>
      </c>
      <c r="I11" s="82"/>
      <c r="J11" s="82"/>
      <c r="K11" s="92">
        <f>$K$6/($K$5)</f>
        <v>0.5</v>
      </c>
      <c r="L11" s="93"/>
      <c r="M11" s="93"/>
      <c r="N11" s="93"/>
      <c r="O11" s="94"/>
      <c r="P11" s="14"/>
      <c r="Q11" s="15"/>
      <c r="R11" s="15"/>
      <c r="S11" s="15"/>
      <c r="T11" s="15"/>
      <c r="U11" s="15"/>
      <c r="V11" s="16"/>
      <c r="W11" s="16"/>
      <c r="X11" s="16"/>
      <c r="Y11" s="16"/>
      <c r="Z11" s="16"/>
      <c r="AA11" s="12"/>
      <c r="AB11" s="12"/>
      <c r="AC11" s="12" t="s">
        <v>40</v>
      </c>
      <c r="AD11" s="13"/>
      <c r="AE11" s="13"/>
    </row>
    <row r="12" spans="1:31" ht="16.2" thickBot="1" x14ac:dyDescent="0.35">
      <c r="A12" s="10"/>
      <c r="B12" s="10"/>
      <c r="C12" s="9"/>
      <c r="E12" s="10"/>
      <c r="F12" s="10"/>
      <c r="G12" s="4"/>
      <c r="H12" s="83" t="s">
        <v>32</v>
      </c>
      <c r="I12" s="84"/>
      <c r="J12" s="84"/>
      <c r="K12" s="92">
        <f>$K$7/($K$5)</f>
        <v>0.5</v>
      </c>
      <c r="L12" s="93"/>
      <c r="M12" s="93"/>
      <c r="N12" s="93"/>
      <c r="O12" s="94"/>
      <c r="P12" s="14"/>
      <c r="Q12" s="15"/>
      <c r="R12" s="15"/>
      <c r="S12" s="15"/>
      <c r="T12" s="15"/>
      <c r="U12" s="15"/>
      <c r="V12" s="87"/>
      <c r="W12" s="87"/>
      <c r="X12" s="87"/>
      <c r="Y12" s="87"/>
      <c r="Z12" s="87"/>
      <c r="AA12" s="12"/>
      <c r="AB12" s="12"/>
      <c r="AC12" s="12" t="s">
        <v>41</v>
      </c>
      <c r="AD12" s="13"/>
      <c r="AE12" s="13"/>
    </row>
    <row r="13" spans="1:31" ht="15.6" x14ac:dyDescent="0.3">
      <c r="A13" s="10"/>
      <c r="B13" s="10"/>
      <c r="C13" s="9"/>
      <c r="E13" s="10"/>
      <c r="F13" s="10"/>
      <c r="G13" s="17"/>
      <c r="H13" s="4"/>
      <c r="I13" s="18"/>
      <c r="J13" s="12"/>
      <c r="K13" s="6"/>
      <c r="L13" s="6"/>
      <c r="M13" s="6"/>
      <c r="N13" s="78"/>
      <c r="O13" s="78"/>
      <c r="P13" s="78"/>
      <c r="Q13" s="78"/>
      <c r="R13" s="78"/>
      <c r="S13" s="78"/>
      <c r="T13" s="78"/>
      <c r="U13" s="78"/>
      <c r="V13" s="87"/>
      <c r="W13" s="87"/>
      <c r="X13" s="87"/>
      <c r="Y13" s="87"/>
      <c r="Z13" s="87"/>
      <c r="AA13" s="12"/>
      <c r="AB13" s="12"/>
      <c r="AC13" s="12"/>
      <c r="AD13" s="13"/>
      <c r="AE13" s="13"/>
    </row>
    <row r="14" spans="1:31" ht="15.6" x14ac:dyDescent="0.3">
      <c r="A14" s="19"/>
      <c r="B14" s="19"/>
      <c r="C14" s="20"/>
      <c r="D14" s="21"/>
      <c r="E14" s="19"/>
      <c r="F14" s="19"/>
      <c r="G14" s="4"/>
      <c r="H14" s="4"/>
      <c r="I14" s="22"/>
      <c r="J14" s="23"/>
      <c r="K14" s="6"/>
      <c r="L14" s="6"/>
      <c r="M14" s="6"/>
      <c r="N14" s="78"/>
      <c r="O14" s="78"/>
      <c r="P14" s="78"/>
      <c r="Q14" s="78"/>
      <c r="R14" s="78"/>
      <c r="S14" s="78"/>
      <c r="T14" s="78"/>
      <c r="U14" s="78"/>
      <c r="V14" s="24"/>
      <c r="W14" s="24"/>
      <c r="X14" s="24"/>
      <c r="Y14" s="24"/>
      <c r="Z14" s="24"/>
      <c r="AA14" s="12"/>
      <c r="AB14" s="12"/>
      <c r="AC14" s="25"/>
      <c r="AD14" s="26"/>
      <c r="AE14" s="26"/>
    </row>
    <row r="15" spans="1:31" ht="16.2" thickBot="1" x14ac:dyDescent="0.35">
      <c r="A15" s="19"/>
      <c r="B15" s="19"/>
      <c r="C15" s="20"/>
      <c r="D15" s="21"/>
      <c r="E15" s="19"/>
      <c r="F15" s="19"/>
      <c r="G15" s="27"/>
      <c r="H15" s="4"/>
      <c r="I15" s="4"/>
      <c r="J15" s="8"/>
      <c r="K15" s="28" t="s">
        <v>16</v>
      </c>
      <c r="L15" s="28" t="s">
        <v>17</v>
      </c>
      <c r="M15" s="28" t="s">
        <v>18</v>
      </c>
      <c r="N15" s="28" t="s">
        <v>19</v>
      </c>
      <c r="O15" s="28" t="s">
        <v>20</v>
      </c>
      <c r="P15" s="29"/>
      <c r="Q15" s="29"/>
      <c r="R15" s="29"/>
      <c r="S15" s="29"/>
      <c r="T15" s="29"/>
      <c r="U15" s="29"/>
      <c r="V15" s="29"/>
      <c r="W15" s="29"/>
      <c r="X15" s="29"/>
      <c r="Y15" s="29"/>
      <c r="Z15" s="29"/>
      <c r="AA15" s="12"/>
      <c r="AB15" s="29"/>
      <c r="AC15" s="25"/>
      <c r="AD15" s="26"/>
      <c r="AE15" s="26"/>
    </row>
    <row r="16" spans="1:31" ht="15.6" x14ac:dyDescent="0.3">
      <c r="A16" s="19"/>
      <c r="B16" s="19"/>
      <c r="C16" s="20"/>
      <c r="D16" s="21"/>
      <c r="E16" s="19"/>
      <c r="F16" s="19"/>
      <c r="G16" s="30"/>
      <c r="H16" s="79" t="s">
        <v>25</v>
      </c>
      <c r="I16" s="80"/>
      <c r="J16" s="80"/>
      <c r="K16" s="31">
        <f>K5</f>
        <v>10</v>
      </c>
      <c r="L16" s="31">
        <f>K5</f>
        <v>10</v>
      </c>
      <c r="M16" s="31">
        <f>K5</f>
        <v>10</v>
      </c>
      <c r="N16" s="31">
        <f>K5</f>
        <v>10</v>
      </c>
      <c r="O16" s="31">
        <f>K5</f>
        <v>10</v>
      </c>
      <c r="P16" s="29"/>
      <c r="Q16" s="29"/>
      <c r="R16" s="29"/>
      <c r="S16" s="29"/>
      <c r="T16" s="29"/>
      <c r="U16" s="29"/>
      <c r="V16" s="29"/>
      <c r="W16" s="29"/>
      <c r="X16" s="29"/>
      <c r="Y16" s="29"/>
      <c r="Z16" s="6"/>
      <c r="AA16" s="12"/>
      <c r="AB16" s="6"/>
      <c r="AC16" s="25"/>
      <c r="AD16" s="26"/>
      <c r="AE16" s="26"/>
    </row>
    <row r="17" spans="1:31" ht="15.6" x14ac:dyDescent="0.3">
      <c r="A17" s="19"/>
      <c r="B17" s="19"/>
      <c r="C17" s="20"/>
      <c r="D17" s="21"/>
      <c r="E17" s="19"/>
      <c r="F17" s="19"/>
      <c r="G17" s="30"/>
      <c r="H17" s="81" t="s">
        <v>26</v>
      </c>
      <c r="I17" s="82"/>
      <c r="J17" s="82"/>
      <c r="K17" s="31">
        <f>SUM(K18,K19)</f>
        <v>5</v>
      </c>
      <c r="L17" s="31">
        <f>SUM(L18,L19)</f>
        <v>0</v>
      </c>
      <c r="M17" s="31">
        <f>SUM(M18,M19)</f>
        <v>0</v>
      </c>
      <c r="N17" s="31">
        <f>SUM(N18,N19)</f>
        <v>0</v>
      </c>
      <c r="O17" s="31">
        <f>SUM(O18,O19)</f>
        <v>0</v>
      </c>
      <c r="P17" s="29"/>
      <c r="Q17" s="29"/>
      <c r="R17" s="29"/>
      <c r="S17" s="29"/>
      <c r="T17" s="29"/>
      <c r="U17" s="29"/>
      <c r="V17" s="29"/>
      <c r="W17" s="29"/>
      <c r="X17" s="29"/>
      <c r="Y17" s="29"/>
      <c r="Z17" s="6"/>
      <c r="AA17" s="12"/>
      <c r="AB17" s="6"/>
      <c r="AC17" s="25" t="s">
        <v>1</v>
      </c>
      <c r="AD17" s="26"/>
      <c r="AE17" s="26"/>
    </row>
    <row r="18" spans="1:31" ht="15.6" x14ac:dyDescent="0.3">
      <c r="A18" s="19"/>
      <c r="B18" s="19"/>
      <c r="C18" s="20"/>
      <c r="D18" s="21"/>
      <c r="E18" s="19"/>
      <c r="F18" s="19"/>
      <c r="G18" s="30"/>
      <c r="H18" s="81" t="s">
        <v>27</v>
      </c>
      <c r="I18" s="82"/>
      <c r="J18" s="82"/>
      <c r="K18" s="31">
        <f>COUNTIF($K$25:$K$1000,"Successful")</f>
        <v>5</v>
      </c>
      <c r="L18" s="31">
        <f>COUNTIF($N$25:$N$1000,"Exitoso")</f>
        <v>0</v>
      </c>
      <c r="M18" s="31">
        <f>COUNTIF($Q$25:$Q$1000,"Exitoso")</f>
        <v>0</v>
      </c>
      <c r="N18" s="31">
        <f>COUNTIF($T$25:$T$1000,"Exitoso")</f>
        <v>0</v>
      </c>
      <c r="O18" s="31">
        <f>COUNTIF(W$25:$W$1000,"Exitoso")</f>
        <v>0</v>
      </c>
      <c r="P18" s="29"/>
      <c r="Q18" s="29"/>
      <c r="R18" s="29"/>
      <c r="S18" s="29"/>
      <c r="T18" s="29"/>
      <c r="U18" s="29"/>
      <c r="V18" s="29"/>
      <c r="W18" s="29"/>
      <c r="X18" s="29"/>
      <c r="Y18" s="29"/>
      <c r="Z18" s="6"/>
      <c r="AA18" s="12"/>
      <c r="AB18" s="6"/>
      <c r="AC18" s="25" t="s">
        <v>2</v>
      </c>
      <c r="AD18" s="26"/>
      <c r="AE18" s="26"/>
    </row>
    <row r="19" spans="1:31" ht="15.6" x14ac:dyDescent="0.3">
      <c r="A19" s="19"/>
      <c r="B19" s="19"/>
      <c r="C19" s="20"/>
      <c r="D19" s="21"/>
      <c r="E19" s="19"/>
      <c r="F19" s="19"/>
      <c r="G19" s="30"/>
      <c r="H19" s="81" t="s">
        <v>28</v>
      </c>
      <c r="I19" s="82"/>
      <c r="J19" s="82"/>
      <c r="K19" s="31">
        <f>COUNTIF($K$25:$K$1000,"Failed")</f>
        <v>0</v>
      </c>
      <c r="L19" s="31">
        <f>COUNTIF($N$25:$N$1000,"Fallido")</f>
        <v>0</v>
      </c>
      <c r="M19" s="31">
        <f>COUNTIF($Q$25:$Q$1000,"Fallido")</f>
        <v>0</v>
      </c>
      <c r="N19" s="31">
        <f>COUNTIF($T$25:$T$1000,"Fallido")</f>
        <v>0</v>
      </c>
      <c r="O19" s="31">
        <f>COUNTIF($W$25:$W$1000,"Fallido")</f>
        <v>0</v>
      </c>
      <c r="P19" s="29"/>
      <c r="Q19" s="29"/>
      <c r="R19" s="29"/>
      <c r="S19" s="29"/>
      <c r="T19" s="29"/>
      <c r="U19" s="29"/>
      <c r="V19" s="29"/>
      <c r="W19" s="29"/>
      <c r="X19" s="29"/>
      <c r="Y19" s="29"/>
      <c r="Z19" s="6"/>
      <c r="AA19" s="12"/>
      <c r="AB19" s="6"/>
      <c r="AC19" s="25" t="s">
        <v>3</v>
      </c>
      <c r="AD19" s="26"/>
      <c r="AE19" s="26"/>
    </row>
    <row r="20" spans="1:31" ht="15.6" x14ac:dyDescent="0.3">
      <c r="A20" s="19"/>
      <c r="B20" s="19"/>
      <c r="C20" s="20"/>
      <c r="D20" s="21"/>
      <c r="E20" s="19"/>
      <c r="F20" s="19"/>
      <c r="G20" s="30"/>
      <c r="H20" s="81" t="s">
        <v>31</v>
      </c>
      <c r="I20" s="82"/>
      <c r="J20" s="82"/>
      <c r="K20" s="32">
        <f>$K$17/($K$16)</f>
        <v>0.5</v>
      </c>
      <c r="L20" s="32">
        <f>$L$17/($L$16)</f>
        <v>0</v>
      </c>
      <c r="M20" s="32">
        <f>$M$17/($M$16)</f>
        <v>0</v>
      </c>
      <c r="N20" s="32">
        <f>$N$17/($N$16)</f>
        <v>0</v>
      </c>
      <c r="O20" s="32">
        <f>$O$17/($O$16)</f>
        <v>0</v>
      </c>
      <c r="P20" s="29"/>
      <c r="Q20" s="29"/>
      <c r="R20" s="29"/>
      <c r="S20" s="29"/>
      <c r="T20" s="29"/>
      <c r="U20" s="29"/>
      <c r="V20" s="29"/>
      <c r="W20" s="29"/>
      <c r="X20" s="29"/>
      <c r="Y20" s="29"/>
      <c r="Z20" s="13"/>
      <c r="AA20" s="12"/>
      <c r="AB20" s="6"/>
      <c r="AC20" s="25"/>
      <c r="AD20" s="26"/>
      <c r="AE20" s="26"/>
    </row>
    <row r="21" spans="1:31" ht="16.2" thickBot="1" x14ac:dyDescent="0.35">
      <c r="A21" s="19"/>
      <c r="B21" s="19"/>
      <c r="C21" s="20"/>
      <c r="D21" s="21"/>
      <c r="E21" s="19"/>
      <c r="F21" s="19"/>
      <c r="G21" s="30"/>
      <c r="H21" s="83" t="s">
        <v>32</v>
      </c>
      <c r="I21" s="84"/>
      <c r="J21" s="84"/>
      <c r="K21" s="32">
        <f>$K$18/($K$16)</f>
        <v>0.5</v>
      </c>
      <c r="L21" s="32">
        <f>$L$18/($L$16)</f>
        <v>0</v>
      </c>
      <c r="M21" s="32">
        <f>$M$18/($M$16)</f>
        <v>0</v>
      </c>
      <c r="N21" s="32">
        <f>$N$18/($N$16)</f>
        <v>0</v>
      </c>
      <c r="O21" s="32">
        <f>$O$18/($O$16)</f>
        <v>0</v>
      </c>
      <c r="P21" s="29"/>
      <c r="Q21" s="29"/>
      <c r="R21" s="29"/>
      <c r="S21" s="29"/>
      <c r="T21" s="29"/>
      <c r="U21" s="29"/>
      <c r="V21" s="29"/>
      <c r="W21" s="29"/>
      <c r="X21" s="29"/>
      <c r="Y21" s="29"/>
      <c r="Z21" s="6"/>
      <c r="AA21" s="12"/>
      <c r="AB21" s="6"/>
      <c r="AC21" s="25"/>
      <c r="AD21" s="26"/>
      <c r="AE21" s="26"/>
    </row>
    <row r="22" spans="1:31" ht="15.6" x14ac:dyDescent="0.3">
      <c r="A22" s="19"/>
      <c r="B22" s="19"/>
      <c r="C22" s="20"/>
      <c r="D22" s="21"/>
      <c r="E22" s="19"/>
      <c r="F22" s="19"/>
      <c r="G22" s="30"/>
      <c r="H22" s="33"/>
      <c r="I22" s="33"/>
      <c r="J22" s="34"/>
      <c r="K22" s="35"/>
      <c r="L22" s="35"/>
      <c r="M22" s="35"/>
      <c r="N22" s="35"/>
      <c r="O22" s="35"/>
      <c r="P22" s="35"/>
      <c r="Q22" s="35"/>
      <c r="R22" s="35"/>
      <c r="S22" s="35"/>
      <c r="T22" s="35"/>
      <c r="U22" s="35"/>
      <c r="V22" s="35"/>
      <c r="W22" s="35"/>
      <c r="X22" s="35"/>
      <c r="Y22" s="35"/>
      <c r="Z22" s="6"/>
      <c r="AA22" s="12"/>
      <c r="AB22" s="6"/>
      <c r="AC22" s="25"/>
      <c r="AD22" s="26"/>
      <c r="AE22" s="26"/>
    </row>
    <row r="23" spans="1:31" ht="16.2" thickBot="1" x14ac:dyDescent="0.35">
      <c r="A23" s="19"/>
      <c r="B23" s="19"/>
      <c r="C23" s="20"/>
      <c r="D23" s="21"/>
      <c r="E23" s="19"/>
      <c r="F23" s="19"/>
      <c r="G23" s="36"/>
      <c r="H23" s="37"/>
      <c r="I23" s="37"/>
      <c r="J23" s="38"/>
      <c r="K23" s="12"/>
      <c r="L23" s="12"/>
      <c r="M23" s="12"/>
      <c r="N23" s="12"/>
      <c r="O23" s="12"/>
      <c r="P23" s="12"/>
      <c r="Q23" s="12"/>
      <c r="R23" s="12"/>
      <c r="S23" s="12"/>
      <c r="T23" s="12"/>
      <c r="U23" s="12"/>
      <c r="V23" s="12"/>
      <c r="W23" s="12"/>
      <c r="X23" s="12"/>
      <c r="Y23" s="12"/>
      <c r="Z23" s="12"/>
      <c r="AA23" s="12"/>
      <c r="AB23" s="12"/>
      <c r="AC23" s="25"/>
      <c r="AD23" s="26"/>
      <c r="AE23" s="26"/>
    </row>
    <row r="24" spans="1:31" ht="26.4" x14ac:dyDescent="0.3">
      <c r="A24" s="39" t="s">
        <v>4</v>
      </c>
      <c r="B24" s="40" t="s">
        <v>21</v>
      </c>
      <c r="C24" s="85" t="s">
        <v>7</v>
      </c>
      <c r="D24" s="86"/>
      <c r="E24" s="41" t="s">
        <v>8</v>
      </c>
      <c r="F24" s="41" t="s">
        <v>9</v>
      </c>
      <c r="G24" s="41" t="s">
        <v>10</v>
      </c>
      <c r="H24" s="42" t="s">
        <v>11</v>
      </c>
      <c r="I24" s="43" t="s">
        <v>12</v>
      </c>
      <c r="J24" s="44" t="s">
        <v>13</v>
      </c>
      <c r="K24" s="28" t="s">
        <v>14</v>
      </c>
      <c r="L24" s="28" t="s">
        <v>15</v>
      </c>
      <c r="M24" s="28" t="s">
        <v>22</v>
      </c>
      <c r="N24" s="28" t="s">
        <v>17</v>
      </c>
      <c r="O24" s="28" t="s">
        <v>15</v>
      </c>
      <c r="P24" s="28" t="s">
        <v>22</v>
      </c>
      <c r="Q24" s="28" t="s">
        <v>0</v>
      </c>
      <c r="R24" s="28" t="s">
        <v>15</v>
      </c>
      <c r="S24" s="28" t="s">
        <v>22</v>
      </c>
      <c r="T24" s="28" t="s">
        <v>5</v>
      </c>
      <c r="U24" s="28" t="s">
        <v>15</v>
      </c>
      <c r="V24" s="28" t="s">
        <v>22</v>
      </c>
      <c r="W24" s="28" t="s">
        <v>6</v>
      </c>
      <c r="X24" s="28" t="s">
        <v>15</v>
      </c>
      <c r="Y24" s="28" t="s">
        <v>22</v>
      </c>
      <c r="Z24" s="28" t="s">
        <v>23</v>
      </c>
      <c r="AA24" s="28" t="s">
        <v>24</v>
      </c>
      <c r="AB24" s="45"/>
      <c r="AC24" s="25"/>
      <c r="AD24" s="26"/>
      <c r="AE24" s="26"/>
    </row>
    <row r="25" spans="1:31" ht="100.8" x14ac:dyDescent="0.3">
      <c r="A25" s="46"/>
      <c r="B25" s="47"/>
      <c r="C25" s="76" t="s">
        <v>33</v>
      </c>
      <c r="D25" s="77"/>
      <c r="E25" s="48" t="s">
        <v>34</v>
      </c>
      <c r="F25" s="49" t="s">
        <v>35</v>
      </c>
      <c r="G25" s="50">
        <v>1</v>
      </c>
      <c r="H25" s="51" t="s">
        <v>42</v>
      </c>
      <c r="I25" s="52" t="s">
        <v>36</v>
      </c>
      <c r="J25" s="53" t="s">
        <v>61</v>
      </c>
      <c r="K25" s="54" t="s">
        <v>39</v>
      </c>
      <c r="L25" s="55"/>
      <c r="M25" s="56"/>
      <c r="N25" s="54"/>
      <c r="O25" s="53"/>
      <c r="P25" s="53"/>
      <c r="Q25" s="54"/>
      <c r="R25" s="53"/>
      <c r="S25" s="53"/>
      <c r="T25" s="54"/>
      <c r="U25" s="53"/>
      <c r="V25" s="53"/>
      <c r="W25" s="54"/>
      <c r="X25" s="53"/>
      <c r="Y25" s="53"/>
      <c r="Z25" s="57" t="str">
        <f>IF(W25="Successful","OK",IF(W25="Failed","FAILED",IF(W25="Pending","PENDING",IF(T25="Succesful","OK",IF(T25="Failed","FAILED",IF(T25="Pending","PENDING",IF(Q25="Successful","OK",IF(Q25="Failed","FAILED",IF(Q25="Pending","PENDING",IF(N25="Successful","OK",IF(N25="Failed","FAILED",IF(N25="Pending","PENDING",IF(K25="Successful","OK",IF(K25="Failed","FAILED",IF(K25="Pending","PENDING")))))))))))))))</f>
        <v>OK</v>
      </c>
      <c r="AA25" s="53"/>
      <c r="AB25" s="58"/>
      <c r="AC25" s="58"/>
      <c r="AD25" s="58"/>
      <c r="AE25" s="58"/>
    </row>
    <row r="26" spans="1:31" ht="144" x14ac:dyDescent="0.3">
      <c r="A26" s="46"/>
      <c r="B26" s="47"/>
      <c r="C26" s="76" t="s">
        <v>43</v>
      </c>
      <c r="D26" s="77"/>
      <c r="E26" s="59" t="s">
        <v>44</v>
      </c>
      <c r="F26" s="60" t="s">
        <v>45</v>
      </c>
      <c r="G26" s="50">
        <v>2</v>
      </c>
      <c r="H26" s="51" t="s">
        <v>46</v>
      </c>
      <c r="I26" s="61" t="s">
        <v>47</v>
      </c>
      <c r="J26" s="53" t="s">
        <v>62</v>
      </c>
      <c r="K26" s="54" t="s">
        <v>39</v>
      </c>
      <c r="L26" s="55"/>
      <c r="M26" s="56"/>
      <c r="N26" s="54"/>
      <c r="O26" s="53"/>
      <c r="P26" s="53"/>
      <c r="Q26" s="54"/>
      <c r="R26" s="53"/>
      <c r="S26" s="53"/>
      <c r="T26" s="54"/>
      <c r="U26" s="53"/>
      <c r="V26" s="53"/>
      <c r="W26" s="54"/>
      <c r="X26" s="53"/>
      <c r="Y26" s="53"/>
      <c r="Z26" s="57" t="str">
        <f t="shared" ref="Z26:Z37" si="0">IF(W26="Successful","OK",IF(W26="Failed","FAILED",IF(W26="Pending","PENDING",IF(T26="Succesful","OK",IF(T26="Failed","FAILED",IF(T26="Pending","PENDING",IF(Q26="Successful","OK",IF(Q26="Failed","FAILED",IF(Q26="Pending","PENDING",IF(N26="Successful","OK",IF(N26="Failed","FAILED",IF(N26="Pending","PENDING",IF(K26="Successful","OK",IF(K26="Failed","FAILED",IF(K26="Pending","PENDING")))))))))))))))</f>
        <v>OK</v>
      </c>
      <c r="AA26" s="53"/>
      <c r="AB26" s="58"/>
      <c r="AC26" s="58"/>
      <c r="AD26" s="58"/>
      <c r="AE26" s="58"/>
    </row>
    <row r="27" spans="1:31" ht="86.4" x14ac:dyDescent="0.3">
      <c r="A27" s="46"/>
      <c r="B27" s="47"/>
      <c r="C27" s="76" t="s">
        <v>48</v>
      </c>
      <c r="D27" s="77"/>
      <c r="E27" s="59" t="s">
        <v>49</v>
      </c>
      <c r="F27" s="60" t="s">
        <v>50</v>
      </c>
      <c r="G27" s="50">
        <v>3</v>
      </c>
      <c r="H27" s="51" t="s">
        <v>51</v>
      </c>
      <c r="I27" s="61" t="s">
        <v>52</v>
      </c>
      <c r="J27" s="53" t="s">
        <v>63</v>
      </c>
      <c r="K27" s="54" t="s">
        <v>41</v>
      </c>
      <c r="L27" s="55"/>
      <c r="M27" s="56"/>
      <c r="N27" s="54"/>
      <c r="O27" s="53"/>
      <c r="P27" s="53"/>
      <c r="Q27" s="54"/>
      <c r="R27" s="53"/>
      <c r="S27" s="53"/>
      <c r="T27" s="54"/>
      <c r="U27" s="53"/>
      <c r="V27" s="53"/>
      <c r="W27" s="54"/>
      <c r="X27" s="53"/>
      <c r="Y27" s="53"/>
      <c r="Z27" s="57" t="str">
        <f t="shared" si="0"/>
        <v>PENDING</v>
      </c>
      <c r="AA27" s="53"/>
      <c r="AB27" s="58"/>
      <c r="AC27" s="58"/>
      <c r="AD27" s="58"/>
      <c r="AE27" s="58"/>
    </row>
    <row r="28" spans="1:31" ht="100.8" x14ac:dyDescent="0.3">
      <c r="A28" s="46"/>
      <c r="B28" s="47"/>
      <c r="C28" s="76" t="s">
        <v>89</v>
      </c>
      <c r="D28" s="77"/>
      <c r="E28" s="62" t="s">
        <v>88</v>
      </c>
      <c r="F28" s="60" t="s">
        <v>50</v>
      </c>
      <c r="G28" s="64">
        <v>4</v>
      </c>
      <c r="H28" s="51" t="s">
        <v>90</v>
      </c>
      <c r="I28" s="52" t="s">
        <v>91</v>
      </c>
      <c r="J28" s="53" t="s">
        <v>87</v>
      </c>
      <c r="K28" s="54" t="s">
        <v>39</v>
      </c>
      <c r="L28" s="65"/>
      <c r="M28" s="56"/>
      <c r="N28" s="54"/>
      <c r="O28" s="53"/>
      <c r="P28" s="53"/>
      <c r="Q28" s="54"/>
      <c r="R28" s="53"/>
      <c r="S28" s="53"/>
      <c r="T28" s="54"/>
      <c r="U28" s="53"/>
      <c r="V28" s="53"/>
      <c r="W28" s="54"/>
      <c r="X28" s="53"/>
      <c r="Y28" s="53"/>
      <c r="Z28" s="57" t="str">
        <f t="shared" si="0"/>
        <v>OK</v>
      </c>
      <c r="AA28" s="53"/>
      <c r="AB28" s="58"/>
      <c r="AC28" s="58"/>
      <c r="AD28" s="58"/>
      <c r="AE28" s="58"/>
    </row>
    <row r="29" spans="1:31" ht="115.2" x14ac:dyDescent="0.3">
      <c r="A29" s="46"/>
      <c r="B29" s="47"/>
      <c r="C29" s="76" t="s">
        <v>57</v>
      </c>
      <c r="D29" s="77"/>
      <c r="E29" s="66" t="s">
        <v>53</v>
      </c>
      <c r="F29" s="60" t="s">
        <v>50</v>
      </c>
      <c r="G29" s="67">
        <v>5</v>
      </c>
      <c r="H29" s="51" t="s">
        <v>54</v>
      </c>
      <c r="I29" s="52" t="s">
        <v>55</v>
      </c>
      <c r="J29" s="53" t="s">
        <v>64</v>
      </c>
      <c r="K29" s="54" t="s">
        <v>39</v>
      </c>
      <c r="L29" s="65"/>
      <c r="M29" s="56"/>
      <c r="N29" s="54"/>
      <c r="O29" s="53"/>
      <c r="P29" s="53"/>
      <c r="Q29" s="54"/>
      <c r="R29" s="53"/>
      <c r="S29" s="53"/>
      <c r="T29" s="54"/>
      <c r="U29" s="53"/>
      <c r="V29" s="53"/>
      <c r="W29" s="54"/>
      <c r="X29" s="53"/>
      <c r="Y29" s="53"/>
      <c r="Z29" s="57" t="str">
        <f t="shared" si="0"/>
        <v>OK</v>
      </c>
      <c r="AA29" s="53"/>
      <c r="AB29" s="58"/>
      <c r="AC29" s="58"/>
      <c r="AD29" s="58"/>
      <c r="AE29" s="58"/>
    </row>
    <row r="30" spans="1:31" ht="115.2" x14ac:dyDescent="0.3">
      <c r="A30" s="46"/>
      <c r="B30" s="47"/>
      <c r="C30" s="76" t="s">
        <v>56</v>
      </c>
      <c r="D30" s="77"/>
      <c r="E30" s="66" t="s">
        <v>58</v>
      </c>
      <c r="F30" s="60" t="s">
        <v>50</v>
      </c>
      <c r="G30" s="71">
        <v>6</v>
      </c>
      <c r="H30" s="51" t="s">
        <v>59</v>
      </c>
      <c r="I30" s="52" t="s">
        <v>60</v>
      </c>
      <c r="J30" s="53" t="s">
        <v>65</v>
      </c>
      <c r="K30" s="54" t="s">
        <v>39</v>
      </c>
      <c r="L30" s="65"/>
      <c r="M30" s="56"/>
      <c r="N30" s="54"/>
      <c r="O30" s="53"/>
      <c r="P30" s="53"/>
      <c r="Q30" s="54"/>
      <c r="R30" s="53"/>
      <c r="S30" s="53"/>
      <c r="T30" s="54"/>
      <c r="U30" s="53"/>
      <c r="V30" s="53"/>
      <c r="W30" s="54"/>
      <c r="X30" s="53"/>
      <c r="Y30" s="53"/>
      <c r="Z30" s="57" t="str">
        <f t="shared" si="0"/>
        <v>OK</v>
      </c>
      <c r="AA30" s="53"/>
      <c r="AB30" s="58"/>
      <c r="AC30" s="58"/>
      <c r="AD30" s="58"/>
      <c r="AE30" s="58"/>
    </row>
    <row r="31" spans="1:31" ht="115.2" x14ac:dyDescent="0.3">
      <c r="A31" s="46"/>
      <c r="B31" s="47"/>
      <c r="C31" s="76" t="s">
        <v>66</v>
      </c>
      <c r="D31" s="77"/>
      <c r="E31" s="66" t="s">
        <v>67</v>
      </c>
      <c r="F31" s="60" t="s">
        <v>50</v>
      </c>
      <c r="G31" s="71">
        <v>7</v>
      </c>
      <c r="H31" s="51" t="s">
        <v>68</v>
      </c>
      <c r="I31" s="52" t="s">
        <v>69</v>
      </c>
      <c r="J31" s="53" t="s">
        <v>70</v>
      </c>
      <c r="K31" s="54" t="s">
        <v>41</v>
      </c>
      <c r="L31" s="65"/>
      <c r="M31" s="56"/>
      <c r="N31" s="54"/>
      <c r="O31" s="53"/>
      <c r="P31" s="53"/>
      <c r="Q31" s="54"/>
      <c r="R31" s="53"/>
      <c r="S31" s="53"/>
      <c r="T31" s="54"/>
      <c r="U31" s="53"/>
      <c r="V31" s="53"/>
      <c r="W31" s="54"/>
      <c r="X31" s="53"/>
      <c r="Y31" s="53"/>
      <c r="Z31" s="57" t="str">
        <f t="shared" si="0"/>
        <v>PENDING</v>
      </c>
      <c r="AA31" s="53"/>
      <c r="AB31" s="58"/>
      <c r="AC31" s="58"/>
      <c r="AD31" s="58"/>
      <c r="AE31" s="58"/>
    </row>
    <row r="32" spans="1:31" ht="144" x14ac:dyDescent="0.3">
      <c r="A32" s="46"/>
      <c r="B32" s="47"/>
      <c r="C32" s="76" t="s">
        <v>71</v>
      </c>
      <c r="D32" s="77"/>
      <c r="E32" s="69" t="s">
        <v>72</v>
      </c>
      <c r="F32" s="60" t="s">
        <v>50</v>
      </c>
      <c r="G32" s="72">
        <v>8</v>
      </c>
      <c r="H32" s="51" t="s">
        <v>73</v>
      </c>
      <c r="I32" s="52" t="s">
        <v>74</v>
      </c>
      <c r="J32" s="53" t="s">
        <v>75</v>
      </c>
      <c r="K32" s="54" t="s">
        <v>41</v>
      </c>
      <c r="L32" s="65"/>
      <c r="M32" s="56"/>
      <c r="N32" s="54"/>
      <c r="O32" s="53"/>
      <c r="P32" s="53"/>
      <c r="Q32" s="54"/>
      <c r="R32" s="53"/>
      <c r="S32" s="53"/>
      <c r="T32" s="54"/>
      <c r="U32" s="53"/>
      <c r="V32" s="53"/>
      <c r="W32" s="54"/>
      <c r="X32" s="53"/>
      <c r="Y32" s="53"/>
      <c r="Z32" s="57" t="str">
        <f t="shared" si="0"/>
        <v>PENDING</v>
      </c>
      <c r="AA32" s="53"/>
      <c r="AB32" s="58"/>
      <c r="AC32" s="58"/>
      <c r="AD32" s="58"/>
      <c r="AE32" s="58"/>
    </row>
    <row r="33" spans="1:31" ht="144" x14ac:dyDescent="0.3">
      <c r="A33" s="46"/>
      <c r="B33" s="47"/>
      <c r="C33" s="76" t="s">
        <v>77</v>
      </c>
      <c r="D33" s="77"/>
      <c r="E33" s="69" t="s">
        <v>78</v>
      </c>
      <c r="F33" s="60" t="s">
        <v>79</v>
      </c>
      <c r="G33" s="72">
        <v>9</v>
      </c>
      <c r="H33" s="51" t="s">
        <v>83</v>
      </c>
      <c r="I33" s="52" t="s">
        <v>80</v>
      </c>
      <c r="J33" s="53" t="s">
        <v>81</v>
      </c>
      <c r="K33" s="54" t="s">
        <v>41</v>
      </c>
      <c r="L33" s="65"/>
      <c r="M33" s="56"/>
      <c r="N33" s="54"/>
      <c r="O33" s="53"/>
      <c r="P33" s="53"/>
      <c r="Q33" s="54"/>
      <c r="R33" s="53"/>
      <c r="S33" s="53"/>
      <c r="T33" s="54"/>
      <c r="U33" s="53"/>
      <c r="V33" s="53"/>
      <c r="W33" s="54"/>
      <c r="X33" s="53"/>
      <c r="Y33" s="53"/>
      <c r="Z33" s="57" t="str">
        <f t="shared" si="0"/>
        <v>PENDING</v>
      </c>
      <c r="AA33" s="53"/>
      <c r="AB33" s="58"/>
      <c r="AC33" s="58"/>
      <c r="AD33" s="58"/>
      <c r="AE33" s="58"/>
    </row>
    <row r="34" spans="1:31" ht="144" x14ac:dyDescent="0.3">
      <c r="A34" s="46"/>
      <c r="B34" s="47"/>
      <c r="C34" s="76" t="s">
        <v>76</v>
      </c>
      <c r="D34" s="77"/>
      <c r="E34" s="75" t="s">
        <v>82</v>
      </c>
      <c r="F34" s="60" t="s">
        <v>79</v>
      </c>
      <c r="G34" s="72">
        <v>10</v>
      </c>
      <c r="H34" s="51" t="s">
        <v>84</v>
      </c>
      <c r="I34" s="52" t="s">
        <v>85</v>
      </c>
      <c r="J34" s="53" t="s">
        <v>86</v>
      </c>
      <c r="K34" s="54" t="s">
        <v>41</v>
      </c>
      <c r="L34" s="65"/>
      <c r="M34" s="56"/>
      <c r="N34" s="54"/>
      <c r="O34" s="53"/>
      <c r="P34" s="53"/>
      <c r="Q34" s="54"/>
      <c r="R34" s="53"/>
      <c r="S34" s="53"/>
      <c r="T34" s="54"/>
      <c r="U34" s="53"/>
      <c r="V34" s="53"/>
      <c r="W34" s="54"/>
      <c r="X34" s="53"/>
      <c r="Y34" s="53"/>
      <c r="Z34" s="57" t="str">
        <f t="shared" si="0"/>
        <v>PENDING</v>
      </c>
      <c r="AA34" s="53"/>
      <c r="AB34" s="58"/>
      <c r="AC34" s="58"/>
      <c r="AD34" s="58"/>
      <c r="AE34" s="58"/>
    </row>
    <row r="35" spans="1:31" ht="15.6" x14ac:dyDescent="0.3">
      <c r="A35" s="46"/>
      <c r="B35" s="47"/>
      <c r="C35" s="76"/>
      <c r="D35" s="77"/>
      <c r="E35" s="69"/>
      <c r="F35" s="74"/>
      <c r="G35" s="72"/>
      <c r="H35" s="51"/>
      <c r="I35" s="52"/>
      <c r="J35" s="53"/>
      <c r="K35" s="54"/>
      <c r="L35" s="65"/>
      <c r="M35" s="56"/>
      <c r="N35" s="54"/>
      <c r="O35" s="53"/>
      <c r="P35" s="53"/>
      <c r="Q35" s="54"/>
      <c r="R35" s="53"/>
      <c r="S35" s="53"/>
      <c r="T35" s="54"/>
      <c r="U35" s="53"/>
      <c r="V35" s="53"/>
      <c r="W35" s="54"/>
      <c r="X35" s="53"/>
      <c r="Y35" s="53"/>
      <c r="Z35" s="57" t="b">
        <f t="shared" si="0"/>
        <v>0</v>
      </c>
      <c r="AA35" s="53"/>
      <c r="AB35" s="58"/>
      <c r="AC35" s="58"/>
      <c r="AD35" s="58"/>
      <c r="AE35" s="58"/>
    </row>
    <row r="36" spans="1:31" ht="15.6" x14ac:dyDescent="0.3">
      <c r="A36" s="46"/>
      <c r="B36" s="47"/>
      <c r="C36" s="76"/>
      <c r="D36" s="77"/>
      <c r="E36" s="48"/>
      <c r="F36" s="49"/>
      <c r="G36" s="50"/>
      <c r="H36" s="51"/>
      <c r="I36" s="52"/>
      <c r="J36" s="53"/>
      <c r="K36" s="54"/>
      <c r="L36" s="55"/>
      <c r="M36" s="56"/>
      <c r="N36" s="54"/>
      <c r="O36" s="53"/>
      <c r="P36" s="53"/>
      <c r="Q36" s="54"/>
      <c r="R36" s="53"/>
      <c r="S36" s="53"/>
      <c r="T36" s="54"/>
      <c r="U36" s="53"/>
      <c r="V36" s="53"/>
      <c r="W36" s="54"/>
      <c r="X36" s="53"/>
      <c r="Y36" s="53"/>
      <c r="Z36" s="57" t="b">
        <f t="shared" si="0"/>
        <v>0</v>
      </c>
      <c r="AA36" s="53"/>
      <c r="AB36" s="58"/>
      <c r="AC36" s="58"/>
      <c r="AD36" s="58"/>
      <c r="AE36" s="58"/>
    </row>
    <row r="37" spans="1:31" ht="15.6" x14ac:dyDescent="0.3">
      <c r="A37" s="46"/>
      <c r="B37" s="47"/>
      <c r="C37" s="76"/>
      <c r="D37" s="77"/>
      <c r="E37" s="59"/>
      <c r="F37" s="60"/>
      <c r="G37" s="50"/>
      <c r="H37" s="51"/>
      <c r="I37" s="61"/>
      <c r="J37" s="53"/>
      <c r="K37" s="54"/>
      <c r="L37" s="55"/>
      <c r="M37" s="56"/>
      <c r="N37" s="54"/>
      <c r="O37" s="53"/>
      <c r="P37" s="53"/>
      <c r="Q37" s="54"/>
      <c r="R37" s="53"/>
      <c r="S37" s="53"/>
      <c r="T37" s="54"/>
      <c r="U37" s="53"/>
      <c r="V37" s="53"/>
      <c r="W37" s="54"/>
      <c r="X37" s="53"/>
      <c r="Y37" s="53"/>
      <c r="Z37" s="57" t="b">
        <f t="shared" si="0"/>
        <v>0</v>
      </c>
      <c r="AA37" s="53"/>
      <c r="AB37" s="58"/>
      <c r="AC37" s="58"/>
      <c r="AD37" s="58"/>
      <c r="AE37" s="58"/>
    </row>
    <row r="38" spans="1:31" ht="15.6" x14ac:dyDescent="0.3">
      <c r="A38" s="46"/>
      <c r="B38" s="47"/>
      <c r="C38" s="76"/>
      <c r="D38" s="77"/>
      <c r="E38" s="59"/>
      <c r="F38" s="60"/>
      <c r="G38" s="50"/>
      <c r="H38" s="51"/>
      <c r="I38" s="61"/>
      <c r="J38" s="53"/>
      <c r="K38" s="54"/>
      <c r="L38" s="55"/>
      <c r="M38" s="56"/>
      <c r="N38" s="54"/>
      <c r="O38" s="53"/>
      <c r="P38" s="53"/>
      <c r="Q38" s="54"/>
      <c r="R38" s="53"/>
      <c r="S38" s="53"/>
      <c r="T38" s="54"/>
      <c r="U38" s="53"/>
      <c r="V38" s="53"/>
      <c r="W38" s="54"/>
      <c r="X38" s="53"/>
      <c r="Y38" s="53"/>
      <c r="Z38" s="57" t="b">
        <f t="shared" ref="Z26:Z76" si="1">IF(W38="Exitoso","OK",IF(W38="Fallido","FALLO",IF(W38="Pendiente","PENDIENTE",IF(T38="Exitoso","OK",IF(T38="Fallido","FALLO",IF(T38="Pendiente","PENDIENTE",IF(Q38="Exitoso","OK",IF(Q38="Fallido","FALLO",IF(Q38="Pendiente","PENDIENTE",IF(N38="Exitoso","OK",IF(N38="Fallido","FALLO",IF(N38="Pendiente","PENDIENTE",IF(K38="Exitoso","OK",IF(K38="Fallido","FALLO",IF(K38="Pendiente","PENDIENTE")))))))))))))))</f>
        <v>0</v>
      </c>
      <c r="AA38" s="53"/>
      <c r="AB38" s="58"/>
      <c r="AC38" s="58"/>
      <c r="AD38" s="58"/>
      <c r="AE38" s="58"/>
    </row>
    <row r="39" spans="1:31" ht="15.6" x14ac:dyDescent="0.3">
      <c r="A39" s="46"/>
      <c r="B39" s="47"/>
      <c r="C39" s="76"/>
      <c r="D39" s="77"/>
      <c r="E39" s="62"/>
      <c r="F39" s="63"/>
      <c r="G39" s="64"/>
      <c r="H39" s="51"/>
      <c r="I39" s="52"/>
      <c r="J39" s="53"/>
      <c r="K39" s="54"/>
      <c r="L39" s="65"/>
      <c r="M39" s="56"/>
      <c r="N39" s="54"/>
      <c r="O39" s="53"/>
      <c r="P39" s="53"/>
      <c r="Q39" s="54"/>
      <c r="R39" s="53"/>
      <c r="S39" s="53"/>
      <c r="T39" s="54"/>
      <c r="U39" s="53"/>
      <c r="V39" s="53"/>
      <c r="W39" s="54"/>
      <c r="X39" s="53"/>
      <c r="Y39" s="53"/>
      <c r="Z39" s="57" t="b">
        <f t="shared" si="1"/>
        <v>0</v>
      </c>
      <c r="AA39" s="53"/>
      <c r="AB39" s="58"/>
      <c r="AC39" s="58"/>
      <c r="AD39" s="58"/>
      <c r="AE39" s="58"/>
    </row>
    <row r="40" spans="1:31" ht="15.6" x14ac:dyDescent="0.3">
      <c r="A40" s="46"/>
      <c r="B40" s="47"/>
      <c r="C40" s="76"/>
      <c r="D40" s="77"/>
      <c r="E40" s="66"/>
      <c r="F40" s="63"/>
      <c r="G40" s="67"/>
      <c r="H40" s="68"/>
      <c r="I40" s="52"/>
      <c r="J40" s="53"/>
      <c r="K40" s="54"/>
      <c r="L40" s="65"/>
      <c r="M40" s="56"/>
      <c r="N40" s="54"/>
      <c r="O40" s="53"/>
      <c r="P40" s="53"/>
      <c r="Q40" s="54"/>
      <c r="R40" s="53"/>
      <c r="S40" s="53"/>
      <c r="T40" s="54"/>
      <c r="U40" s="53"/>
      <c r="V40" s="53"/>
      <c r="W40" s="54"/>
      <c r="X40" s="53"/>
      <c r="Y40" s="53"/>
      <c r="Z40" s="57" t="b">
        <f t="shared" si="1"/>
        <v>0</v>
      </c>
      <c r="AA40" s="53"/>
      <c r="AB40" s="58"/>
      <c r="AC40" s="58"/>
      <c r="AD40" s="58"/>
      <c r="AE40" s="58"/>
    </row>
    <row r="41" spans="1:31" ht="15.6" x14ac:dyDescent="0.3">
      <c r="A41" s="46"/>
      <c r="B41" s="47"/>
      <c r="C41" s="76"/>
      <c r="D41" s="77"/>
      <c r="E41" s="69"/>
      <c r="F41" s="70"/>
      <c r="G41" s="71"/>
      <c r="H41" s="51"/>
      <c r="I41" s="52"/>
      <c r="J41" s="53"/>
      <c r="K41" s="54"/>
      <c r="L41" s="65"/>
      <c r="M41" s="56"/>
      <c r="N41" s="54"/>
      <c r="O41" s="53"/>
      <c r="P41" s="53"/>
      <c r="Q41" s="54"/>
      <c r="R41" s="53"/>
      <c r="S41" s="53"/>
      <c r="T41" s="54"/>
      <c r="U41" s="53"/>
      <c r="V41" s="53"/>
      <c r="W41" s="54"/>
      <c r="X41" s="53"/>
      <c r="Y41" s="53"/>
      <c r="Z41" s="57" t="b">
        <f t="shared" si="1"/>
        <v>0</v>
      </c>
      <c r="AA41" s="53"/>
      <c r="AB41" s="58"/>
      <c r="AC41" s="58"/>
      <c r="AD41" s="58"/>
      <c r="AE41" s="58"/>
    </row>
    <row r="42" spans="1:31" ht="15.6" x14ac:dyDescent="0.3">
      <c r="A42" s="46"/>
      <c r="B42" s="47"/>
      <c r="C42" s="76"/>
      <c r="D42" s="77"/>
      <c r="E42" s="69"/>
      <c r="F42" s="70"/>
      <c r="G42" s="72"/>
      <c r="H42" s="51"/>
      <c r="I42" s="52"/>
      <c r="J42" s="53"/>
      <c r="K42" s="54"/>
      <c r="L42" s="65"/>
      <c r="M42" s="56"/>
      <c r="N42" s="54"/>
      <c r="O42" s="53"/>
      <c r="P42" s="53"/>
      <c r="Q42" s="54"/>
      <c r="R42" s="53"/>
      <c r="S42" s="53"/>
      <c r="T42" s="54"/>
      <c r="U42" s="53"/>
      <c r="V42" s="53"/>
      <c r="W42" s="54"/>
      <c r="X42" s="53"/>
      <c r="Y42" s="53"/>
      <c r="Z42" s="57" t="b">
        <f t="shared" si="1"/>
        <v>0</v>
      </c>
      <c r="AA42" s="53"/>
      <c r="AB42" s="58"/>
      <c r="AC42" s="58"/>
      <c r="AD42" s="58"/>
      <c r="AE42" s="58"/>
    </row>
    <row r="43" spans="1:31" ht="15.6" x14ac:dyDescent="0.3">
      <c r="A43" s="46"/>
      <c r="B43" s="47"/>
      <c r="C43" s="76"/>
      <c r="D43" s="77"/>
      <c r="E43" s="69"/>
      <c r="F43" s="73"/>
      <c r="G43" s="72"/>
      <c r="H43" s="51"/>
      <c r="I43" s="52"/>
      <c r="J43" s="53"/>
      <c r="K43" s="54"/>
      <c r="L43" s="65"/>
      <c r="M43" s="56"/>
      <c r="N43" s="54"/>
      <c r="O43" s="53"/>
      <c r="P43" s="53"/>
      <c r="Q43" s="54"/>
      <c r="R43" s="53"/>
      <c r="S43" s="53"/>
      <c r="T43" s="54"/>
      <c r="U43" s="53"/>
      <c r="V43" s="53"/>
      <c r="W43" s="54"/>
      <c r="X43" s="53"/>
      <c r="Y43" s="53"/>
      <c r="Z43" s="57" t="b">
        <f t="shared" si="1"/>
        <v>0</v>
      </c>
      <c r="AA43" s="53"/>
      <c r="AB43" s="58"/>
      <c r="AC43" s="58"/>
      <c r="AD43" s="58"/>
      <c r="AE43" s="58"/>
    </row>
    <row r="44" spans="1:31" ht="15.6" x14ac:dyDescent="0.3">
      <c r="A44" s="46"/>
      <c r="B44" s="47"/>
      <c r="C44" s="76"/>
      <c r="D44" s="77"/>
      <c r="E44" s="69"/>
      <c r="F44" s="74"/>
      <c r="G44" s="72"/>
      <c r="H44" s="51"/>
      <c r="I44" s="52"/>
      <c r="J44" s="53"/>
      <c r="K44" s="54"/>
      <c r="L44" s="65"/>
      <c r="M44" s="56"/>
      <c r="N44" s="54"/>
      <c r="O44" s="53"/>
      <c r="P44" s="53"/>
      <c r="Q44" s="54"/>
      <c r="R44" s="53"/>
      <c r="S44" s="53"/>
      <c r="T44" s="54"/>
      <c r="U44" s="53"/>
      <c r="V44" s="53"/>
      <c r="W44" s="54"/>
      <c r="X44" s="53"/>
      <c r="Y44" s="53"/>
      <c r="Z44" s="57" t="b">
        <f t="shared" si="1"/>
        <v>0</v>
      </c>
      <c r="AA44" s="53"/>
      <c r="AB44" s="58"/>
      <c r="AC44" s="58"/>
      <c r="AD44" s="58"/>
      <c r="AE44" s="58"/>
    </row>
    <row r="45" spans="1:31" ht="15.6" x14ac:dyDescent="0.3">
      <c r="A45" s="46"/>
      <c r="B45" s="47"/>
      <c r="C45" s="76"/>
      <c r="D45" s="77"/>
      <c r="E45" s="75"/>
      <c r="F45" s="74"/>
      <c r="G45" s="72"/>
      <c r="H45" s="51"/>
      <c r="I45" s="52"/>
      <c r="J45" s="53"/>
      <c r="K45" s="54"/>
      <c r="L45" s="65"/>
      <c r="M45" s="56"/>
      <c r="N45" s="54"/>
      <c r="O45" s="53"/>
      <c r="P45" s="53"/>
      <c r="Q45" s="54"/>
      <c r="R45" s="53"/>
      <c r="S45" s="53"/>
      <c r="T45" s="54"/>
      <c r="U45" s="53"/>
      <c r="V45" s="53"/>
      <c r="W45" s="54"/>
      <c r="X45" s="53"/>
      <c r="Y45" s="53"/>
      <c r="Z45" s="57" t="b">
        <f t="shared" si="1"/>
        <v>0</v>
      </c>
      <c r="AA45" s="53"/>
      <c r="AB45" s="58"/>
      <c r="AC45" s="58"/>
      <c r="AD45" s="58"/>
      <c r="AE45" s="58"/>
    </row>
    <row r="46" spans="1:31" ht="15.6" x14ac:dyDescent="0.3">
      <c r="A46" s="46"/>
      <c r="B46" s="47"/>
      <c r="C46" s="76"/>
      <c r="D46" s="77"/>
      <c r="E46" s="69"/>
      <c r="F46" s="74"/>
      <c r="G46" s="72"/>
      <c r="H46" s="51"/>
      <c r="I46" s="52"/>
      <c r="J46" s="53"/>
      <c r="K46" s="54"/>
      <c r="L46" s="65"/>
      <c r="M46" s="56"/>
      <c r="N46" s="54"/>
      <c r="O46" s="53"/>
      <c r="P46" s="53"/>
      <c r="Q46" s="54"/>
      <c r="R46" s="53"/>
      <c r="S46" s="53"/>
      <c r="T46" s="54"/>
      <c r="U46" s="53"/>
      <c r="V46" s="53"/>
      <c r="W46" s="54"/>
      <c r="X46" s="53"/>
      <c r="Y46" s="53"/>
      <c r="Z46" s="57" t="b">
        <f t="shared" si="1"/>
        <v>0</v>
      </c>
      <c r="AA46" s="53"/>
      <c r="AB46" s="58"/>
      <c r="AC46" s="58"/>
      <c r="AD46" s="58"/>
      <c r="AE46" s="58"/>
    </row>
    <row r="47" spans="1:31" ht="15.6" x14ac:dyDescent="0.3">
      <c r="A47" s="46"/>
      <c r="B47" s="47"/>
      <c r="C47" s="76"/>
      <c r="D47" s="77"/>
      <c r="E47" s="48"/>
      <c r="F47" s="49"/>
      <c r="G47" s="50"/>
      <c r="H47" s="51"/>
      <c r="I47" s="52"/>
      <c r="J47" s="53"/>
      <c r="K47" s="54"/>
      <c r="L47" s="55"/>
      <c r="M47" s="56"/>
      <c r="N47" s="54"/>
      <c r="O47" s="53"/>
      <c r="P47" s="53"/>
      <c r="Q47" s="54"/>
      <c r="R47" s="53"/>
      <c r="S47" s="53"/>
      <c r="T47" s="54"/>
      <c r="U47" s="53"/>
      <c r="V47" s="53"/>
      <c r="W47" s="54"/>
      <c r="X47" s="53"/>
      <c r="Y47" s="53"/>
      <c r="Z47" s="57" t="b">
        <f t="shared" si="1"/>
        <v>0</v>
      </c>
      <c r="AA47" s="53"/>
      <c r="AB47" s="58"/>
      <c r="AC47" s="58"/>
      <c r="AD47" s="58"/>
      <c r="AE47" s="58"/>
    </row>
    <row r="48" spans="1:31" ht="15.6" x14ac:dyDescent="0.3">
      <c r="A48" s="46"/>
      <c r="B48" s="47"/>
      <c r="C48" s="76"/>
      <c r="D48" s="77"/>
      <c r="E48" s="59"/>
      <c r="F48" s="60"/>
      <c r="G48" s="50"/>
      <c r="H48" s="51"/>
      <c r="I48" s="61"/>
      <c r="J48" s="53"/>
      <c r="K48" s="54"/>
      <c r="L48" s="55"/>
      <c r="M48" s="56"/>
      <c r="N48" s="54"/>
      <c r="O48" s="53"/>
      <c r="P48" s="53"/>
      <c r="Q48" s="54"/>
      <c r="R48" s="53"/>
      <c r="S48" s="53"/>
      <c r="T48" s="54"/>
      <c r="U48" s="53"/>
      <c r="V48" s="53"/>
      <c r="W48" s="54"/>
      <c r="X48" s="53"/>
      <c r="Y48" s="53"/>
      <c r="Z48" s="57" t="b">
        <f t="shared" si="1"/>
        <v>0</v>
      </c>
      <c r="AA48" s="53"/>
      <c r="AB48" s="58"/>
      <c r="AC48" s="58"/>
      <c r="AD48" s="58"/>
      <c r="AE48" s="58"/>
    </row>
    <row r="49" spans="1:31" ht="15.6" x14ac:dyDescent="0.3">
      <c r="A49" s="46"/>
      <c r="B49" s="47"/>
      <c r="C49" s="76"/>
      <c r="D49" s="77"/>
      <c r="E49" s="59"/>
      <c r="F49" s="60"/>
      <c r="G49" s="50"/>
      <c r="H49" s="51"/>
      <c r="I49" s="61"/>
      <c r="J49" s="53"/>
      <c r="K49" s="54"/>
      <c r="L49" s="55"/>
      <c r="M49" s="56"/>
      <c r="N49" s="54"/>
      <c r="O49" s="53"/>
      <c r="P49" s="53"/>
      <c r="Q49" s="54"/>
      <c r="R49" s="53"/>
      <c r="S49" s="53"/>
      <c r="T49" s="54"/>
      <c r="U49" s="53"/>
      <c r="V49" s="53"/>
      <c r="W49" s="54"/>
      <c r="X49" s="53"/>
      <c r="Y49" s="53"/>
      <c r="Z49" s="57" t="b">
        <f t="shared" si="1"/>
        <v>0</v>
      </c>
      <c r="AA49" s="53"/>
      <c r="AB49" s="58"/>
      <c r="AC49" s="58"/>
      <c r="AD49" s="58"/>
      <c r="AE49" s="58"/>
    </row>
    <row r="50" spans="1:31" ht="15.6" x14ac:dyDescent="0.3">
      <c r="A50" s="46"/>
      <c r="B50" s="47"/>
      <c r="C50" s="76"/>
      <c r="D50" s="77"/>
      <c r="E50" s="62"/>
      <c r="F50" s="63"/>
      <c r="G50" s="64"/>
      <c r="H50" s="51"/>
      <c r="I50" s="52"/>
      <c r="J50" s="53"/>
      <c r="K50" s="54"/>
      <c r="L50" s="65"/>
      <c r="M50" s="56"/>
      <c r="N50" s="54"/>
      <c r="O50" s="53"/>
      <c r="P50" s="53"/>
      <c r="Q50" s="54"/>
      <c r="R50" s="53"/>
      <c r="S50" s="53"/>
      <c r="T50" s="54"/>
      <c r="U50" s="53"/>
      <c r="V50" s="53"/>
      <c r="W50" s="54"/>
      <c r="X50" s="53"/>
      <c r="Y50" s="53"/>
      <c r="Z50" s="57" t="b">
        <f t="shared" si="1"/>
        <v>0</v>
      </c>
      <c r="AA50" s="53"/>
      <c r="AB50" s="58"/>
      <c r="AC50" s="58"/>
      <c r="AD50" s="58"/>
      <c r="AE50" s="58"/>
    </row>
    <row r="51" spans="1:31" ht="15.6" x14ac:dyDescent="0.3">
      <c r="A51" s="46"/>
      <c r="B51" s="47"/>
      <c r="C51" s="76"/>
      <c r="D51" s="77"/>
      <c r="E51" s="66"/>
      <c r="F51" s="63"/>
      <c r="G51" s="67"/>
      <c r="H51" s="68"/>
      <c r="I51" s="52"/>
      <c r="J51" s="53"/>
      <c r="K51" s="54"/>
      <c r="L51" s="65"/>
      <c r="M51" s="56"/>
      <c r="N51" s="54"/>
      <c r="O51" s="53"/>
      <c r="P51" s="53"/>
      <c r="Q51" s="54"/>
      <c r="R51" s="53"/>
      <c r="S51" s="53"/>
      <c r="T51" s="54"/>
      <c r="U51" s="53"/>
      <c r="V51" s="53"/>
      <c r="W51" s="54"/>
      <c r="X51" s="53"/>
      <c r="Y51" s="53"/>
      <c r="Z51" s="57" t="b">
        <f t="shared" si="1"/>
        <v>0</v>
      </c>
      <c r="AA51" s="53"/>
      <c r="AB51" s="58"/>
      <c r="AC51" s="58"/>
      <c r="AD51" s="58"/>
      <c r="AE51" s="58"/>
    </row>
    <row r="52" spans="1:31" ht="15.6" x14ac:dyDescent="0.3">
      <c r="A52" s="46"/>
      <c r="B52" s="47"/>
      <c r="C52" s="76"/>
      <c r="D52" s="77"/>
      <c r="E52" s="69"/>
      <c r="F52" s="70"/>
      <c r="G52" s="71"/>
      <c r="H52" s="51"/>
      <c r="I52" s="52"/>
      <c r="J52" s="53"/>
      <c r="K52" s="54"/>
      <c r="L52" s="65"/>
      <c r="M52" s="56"/>
      <c r="N52" s="54"/>
      <c r="O52" s="53"/>
      <c r="P52" s="53"/>
      <c r="Q52" s="54"/>
      <c r="R52" s="53"/>
      <c r="S52" s="53"/>
      <c r="T52" s="54"/>
      <c r="U52" s="53"/>
      <c r="V52" s="53"/>
      <c r="W52" s="54"/>
      <c r="X52" s="53"/>
      <c r="Y52" s="53"/>
      <c r="Z52" s="57" t="b">
        <f t="shared" si="1"/>
        <v>0</v>
      </c>
      <c r="AA52" s="53"/>
      <c r="AB52" s="58"/>
      <c r="AC52" s="58"/>
      <c r="AD52" s="58"/>
      <c r="AE52" s="58"/>
    </row>
    <row r="53" spans="1:31" ht="15.6" x14ac:dyDescent="0.3">
      <c r="A53" s="46"/>
      <c r="B53" s="47"/>
      <c r="C53" s="76"/>
      <c r="D53" s="77"/>
      <c r="E53" s="69"/>
      <c r="F53" s="70"/>
      <c r="G53" s="72"/>
      <c r="H53" s="51"/>
      <c r="I53" s="52"/>
      <c r="J53" s="53"/>
      <c r="K53" s="54"/>
      <c r="L53" s="65"/>
      <c r="M53" s="56"/>
      <c r="N53" s="54"/>
      <c r="O53" s="53"/>
      <c r="P53" s="53"/>
      <c r="Q53" s="54"/>
      <c r="R53" s="53"/>
      <c r="S53" s="53"/>
      <c r="T53" s="54"/>
      <c r="U53" s="53"/>
      <c r="V53" s="53"/>
      <c r="W53" s="54"/>
      <c r="X53" s="53"/>
      <c r="Y53" s="53"/>
      <c r="Z53" s="57" t="b">
        <f t="shared" si="1"/>
        <v>0</v>
      </c>
      <c r="AA53" s="53"/>
      <c r="AB53" s="58"/>
      <c r="AC53" s="58"/>
      <c r="AD53" s="58"/>
      <c r="AE53" s="58"/>
    </row>
    <row r="54" spans="1:31" ht="15.6" x14ac:dyDescent="0.3">
      <c r="A54" s="46"/>
      <c r="B54" s="47"/>
      <c r="C54" s="76"/>
      <c r="D54" s="77"/>
      <c r="E54" s="69"/>
      <c r="F54" s="73"/>
      <c r="G54" s="72"/>
      <c r="H54" s="51"/>
      <c r="I54" s="52"/>
      <c r="J54" s="53"/>
      <c r="K54" s="54"/>
      <c r="L54" s="65"/>
      <c r="M54" s="56"/>
      <c r="N54" s="54"/>
      <c r="O54" s="53"/>
      <c r="P54" s="53"/>
      <c r="Q54" s="54"/>
      <c r="R54" s="53"/>
      <c r="S54" s="53"/>
      <c r="T54" s="54"/>
      <c r="U54" s="53"/>
      <c r="V54" s="53"/>
      <c r="W54" s="54"/>
      <c r="X54" s="53"/>
      <c r="Y54" s="53"/>
      <c r="Z54" s="57" t="b">
        <f t="shared" si="1"/>
        <v>0</v>
      </c>
      <c r="AA54" s="53"/>
      <c r="AB54" s="58"/>
      <c r="AC54" s="58"/>
      <c r="AD54" s="58"/>
      <c r="AE54" s="58"/>
    </row>
    <row r="55" spans="1:31" ht="15.6" x14ac:dyDescent="0.3">
      <c r="A55" s="46"/>
      <c r="B55" s="47"/>
      <c r="C55" s="76"/>
      <c r="D55" s="77"/>
      <c r="E55" s="69"/>
      <c r="F55" s="74"/>
      <c r="G55" s="72"/>
      <c r="H55" s="51"/>
      <c r="I55" s="52"/>
      <c r="J55" s="53"/>
      <c r="K55" s="54"/>
      <c r="L55" s="65"/>
      <c r="M55" s="56"/>
      <c r="N55" s="54"/>
      <c r="O55" s="53"/>
      <c r="P55" s="53"/>
      <c r="Q55" s="54"/>
      <c r="R55" s="53"/>
      <c r="S55" s="53"/>
      <c r="T55" s="54"/>
      <c r="U55" s="53"/>
      <c r="V55" s="53"/>
      <c r="W55" s="54"/>
      <c r="X55" s="53"/>
      <c r="Y55" s="53"/>
      <c r="Z55" s="57" t="b">
        <f t="shared" si="1"/>
        <v>0</v>
      </c>
      <c r="AA55" s="53"/>
      <c r="AB55" s="58"/>
      <c r="AC55" s="58"/>
      <c r="AD55" s="58"/>
      <c r="AE55" s="58"/>
    </row>
    <row r="56" spans="1:31" ht="15.6" x14ac:dyDescent="0.3">
      <c r="A56" s="46"/>
      <c r="B56" s="47"/>
      <c r="C56" s="76"/>
      <c r="D56" s="77"/>
      <c r="E56" s="75"/>
      <c r="F56" s="74"/>
      <c r="G56" s="72"/>
      <c r="H56" s="51"/>
      <c r="I56" s="52"/>
      <c r="J56" s="53"/>
      <c r="K56" s="54"/>
      <c r="L56" s="65"/>
      <c r="M56" s="56"/>
      <c r="N56" s="54"/>
      <c r="O56" s="53"/>
      <c r="P56" s="53"/>
      <c r="Q56" s="54"/>
      <c r="R56" s="53"/>
      <c r="S56" s="53"/>
      <c r="T56" s="54"/>
      <c r="U56" s="53"/>
      <c r="V56" s="53"/>
      <c r="W56" s="54"/>
      <c r="X56" s="53"/>
      <c r="Y56" s="53"/>
      <c r="Z56" s="57" t="b">
        <f t="shared" si="1"/>
        <v>0</v>
      </c>
      <c r="AA56" s="53"/>
      <c r="AB56" s="58"/>
      <c r="AC56" s="58"/>
      <c r="AD56" s="58"/>
      <c r="AE56" s="58"/>
    </row>
    <row r="57" spans="1:31" ht="15.6" x14ac:dyDescent="0.3">
      <c r="A57" s="46"/>
      <c r="B57" s="47"/>
      <c r="C57" s="76"/>
      <c r="D57" s="77"/>
      <c r="E57" s="69"/>
      <c r="F57" s="74"/>
      <c r="G57" s="72"/>
      <c r="H57" s="51"/>
      <c r="I57" s="52"/>
      <c r="J57" s="53"/>
      <c r="K57" s="54"/>
      <c r="L57" s="65"/>
      <c r="M57" s="56"/>
      <c r="N57" s="54"/>
      <c r="O57" s="53"/>
      <c r="P57" s="53"/>
      <c r="Q57" s="54"/>
      <c r="R57" s="53"/>
      <c r="S57" s="53"/>
      <c r="T57" s="54"/>
      <c r="U57" s="53"/>
      <c r="V57" s="53"/>
      <c r="W57" s="54"/>
      <c r="X57" s="53"/>
      <c r="Y57" s="53"/>
      <c r="Z57" s="57" t="b">
        <f t="shared" si="1"/>
        <v>0</v>
      </c>
      <c r="AA57" s="53"/>
      <c r="AB57" s="58"/>
      <c r="AC57" s="58"/>
      <c r="AD57" s="58"/>
      <c r="AE57" s="58"/>
    </row>
    <row r="58" spans="1:31" ht="15.6" x14ac:dyDescent="0.3">
      <c r="A58" s="46"/>
      <c r="B58" s="47"/>
      <c r="C58" s="76"/>
      <c r="D58" s="77"/>
      <c r="E58" s="48"/>
      <c r="F58" s="49"/>
      <c r="G58" s="50"/>
      <c r="H58" s="51"/>
      <c r="I58" s="52"/>
      <c r="J58" s="53"/>
      <c r="K58" s="54"/>
      <c r="L58" s="55"/>
      <c r="M58" s="56"/>
      <c r="N58" s="54"/>
      <c r="O58" s="53"/>
      <c r="P58" s="53"/>
      <c r="Q58" s="54"/>
      <c r="R58" s="53"/>
      <c r="S58" s="53"/>
      <c r="T58" s="54"/>
      <c r="U58" s="53"/>
      <c r="V58" s="53"/>
      <c r="W58" s="54"/>
      <c r="X58" s="53"/>
      <c r="Y58" s="53"/>
      <c r="Z58" s="57" t="b">
        <f t="shared" si="1"/>
        <v>0</v>
      </c>
      <c r="AA58" s="53"/>
      <c r="AB58" s="58"/>
      <c r="AC58" s="58"/>
      <c r="AD58" s="58"/>
      <c r="AE58" s="58"/>
    </row>
    <row r="59" spans="1:31" ht="15.6" x14ac:dyDescent="0.3">
      <c r="A59" s="46"/>
      <c r="B59" s="47"/>
      <c r="C59" s="76"/>
      <c r="D59" s="77"/>
      <c r="E59" s="59"/>
      <c r="F59" s="60"/>
      <c r="G59" s="50"/>
      <c r="H59" s="51"/>
      <c r="I59" s="61"/>
      <c r="J59" s="53"/>
      <c r="K59" s="54"/>
      <c r="L59" s="55"/>
      <c r="M59" s="56"/>
      <c r="N59" s="54"/>
      <c r="O59" s="53"/>
      <c r="P59" s="53"/>
      <c r="Q59" s="54"/>
      <c r="R59" s="53"/>
      <c r="S59" s="53"/>
      <c r="T59" s="54"/>
      <c r="U59" s="53"/>
      <c r="V59" s="53"/>
      <c r="W59" s="54"/>
      <c r="X59" s="53"/>
      <c r="Y59" s="53"/>
      <c r="Z59" s="57" t="b">
        <f t="shared" si="1"/>
        <v>0</v>
      </c>
      <c r="AA59" s="53"/>
      <c r="AB59" s="58"/>
      <c r="AC59" s="58"/>
      <c r="AD59" s="58"/>
      <c r="AE59" s="58"/>
    </row>
    <row r="60" spans="1:31" ht="15.6" x14ac:dyDescent="0.3">
      <c r="A60" s="46"/>
      <c r="B60" s="47"/>
      <c r="C60" s="76"/>
      <c r="D60" s="77"/>
      <c r="E60" s="59"/>
      <c r="F60" s="60"/>
      <c r="G60" s="50"/>
      <c r="H60" s="51"/>
      <c r="I60" s="61"/>
      <c r="J60" s="53"/>
      <c r="K60" s="54"/>
      <c r="L60" s="55"/>
      <c r="M60" s="56"/>
      <c r="N60" s="54"/>
      <c r="O60" s="53"/>
      <c r="P60" s="53"/>
      <c r="Q60" s="54"/>
      <c r="R60" s="53"/>
      <c r="S60" s="53"/>
      <c r="T60" s="54"/>
      <c r="U60" s="53"/>
      <c r="V60" s="53"/>
      <c r="W60" s="54"/>
      <c r="X60" s="53"/>
      <c r="Y60" s="53"/>
      <c r="Z60" s="57" t="b">
        <f t="shared" si="1"/>
        <v>0</v>
      </c>
      <c r="AA60" s="53"/>
      <c r="AB60" s="58"/>
      <c r="AC60" s="58"/>
      <c r="AD60" s="58"/>
      <c r="AE60" s="58"/>
    </row>
    <row r="61" spans="1:31" ht="15.6" x14ac:dyDescent="0.3">
      <c r="A61" s="46"/>
      <c r="B61" s="47"/>
      <c r="C61" s="76"/>
      <c r="D61" s="77"/>
      <c r="E61" s="62"/>
      <c r="F61" s="63"/>
      <c r="G61" s="64"/>
      <c r="H61" s="51"/>
      <c r="I61" s="52"/>
      <c r="J61" s="53"/>
      <c r="K61" s="54"/>
      <c r="L61" s="65"/>
      <c r="M61" s="56"/>
      <c r="N61" s="54"/>
      <c r="O61" s="53"/>
      <c r="P61" s="53"/>
      <c r="Q61" s="54"/>
      <c r="R61" s="53"/>
      <c r="S61" s="53"/>
      <c r="T61" s="54"/>
      <c r="U61" s="53"/>
      <c r="V61" s="53"/>
      <c r="W61" s="54"/>
      <c r="X61" s="53"/>
      <c r="Y61" s="53"/>
      <c r="Z61" s="57" t="b">
        <f t="shared" si="1"/>
        <v>0</v>
      </c>
      <c r="AA61" s="53"/>
      <c r="AB61" s="58"/>
      <c r="AC61" s="58"/>
      <c r="AD61" s="58"/>
      <c r="AE61" s="58"/>
    </row>
    <row r="62" spans="1:31" ht="15.6" x14ac:dyDescent="0.3">
      <c r="A62" s="46"/>
      <c r="B62" s="47"/>
      <c r="C62" s="76"/>
      <c r="D62" s="77"/>
      <c r="E62" s="66"/>
      <c r="F62" s="63"/>
      <c r="G62" s="67"/>
      <c r="H62" s="68"/>
      <c r="I62" s="52"/>
      <c r="J62" s="53"/>
      <c r="K62" s="54"/>
      <c r="L62" s="65"/>
      <c r="M62" s="56"/>
      <c r="N62" s="54"/>
      <c r="O62" s="53"/>
      <c r="P62" s="53"/>
      <c r="Q62" s="54"/>
      <c r="R62" s="53"/>
      <c r="S62" s="53"/>
      <c r="T62" s="54"/>
      <c r="U62" s="53"/>
      <c r="V62" s="53"/>
      <c r="W62" s="54"/>
      <c r="X62" s="53"/>
      <c r="Y62" s="53"/>
      <c r="Z62" s="57" t="b">
        <f t="shared" si="1"/>
        <v>0</v>
      </c>
      <c r="AA62" s="53"/>
      <c r="AB62" s="58"/>
      <c r="AC62" s="58"/>
      <c r="AD62" s="58"/>
      <c r="AE62" s="58"/>
    </row>
    <row r="63" spans="1:31" ht="15.6" x14ac:dyDescent="0.3">
      <c r="A63" s="46"/>
      <c r="B63" s="47"/>
      <c r="C63" s="76"/>
      <c r="D63" s="77"/>
      <c r="E63" s="69"/>
      <c r="F63" s="70"/>
      <c r="G63" s="71"/>
      <c r="H63" s="51"/>
      <c r="I63" s="52"/>
      <c r="J63" s="53"/>
      <c r="K63" s="54"/>
      <c r="L63" s="65"/>
      <c r="M63" s="56"/>
      <c r="N63" s="54"/>
      <c r="O63" s="53"/>
      <c r="P63" s="53"/>
      <c r="Q63" s="54"/>
      <c r="R63" s="53"/>
      <c r="S63" s="53"/>
      <c r="T63" s="54"/>
      <c r="U63" s="53"/>
      <c r="V63" s="53"/>
      <c r="W63" s="54"/>
      <c r="X63" s="53"/>
      <c r="Y63" s="53"/>
      <c r="Z63" s="57" t="b">
        <f t="shared" si="1"/>
        <v>0</v>
      </c>
      <c r="AA63" s="53"/>
      <c r="AB63" s="58"/>
      <c r="AC63" s="58"/>
      <c r="AD63" s="58"/>
      <c r="AE63" s="58"/>
    </row>
    <row r="64" spans="1:31" ht="15.6" x14ac:dyDescent="0.3">
      <c r="A64" s="46"/>
      <c r="B64" s="47"/>
      <c r="C64" s="76"/>
      <c r="D64" s="77"/>
      <c r="E64" s="69"/>
      <c r="F64" s="70"/>
      <c r="G64" s="72"/>
      <c r="H64" s="51"/>
      <c r="I64" s="52"/>
      <c r="J64" s="53"/>
      <c r="K64" s="54"/>
      <c r="L64" s="65"/>
      <c r="M64" s="56"/>
      <c r="N64" s="54"/>
      <c r="O64" s="53"/>
      <c r="P64" s="53"/>
      <c r="Q64" s="54"/>
      <c r="R64" s="53"/>
      <c r="S64" s="53"/>
      <c r="T64" s="54"/>
      <c r="U64" s="53"/>
      <c r="V64" s="53"/>
      <c r="W64" s="54"/>
      <c r="X64" s="53"/>
      <c r="Y64" s="53"/>
      <c r="Z64" s="57" t="b">
        <f t="shared" si="1"/>
        <v>0</v>
      </c>
      <c r="AA64" s="53"/>
      <c r="AB64" s="58"/>
      <c r="AC64" s="58"/>
      <c r="AD64" s="58"/>
      <c r="AE64" s="58"/>
    </row>
    <row r="65" spans="1:31" ht="15.6" x14ac:dyDescent="0.3">
      <c r="A65" s="46"/>
      <c r="B65" s="47"/>
      <c r="C65" s="76"/>
      <c r="D65" s="77"/>
      <c r="E65" s="69"/>
      <c r="F65" s="73"/>
      <c r="G65" s="72"/>
      <c r="H65" s="51"/>
      <c r="I65" s="52"/>
      <c r="J65" s="53"/>
      <c r="K65" s="54"/>
      <c r="L65" s="65"/>
      <c r="M65" s="56"/>
      <c r="N65" s="54"/>
      <c r="O65" s="53"/>
      <c r="P65" s="53"/>
      <c r="Q65" s="54"/>
      <c r="R65" s="53"/>
      <c r="S65" s="53"/>
      <c r="T65" s="54"/>
      <c r="U65" s="53"/>
      <c r="V65" s="53"/>
      <c r="W65" s="54"/>
      <c r="X65" s="53"/>
      <c r="Y65" s="53"/>
      <c r="Z65" s="57" t="b">
        <f t="shared" si="1"/>
        <v>0</v>
      </c>
      <c r="AA65" s="53"/>
      <c r="AB65" s="58"/>
      <c r="AC65" s="58"/>
      <c r="AD65" s="58"/>
      <c r="AE65" s="58"/>
    </row>
    <row r="66" spans="1:31" ht="15.6" x14ac:dyDescent="0.3">
      <c r="A66" s="46"/>
      <c r="B66" s="47"/>
      <c r="C66" s="76"/>
      <c r="D66" s="77"/>
      <c r="E66" s="69"/>
      <c r="F66" s="74"/>
      <c r="G66" s="72"/>
      <c r="H66" s="51"/>
      <c r="I66" s="52"/>
      <c r="J66" s="53"/>
      <c r="K66" s="54"/>
      <c r="L66" s="65"/>
      <c r="M66" s="56"/>
      <c r="N66" s="54"/>
      <c r="O66" s="53"/>
      <c r="P66" s="53"/>
      <c r="Q66" s="54"/>
      <c r="R66" s="53"/>
      <c r="S66" s="53"/>
      <c r="T66" s="54"/>
      <c r="U66" s="53"/>
      <c r="V66" s="53"/>
      <c r="W66" s="54"/>
      <c r="X66" s="53"/>
      <c r="Y66" s="53"/>
      <c r="Z66" s="57" t="b">
        <f t="shared" si="1"/>
        <v>0</v>
      </c>
      <c r="AA66" s="53"/>
      <c r="AB66" s="58"/>
      <c r="AC66" s="58"/>
      <c r="AD66" s="58"/>
      <c r="AE66" s="58"/>
    </row>
    <row r="67" spans="1:31" ht="15.6" x14ac:dyDescent="0.3">
      <c r="A67" s="46"/>
      <c r="B67" s="47"/>
      <c r="C67" s="76"/>
      <c r="D67" s="77"/>
      <c r="E67" s="75"/>
      <c r="F67" s="74"/>
      <c r="G67" s="72"/>
      <c r="H67" s="51"/>
      <c r="I67" s="52"/>
      <c r="J67" s="53"/>
      <c r="K67" s="54"/>
      <c r="L67" s="65"/>
      <c r="M67" s="56"/>
      <c r="N67" s="54"/>
      <c r="O67" s="53"/>
      <c r="P67" s="53"/>
      <c r="Q67" s="54"/>
      <c r="R67" s="53"/>
      <c r="S67" s="53"/>
      <c r="T67" s="54"/>
      <c r="U67" s="53"/>
      <c r="V67" s="53"/>
      <c r="W67" s="54"/>
      <c r="X67" s="53"/>
      <c r="Y67" s="53"/>
      <c r="Z67" s="57" t="b">
        <f t="shared" si="1"/>
        <v>0</v>
      </c>
      <c r="AA67" s="53"/>
      <c r="AB67" s="58"/>
      <c r="AC67" s="58"/>
      <c r="AD67" s="58"/>
      <c r="AE67" s="58"/>
    </row>
    <row r="68" spans="1:31" ht="15.6" x14ac:dyDescent="0.3">
      <c r="A68" s="46"/>
      <c r="B68" s="47"/>
      <c r="C68" s="76"/>
      <c r="D68" s="77"/>
      <c r="E68" s="69"/>
      <c r="F68" s="74"/>
      <c r="G68" s="72"/>
      <c r="H68" s="51"/>
      <c r="I68" s="52"/>
      <c r="J68" s="53"/>
      <c r="K68" s="54"/>
      <c r="L68" s="65"/>
      <c r="M68" s="56"/>
      <c r="N68" s="54"/>
      <c r="O68" s="53"/>
      <c r="P68" s="53"/>
      <c r="Q68" s="54"/>
      <c r="R68" s="53"/>
      <c r="S68" s="53"/>
      <c r="T68" s="54"/>
      <c r="U68" s="53"/>
      <c r="V68" s="53"/>
      <c r="W68" s="54"/>
      <c r="X68" s="53"/>
      <c r="Y68" s="53"/>
      <c r="Z68" s="57" t="b">
        <f t="shared" si="1"/>
        <v>0</v>
      </c>
      <c r="AA68" s="53"/>
      <c r="AB68" s="58"/>
      <c r="AC68" s="58"/>
      <c r="AD68" s="58"/>
      <c r="AE68" s="58"/>
    </row>
    <row r="69" spans="1:31" ht="15.6" x14ac:dyDescent="0.3">
      <c r="A69" s="46"/>
      <c r="B69" s="47"/>
      <c r="C69" s="76"/>
      <c r="D69" s="77"/>
      <c r="E69" s="48"/>
      <c r="F69" s="49"/>
      <c r="G69" s="50"/>
      <c r="H69" s="51"/>
      <c r="I69" s="52"/>
      <c r="J69" s="53"/>
      <c r="K69" s="54"/>
      <c r="L69" s="55"/>
      <c r="M69" s="56"/>
      <c r="N69" s="54"/>
      <c r="O69" s="53"/>
      <c r="P69" s="53"/>
      <c r="Q69" s="54"/>
      <c r="R69" s="53"/>
      <c r="S69" s="53"/>
      <c r="T69" s="54"/>
      <c r="U69" s="53"/>
      <c r="V69" s="53"/>
      <c r="W69" s="54"/>
      <c r="X69" s="53"/>
      <c r="Y69" s="53"/>
      <c r="Z69" s="57" t="b">
        <f t="shared" si="1"/>
        <v>0</v>
      </c>
      <c r="AA69" s="53"/>
      <c r="AB69" s="58"/>
      <c r="AC69" s="58"/>
      <c r="AD69" s="58"/>
      <c r="AE69" s="58"/>
    </row>
    <row r="70" spans="1:31" ht="15.6" x14ac:dyDescent="0.3">
      <c r="A70" s="46"/>
      <c r="B70" s="47"/>
      <c r="C70" s="76"/>
      <c r="D70" s="77"/>
      <c r="E70" s="59"/>
      <c r="F70" s="60"/>
      <c r="G70" s="50"/>
      <c r="H70" s="51"/>
      <c r="I70" s="61"/>
      <c r="J70" s="53"/>
      <c r="K70" s="54"/>
      <c r="L70" s="55"/>
      <c r="M70" s="56"/>
      <c r="N70" s="54"/>
      <c r="O70" s="53"/>
      <c r="P70" s="53"/>
      <c r="Q70" s="54"/>
      <c r="R70" s="53"/>
      <c r="S70" s="53"/>
      <c r="T70" s="54"/>
      <c r="U70" s="53"/>
      <c r="V70" s="53"/>
      <c r="W70" s="54"/>
      <c r="X70" s="53"/>
      <c r="Y70" s="53"/>
      <c r="Z70" s="57" t="b">
        <f t="shared" si="1"/>
        <v>0</v>
      </c>
      <c r="AA70" s="53"/>
      <c r="AB70" s="58"/>
      <c r="AC70" s="58"/>
      <c r="AD70" s="58"/>
      <c r="AE70" s="58"/>
    </row>
    <row r="71" spans="1:31" ht="15.6" x14ac:dyDescent="0.3">
      <c r="A71" s="46"/>
      <c r="B71" s="47"/>
      <c r="C71" s="76"/>
      <c r="D71" s="77"/>
      <c r="E71" s="59"/>
      <c r="F71" s="60"/>
      <c r="G71" s="50"/>
      <c r="H71" s="51"/>
      <c r="I71" s="61"/>
      <c r="J71" s="53"/>
      <c r="K71" s="54"/>
      <c r="L71" s="55"/>
      <c r="M71" s="56"/>
      <c r="N71" s="54"/>
      <c r="O71" s="53"/>
      <c r="P71" s="53"/>
      <c r="Q71" s="54"/>
      <c r="R71" s="53"/>
      <c r="S71" s="53"/>
      <c r="T71" s="54"/>
      <c r="U71" s="53"/>
      <c r="V71" s="53"/>
      <c r="W71" s="54"/>
      <c r="X71" s="53"/>
      <c r="Y71" s="53"/>
      <c r="Z71" s="57" t="b">
        <f t="shared" si="1"/>
        <v>0</v>
      </c>
      <c r="AA71" s="53"/>
      <c r="AB71" s="58"/>
      <c r="AC71" s="58"/>
      <c r="AD71" s="58"/>
      <c r="AE71" s="58"/>
    </row>
    <row r="72" spans="1:31" ht="15.6" x14ac:dyDescent="0.3">
      <c r="A72" s="46"/>
      <c r="B72" s="47"/>
      <c r="C72" s="76"/>
      <c r="D72" s="77"/>
      <c r="E72" s="62"/>
      <c r="F72" s="63"/>
      <c r="G72" s="64"/>
      <c r="H72" s="51"/>
      <c r="I72" s="52"/>
      <c r="J72" s="53"/>
      <c r="K72" s="54"/>
      <c r="L72" s="65"/>
      <c r="M72" s="56"/>
      <c r="N72" s="54"/>
      <c r="O72" s="53"/>
      <c r="P72" s="53"/>
      <c r="Q72" s="54"/>
      <c r="R72" s="53"/>
      <c r="S72" s="53"/>
      <c r="T72" s="54"/>
      <c r="U72" s="53"/>
      <c r="V72" s="53"/>
      <c r="W72" s="54"/>
      <c r="X72" s="53"/>
      <c r="Y72" s="53"/>
      <c r="Z72" s="57" t="b">
        <f t="shared" si="1"/>
        <v>0</v>
      </c>
      <c r="AA72" s="53"/>
      <c r="AB72" s="58"/>
      <c r="AC72" s="58"/>
      <c r="AD72" s="58"/>
      <c r="AE72" s="58"/>
    </row>
    <row r="73" spans="1:31" ht="15.6" x14ac:dyDescent="0.3">
      <c r="A73" s="46"/>
      <c r="B73" s="47"/>
      <c r="C73" s="76"/>
      <c r="D73" s="77"/>
      <c r="E73" s="66"/>
      <c r="F73" s="63"/>
      <c r="G73" s="67"/>
      <c r="H73" s="68"/>
      <c r="I73" s="52"/>
      <c r="J73" s="53"/>
      <c r="K73" s="54"/>
      <c r="L73" s="65"/>
      <c r="M73" s="56"/>
      <c r="N73" s="54"/>
      <c r="O73" s="53"/>
      <c r="P73" s="53"/>
      <c r="Q73" s="54"/>
      <c r="R73" s="53"/>
      <c r="S73" s="53"/>
      <c r="T73" s="54"/>
      <c r="U73" s="53"/>
      <c r="V73" s="53"/>
      <c r="W73" s="54"/>
      <c r="X73" s="53"/>
      <c r="Y73" s="53"/>
      <c r="Z73" s="57" t="b">
        <f t="shared" si="1"/>
        <v>0</v>
      </c>
      <c r="AA73" s="53"/>
      <c r="AB73" s="58"/>
      <c r="AC73" s="58"/>
      <c r="AD73" s="58"/>
      <c r="AE73" s="58"/>
    </row>
    <row r="74" spans="1:31" ht="15.6" x14ac:dyDescent="0.3">
      <c r="A74" s="46"/>
      <c r="B74" s="47"/>
      <c r="C74" s="76"/>
      <c r="D74" s="77"/>
      <c r="E74" s="69"/>
      <c r="F74" s="70"/>
      <c r="G74" s="71"/>
      <c r="H74" s="51"/>
      <c r="I74" s="52"/>
      <c r="J74" s="53"/>
      <c r="K74" s="54"/>
      <c r="L74" s="65"/>
      <c r="M74" s="56"/>
      <c r="N74" s="54"/>
      <c r="O74" s="53"/>
      <c r="P74" s="53"/>
      <c r="Q74" s="54"/>
      <c r="R74" s="53"/>
      <c r="S74" s="53"/>
      <c r="T74" s="54"/>
      <c r="U74" s="53"/>
      <c r="V74" s="53"/>
      <c r="W74" s="54"/>
      <c r="X74" s="53"/>
      <c r="Y74" s="53"/>
      <c r="Z74" s="57" t="b">
        <f t="shared" si="1"/>
        <v>0</v>
      </c>
      <c r="AA74" s="53"/>
      <c r="AB74" s="58"/>
      <c r="AC74" s="58"/>
      <c r="AD74" s="58"/>
      <c r="AE74" s="58"/>
    </row>
    <row r="75" spans="1:31" ht="15.6" x14ac:dyDescent="0.3">
      <c r="A75" s="46"/>
      <c r="B75" s="47"/>
      <c r="C75" s="76"/>
      <c r="D75" s="77"/>
      <c r="E75" s="69"/>
      <c r="F75" s="70"/>
      <c r="G75" s="72"/>
      <c r="H75" s="51"/>
      <c r="I75" s="52"/>
      <c r="J75" s="53"/>
      <c r="K75" s="54"/>
      <c r="L75" s="65"/>
      <c r="M75" s="56"/>
      <c r="N75" s="54"/>
      <c r="O75" s="53"/>
      <c r="P75" s="53"/>
      <c r="Q75" s="54"/>
      <c r="R75" s="53"/>
      <c r="S75" s="53"/>
      <c r="T75" s="54"/>
      <c r="U75" s="53"/>
      <c r="V75" s="53"/>
      <c r="W75" s="54"/>
      <c r="X75" s="53"/>
      <c r="Y75" s="53"/>
      <c r="Z75" s="57" t="b">
        <f t="shared" si="1"/>
        <v>0</v>
      </c>
      <c r="AA75" s="53"/>
      <c r="AB75" s="58"/>
      <c r="AC75" s="58"/>
      <c r="AD75" s="58"/>
      <c r="AE75" s="58"/>
    </row>
    <row r="76" spans="1:31" ht="15.6" x14ac:dyDescent="0.3">
      <c r="A76" s="46"/>
      <c r="B76" s="47"/>
      <c r="C76" s="76"/>
      <c r="D76" s="77"/>
      <c r="E76" s="69"/>
      <c r="F76" s="73"/>
      <c r="G76" s="72"/>
      <c r="H76" s="51"/>
      <c r="I76" s="52"/>
      <c r="J76" s="53"/>
      <c r="K76" s="54"/>
      <c r="L76" s="65"/>
      <c r="M76" s="56"/>
      <c r="N76" s="54"/>
      <c r="O76" s="53"/>
      <c r="P76" s="53"/>
      <c r="Q76" s="54"/>
      <c r="R76" s="53"/>
      <c r="S76" s="53"/>
      <c r="T76" s="54"/>
      <c r="U76" s="53"/>
      <c r="V76" s="53"/>
      <c r="W76" s="54"/>
      <c r="X76" s="53"/>
      <c r="Y76" s="53"/>
      <c r="Z76" s="57" t="b">
        <f t="shared" si="1"/>
        <v>0</v>
      </c>
      <c r="AA76" s="53"/>
      <c r="AB76" s="58"/>
      <c r="AC76" s="58"/>
      <c r="AD76" s="58"/>
      <c r="AE76" s="58"/>
    </row>
  </sheetData>
  <mergeCells count="86">
    <mergeCell ref="H1:N3"/>
    <mergeCell ref="K4:O4"/>
    <mergeCell ref="H5:J5"/>
    <mergeCell ref="K5:O5"/>
    <mergeCell ref="H6:J6"/>
    <mergeCell ref="K6:O6"/>
    <mergeCell ref="V6:Z6"/>
    <mergeCell ref="H7:J7"/>
    <mergeCell ref="K7:O7"/>
    <mergeCell ref="V7:Z7"/>
    <mergeCell ref="H8:J8"/>
    <mergeCell ref="K8:O8"/>
    <mergeCell ref="V8:Z8"/>
    <mergeCell ref="N13:U13"/>
    <mergeCell ref="V13:Z13"/>
    <mergeCell ref="H9:J9"/>
    <mergeCell ref="K9:O9"/>
    <mergeCell ref="V9:Z9"/>
    <mergeCell ref="H10:J10"/>
    <mergeCell ref="K10:O10"/>
    <mergeCell ref="V10:Z10"/>
    <mergeCell ref="H11:J11"/>
    <mergeCell ref="K11:O11"/>
    <mergeCell ref="H12:J12"/>
    <mergeCell ref="K12:O12"/>
    <mergeCell ref="V12:Z12"/>
    <mergeCell ref="C28:D28"/>
    <mergeCell ref="N14:U14"/>
    <mergeCell ref="H16:J16"/>
    <mergeCell ref="H17:J17"/>
    <mergeCell ref="H18:J18"/>
    <mergeCell ref="H19:J19"/>
    <mergeCell ref="H20:J20"/>
    <mergeCell ref="H21:J21"/>
    <mergeCell ref="C24:D24"/>
    <mergeCell ref="C25:D25"/>
    <mergeCell ref="C26:D26"/>
    <mergeCell ref="C27:D27"/>
    <mergeCell ref="C40:D40"/>
    <mergeCell ref="C29:D29"/>
    <mergeCell ref="C30:D30"/>
    <mergeCell ref="C31:D31"/>
    <mergeCell ref="C32:D32"/>
    <mergeCell ref="C34:D34"/>
    <mergeCell ref="C33:D33"/>
    <mergeCell ref="C35:D35"/>
    <mergeCell ref="C36:D36"/>
    <mergeCell ref="C37:D37"/>
    <mergeCell ref="C38:D38"/>
    <mergeCell ref="C39:D39"/>
    <mergeCell ref="C52:D52"/>
    <mergeCell ref="C41:D41"/>
    <mergeCell ref="C42:D42"/>
    <mergeCell ref="C43:D43"/>
    <mergeCell ref="C44:D44"/>
    <mergeCell ref="C45:D45"/>
    <mergeCell ref="C46:D46"/>
    <mergeCell ref="C47:D47"/>
    <mergeCell ref="C48:D48"/>
    <mergeCell ref="C49:D49"/>
    <mergeCell ref="C50:D50"/>
    <mergeCell ref="C51:D51"/>
    <mergeCell ref="C64:D64"/>
    <mergeCell ref="C53:D53"/>
    <mergeCell ref="C54:D54"/>
    <mergeCell ref="C55:D55"/>
    <mergeCell ref="C56:D56"/>
    <mergeCell ref="C57:D57"/>
    <mergeCell ref="C58:D58"/>
    <mergeCell ref="C59:D59"/>
    <mergeCell ref="C60:D60"/>
    <mergeCell ref="C61:D61"/>
    <mergeCell ref="C62:D62"/>
    <mergeCell ref="C63:D63"/>
    <mergeCell ref="C76:D76"/>
    <mergeCell ref="C65:D65"/>
    <mergeCell ref="C66:D66"/>
    <mergeCell ref="C67:D67"/>
    <mergeCell ref="C68:D68"/>
    <mergeCell ref="C69:D69"/>
    <mergeCell ref="C70:D70"/>
    <mergeCell ref="C71:D71"/>
    <mergeCell ref="C72:D72"/>
    <mergeCell ref="C73:D73"/>
    <mergeCell ref="C74:D74"/>
    <mergeCell ref="C75:D75"/>
  </mergeCells>
  <conditionalFormatting sqref="M28:M35 M39:M46 M50:M57 M61:M68 M72:M76 K25:K30 K32:K76">
    <cfRule type="cellIs" dxfId="32" priority="32" stopIfTrue="1" operator="equal">
      <formula>"Exitoso"</formula>
    </cfRule>
    <cfRule type="cellIs" dxfId="31" priority="33" stopIfTrue="1" operator="equal">
      <formula>"Fallido"</formula>
    </cfRule>
    <cfRule type="cellIs" dxfId="30" priority="34" stopIfTrue="1" operator="equal">
      <formula>"Pendiente"</formula>
    </cfRule>
  </conditionalFormatting>
  <conditionalFormatting sqref="M25:M27 M36:M38 M47:M49 M58:M60 M69:M71">
    <cfRule type="cellIs" dxfId="29" priority="29" stopIfTrue="1" operator="equal">
      <formula>"Exitoso"</formula>
    </cfRule>
    <cfRule type="cellIs" dxfId="28" priority="30" stopIfTrue="1" operator="equal">
      <formula>"Fallido"</formula>
    </cfRule>
    <cfRule type="cellIs" dxfId="27" priority="31" stopIfTrue="1" operator="equal">
      <formula>"Pendiente"</formula>
    </cfRule>
  </conditionalFormatting>
  <conditionalFormatting sqref="N25:N76">
    <cfRule type="cellIs" dxfId="26" priority="26" stopIfTrue="1" operator="equal">
      <formula>"Exitoso"</formula>
    </cfRule>
    <cfRule type="cellIs" dxfId="25" priority="27" stopIfTrue="1" operator="equal">
      <formula>"Fallido"</formula>
    </cfRule>
    <cfRule type="cellIs" dxfId="24" priority="28" stopIfTrue="1" operator="equal">
      <formula>"Pendiente"</formula>
    </cfRule>
  </conditionalFormatting>
  <conditionalFormatting sqref="Q25:Q76">
    <cfRule type="cellIs" dxfId="23" priority="23" stopIfTrue="1" operator="equal">
      <formula>"Exitoso"</formula>
    </cfRule>
    <cfRule type="cellIs" dxfId="22" priority="24" stopIfTrue="1" operator="equal">
      <formula>"Fallido"</formula>
    </cfRule>
    <cfRule type="cellIs" dxfId="21" priority="25" stopIfTrue="1" operator="equal">
      <formula>"Pendiente"</formula>
    </cfRule>
  </conditionalFormatting>
  <conditionalFormatting sqref="T25:T76">
    <cfRule type="cellIs" dxfId="20" priority="20" stopIfTrue="1" operator="equal">
      <formula>"Exitoso"</formula>
    </cfRule>
    <cfRule type="cellIs" dxfId="19" priority="21" stopIfTrue="1" operator="equal">
      <formula>"Fallido"</formula>
    </cfRule>
    <cfRule type="cellIs" dxfId="18" priority="22" stopIfTrue="1" operator="equal">
      <formula>"Pendiente"</formula>
    </cfRule>
  </conditionalFormatting>
  <conditionalFormatting sqref="W25:W76">
    <cfRule type="cellIs" dxfId="17" priority="17" stopIfTrue="1" operator="equal">
      <formula>"Exitoso"</formula>
    </cfRule>
    <cfRule type="cellIs" dxfId="16" priority="18" stopIfTrue="1" operator="equal">
      <formula>"Fallido"</formula>
    </cfRule>
    <cfRule type="cellIs" dxfId="15" priority="19" stopIfTrue="1" operator="equal">
      <formula>"Pendiente"</formula>
    </cfRule>
  </conditionalFormatting>
  <conditionalFormatting sqref="Z25:Z76">
    <cfRule type="cellIs" dxfId="14" priority="14" stopIfTrue="1" operator="equal">
      <formula>"PENDING"</formula>
    </cfRule>
    <cfRule type="cellIs" dxfId="13" priority="15" stopIfTrue="1" operator="equal">
      <formula>"FAILED"</formula>
    </cfRule>
    <cfRule type="cellIs" dxfId="12" priority="16" stopIfTrue="1" operator="equal">
      <formula>"OK"</formula>
    </cfRule>
  </conditionalFormatting>
  <conditionalFormatting sqref="AC10:AC12">
    <cfRule type="cellIs" dxfId="11" priority="13" operator="equal">
      <formula>"""Successful"""</formula>
    </cfRule>
  </conditionalFormatting>
  <conditionalFormatting sqref="K25:K30 K32:K57">
    <cfRule type="cellIs" dxfId="10" priority="12" operator="equal">
      <formula>"""Pending"</formula>
    </cfRule>
  </conditionalFormatting>
  <conditionalFormatting sqref="K31">
    <cfRule type="cellIs" dxfId="9" priority="5" stopIfTrue="1" operator="equal">
      <formula>"Exitoso"</formula>
    </cfRule>
    <cfRule type="cellIs" dxfId="8" priority="6" stopIfTrue="1" operator="equal">
      <formula>"Fallido"</formula>
    </cfRule>
    <cfRule type="cellIs" dxfId="7" priority="7" stopIfTrue="1" operator="equal">
      <formula>"Pendiente"</formula>
    </cfRule>
  </conditionalFormatting>
  <conditionalFormatting sqref="K31">
    <cfRule type="cellIs" dxfId="6" priority="4" operator="equal">
      <formula>"""Pending"</formula>
    </cfRule>
  </conditionalFormatting>
  <dataValidations count="2">
    <dataValidation type="list" allowBlank="1" showInputMessage="1" showErrorMessage="1" sqref="W25:W76 N25:N76 Q25:Q76 T25:T76 K51:K76" xr:uid="{3C153F0F-7734-4FC3-A3F1-E7E59C2FBEAC}">
      <formula1>Estados</formula1>
    </dataValidation>
    <dataValidation type="list" allowBlank="1" showInputMessage="1" showErrorMessage="1" sqref="K25:K50" xr:uid="{F94FF94D-E96B-4A70-A67C-925B917EFC19}">
      <formula1>$AC$10:$AC$12</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0" operator="containsText" id="{9993DEED-DAE5-49D7-80B9-9112576F8CA9}">
            <xm:f>NOT(ISERROR(SEARCH($AC$11,K25)))</xm:f>
            <xm:f>$AC$11</xm:f>
            <x14:dxf>
              <fill>
                <patternFill>
                  <bgColor rgb="FFFF0000"/>
                </patternFill>
              </fill>
            </x14:dxf>
          </x14:cfRule>
          <x14:cfRule type="containsText" priority="11" operator="containsText" id="{B7B7DA76-B9EE-486E-ADE4-88036D13A159}">
            <xm:f>NOT(ISERROR(SEARCH($AC$10,K25)))</xm:f>
            <xm:f>$AC$10</xm:f>
            <x14:dxf>
              <fill>
                <patternFill>
                  <bgColor rgb="FF00B050"/>
                </patternFill>
              </fill>
            </x14:dxf>
          </x14:cfRule>
          <xm:sqref>K25:K30 K32:K66</xm:sqref>
        </x14:conditionalFormatting>
        <x14:conditionalFormatting xmlns:xm="http://schemas.microsoft.com/office/excel/2006/main">
          <x14:cfRule type="containsText" priority="8" operator="containsText" id="{45663D69-BDB8-4612-9011-DC6AB83B7D0A}">
            <xm:f>NOT(ISERROR(SEARCH($AC$12,K25)))</xm:f>
            <xm:f>$AC$12</xm:f>
            <x14:dxf>
              <fill>
                <patternFill>
                  <bgColor rgb="FFFFFF00"/>
                </patternFill>
              </fill>
            </x14:dxf>
          </x14:cfRule>
          <xm:sqref>K25:K30 K32:K67</xm:sqref>
        </x14:conditionalFormatting>
        <x14:conditionalFormatting xmlns:xm="http://schemas.microsoft.com/office/excel/2006/main">
          <x14:cfRule type="containsText" priority="2" operator="containsText" id="{F727A797-6B0A-4421-8392-DCED2D65F5CA}">
            <xm:f>NOT(ISERROR(SEARCH($AC$11,K31)))</xm:f>
            <xm:f>$AC$11</xm:f>
            <x14:dxf>
              <fill>
                <patternFill>
                  <bgColor rgb="FFFF0000"/>
                </patternFill>
              </fill>
            </x14:dxf>
          </x14:cfRule>
          <x14:cfRule type="containsText" priority="3" operator="containsText" id="{4E3324D3-8EEF-4FF7-B4D6-F21F6A1864BF}">
            <xm:f>NOT(ISERROR(SEARCH($AC$10,K31)))</xm:f>
            <xm:f>$AC$10</xm:f>
            <x14:dxf>
              <fill>
                <patternFill>
                  <bgColor rgb="FF00B050"/>
                </patternFill>
              </fill>
            </x14:dxf>
          </x14:cfRule>
          <xm:sqref>K31</xm:sqref>
        </x14:conditionalFormatting>
        <x14:conditionalFormatting xmlns:xm="http://schemas.microsoft.com/office/excel/2006/main">
          <x14:cfRule type="containsText" priority="1" operator="containsText" id="{213C141C-E0C1-4E90-AA75-846AF5D32C97}">
            <xm:f>NOT(ISERROR(SEARCH($AC$12,K31)))</xm:f>
            <xm:f>$AC$12</xm:f>
            <x14:dxf>
              <fill>
                <patternFill>
                  <bgColor rgb="FFFFFF00"/>
                </patternFill>
              </fill>
            </x14:dxf>
          </x14:cfRule>
          <xm:sqref>K31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Daniel Jurado Perez</dc:creator>
  <cp:lastModifiedBy>Jan Daniel Jurado Perez</cp:lastModifiedBy>
  <dcterms:created xsi:type="dcterms:W3CDTF">2015-06-05T18:17:20Z</dcterms:created>
  <dcterms:modified xsi:type="dcterms:W3CDTF">2022-06-07T02:57:49Z</dcterms:modified>
</cp:coreProperties>
</file>