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<sst xmlns="http://schemas.openxmlformats.org/spreadsheetml/2006/main" count="12" uniqueCount="12">
  <si>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Years</t>
  </si>
  <si>
    <t>EPS</t>
  </si>
  <si>
    <t>CAGR of EPS</t>
  </si>
  <si>
    <t>Checking of CAGR (F2)</t>
  </si>
  <si>
    <t>Average EPS &amp; CAGR Of Growth in EPS</t>
  </si>
  <si>
    <t>Formula</t>
  </si>
  <si>
    <t>g</t>
  </si>
  <si>
    <t>Growth Rate</t>
  </si>
  <si>
    <t>Derived Theoritical Security Price</t>
  </si>
  <si>
    <t>EPS*(1+g)/(r-g)</t>
  </si>
  <si>
    <t>r</t>
  </si>
  <si>
    <t>Required return including risk premium: 12%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</si>
</sst>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%"/>
    <numFmt numFmtId="165" formatCode="0.0000"/>
    <numFmt numFmtId="166" formatCode="0.0000%"/>
  </numFmts>
  <fonts count="4">
    <font>
      <sz val="10.0"/>
      <color rgb="FF000000"/>
      <name val="Roboto"/>
      <scheme val="minor"/>
    </font>
    <font>
      <sz val="12.0"/>
      <color theme="1"/>
      <name val="Roboto"/>
    </font>
    <font>
      <b/>
      <sz val="12.0"/>
      <color theme="1"/>
      <name val="Roboto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3" numFmtId="0" xfId="0" applyFont="1"/>
    <xf borderId="0" fillId="0" fontId="1" numFmtId="0" xfId="0" applyAlignment="1" applyFont="1">
      <alignment vertical="top"/>
    </xf>
    <xf borderId="1" fillId="0" fontId="1" numFmtId="0" xfId="0" applyAlignment="1" applyBorder="1" applyFont="1">
      <alignment horizontal="center" readingOrder="0" vertical="top"/>
    </xf>
    <xf borderId="1" fillId="0" fontId="1" numFmtId="2" xfId="0" applyAlignment="1" applyBorder="1" applyFont="1" applyNumberFormat="1">
      <alignment readingOrder="0" vertical="top"/>
    </xf>
    <xf borderId="1" fillId="0" fontId="2" numFmtId="164" xfId="0" applyAlignment="1" applyBorder="1" applyFont="1" applyNumberFormat="1">
      <alignment horizontal="center" vertical="top"/>
    </xf>
    <xf borderId="1" fillId="0" fontId="1" numFmtId="165" xfId="0" applyAlignment="1" applyBorder="1" applyFont="1" applyNumberFormat="1">
      <alignment vertical="top"/>
    </xf>
    <xf borderId="1" fillId="0" fontId="1" numFmtId="2" xfId="0" applyAlignment="1" applyBorder="1" applyFont="1" applyNumberFormat="1">
      <alignment vertical="top"/>
    </xf>
    <xf borderId="1" fillId="0" fontId="1" numFmtId="0" xfId="0" applyAlignment="1" applyBorder="1" applyFont="1">
      <alignment vertical="top"/>
    </xf>
    <xf borderId="0" fillId="0" fontId="1" numFmtId="166" xfId="0" applyAlignment="1" applyFont="1" applyNumberFormat="1">
      <alignment vertical="top"/>
    </xf>
    <xf borderId="0" fillId="0" fontId="2" numFmtId="0" xfId="0" applyAlignment="1" applyFont="1">
      <alignment horizontal="right" readingOrder="0" vertical="top"/>
    </xf>
    <xf borderId="0" fillId="0" fontId="2" numFmtId="2" xfId="0" applyAlignment="1" applyFont="1" applyNumberFormat="1">
      <alignment readingOrder="0" vertical="top"/>
    </xf>
    <xf borderId="0" fillId="0" fontId="2" numFmtId="166" xfId="0" applyAlignment="1" applyFont="1" applyNumberFormat="1">
      <alignment vertical="top"/>
    </xf>
    <xf borderId="0" fillId="2" fontId="2" numFmtId="0" xfId="0" applyAlignment="1" applyFill="1" applyFont="1">
      <alignment readingOrder="0" vertical="top"/>
    </xf>
    <xf borderId="0" fillId="2" fontId="2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right"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0"/>
    <col customWidth="1" min="6" max="6" width="14.63"/>
    <col customWidth="1" min="7" max="7" width="22.0"/>
    <col customWidth="1" min="8" max="8" width="22.5"/>
  </cols>
  <sheetData>
    <row r="1">
      <c r="A1" s="1"/>
      <c r="B1" s="1"/>
      <c r="C1" s="1"/>
      <c r="D1" s="2" t="s">
        <v>0</v>
      </c>
      <c r="E1" s="2" t="s">
        <v>1</v>
      </c>
      <c r="F1" s="3" t="s">
        <v>2</v>
      </c>
      <c r="G1" s="1"/>
      <c r="H1" s="3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4"/>
    </row>
    <row r="2">
      <c r="A2" s="5"/>
      <c r="B2" s="5"/>
      <c r="C2" s="5"/>
      <c r="D2" s="6">
        <v>1.0</v>
      </c>
      <c r="E2" s="7">
        <f t="array" ref="E2:E11">transpose({3.25, 4.65, 5.9, 6.95, 3.3, 5.65, 5, 3.2,6.15,7.1})</f>
        <v>3.25</v>
      </c>
      <c r="F2" s="8">
        <f>((E11/E2)^(1/9))-1</f>
        <v>0.09070758162</v>
      </c>
      <c r="G2" s="5"/>
      <c r="H2" s="9">
        <f>E2</f>
        <v>3.25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/>
    </row>
    <row r="3">
      <c r="A3" s="5"/>
      <c r="B3" s="5"/>
      <c r="C3" s="5"/>
      <c r="D3" s="6">
        <v>2.0</v>
      </c>
      <c r="E3" s="10">
        <v>4.65</v>
      </c>
      <c r="F3" s="11"/>
      <c r="G3" s="5"/>
      <c r="H3" s="9">
        <f t="shared" ref="H3:H11" si="1">H2*(1+$F$2)</f>
        <v>3.54479964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4"/>
    </row>
    <row r="4">
      <c r="A4" s="5"/>
      <c r="B4" s="5"/>
      <c r="C4" s="5"/>
      <c r="D4" s="6">
        <v>3.0</v>
      </c>
      <c r="E4" s="7">
        <v>5.9</v>
      </c>
      <c r="F4" s="11"/>
      <c r="G4" s="5"/>
      <c r="H4" s="9">
        <f t="shared" si="1"/>
        <v>3.866339843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4"/>
    </row>
    <row r="5">
      <c r="A5" s="5"/>
      <c r="B5" s="5"/>
      <c r="C5" s="5"/>
      <c r="D5" s="6">
        <v>4.0</v>
      </c>
      <c r="E5" s="7">
        <v>6.95</v>
      </c>
      <c r="F5" s="11"/>
      <c r="G5" s="5"/>
      <c r="H5" s="9">
        <f t="shared" si="1"/>
        <v>4.21704618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4"/>
    </row>
    <row r="6">
      <c r="A6" s="5"/>
      <c r="B6" s="5"/>
      <c r="C6" s="5"/>
      <c r="D6" s="6">
        <v>5.0</v>
      </c>
      <c r="E6" s="7">
        <v>3.3</v>
      </c>
      <c r="F6" s="11"/>
      <c r="G6" s="5"/>
      <c r="H6" s="9">
        <f t="shared" si="1"/>
        <v>4.59956424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4"/>
    </row>
    <row r="7">
      <c r="A7" s="5"/>
      <c r="B7" s="5"/>
      <c r="C7" s="5"/>
      <c r="D7" s="6">
        <v>6.0</v>
      </c>
      <c r="E7" s="7">
        <v>5.65</v>
      </c>
      <c r="F7" s="11"/>
      <c r="G7" s="5"/>
      <c r="H7" s="9">
        <f t="shared" si="1"/>
        <v>5.016779589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4"/>
    </row>
    <row r="8">
      <c r="A8" s="5"/>
      <c r="B8" s="5"/>
      <c r="C8" s="5"/>
      <c r="D8" s="6">
        <v>7.0</v>
      </c>
      <c r="E8" s="7">
        <v>5.0</v>
      </c>
      <c r="F8" s="11"/>
      <c r="G8" s="5"/>
      <c r="H8" s="9">
        <f t="shared" si="1"/>
        <v>5.471839533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4"/>
    </row>
    <row r="9">
      <c r="A9" s="5"/>
      <c r="B9" s="5"/>
      <c r="C9" s="5"/>
      <c r="D9" s="6">
        <v>8.0</v>
      </c>
      <c r="E9" s="7">
        <v>3.2</v>
      </c>
      <c r="F9" s="11"/>
      <c r="G9" s="5"/>
      <c r="H9" s="9">
        <f t="shared" si="1"/>
        <v>5.968176864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</row>
    <row r="10">
      <c r="A10" s="5"/>
      <c r="B10" s="5"/>
      <c r="C10" s="5"/>
      <c r="D10" s="6">
        <v>9.0</v>
      </c>
      <c r="E10" s="7">
        <v>6.15</v>
      </c>
      <c r="F10" s="11"/>
      <c r="G10" s="5"/>
      <c r="H10" s="9">
        <f t="shared" si="1"/>
        <v>6.509535754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"/>
    </row>
    <row r="11">
      <c r="A11" s="5"/>
      <c r="B11" s="5"/>
      <c r="C11" s="5"/>
      <c r="D11" s="6">
        <v>10.0</v>
      </c>
      <c r="E11" s="7">
        <v>7.1</v>
      </c>
      <c r="F11" s="11"/>
      <c r="G11" s="5"/>
      <c r="H11" s="9">
        <f t="shared" si="1"/>
        <v>7.1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>
      <c r="A12" s="5"/>
      <c r="B12" s="5"/>
      <c r="C12" s="5"/>
      <c r="D12" s="5"/>
      <c r="E12" s="5"/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13" t="s">
        <v>4</v>
      </c>
      <c r="E13" s="14">
        <f>AVERAGE(E1:E11)</f>
        <v>5.115</v>
      </c>
      <c r="F13" s="15">
        <f>F2</f>
        <v>0.09070758162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5"/>
      <c r="C14" s="5"/>
      <c r="D14" s="5"/>
      <c r="E14" s="5"/>
      <c r="F14" s="5"/>
      <c r="G14" s="16" t="s">
        <v>5</v>
      </c>
      <c r="H14" s="17" t="s">
        <v>6</v>
      </c>
      <c r="I14" s="16" t="s">
        <v>7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18"/>
      <c r="E15" s="13" t="s">
        <v>8</v>
      </c>
      <c r="F15" s="19">
        <f>round(E13*((1+F13)/(12%-F13)),0)</f>
        <v>190</v>
      </c>
      <c r="G15" s="16" t="s">
        <v>9</v>
      </c>
      <c r="H15" s="17" t="s">
        <v>10</v>
      </c>
      <c r="I15" s="16" t="s">
        <v>11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</sheetData>
  <drawing r:id="rId1"/>
</worksheet>
</file>