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yt2k-my.sharepoint.com/personal/jignesh1567_0yt2k_onmicrosoft_com/Documents/"/>
    </mc:Choice>
  </mc:AlternateContent>
  <xr:revisionPtr revIDLastSave="0" documentId="8_{56FAD3FB-3A4A-4324-9F5F-0F6A62826821}" xr6:coauthVersionLast="47" xr6:coauthVersionMax="47" xr10:uidLastSave="{00000000-0000-0000-0000-000000000000}"/>
  <bookViews>
    <workbookView xWindow="-120" yWindow="-120" windowWidth="20730" windowHeight="11040" xr2:uid="{4FD46BCA-D797-48F1-A034-C6B077372BF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 a="1"/>
  <c r="L6" i="1" s="1"/>
  <c r="I3" i="1"/>
  <c r="D6" i="1" a="1"/>
  <c r="D6" i="1" s="1"/>
  <c r="I6" i="1" s="1" a="1"/>
  <c r="I6" i="1" s="1"/>
  <c r="G6" i="1" a="1"/>
  <c r="G6" i="1" s="1"/>
  <c r="I5" i="1" s="1"/>
  <c r="K6" i="1" l="1" a="1"/>
  <c r="K6" i="1" s="1"/>
  <c r="I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<sst xmlns="http://schemas.openxmlformats.org/spreadsheetml/2006/main" count="14" uniqueCount="14">
  <si>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Date</t>
  </si>
  <si>
    <t>Units</t>
  </si>
  <si>
    <t>Original</t>
  </si>
  <si>
    <t>Amount</t>
  </si>
  <si>
    <t>Current NAV</t>
  </si>
  <si>
    <t>Actual</t>
  </si>
  <si>
    <t>Current NAV Date</t>
  </si>
  <si>
    <t>Individual Scripts Return</t>
  </si>
  <si>
    <t>Annualized</t>
  </si>
  <si>
    <t>NAV</t>
  </si>
  <si>
    <t>Weighted Av Rate Of Return (Quarterly)</t>
  </si>
  <si>
    <t>Weighted Av Rate (Annualised)</t>
  </si>
  <si>
    <t>Current Investment - NAV at Purchase Date</t>
  </si>
  <si>
    <t>Actual Value of  Investment at current NAV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</si>
</sst>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0.0000%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165" fontId="0" fillId="0" borderId="0" xfId="1" applyNumberFormat="1" applyFont="1" applyAlignment="1">
      <alignment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14" fontId="2" fillId="0" borderId="0" xfId="0" applyNumberFormat="1" applyFont="1" applyAlignment="1">
      <alignment horizontal="center" vertical="top"/>
    </xf>
    <xf numFmtId="165" fontId="2" fillId="0" borderId="0" xfId="1" applyNumberFormat="1" applyFont="1" applyAlignment="1">
      <alignment horizontal="left" vertical="top" wrapText="1"/>
    </xf>
    <xf numFmtId="165" fontId="2" fillId="0" borderId="0" xfId="1" applyNumberFormat="1" applyFont="1" applyAlignment="1">
      <alignment horizontal="center" vertical="top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066A-BBDB-4BC3-85EC-CEE5C1C97684}">
  <dimension ref="A1:L34"/>
  <sheetViews>
    <sheetView tabSelected="1" workbookViewId="0">
      <selection activeCell="J6" sqref="J6"/>
    </sheetView>
  </sheetViews>
  <sheetFormatPr defaultRowHeight="15"/>
  <cols>
    <col min="1" max="1" width="10.7109375" style="1" bestFit="1" customWidth="1"/>
    <col min="2" max="5" width="9.140625" style="2"/>
    <col min="6" max="6" width="12.140625" style="2" bestFit="1" customWidth="1"/>
    <col min="7" max="7" width="15.7109375" style="2" customWidth="1"/>
    <col min="8" max="8" width="44.5703125" style="2" bestFit="1" customWidth="1"/>
    <col min="9" max="9" width="12.85546875" style="2" customWidth="1"/>
    <col min="10" max="10" width="8.7109375" style="2" customWidth="1"/>
    <col min="11" max="11" width="12.85546875" style="4" customWidth="1"/>
    <col min="12" max="12" width="11" style="4" bestFit="1" customWidth="1"/>
    <col min="13" max="16384" width="9.140625" style="2"/>
  </cols>
  <sheetData>
    <row r="1" spans="1:12" s="6" customFormat="1" ht="45">
      <c r="A1" s="7" t="s">
        <v>0</v>
      </c>
      <c r="B1" s="8" t="s">
        <v>1</v>
      </c>
      <c r="C1" s="8" t="s">
        <v>2</v>
      </c>
      <c r="D1" s="8" t="s">
        <v>3</v>
      </c>
      <c r="E1" s="8"/>
      <c r="F1" s="8" t="s">
        <v>4</v>
      </c>
      <c r="G1" s="8" t="s">
        <v>5</v>
      </c>
      <c r="H1" s="8" t="s">
        <v>6</v>
      </c>
      <c r="I1" s="7">
        <v>45072</v>
      </c>
      <c r="J1" s="7"/>
      <c r="K1" s="10" t="s">
        <v>7</v>
      </c>
      <c r="L1" s="11" t="s">
        <v>8</v>
      </c>
    </row>
    <row r="2" spans="1:12">
      <c r="A2" s="7"/>
      <c r="B2" s="8"/>
      <c r="C2" s="8" t="s">
        <v>9</v>
      </c>
      <c r="D2" s="8"/>
      <c r="E2" s="8"/>
      <c r="F2" s="9">
        <v>45072</v>
      </c>
      <c r="G2" s="8"/>
      <c r="H2" s="2" t="s">
        <v>10</v>
      </c>
      <c r="I2" s="4">
        <v>1.5539565031756974E-2</v>
      </c>
      <c r="J2" s="4"/>
    </row>
    <row r="3" spans="1:12">
      <c r="F3" s="3"/>
      <c r="H3" s="2" t="s">
        <v>11</v>
      </c>
      <c r="I3" s="4">
        <f>((1+I2)^4)-1</f>
        <v>6.3622196784345775E-2</v>
      </c>
      <c r="J3" s="4"/>
    </row>
    <row r="4" spans="1:12">
      <c r="H4" s="2" t="s">
        <v>12</v>
      </c>
      <c r="I4" s="5">
        <f>SUM(_xlfn.ANCHORARRAY(I6))</f>
        <v>6018641</v>
      </c>
      <c r="J4" s="5"/>
    </row>
    <row r="5" spans="1:12">
      <c r="H5" s="2" t="s">
        <v>13</v>
      </c>
      <c r="I5" s="5">
        <f>SUM(_xlfn.ANCHORARRAY(G6))</f>
        <v>6018641</v>
      </c>
      <c r="J5" s="5"/>
    </row>
    <row r="6" spans="1:12">
      <c r="A6" s="1">
        <v>44193</v>
      </c>
      <c r="B6" s="2">
        <v>3002</v>
      </c>
      <c r="C6" s="2">
        <v>24.861999999999998</v>
      </c>
      <c r="D6" s="2" cm="1">
        <f t="array" ref="D6:D34">ROUND(_xlfn.MAP(B6:B34,C6:C34,_xlfn.LAMBDA(_xlpm.x,_xlpm.y,ROUND(_xlpm.x*_xlpm.y,2))),0)</f>
        <v>74636</v>
      </c>
      <c r="F6" s="2">
        <v>27.956299999999999</v>
      </c>
      <c r="G6" s="2" cm="1">
        <f t="array" ref="G6:G34">ROUND(_xlfn.MAP(B6:B34,F6:F34,_xlfn.LAMBDA(_xlpm.x,_xlpm.y,ROUND(_xlpm.x*_xlpm.y,2))),0)</f>
        <v>83925</v>
      </c>
      <c r="I6" s="2" cm="1">
        <f t="array" ref="I6:I34">ROUND(_xlfn.MAP(D6:D34,A6:A34,_xlfn.LAMBDA(_xlpm.x,_xlpm.y,_xlpm.x*((1+I2)^((I1-_xlpm.y)/365*4)))),0)</f>
        <v>86588</v>
      </c>
      <c r="K6" s="4" cm="1">
        <f t="array" ref="K6:K34">_xlfn.MAP(_xlfn.ANCHORARRAY(G6),_xlfn.ANCHORARRAY(D6),A6:A34,_xlfn.LAMBDA(_xlpm.x,_xlpm.y,_xlpm.z,((((_xlpm.x/_xlpm.y)^(1/(((I1-_xlpm.z)/365)*4)))-1))))</f>
        <v>1.2251550655475896E-2</v>
      </c>
      <c r="L6" s="4" cm="1">
        <f t="array" ref="L6:L34">_xlfn.MAP(_xlfn.ANCHORARRAY(K6),_xlfn.LAMBDA(_xlpm.x,((1+_xlpm.x)^4)-1))</f>
        <v>4.9914183968040149E-2</v>
      </c>
    </row>
    <row r="7" spans="1:12">
      <c r="A7" s="1">
        <v>44179</v>
      </c>
      <c r="B7" s="2">
        <v>10023</v>
      </c>
      <c r="C7" s="2">
        <v>24.7988</v>
      </c>
      <c r="D7" s="2">
        <v>248558</v>
      </c>
      <c r="F7" s="2">
        <v>27.956299999999999</v>
      </c>
      <c r="G7" s="2">
        <v>280206</v>
      </c>
      <c r="I7" s="2">
        <v>289045</v>
      </c>
      <c r="K7" s="4">
        <v>1.2321887346482319E-2</v>
      </c>
      <c r="L7" s="4">
        <v>5.0206029159413079E-2</v>
      </c>
    </row>
    <row r="8" spans="1:12">
      <c r="A8" s="1">
        <v>43832</v>
      </c>
      <c r="B8" s="2">
        <v>8543</v>
      </c>
      <c r="C8" s="2">
        <v>22.376200000000001</v>
      </c>
      <c r="D8" s="2">
        <v>191160</v>
      </c>
      <c r="F8" s="2">
        <v>27.956299999999999</v>
      </c>
      <c r="G8" s="2">
        <v>238831</v>
      </c>
      <c r="I8" s="2">
        <v>235722</v>
      </c>
      <c r="K8" s="4">
        <v>1.6519145681962888E-2</v>
      </c>
      <c r="L8" s="4">
        <v>6.7731981358453153E-2</v>
      </c>
    </row>
    <row r="9" spans="1:12">
      <c r="A9" s="1">
        <v>44029</v>
      </c>
      <c r="B9" s="2">
        <v>763</v>
      </c>
      <c r="C9" s="2">
        <v>24.069500000000001</v>
      </c>
      <c r="D9" s="2">
        <v>18365</v>
      </c>
      <c r="F9" s="2">
        <v>27.956299999999999</v>
      </c>
      <c r="G9" s="2">
        <v>21331</v>
      </c>
      <c r="I9" s="2">
        <v>21905</v>
      </c>
      <c r="K9" s="4">
        <v>1.3184402754924385E-2</v>
      </c>
      <c r="L9" s="4">
        <v>5.378977939061258E-2</v>
      </c>
    </row>
    <row r="10" spans="1:12">
      <c r="A10" s="1">
        <v>44126</v>
      </c>
      <c r="B10" s="2">
        <v>2543</v>
      </c>
      <c r="C10" s="2">
        <v>24.516300000000001</v>
      </c>
      <c r="D10" s="2">
        <v>62345</v>
      </c>
      <c r="F10" s="2">
        <v>27.956299999999999</v>
      </c>
      <c r="G10" s="2">
        <v>71093</v>
      </c>
      <c r="I10" s="2">
        <v>73152</v>
      </c>
      <c r="K10" s="4">
        <v>1.2746106012441416E-2</v>
      </c>
      <c r="L10" s="4">
        <v>5.1967512848569042E-2</v>
      </c>
    </row>
    <row r="11" spans="1:12">
      <c r="A11" s="1">
        <v>44140</v>
      </c>
      <c r="B11" s="2">
        <v>541</v>
      </c>
      <c r="C11" s="2">
        <v>24.598199999999999</v>
      </c>
      <c r="D11" s="2">
        <v>13308</v>
      </c>
      <c r="F11" s="2">
        <v>27.956299999999999</v>
      </c>
      <c r="G11" s="2">
        <v>15124</v>
      </c>
      <c r="I11" s="2">
        <v>15578</v>
      </c>
      <c r="K11" s="4">
        <v>1.2602869336912015E-2</v>
      </c>
      <c r="L11" s="4">
        <v>5.1372503440168193E-2</v>
      </c>
    </row>
    <row r="12" spans="1:12">
      <c r="A12" s="1">
        <v>44230</v>
      </c>
      <c r="B12" s="2">
        <v>1904</v>
      </c>
      <c r="C12" s="2">
        <v>24.782699999999998</v>
      </c>
      <c r="D12" s="2">
        <v>47186</v>
      </c>
      <c r="F12" s="2">
        <v>27.956299999999999</v>
      </c>
      <c r="G12" s="2">
        <v>53229</v>
      </c>
      <c r="I12" s="2">
        <v>54401</v>
      </c>
      <c r="K12" s="4">
        <v>1.314524955798535E-2</v>
      </c>
      <c r="L12" s="4">
        <v>5.3626899476158396E-2</v>
      </c>
    </row>
    <row r="13" spans="1:12">
      <c r="A13" s="1">
        <v>44511</v>
      </c>
      <c r="B13" s="2">
        <v>5004</v>
      </c>
      <c r="C13" s="2">
        <v>62.459822719035984</v>
      </c>
      <c r="D13" s="2">
        <v>312549</v>
      </c>
      <c r="F13" s="2">
        <v>68.857500000000002</v>
      </c>
      <c r="G13" s="2">
        <v>344563</v>
      </c>
      <c r="I13" s="2">
        <v>343629</v>
      </c>
      <c r="K13" s="4">
        <v>1.5987970864339784E-2</v>
      </c>
      <c r="L13" s="4">
        <v>6.5501987144920504E-2</v>
      </c>
    </row>
    <row r="14" spans="1:12">
      <c r="A14" s="1">
        <v>44532</v>
      </c>
      <c r="B14" s="2">
        <v>4318</v>
      </c>
      <c r="C14" s="2">
        <v>61.962987442167872</v>
      </c>
      <c r="D14" s="2">
        <v>267556</v>
      </c>
      <c r="F14" s="2">
        <v>68.857500000000002</v>
      </c>
      <c r="G14" s="2">
        <v>297327</v>
      </c>
      <c r="I14" s="2">
        <v>293120</v>
      </c>
      <c r="K14" s="4">
        <v>1.7988033948617144E-2</v>
      </c>
      <c r="L14" s="4">
        <v>7.3916938190535797E-2</v>
      </c>
    </row>
    <row r="15" spans="1:12">
      <c r="A15" s="1">
        <v>45068</v>
      </c>
      <c r="B15" s="2">
        <v>4253</v>
      </c>
      <c r="C15" s="2">
        <v>19.595878124611758</v>
      </c>
      <c r="D15" s="2">
        <v>83341</v>
      </c>
      <c r="F15" s="2">
        <v>19.326599999999999</v>
      </c>
      <c r="G15" s="2">
        <v>82196</v>
      </c>
      <c r="I15" s="2">
        <v>83397</v>
      </c>
      <c r="K15" s="4">
        <v>-0.27063997176711696</v>
      </c>
      <c r="L15" s="4">
        <v>-0.71701212081341104</v>
      </c>
    </row>
    <row r="16" spans="1:12">
      <c r="A16" s="1">
        <v>45068</v>
      </c>
      <c r="B16" s="2">
        <v>885</v>
      </c>
      <c r="C16" s="2">
        <v>359.43812632093511</v>
      </c>
      <c r="D16" s="2">
        <v>318103</v>
      </c>
      <c r="F16" s="2">
        <v>361.11200000000002</v>
      </c>
      <c r="G16" s="2">
        <v>319584</v>
      </c>
      <c r="I16" s="2">
        <v>318318</v>
      </c>
      <c r="K16" s="4">
        <v>0.11177990109268188</v>
      </c>
      <c r="L16" s="4">
        <v>0.52783084680240755</v>
      </c>
    </row>
    <row r="17" spans="1:12">
      <c r="A17" s="1">
        <v>44175</v>
      </c>
      <c r="B17" s="2">
        <v>12654</v>
      </c>
      <c r="C17" s="2">
        <v>48.183599999999998</v>
      </c>
      <c r="D17" s="2">
        <v>609715</v>
      </c>
      <c r="F17" s="2">
        <v>55.262999999999998</v>
      </c>
      <c r="G17" s="2">
        <v>699298</v>
      </c>
      <c r="I17" s="2">
        <v>709509</v>
      </c>
      <c r="K17" s="4">
        <v>1.4043105889748331E-2</v>
      </c>
      <c r="L17" s="4">
        <v>5.7366793086033985E-2</v>
      </c>
    </row>
    <row r="18" spans="1:12">
      <c r="A18" s="1">
        <v>44126</v>
      </c>
      <c r="B18" s="2">
        <v>198</v>
      </c>
      <c r="C18" s="2">
        <v>47.619900000000001</v>
      </c>
      <c r="D18" s="2">
        <v>9429</v>
      </c>
      <c r="F18" s="2">
        <v>55.262999999999998</v>
      </c>
      <c r="G18" s="2">
        <v>10942</v>
      </c>
      <c r="I18" s="2">
        <v>11064</v>
      </c>
      <c r="K18" s="4">
        <v>1.4458380468185483E-2</v>
      </c>
      <c r="L18" s="4">
        <v>5.9099923962065981E-2</v>
      </c>
    </row>
    <row r="19" spans="1:12">
      <c r="A19" s="1">
        <v>44140</v>
      </c>
      <c r="B19" s="2">
        <v>9843</v>
      </c>
      <c r="C19" s="2">
        <v>47.806199999999997</v>
      </c>
      <c r="D19" s="2">
        <v>470556</v>
      </c>
      <c r="F19" s="2">
        <v>55.262999999999998</v>
      </c>
      <c r="G19" s="2">
        <v>543954</v>
      </c>
      <c r="I19" s="2">
        <v>550822</v>
      </c>
      <c r="K19" s="4">
        <v>1.4292876607981064E-2</v>
      </c>
      <c r="L19" s="4">
        <v>5.8408945451967842E-2</v>
      </c>
    </row>
    <row r="20" spans="1:12">
      <c r="A20" s="1">
        <v>44230</v>
      </c>
      <c r="B20" s="2">
        <v>2365</v>
      </c>
      <c r="C20" s="2">
        <v>48.279400000000003</v>
      </c>
      <c r="D20" s="2">
        <v>114181</v>
      </c>
      <c r="F20" s="2">
        <v>55.262999999999998</v>
      </c>
      <c r="G20" s="2">
        <v>130697</v>
      </c>
      <c r="I20" s="2">
        <v>131640</v>
      </c>
      <c r="K20" s="4">
        <v>1.4748532343744403E-2</v>
      </c>
      <c r="L20" s="4">
        <v>6.0312124283547375E-2</v>
      </c>
    </row>
    <row r="21" spans="1:12">
      <c r="A21" s="1">
        <v>44511</v>
      </c>
      <c r="B21" s="2">
        <v>3087</v>
      </c>
      <c r="C21" s="2">
        <v>59.47287525421681</v>
      </c>
      <c r="D21" s="2">
        <v>183593</v>
      </c>
      <c r="F21" s="2">
        <v>64.613500000000002</v>
      </c>
      <c r="G21" s="2">
        <v>199462</v>
      </c>
      <c r="I21" s="2">
        <v>201850</v>
      </c>
      <c r="K21" s="4">
        <v>1.3575895768518809E-2</v>
      </c>
      <c r="L21" s="4">
        <v>5.5419455136835882E-2</v>
      </c>
    </row>
    <row r="22" spans="1:12">
      <c r="A22" s="1">
        <v>44539</v>
      </c>
      <c r="B22" s="2">
        <v>543</v>
      </c>
      <c r="C22" s="2">
        <v>59.309166824824445</v>
      </c>
      <c r="D22" s="2">
        <v>32205</v>
      </c>
      <c r="F22" s="2">
        <v>64.613500000000002</v>
      </c>
      <c r="G22" s="2">
        <v>35085</v>
      </c>
      <c r="I22" s="2">
        <v>35240</v>
      </c>
      <c r="K22" s="4">
        <v>1.4771720534727306E-2</v>
      </c>
      <c r="L22" s="4">
        <v>6.0409045095044522E-2</v>
      </c>
    </row>
    <row r="23" spans="1:12">
      <c r="A23" s="1">
        <v>45068</v>
      </c>
      <c r="B23" s="2">
        <v>529</v>
      </c>
      <c r="C23" s="2">
        <v>76.623772678721124</v>
      </c>
      <c r="D23" s="2">
        <v>40534</v>
      </c>
      <c r="F23" s="2">
        <v>77.37</v>
      </c>
      <c r="G23" s="2">
        <v>40929</v>
      </c>
      <c r="I23" s="2">
        <v>40561</v>
      </c>
      <c r="K23" s="4">
        <v>0.24760968557399332</v>
      </c>
      <c r="L23" s="4">
        <v>1.4227854153215711</v>
      </c>
    </row>
    <row r="24" spans="1:12">
      <c r="A24" s="1">
        <v>45068</v>
      </c>
      <c r="B24" s="2">
        <v>823</v>
      </c>
      <c r="C24" s="2">
        <v>59.56295089153825</v>
      </c>
      <c r="D24" s="2">
        <v>49020</v>
      </c>
      <c r="F24" s="2">
        <v>59.9</v>
      </c>
      <c r="G24" s="2">
        <v>49298</v>
      </c>
      <c r="I24" s="2">
        <v>49053</v>
      </c>
      <c r="K24" s="4">
        <v>0.13769893942664324</v>
      </c>
      <c r="L24" s="4">
        <v>0.67536490187979092</v>
      </c>
    </row>
    <row r="25" spans="1:12">
      <c r="A25" s="1">
        <v>42499</v>
      </c>
      <c r="B25" s="2">
        <v>121</v>
      </c>
      <c r="C25" s="2">
        <v>2118.8386</v>
      </c>
      <c r="D25" s="2">
        <v>256379</v>
      </c>
      <c r="F25" s="2">
        <v>3386.1381999999999</v>
      </c>
      <c r="G25" s="2">
        <v>409723</v>
      </c>
      <c r="I25" s="2">
        <v>396018</v>
      </c>
      <c r="K25" s="4">
        <v>1.6765588837299505E-2</v>
      </c>
      <c r="L25" s="4">
        <v>6.8767794392404546E-2</v>
      </c>
    </row>
    <row r="26" spans="1:12">
      <c r="A26" s="1">
        <v>42647</v>
      </c>
      <c r="B26" s="2">
        <v>75</v>
      </c>
      <c r="C26" s="2">
        <v>2197.1395000000002</v>
      </c>
      <c r="D26" s="2">
        <v>164785</v>
      </c>
      <c r="F26" s="2">
        <v>3386.1381999999999</v>
      </c>
      <c r="G26" s="2">
        <v>253960</v>
      </c>
      <c r="I26" s="2">
        <v>248250</v>
      </c>
      <c r="K26" s="4">
        <v>1.6408980818222396E-2</v>
      </c>
      <c r="L26" s="4">
        <v>6.7269196457560021E-2</v>
      </c>
    </row>
    <row r="27" spans="1:12">
      <c r="A27" s="1">
        <v>42663</v>
      </c>
      <c r="B27" s="2">
        <v>45</v>
      </c>
      <c r="C27" s="2">
        <v>2205.7311</v>
      </c>
      <c r="D27" s="2">
        <v>99258</v>
      </c>
      <c r="F27" s="2">
        <v>3386.1381999999999</v>
      </c>
      <c r="G27" s="2">
        <v>152376</v>
      </c>
      <c r="I27" s="2">
        <v>149129</v>
      </c>
      <c r="K27" s="4">
        <v>1.6368451920149685E-2</v>
      </c>
      <c r="L27" s="4">
        <v>6.7098978924317931E-2</v>
      </c>
    </row>
    <row r="28" spans="1:12">
      <c r="A28" s="1">
        <v>42676</v>
      </c>
      <c r="B28" s="2">
        <v>129</v>
      </c>
      <c r="C28" s="2">
        <v>2208.9908999999998</v>
      </c>
      <c r="D28" s="2">
        <v>284960</v>
      </c>
      <c r="F28" s="2">
        <v>3386.1381999999999</v>
      </c>
      <c r="G28" s="2">
        <v>436812</v>
      </c>
      <c r="I28" s="2">
        <v>427195</v>
      </c>
      <c r="K28" s="4">
        <v>1.640090929085658E-2</v>
      </c>
      <c r="L28" s="4">
        <v>6.7235295183271315E-2</v>
      </c>
    </row>
    <row r="29" spans="1:12">
      <c r="A29" s="1">
        <v>42738</v>
      </c>
      <c r="B29" s="2">
        <v>101</v>
      </c>
      <c r="C29" s="2">
        <v>2239.2170000000001</v>
      </c>
      <c r="D29" s="2">
        <v>226161</v>
      </c>
      <c r="F29" s="2">
        <v>3386.1381999999999</v>
      </c>
      <c r="G29" s="2">
        <v>342000</v>
      </c>
      <c r="I29" s="2">
        <v>335514</v>
      </c>
      <c r="K29" s="4">
        <v>1.6300091551866069E-2</v>
      </c>
      <c r="L29" s="4">
        <v>6.6811917987716241E-2</v>
      </c>
    </row>
    <row r="30" spans="1:12">
      <c r="A30" s="1">
        <v>42811</v>
      </c>
      <c r="B30" s="2">
        <v>32</v>
      </c>
      <c r="C30" s="2">
        <v>2267.8514</v>
      </c>
      <c r="D30" s="2">
        <v>72571</v>
      </c>
      <c r="F30" s="2">
        <v>3386.1381999999999</v>
      </c>
      <c r="G30" s="2">
        <v>108356</v>
      </c>
      <c r="I30" s="2">
        <v>106340</v>
      </c>
      <c r="K30" s="4">
        <v>1.6309445089388808E-2</v>
      </c>
      <c r="L30" s="4">
        <v>6.685119222627578E-2</v>
      </c>
    </row>
    <row r="31" spans="1:12">
      <c r="A31" s="1">
        <v>44064</v>
      </c>
      <c r="B31" s="2">
        <v>3219</v>
      </c>
      <c r="C31" s="2">
        <v>73.242800000000003</v>
      </c>
      <c r="D31" s="2">
        <v>235769</v>
      </c>
      <c r="F31" s="2">
        <v>85.249399999999994</v>
      </c>
      <c r="G31" s="2">
        <v>274418</v>
      </c>
      <c r="I31" s="2">
        <v>279553</v>
      </c>
      <c r="K31" s="4">
        <v>1.3836666303211897E-2</v>
      </c>
      <c r="L31" s="4">
        <v>5.6506018177147732E-2</v>
      </c>
    </row>
    <row r="32" spans="1:12">
      <c r="A32" s="1">
        <v>44511</v>
      </c>
      <c r="B32" s="2">
        <v>42</v>
      </c>
      <c r="C32" s="2">
        <v>3115.0318979266349</v>
      </c>
      <c r="D32" s="2">
        <v>130831</v>
      </c>
      <c r="F32" s="2">
        <v>3386.1381999999999</v>
      </c>
      <c r="G32" s="2">
        <v>142218</v>
      </c>
      <c r="I32" s="2">
        <v>143841</v>
      </c>
      <c r="K32" s="4">
        <v>1.3666952154094636E-2</v>
      </c>
      <c r="L32" s="4">
        <v>5.5798768150730149E-2</v>
      </c>
    </row>
    <row r="33" spans="1:12">
      <c r="A33" s="1">
        <v>45056</v>
      </c>
      <c r="B33" s="2">
        <v>14987</v>
      </c>
      <c r="C33" s="2">
        <v>19.336300000000001</v>
      </c>
      <c r="D33" s="2">
        <v>289793</v>
      </c>
      <c r="F33" s="2">
        <v>18.877300000000002</v>
      </c>
      <c r="G33" s="2">
        <v>282914</v>
      </c>
      <c r="I33" s="2">
        <v>290578</v>
      </c>
      <c r="K33" s="4">
        <v>-0.12803968323445725</v>
      </c>
      <c r="L33" s="4">
        <v>-0.42192141400365302</v>
      </c>
    </row>
    <row r="34" spans="1:12">
      <c r="A34" s="1">
        <v>45056</v>
      </c>
      <c r="B34" s="2">
        <v>381</v>
      </c>
      <c r="C34" s="2">
        <v>255.55</v>
      </c>
      <c r="D34" s="2">
        <v>97365</v>
      </c>
      <c r="F34" s="2">
        <v>259.29039999999998</v>
      </c>
      <c r="G34" s="2">
        <v>98790</v>
      </c>
      <c r="I34" s="2">
        <v>97629</v>
      </c>
      <c r="K34" s="4">
        <v>8.6394072582294257E-2</v>
      </c>
      <c r="L34" s="4">
        <v>0.3929949745677872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E8E205341E0042BC2A682EB7BB845C" ma:contentTypeVersion="2" ma:contentTypeDescription="Create a new document." ma:contentTypeScope="" ma:versionID="2189d19ee545995137a6ae3a04085394">
  <xsd:schema xmlns:xsd="http://www.w3.org/2001/XMLSchema" xmlns:xs="http://www.w3.org/2001/XMLSchema" xmlns:p="http://schemas.microsoft.com/office/2006/metadata/properties" xmlns:ns3="9c8d4fcd-d01c-4621-bfc5-58360cd7efc8" targetNamespace="http://schemas.microsoft.com/office/2006/metadata/properties" ma:root="true" ma:fieldsID="be3443845cc59a80644c88a692839d0f" ns3:_="">
    <xsd:import namespace="9c8d4fcd-d01c-4621-bfc5-58360cd7ef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d4fcd-d01c-4621-bfc5-58360cd7ef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0EE029-FFF2-4429-B1D3-B129D2D1A943}"/>
</file>

<file path=customXml/itemProps2.xml><?xml version="1.0" encoding="utf-8"?>
<ds:datastoreItem xmlns:ds="http://schemas.openxmlformats.org/officeDocument/2006/customXml" ds:itemID="{8B42C7F1-975E-4FC3-9A6C-DA2A31B9BB0B}"/>
</file>

<file path=customXml/itemProps3.xml><?xml version="1.0" encoding="utf-8"?>
<ds:datastoreItem xmlns:ds="http://schemas.openxmlformats.org/officeDocument/2006/customXml" ds:itemID="{A44D2762-1E05-4FDC-A6A6-F261A0F6AD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 b</dc:creator>
  <cp:keywords/>
  <dc:description/>
  <cp:lastModifiedBy>j b</cp:lastModifiedBy>
  <cp:revision/>
  <dcterms:created xsi:type="dcterms:W3CDTF">2023-05-28T10:28:54Z</dcterms:created>
  <dcterms:modified xsi:type="dcterms:W3CDTF">2023-06-06T18:44:41Z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2023-05-28T11:11:53Z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d539f4e3-8f99-4558-8b4d-a89e69d6b5e5</vt:lpwstr>
  </property>
  <property fmtid="{D5CDD505-2E9C-101B-9397-08002B2CF9AE}" pid="7" name="MSIP_Label_defa4170-0d19-0005-0004-bc88714345d2_ActionId">
    <vt:lpwstr>9066a683-3295-4748-9024-6df3e5048f0f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0x0101000EE8E205341E0042BC2A682EB7BB845C</vt:lpwstr>
  </property>
</Properties>
</file>