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03\Documents\"/>
    </mc:Choice>
  </mc:AlternateContent>
  <xr:revisionPtr revIDLastSave="0" documentId="13_ncr:1_{0599CAFE-23A0-4A51-B20B-037E4DFC6E39}" xr6:coauthVersionLast="47" xr6:coauthVersionMax="47" xr10:uidLastSave="{00000000-0000-0000-0000-000000000000}"/>
  <bookViews>
    <workbookView xWindow="-20610" yWindow="-165" windowWidth="20730" windowHeight="11160" xr2:uid="{9BAEE415-D9DB-4809-B9DE-B5EE8E54D6C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B47" i="1"/>
  <c r="A48" i="1"/>
  <c r="A47" i="1"/>
  <c r="A44" i="1"/>
  <c r="A43" i="1"/>
  <c r="C38" i="1"/>
  <c r="A38" i="1"/>
  <c r="C35" i="1"/>
  <c r="C30" i="1"/>
  <c r="A30" i="1"/>
  <c r="B3" i="1"/>
  <c r="D7" i="1"/>
  <c r="B25" i="1" s="1"/>
  <c r="C26" i="1" s="1"/>
  <c r="C9" i="1"/>
  <c r="C10" i="1" l="1"/>
  <c r="G8" i="1"/>
  <c r="G9" i="1" s="1"/>
  <c r="G10" i="1" s="1"/>
  <c r="G11" i="1" s="1"/>
  <c r="G12" i="1" s="1"/>
  <c r="G13" i="1" s="1"/>
  <c r="G14" i="1" s="1"/>
  <c r="G15" i="1" s="1"/>
  <c r="G16" i="1" s="1"/>
  <c r="G17" i="1" s="1"/>
  <c r="B8" i="1"/>
  <c r="F8" i="1" l="1"/>
  <c r="D8" i="1"/>
  <c r="C11" i="1"/>
  <c r="C12" i="1" l="1"/>
  <c r="B9" i="1"/>
  <c r="F9" i="1" s="1"/>
  <c r="D9" i="1"/>
  <c r="B10" i="1" s="1"/>
  <c r="D10" i="1" l="1"/>
  <c r="F10" i="1"/>
  <c r="C13" i="1"/>
  <c r="C14" i="1" l="1"/>
  <c r="B11" i="1"/>
  <c r="F11" i="1" s="1"/>
  <c r="D11" i="1"/>
  <c r="B12" i="1" l="1"/>
  <c r="F12" i="1" s="1"/>
  <c r="D12" i="1"/>
  <c r="C15" i="1"/>
  <c r="C16" i="1" l="1"/>
  <c r="B13" i="1"/>
  <c r="F13" i="1" s="1"/>
  <c r="D13" i="1"/>
  <c r="B14" i="1" l="1"/>
  <c r="F14" i="1" s="1"/>
  <c r="D14" i="1"/>
  <c r="B15" i="1" l="1"/>
  <c r="F15" i="1" s="1"/>
  <c r="D15" i="1"/>
  <c r="B16" i="1" l="1"/>
  <c r="F16" i="1" s="1"/>
  <c r="D16" i="1"/>
  <c r="B17" i="1" l="1"/>
  <c r="F17" i="1" s="1"/>
  <c r="D17" i="1"/>
</calcChain>
</file>

<file path=xl/sharedStrings.xml><?xml version="1.0" encoding="utf-8"?>
<sst xmlns="http://schemas.openxmlformats.org/spreadsheetml/2006/main" count="31" uniqueCount="29">
  <si>
    <t>Price (MV) + Expenses</t>
  </si>
  <si>
    <t>This is true (MV &gt; FV) under falling interest rates scenario in the economy</t>
  </si>
  <si>
    <t>Face Value (FV)</t>
  </si>
  <si>
    <t xml:space="preserve">Amortisation </t>
  </si>
  <si>
    <t>Year</t>
  </si>
  <si>
    <t>Interest accrued</t>
  </si>
  <si>
    <t>Interest Received</t>
  </si>
  <si>
    <t>Outstanding</t>
  </si>
  <si>
    <t>Column1</t>
  </si>
  <si>
    <t>Amotisation - Interest Method</t>
  </si>
  <si>
    <t>Amotisation - SLM Method</t>
  </si>
  <si>
    <t>YTM</t>
  </si>
  <si>
    <t>Purchase price of bond + expenses incurred</t>
  </si>
  <si>
    <t>Accounting Entries (From perspective of investor) Assumption: This is Held To Maturity (HTM)</t>
  </si>
  <si>
    <t>Year 0</t>
  </si>
  <si>
    <t>Account</t>
  </si>
  <si>
    <t>Debit</t>
  </si>
  <si>
    <t>Credit</t>
  </si>
  <si>
    <t>Investment In Bond</t>
  </si>
  <si>
    <t>Bank</t>
  </si>
  <si>
    <t>(purchase of investment)</t>
  </si>
  <si>
    <t>Deferred Cost Of Investment</t>
  </si>
  <si>
    <t>As Other Non Current Asset in Balance Sheet</t>
  </si>
  <si>
    <t>Year 1</t>
  </si>
  <si>
    <t>Interest Received (Income)</t>
  </si>
  <si>
    <t>Amortised Cost (Expense)</t>
  </si>
  <si>
    <t>SLM</t>
  </si>
  <si>
    <t>Year 10</t>
  </si>
  <si>
    <t>(Investment redeemed)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</si>
</sst>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164" fontId="2" fillId="0" borderId="0" xfId="2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3" fontId="3" fillId="0" borderId="0" xfId="1" applyFont="1" applyAlignment="1">
      <alignment vertical="top"/>
    </xf>
    <xf numFmtId="0" fontId="2" fillId="0" borderId="0" xfId="0" applyFont="1" applyAlignment="1">
      <alignment horizontal="center" vertical="top"/>
    </xf>
    <xf numFmtId="43" fontId="0" fillId="0" borderId="0" xfId="1" applyFont="1" applyAlignment="1">
      <alignment vertical="top"/>
    </xf>
    <xf numFmtId="2" fontId="0" fillId="0" borderId="0" xfId="0" applyNumberFormat="1" applyAlignment="1">
      <alignment vertical="top"/>
    </xf>
  </cellXfs>
  <cellStyles count="3">
    <cellStyle name="Comma" xfId="1" builtinId="3"/>
    <cellStyle name="Normal" xfId="0" builtinId="0"/>
    <cellStyle name="Per cent" xfId="2" builtinId="5"/>
  </cellStyles>
  <dxfs count="9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54A6BA-59B4-4298-9F61-A093EF9E01C7}" name="Table1" displayName="Table1" ref="A5:G18" totalsRowShown="0" headerRowDxfId="8" dataDxfId="7">
  <autoFilter ref="A5:G18" xr:uid="{8254A6BA-59B4-4298-9F61-A093EF9E01C7}"/>
  <tableColumns count="7">
    <tableColumn id="1" xr3:uid="{943F5483-C750-47D5-B862-87A287DF5CB1}" name="Year" dataDxfId="6"/>
    <tableColumn id="2" xr3:uid="{A3346B9F-9C27-4972-9F9F-536BD92C27B8}" name="Interest accrued" dataDxfId="5"/>
    <tableColumn id="3" xr3:uid="{47B4D301-2837-41BB-A55E-2157101E35DE}" name="Interest Received" dataDxfId="4"/>
    <tableColumn id="4" xr3:uid="{59F78D7F-8854-442E-8430-1A66B4844AE0}" name="Outstanding" dataDxfId="3"/>
    <tableColumn id="5" xr3:uid="{4BDF8F8F-6559-4A51-91E9-108CB91CA928}" name="Column1" dataDxfId="2"/>
    <tableColumn id="6" xr3:uid="{B7F0369D-E15C-4E98-9C4F-D31B7D20170B}" name="Amotisation - Interest Method" dataDxfId="1"/>
    <tableColumn id="7" xr3:uid="{A0FD92B6-F34E-4AB3-B734-22C0606C6956}" name="Amotisation - SLM Metho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C876-AE88-435F-A700-C5A0768897D7}">
  <dimension ref="A1:G48"/>
  <sheetViews>
    <sheetView tabSelected="1" topLeftCell="A19" workbookViewId="0">
      <selection activeCell="D30" sqref="D30"/>
    </sheetView>
  </sheetViews>
  <sheetFormatPr defaultRowHeight="15"/>
  <cols>
    <col min="1" max="1" width="26.85546875" style="1" bestFit="1" customWidth="1"/>
    <col min="2" max="2" width="17.42578125" style="1" customWidth="1"/>
    <col min="3" max="3" width="19.85546875" style="1" customWidth="1"/>
    <col min="4" max="4" width="14" style="1" customWidth="1"/>
    <col min="5" max="5" width="18.140625" style="1" customWidth="1"/>
    <col min="6" max="6" width="13.7109375" style="1" customWidth="1"/>
    <col min="7" max="7" width="12.28515625" style="1" customWidth="1"/>
    <col min="8" max="16384" width="9.140625" style="1"/>
  </cols>
  <sheetData>
    <row r="1" spans="1:7" ht="18.75">
      <c r="A1" s="6" t="s">
        <v>0</v>
      </c>
      <c r="B1" s="7">
        <v>111.1</v>
      </c>
      <c r="C1" s="4" t="s">
        <v>1</v>
      </c>
    </row>
    <row r="2" spans="1:7" ht="18.75">
      <c r="A2" s="6" t="s">
        <v>2</v>
      </c>
      <c r="B2" s="7">
        <v>100</v>
      </c>
    </row>
    <row r="3" spans="1:7" ht="18.75">
      <c r="A3" s="6" t="s">
        <v>3</v>
      </c>
      <c r="B3" s="7">
        <f>B1-B2</f>
        <v>11.099999999999994</v>
      </c>
    </row>
    <row r="4" spans="1:7" ht="18.75">
      <c r="A4" s="6"/>
      <c r="B4" s="6"/>
    </row>
    <row r="5" spans="1:7" ht="4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2" t="s">
        <v>9</v>
      </c>
      <c r="G5" s="2" t="s">
        <v>10</v>
      </c>
    </row>
    <row r="6" spans="1:7">
      <c r="D6" s="3">
        <v>8.3231189721942586E-2</v>
      </c>
      <c r="E6" s="4" t="s">
        <v>11</v>
      </c>
      <c r="F6" s="2"/>
      <c r="G6" s="2"/>
    </row>
    <row r="7" spans="1:7" ht="45">
      <c r="A7" s="1">
        <v>0</v>
      </c>
      <c r="D7" s="1">
        <f>110+(1%*110)</f>
        <v>111.1</v>
      </c>
      <c r="E7" s="5" t="s">
        <v>12</v>
      </c>
    </row>
    <row r="8" spans="1:7">
      <c r="A8" s="1">
        <v>1</v>
      </c>
      <c r="B8" s="1">
        <f>ROUND(D7*$D$6,2)</f>
        <v>9.25</v>
      </c>
      <c r="C8" s="1">
        <v>10</v>
      </c>
      <c r="D8" s="1">
        <f>D7+B8-C8</f>
        <v>110.35</v>
      </c>
      <c r="F8" s="1">
        <f>C8-B8</f>
        <v>0.75</v>
      </c>
      <c r="G8" s="1">
        <f>(D7-100)/10</f>
        <v>1.1099999999999994</v>
      </c>
    </row>
    <row r="9" spans="1:7">
      <c r="A9" s="1">
        <v>2</v>
      </c>
      <c r="B9" s="1">
        <f t="shared" ref="B9:B17" si="0">ROUND(D8*$D$6,2)</f>
        <v>9.18</v>
      </c>
      <c r="C9" s="1">
        <f>C8</f>
        <v>10</v>
      </c>
      <c r="D9" s="1">
        <f t="shared" ref="D9:D17" si="1">D8+B9-C9</f>
        <v>109.53</v>
      </c>
      <c r="F9" s="1">
        <f t="shared" ref="F9:F16" si="2">C9-B9</f>
        <v>0.82000000000000028</v>
      </c>
      <c r="G9" s="1">
        <f>G8</f>
        <v>1.1099999999999994</v>
      </c>
    </row>
    <row r="10" spans="1:7">
      <c r="A10" s="1">
        <v>3</v>
      </c>
      <c r="B10" s="1">
        <f t="shared" si="0"/>
        <v>9.1199999999999992</v>
      </c>
      <c r="C10" s="1">
        <f t="shared" ref="C10:C16" si="3">C9</f>
        <v>10</v>
      </c>
      <c r="D10" s="1">
        <f t="shared" si="1"/>
        <v>108.65</v>
      </c>
      <c r="F10" s="1">
        <f t="shared" si="2"/>
        <v>0.88000000000000078</v>
      </c>
      <c r="G10" s="1">
        <f t="shared" ref="G10:G17" si="4">G9</f>
        <v>1.1099999999999994</v>
      </c>
    </row>
    <row r="11" spans="1:7">
      <c r="A11" s="1">
        <v>4</v>
      </c>
      <c r="B11" s="1">
        <f t="shared" si="0"/>
        <v>9.0399999999999991</v>
      </c>
      <c r="C11" s="1">
        <f t="shared" si="3"/>
        <v>10</v>
      </c>
      <c r="D11" s="1">
        <f t="shared" si="1"/>
        <v>107.69</v>
      </c>
      <c r="F11" s="1">
        <f t="shared" si="2"/>
        <v>0.96000000000000085</v>
      </c>
      <c r="G11" s="1">
        <f t="shared" si="4"/>
        <v>1.1099999999999994</v>
      </c>
    </row>
    <row r="12" spans="1:7">
      <c r="A12" s="1">
        <v>5</v>
      </c>
      <c r="B12" s="1">
        <f t="shared" si="0"/>
        <v>8.9600000000000009</v>
      </c>
      <c r="C12" s="1">
        <f t="shared" si="3"/>
        <v>10</v>
      </c>
      <c r="D12" s="1">
        <f t="shared" si="1"/>
        <v>106.65</v>
      </c>
      <c r="F12" s="1">
        <f t="shared" si="2"/>
        <v>1.0399999999999991</v>
      </c>
      <c r="G12" s="1">
        <f t="shared" si="4"/>
        <v>1.1099999999999994</v>
      </c>
    </row>
    <row r="13" spans="1:7">
      <c r="A13" s="1">
        <v>6</v>
      </c>
      <c r="B13" s="1">
        <f t="shared" si="0"/>
        <v>8.8800000000000008</v>
      </c>
      <c r="C13" s="1">
        <f t="shared" si="3"/>
        <v>10</v>
      </c>
      <c r="D13" s="1">
        <f t="shared" si="1"/>
        <v>105.53</v>
      </c>
      <c r="F13" s="1">
        <f t="shared" si="2"/>
        <v>1.1199999999999992</v>
      </c>
      <c r="G13" s="1">
        <f t="shared" si="4"/>
        <v>1.1099999999999994</v>
      </c>
    </row>
    <row r="14" spans="1:7">
      <c r="A14" s="1">
        <v>7</v>
      </c>
      <c r="B14" s="1">
        <f t="shared" si="0"/>
        <v>8.7799999999999994</v>
      </c>
      <c r="C14" s="1">
        <f t="shared" si="3"/>
        <v>10</v>
      </c>
      <c r="D14" s="1">
        <f t="shared" si="1"/>
        <v>104.31</v>
      </c>
      <c r="F14" s="1">
        <f t="shared" si="2"/>
        <v>1.2200000000000006</v>
      </c>
      <c r="G14" s="1">
        <f t="shared" si="4"/>
        <v>1.1099999999999994</v>
      </c>
    </row>
    <row r="15" spans="1:7">
      <c r="A15" s="1">
        <v>8</v>
      </c>
      <c r="B15" s="1">
        <f t="shared" si="0"/>
        <v>8.68</v>
      </c>
      <c r="C15" s="1">
        <f t="shared" si="3"/>
        <v>10</v>
      </c>
      <c r="D15" s="1">
        <f t="shared" si="1"/>
        <v>102.99000000000001</v>
      </c>
      <c r="F15" s="1">
        <f t="shared" si="2"/>
        <v>1.3200000000000003</v>
      </c>
      <c r="G15" s="1">
        <f t="shared" si="4"/>
        <v>1.1099999999999994</v>
      </c>
    </row>
    <row r="16" spans="1:7">
      <c r="A16" s="1">
        <v>9</v>
      </c>
      <c r="B16" s="1">
        <f t="shared" si="0"/>
        <v>8.57</v>
      </c>
      <c r="C16" s="1">
        <f t="shared" si="3"/>
        <v>10</v>
      </c>
      <c r="D16" s="1">
        <f t="shared" si="1"/>
        <v>101.56</v>
      </c>
      <c r="F16" s="1">
        <f t="shared" si="2"/>
        <v>1.4299999999999997</v>
      </c>
      <c r="G16" s="1">
        <f t="shared" si="4"/>
        <v>1.1099999999999994</v>
      </c>
    </row>
    <row r="17" spans="1:7">
      <c r="A17" s="1">
        <v>10</v>
      </c>
      <c r="B17" s="1">
        <f t="shared" si="0"/>
        <v>8.4499999999999993</v>
      </c>
      <c r="C17" s="1">
        <v>110</v>
      </c>
      <c r="D17" s="1">
        <f t="shared" si="1"/>
        <v>1.0000000000005116E-2</v>
      </c>
      <c r="F17" s="1">
        <f>10-B17+0.01</f>
        <v>1.5600000000000007</v>
      </c>
      <c r="G17" s="1">
        <f t="shared" si="4"/>
        <v>1.1099999999999994</v>
      </c>
    </row>
    <row r="20" spans="1:7">
      <c r="A20" s="4" t="s">
        <v>13</v>
      </c>
    </row>
    <row r="22" spans="1:7">
      <c r="A22" s="4" t="s">
        <v>14</v>
      </c>
    </row>
    <row r="23" spans="1:7">
      <c r="A23" s="4"/>
    </row>
    <row r="24" spans="1:7">
      <c r="A24" s="4" t="s">
        <v>15</v>
      </c>
      <c r="B24" s="8" t="s">
        <v>16</v>
      </c>
      <c r="C24" s="8" t="s">
        <v>17</v>
      </c>
    </row>
    <row r="25" spans="1:7">
      <c r="A25" s="1" t="s">
        <v>18</v>
      </c>
      <c r="B25" s="9">
        <f>D7</f>
        <v>111.1</v>
      </c>
      <c r="C25" s="9"/>
    </row>
    <row r="26" spans="1:7">
      <c r="A26" s="1" t="s">
        <v>19</v>
      </c>
      <c r="B26" s="9"/>
      <c r="C26" s="9">
        <f>B25</f>
        <v>111.1</v>
      </c>
    </row>
    <row r="27" spans="1:7">
      <c r="A27" s="1" t="s">
        <v>20</v>
      </c>
    </row>
    <row r="29" spans="1:7">
      <c r="A29" s="1" t="s">
        <v>21</v>
      </c>
      <c r="B29" s="10">
        <v>11.1</v>
      </c>
      <c r="C29" s="10"/>
      <c r="D29" s="1" t="s">
        <v>22</v>
      </c>
    </row>
    <row r="30" spans="1:7">
      <c r="A30" s="1" t="str">
        <f>A25</f>
        <v>Investment In Bond</v>
      </c>
      <c r="B30" s="10"/>
      <c r="C30" s="10">
        <f>B29</f>
        <v>11.1</v>
      </c>
    </row>
    <row r="32" spans="1:7">
      <c r="A32" s="4" t="s">
        <v>23</v>
      </c>
    </row>
    <row r="34" spans="1:4">
      <c r="A34" s="1" t="s">
        <v>19</v>
      </c>
      <c r="B34" s="1">
        <v>10</v>
      </c>
    </row>
    <row r="35" spans="1:4">
      <c r="A35" s="1" t="s">
        <v>24</v>
      </c>
      <c r="C35" s="1">
        <f>B34</f>
        <v>10</v>
      </c>
    </row>
    <row r="37" spans="1:4">
      <c r="A37" s="1" t="s">
        <v>25</v>
      </c>
      <c r="B37" s="1">
        <v>1.1100000000000001</v>
      </c>
      <c r="D37" s="4" t="s">
        <v>26</v>
      </c>
    </row>
    <row r="38" spans="1:4">
      <c r="A38" s="1" t="str">
        <f>A29</f>
        <v>Deferred Cost Of Investment</v>
      </c>
      <c r="C38" s="1">
        <f>B37</f>
        <v>1.1100000000000001</v>
      </c>
    </row>
    <row r="40" spans="1:4">
      <c r="A40" s="4" t="s">
        <v>27</v>
      </c>
    </row>
    <row r="42" spans="1:4">
      <c r="A42" s="1" t="s">
        <v>19</v>
      </c>
      <c r="B42" s="1">
        <v>110</v>
      </c>
    </row>
    <row r="43" spans="1:4">
      <c r="A43" s="1" t="str">
        <f>A35</f>
        <v>Interest Received (Income)</v>
      </c>
      <c r="C43" s="1">
        <v>10</v>
      </c>
    </row>
    <row r="44" spans="1:4">
      <c r="A44" s="1" t="str">
        <f>A25</f>
        <v>Investment In Bond</v>
      </c>
      <c r="C44" s="1">
        <v>100</v>
      </c>
    </row>
    <row r="45" spans="1:4">
      <c r="A45" s="1" t="s">
        <v>28</v>
      </c>
    </row>
    <row r="47" spans="1:4">
      <c r="A47" s="1" t="str">
        <f>A37</f>
        <v>Amortised Cost (Expense)</v>
      </c>
      <c r="B47" s="1">
        <f>B37</f>
        <v>1.1100000000000001</v>
      </c>
    </row>
    <row r="48" spans="1:4">
      <c r="A48" s="1" t="str">
        <f>A38</f>
        <v>Deferred Cost Of Investment</v>
      </c>
      <c r="C48" s="1">
        <f>C38</f>
        <v>1.1100000000000001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Dhaval Baxi</dc:creator>
  <cp:keywords/>
  <dc:description/>
  <cp:lastModifiedBy>j b</cp:lastModifiedBy>
  <cp:revision/>
  <dcterms:created xsi:type="dcterms:W3CDTF">2022-07-08T16:05:18Z</dcterms:created>
  <dcterms:modified xsi:type="dcterms:W3CDTF">2022-10-17T12:23:25Z</dcterms:modified>
  <cp:category/>
  <cp:contentStatus/>
</cp:coreProperties>
</file>