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debruijn\Dropbox\Personal_Projects\LedCube\"/>
    </mc:Choice>
  </mc:AlternateContent>
  <bookViews>
    <workbookView xWindow="0" yWindow="465" windowWidth="25605" windowHeight="1546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1" i="1" l="1"/>
  <c r="J29" i="1"/>
  <c r="J19" i="1"/>
  <c r="J20" i="1"/>
  <c r="J21" i="1"/>
  <c r="J22" i="1"/>
  <c r="J23" i="1"/>
  <c r="J24" i="1"/>
  <c r="J25" i="1"/>
  <c r="J26" i="1"/>
  <c r="J17" i="1"/>
  <c r="J18" i="1"/>
  <c r="J27" i="1"/>
  <c r="J28" i="1"/>
  <c r="J30" i="1"/>
  <c r="F32" i="1"/>
  <c r="J4" i="1"/>
  <c r="J5" i="1"/>
  <c r="J6" i="1"/>
  <c r="J7" i="1"/>
  <c r="J9" i="1"/>
  <c r="J10" i="1"/>
  <c r="J11" i="1"/>
  <c r="J12" i="1"/>
  <c r="J13" i="1"/>
  <c r="J14" i="1"/>
  <c r="J15" i="1"/>
  <c r="J16" i="1"/>
  <c r="J8" i="1"/>
  <c r="J32" i="1"/>
</calcChain>
</file>

<file path=xl/sharedStrings.xml><?xml version="1.0" encoding="utf-8"?>
<sst xmlns="http://schemas.openxmlformats.org/spreadsheetml/2006/main" count="110" uniqueCount="84">
  <si>
    <t>Supplier</t>
  </si>
  <si>
    <t>Item</t>
  </si>
  <si>
    <t>Description</t>
  </si>
  <si>
    <t>Quantity</t>
  </si>
  <si>
    <t>Costs</t>
  </si>
  <si>
    <t>Part Number</t>
  </si>
  <si>
    <t>Information</t>
  </si>
  <si>
    <t>Tinned copper wire</t>
  </si>
  <si>
    <t>0.8mm (20 SWG) 100m</t>
  </si>
  <si>
    <t>Conrad</t>
  </si>
  <si>
    <t>Power connector</t>
  </si>
  <si>
    <t>C6</t>
  </si>
  <si>
    <t>Drill bit</t>
  </si>
  <si>
    <t>Strip grid board</t>
  </si>
  <si>
    <t>HSS 0.8 mm 10pc</t>
  </si>
  <si>
    <t>Cable</t>
  </si>
  <si>
    <t>USB 2.0 micro-B to mini-B 1.8 m</t>
  </si>
  <si>
    <t>Power supply 5V 3.5A</t>
  </si>
  <si>
    <t>Farnell</t>
  </si>
  <si>
    <t>Capacitor</t>
  </si>
  <si>
    <t>Resistor</t>
  </si>
  <si>
    <t>Header</t>
  </si>
  <si>
    <t>Brand</t>
  </si>
  <si>
    <t>Amphenol</t>
  </si>
  <si>
    <t>Texas Instruments</t>
  </si>
  <si>
    <t>Led Sink Driver</t>
  </si>
  <si>
    <t>TLC5925IPWR, 16CH, 24TSSOP</t>
  </si>
  <si>
    <t>Vertical, 2.54mm, 10way, through hole</t>
  </si>
  <si>
    <t>Total costs</t>
  </si>
  <si>
    <t>1k1</t>
  </si>
  <si>
    <t>100nF</t>
  </si>
  <si>
    <t>Value</t>
  </si>
  <si>
    <t>For Led Sink Driver</t>
  </si>
  <si>
    <t>Socket</t>
  </si>
  <si>
    <t>For use with 10way header</t>
  </si>
  <si>
    <t>Ribbon Cable</t>
  </si>
  <si>
    <t>3M</t>
  </si>
  <si>
    <t>10way, per meter</t>
  </si>
  <si>
    <t>PCB Support</t>
  </si>
  <si>
    <t>Duratool</t>
  </si>
  <si>
    <t>Totaal</t>
  </si>
  <si>
    <t>For ICs</t>
  </si>
  <si>
    <t>Voltcraft</t>
  </si>
  <si>
    <t>5V 3.5A 5-18W</t>
  </si>
  <si>
    <t>hard paper 160x100x1.6 mm</t>
  </si>
  <si>
    <t>2.54 mm, 10way</t>
  </si>
  <si>
    <t>6.4 mm, taped base, 50 pack</t>
  </si>
  <si>
    <t>ON NEXT ORDER ADD 9 m of Ribbon Cable!!!</t>
  </si>
  <si>
    <t>Bluetooth 4.1 Module; RN4020</t>
  </si>
  <si>
    <t>Microchip</t>
  </si>
  <si>
    <t>Piezo Transducer; ABT-436-RC</t>
  </si>
  <si>
    <t>Shift Register 8-bit; MC74HC595ADG</t>
  </si>
  <si>
    <t>Vishay</t>
  </si>
  <si>
    <t>Würth Elektronik</t>
  </si>
  <si>
    <t>USB Header</t>
  </si>
  <si>
    <t>1mm 5POS 1ROW</t>
  </si>
  <si>
    <t>USB Socket</t>
  </si>
  <si>
    <t>Pro Signal</t>
  </si>
  <si>
    <t>17mm</t>
  </si>
  <si>
    <t>ON Semiconductor</t>
  </si>
  <si>
    <t>Microcontroller PIC24FJ64GA004-I/PT</t>
  </si>
  <si>
    <t>16 bit 32MHz</t>
  </si>
  <si>
    <t>Lumberg</t>
  </si>
  <si>
    <t>Power Socket; NEB 21 R</t>
  </si>
  <si>
    <t>2.1mm 3A</t>
  </si>
  <si>
    <t>LDO Voltage Regulator; TS1117BCW-3.3</t>
  </si>
  <si>
    <t>0.8A 12V</t>
  </si>
  <si>
    <t>Taiwan Semiconductor</t>
  </si>
  <si>
    <t>FTDI</t>
  </si>
  <si>
    <t>USB to UART; FT231XS-R</t>
  </si>
  <si>
    <t>MOSFET - P Channel; SUD19P06-60-GE3</t>
  </si>
  <si>
    <t>-18A -60V</t>
  </si>
  <si>
    <t>Power Plug</t>
  </si>
  <si>
    <t>2.1mm 5A 12VDC</t>
  </si>
  <si>
    <t>Cliff Electronic Components</t>
  </si>
  <si>
    <t>PCB PanelControl</t>
  </si>
  <si>
    <t>PCB LedCube</t>
  </si>
  <si>
    <t>SeeedStudio</t>
  </si>
  <si>
    <t>5mm Diffused Common Anode</t>
  </si>
  <si>
    <t>LEDs RGB 1000pcs</t>
  </si>
  <si>
    <t>eBay</t>
  </si>
  <si>
    <t>Polyethyleen Plate Black</t>
  </si>
  <si>
    <t>500x500x5mm</t>
  </si>
  <si>
    <t>Kunstofshop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</si>
</sst>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EUR]\ 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48"/>
      <color rgb="FFFF0000"/>
      <name val="Calibri"/>
      <family val="2"/>
      <scheme val="minor"/>
    </font>
    <font>
      <sz val="8"/>
      <color rgb="FF333333"/>
      <name val="Verdana"/>
      <family val="2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</cellXfs>
  <cellStyles count="2">
    <cellStyle name="Normal" xfId="0" builtinId="0"/>
    <cellStyle name="Standaard 2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EUR]\ #,##0.0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K32" totalsRowCount="1" headerRowDxfId="21" dataDxfId="20">
  <autoFilter ref="B3:K31"/>
  <tableColumns count="10">
    <tableColumn id="1" name="Item" totalsRowLabel="Totaal" dataDxfId="19" totalsRowDxfId="18"/>
    <tableColumn id="2" name="Description" dataDxfId="17" totalsRowDxfId="16"/>
    <tableColumn id="12" name="Value" dataDxfId="15" totalsRowDxfId="14"/>
    <tableColumn id="9" name="Brand" dataDxfId="13" totalsRowDxfId="12"/>
    <tableColumn id="3" name="Quantity" totalsRowFunction="sum" dataDxfId="11" totalsRowDxfId="10"/>
    <tableColumn id="4" name="Costs" dataDxfId="9" totalsRowDxfId="8"/>
    <tableColumn id="5" name="Supplier" dataDxfId="7" totalsRowDxfId="6"/>
    <tableColumn id="6" name="Part Number" dataDxfId="5" totalsRowDxfId="4"/>
    <tableColumn id="7" name="Total costs" totalsRowFunction="sum" dataDxfId="3" totalsRowDxfId="2">
      <calculatedColumnFormula>Table1[[#This Row],[Quantity]]*Table1[[#This Row],[Costs]]</calculatedColumnFormula>
    </tableColumn>
    <tableColumn id="11" name="Information" dataDxfId="1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abSelected="1" workbookViewId="0">
      <selection activeCell="C37" sqref="C37"/>
    </sheetView>
  </sheetViews>
  <sheetFormatPr defaultColWidth="11" defaultRowHeight="12.75" x14ac:dyDescent="0.2"/>
  <cols>
    <col min="1" max="1" width="1.375" style="2" customWidth="1"/>
    <col min="2" max="2" width="17.375" style="2" bestFit="1" customWidth="1"/>
    <col min="3" max="3" width="22.625" style="2" bestFit="1" customWidth="1"/>
    <col min="4" max="5" width="22.625" style="2" customWidth="1"/>
    <col min="6" max="6" width="11" style="2" customWidth="1"/>
    <col min="7" max="8" width="11" style="2"/>
    <col min="9" max="9" width="14.375" style="2" customWidth="1"/>
    <col min="10" max="10" width="13.625" style="2" customWidth="1"/>
    <col min="11" max="16384" width="11" style="2"/>
  </cols>
  <sheetData>
    <row r="1" spans="2:11" ht="9" customHeight="1" x14ac:dyDescent="0.2"/>
    <row r="3" spans="2:11" ht="15" x14ac:dyDescent="0.25">
      <c r="B3" s="1" t="s">
        <v>1</v>
      </c>
      <c r="C3" s="1" t="s">
        <v>2</v>
      </c>
      <c r="D3" s="1" t="s">
        <v>31</v>
      </c>
      <c r="E3" s="1" t="s">
        <v>22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28</v>
      </c>
      <c r="K3" s="1" t="s">
        <v>6</v>
      </c>
    </row>
    <row r="4" spans="2:11" x14ac:dyDescent="0.2">
      <c r="B4" s="2" t="s">
        <v>7</v>
      </c>
      <c r="C4" s="2" t="s">
        <v>8</v>
      </c>
      <c r="E4" s="2" t="s">
        <v>9</v>
      </c>
      <c r="F4" s="2">
        <v>1</v>
      </c>
      <c r="G4" s="2">
        <v>17.54</v>
      </c>
      <c r="H4" s="2" t="s">
        <v>9</v>
      </c>
      <c r="I4" s="8">
        <v>409328</v>
      </c>
      <c r="J4" s="2">
        <f>Table1[[#This Row],[Quantity]]*Table1[[#This Row],[Costs]]</f>
        <v>17.54</v>
      </c>
    </row>
    <row r="5" spans="2:11" x14ac:dyDescent="0.2">
      <c r="B5" s="2" t="s">
        <v>17</v>
      </c>
      <c r="C5" s="2" t="s">
        <v>43</v>
      </c>
      <c r="E5" s="2" t="s">
        <v>42</v>
      </c>
      <c r="F5" s="2">
        <v>1</v>
      </c>
      <c r="G5" s="2">
        <v>22.99</v>
      </c>
      <c r="H5" s="2" t="s">
        <v>9</v>
      </c>
      <c r="I5" s="8">
        <v>514241</v>
      </c>
      <c r="J5" s="2">
        <f>Table1[[#This Row],[Quantity]]*Table1[[#This Row],[Costs]]</f>
        <v>22.99</v>
      </c>
    </row>
    <row r="6" spans="2:11" x14ac:dyDescent="0.2">
      <c r="B6" s="8" t="s">
        <v>10</v>
      </c>
      <c r="C6" s="2" t="s">
        <v>11</v>
      </c>
      <c r="F6" s="2">
        <v>1</v>
      </c>
      <c r="G6" s="2">
        <v>2.2999999999999998</v>
      </c>
      <c r="H6" s="2" t="s">
        <v>9</v>
      </c>
      <c r="I6" s="8">
        <v>718564</v>
      </c>
      <c r="J6" s="2">
        <f>Table1[[#This Row],[Quantity]]*Table1[[#This Row],[Costs]]</f>
        <v>2.2999999999999998</v>
      </c>
    </row>
    <row r="7" spans="2:11" x14ac:dyDescent="0.2">
      <c r="B7" s="2" t="s">
        <v>12</v>
      </c>
      <c r="C7" s="2" t="s">
        <v>14</v>
      </c>
      <c r="F7" s="2">
        <v>1</v>
      </c>
      <c r="G7" s="2">
        <v>3.99</v>
      </c>
      <c r="H7" s="2" t="s">
        <v>9</v>
      </c>
      <c r="I7" s="8">
        <v>824755</v>
      </c>
      <c r="J7" s="2">
        <f>Table1[[#This Row],[Quantity]]*Table1[[#This Row],[Costs]]</f>
        <v>3.99</v>
      </c>
    </row>
    <row r="8" spans="2:11" x14ac:dyDescent="0.2">
      <c r="B8" s="2" t="s">
        <v>13</v>
      </c>
      <c r="C8" s="2" t="s">
        <v>44</v>
      </c>
      <c r="F8" s="2">
        <v>2</v>
      </c>
      <c r="G8" s="2">
        <v>4.03</v>
      </c>
      <c r="H8" s="2" t="s">
        <v>9</v>
      </c>
      <c r="I8" s="8">
        <v>530809</v>
      </c>
      <c r="J8" s="2">
        <f>Table1[[#This Row],[Quantity]]*Table1[[#This Row],[Costs]]</f>
        <v>8.06</v>
      </c>
    </row>
    <row r="9" spans="2:11" x14ac:dyDescent="0.2">
      <c r="B9" s="2" t="s">
        <v>15</v>
      </c>
      <c r="C9" s="2" t="s">
        <v>16</v>
      </c>
      <c r="F9" s="2">
        <v>1</v>
      </c>
      <c r="G9" s="2">
        <v>5.29</v>
      </c>
      <c r="H9" s="2" t="s">
        <v>9</v>
      </c>
      <c r="I9" s="8">
        <v>994033</v>
      </c>
      <c r="J9" s="2">
        <f>Table1[[#This Row],[Quantity]]*Table1[[#This Row],[Costs]]</f>
        <v>5.29</v>
      </c>
    </row>
    <row r="10" spans="2:11" x14ac:dyDescent="0.2">
      <c r="B10" s="2" t="s">
        <v>21</v>
      </c>
      <c r="C10" s="2" t="s">
        <v>27</v>
      </c>
      <c r="E10" s="2" t="s">
        <v>23</v>
      </c>
      <c r="F10" s="2">
        <v>34</v>
      </c>
      <c r="G10" s="2">
        <v>0.30199999999999999</v>
      </c>
      <c r="H10" s="2" t="s">
        <v>18</v>
      </c>
      <c r="I10" s="8">
        <v>2215304</v>
      </c>
      <c r="J10" s="2">
        <f>Table1[[#This Row],[Quantity]]*Table1[[#This Row],[Costs]]</f>
        <v>10.267999999999999</v>
      </c>
    </row>
    <row r="11" spans="2:11" x14ac:dyDescent="0.2">
      <c r="B11" s="2" t="s">
        <v>25</v>
      </c>
      <c r="C11" s="2" t="s">
        <v>26</v>
      </c>
      <c r="E11" s="2" t="s">
        <v>24</v>
      </c>
      <c r="F11" s="2">
        <v>12</v>
      </c>
      <c r="G11" s="2">
        <v>1.33</v>
      </c>
      <c r="H11" s="2" t="s">
        <v>18</v>
      </c>
      <c r="I11" s="8">
        <v>1694439</v>
      </c>
      <c r="J11" s="2">
        <f>Table1[[#This Row],[Quantity]]*Table1[[#This Row],[Costs]]</f>
        <v>15.96</v>
      </c>
    </row>
    <row r="12" spans="2:11" x14ac:dyDescent="0.2">
      <c r="B12" s="2" t="s">
        <v>20</v>
      </c>
      <c r="D12" s="2" t="s">
        <v>29</v>
      </c>
      <c r="F12" s="2">
        <v>12</v>
      </c>
      <c r="I12" s="8"/>
      <c r="J12" s="4">
        <f>Table1[[#This Row],[Quantity]]*Table1[[#This Row],[Costs]]</f>
        <v>0</v>
      </c>
      <c r="K12" s="2" t="s">
        <v>32</v>
      </c>
    </row>
    <row r="13" spans="2:11" x14ac:dyDescent="0.2">
      <c r="B13" s="2" t="s">
        <v>19</v>
      </c>
      <c r="D13" s="2" t="s">
        <v>30</v>
      </c>
      <c r="F13" s="2">
        <v>12</v>
      </c>
      <c r="I13" s="8"/>
      <c r="J13" s="4">
        <f>Table1[[#This Row],[Quantity]]*Table1[[#This Row],[Costs]]</f>
        <v>0</v>
      </c>
      <c r="K13" s="2" t="s">
        <v>41</v>
      </c>
    </row>
    <row r="14" spans="2:11" x14ac:dyDescent="0.2">
      <c r="B14" s="2" t="s">
        <v>33</v>
      </c>
      <c r="C14" s="2" t="s">
        <v>45</v>
      </c>
      <c r="E14" s="2" t="s">
        <v>23</v>
      </c>
      <c r="F14" s="2">
        <v>34</v>
      </c>
      <c r="G14" s="2">
        <v>0.27400000000000002</v>
      </c>
      <c r="H14" s="2" t="s">
        <v>18</v>
      </c>
      <c r="I14" s="8">
        <v>2215247</v>
      </c>
      <c r="J14" s="4">
        <f>Table1[[#This Row],[Quantity]]*Table1[[#This Row],[Costs]]</f>
        <v>9.3160000000000007</v>
      </c>
      <c r="K14" s="2" t="s">
        <v>34</v>
      </c>
    </row>
    <row r="15" spans="2:11" x14ac:dyDescent="0.2">
      <c r="B15" s="2" t="s">
        <v>35</v>
      </c>
      <c r="C15" s="2" t="s">
        <v>37</v>
      </c>
      <c r="E15" s="2" t="s">
        <v>36</v>
      </c>
      <c r="F15" s="2">
        <v>13</v>
      </c>
      <c r="G15" s="2">
        <v>1.99</v>
      </c>
      <c r="H15" s="2" t="s">
        <v>18</v>
      </c>
      <c r="I15" s="8">
        <v>1207417</v>
      </c>
      <c r="J15" s="4">
        <f>Table1[[#This Row],[Quantity]]*Table1[[#This Row],[Costs]]</f>
        <v>25.87</v>
      </c>
    </row>
    <row r="16" spans="2:11" x14ac:dyDescent="0.2">
      <c r="B16" s="2" t="s">
        <v>38</v>
      </c>
      <c r="C16" s="2" t="s">
        <v>46</v>
      </c>
      <c r="E16" s="2" t="s">
        <v>39</v>
      </c>
      <c r="F16" s="2">
        <v>1</v>
      </c>
      <c r="G16" s="2">
        <v>11.54</v>
      </c>
      <c r="H16" s="2" t="s">
        <v>18</v>
      </c>
      <c r="I16" s="8">
        <v>2472871</v>
      </c>
      <c r="J16" s="4">
        <f>Table1[[#This Row],[Quantity]]*Table1[[#This Row],[Costs]]</f>
        <v>11.54</v>
      </c>
    </row>
    <row r="17" spans="2:10" x14ac:dyDescent="0.2">
      <c r="B17" s="2" t="s">
        <v>79</v>
      </c>
      <c r="C17" s="2" t="s">
        <v>78</v>
      </c>
      <c r="F17" s="2">
        <v>1</v>
      </c>
      <c r="G17" s="2">
        <v>52.85</v>
      </c>
      <c r="H17" s="2" t="s">
        <v>80</v>
      </c>
      <c r="I17" s="8"/>
      <c r="J17" s="4">
        <f>Table1[[#This Row],[Quantity]]*Table1[[#This Row],[Costs]]</f>
        <v>52.85</v>
      </c>
    </row>
    <row r="18" spans="2:10" x14ac:dyDescent="0.2">
      <c r="B18" s="2" t="s">
        <v>70</v>
      </c>
      <c r="C18" s="9" t="s">
        <v>71</v>
      </c>
      <c r="E18" s="2" t="s">
        <v>52</v>
      </c>
      <c r="F18" s="2">
        <v>8</v>
      </c>
      <c r="G18" s="2">
        <v>1.36</v>
      </c>
      <c r="H18" s="2" t="s">
        <v>18</v>
      </c>
      <c r="I18" s="8">
        <v>2101465</v>
      </c>
      <c r="J18" s="4">
        <f>Table1[[#This Row],[Quantity]]*Table1[[#This Row],[Costs]]</f>
        <v>10.88</v>
      </c>
    </row>
    <row r="19" spans="2:10" x14ac:dyDescent="0.2">
      <c r="B19" s="2" t="s">
        <v>48</v>
      </c>
      <c r="E19" s="2" t="s">
        <v>49</v>
      </c>
      <c r="F19" s="2">
        <v>1</v>
      </c>
      <c r="G19" s="2">
        <v>11.45</v>
      </c>
      <c r="H19" s="2" t="s">
        <v>18</v>
      </c>
      <c r="I19" s="8">
        <v>2442930</v>
      </c>
      <c r="J19" s="4">
        <f>Table1[[#This Row],[Quantity]]*Table1[[#This Row],[Costs]]</f>
        <v>11.45</v>
      </c>
    </row>
    <row r="20" spans="2:10" x14ac:dyDescent="0.2">
      <c r="B20" s="2" t="s">
        <v>69</v>
      </c>
      <c r="E20" s="2" t="s">
        <v>68</v>
      </c>
      <c r="F20" s="2">
        <v>1</v>
      </c>
      <c r="G20" s="2">
        <v>2.02</v>
      </c>
      <c r="H20" s="2" t="s">
        <v>18</v>
      </c>
      <c r="I20" s="7">
        <v>2081328</v>
      </c>
      <c r="J20" s="4">
        <f>Table1[[#This Row],[Quantity]]*Table1[[#This Row],[Costs]]</f>
        <v>2.02</v>
      </c>
    </row>
    <row r="21" spans="2:10" x14ac:dyDescent="0.2">
      <c r="B21" s="2" t="s">
        <v>65</v>
      </c>
      <c r="C21" s="2" t="s">
        <v>66</v>
      </c>
      <c r="E21" s="2" t="s">
        <v>67</v>
      </c>
      <c r="F21" s="2">
        <v>1</v>
      </c>
      <c r="G21" s="2">
        <v>0.42499999999999999</v>
      </c>
      <c r="H21" s="2" t="s">
        <v>18</v>
      </c>
      <c r="I21" s="8">
        <v>7208359</v>
      </c>
      <c r="J21" s="4">
        <f>Table1[[#This Row],[Quantity]]*Table1[[#This Row],[Costs]]</f>
        <v>0.42499999999999999</v>
      </c>
    </row>
    <row r="22" spans="2:10" x14ac:dyDescent="0.2">
      <c r="B22" s="2" t="s">
        <v>63</v>
      </c>
      <c r="C22" s="2" t="s">
        <v>64</v>
      </c>
      <c r="E22" s="2" t="s">
        <v>62</v>
      </c>
      <c r="F22" s="2">
        <v>1</v>
      </c>
      <c r="G22" s="2">
        <v>0.98299999999999998</v>
      </c>
      <c r="H22" s="2" t="s">
        <v>18</v>
      </c>
      <c r="I22" s="8">
        <v>1217037</v>
      </c>
      <c r="J22" s="4">
        <f>Table1[[#This Row],[Quantity]]*Table1[[#This Row],[Costs]]</f>
        <v>0.98299999999999998</v>
      </c>
    </row>
    <row r="23" spans="2:10" x14ac:dyDescent="0.2">
      <c r="B23" s="2" t="s">
        <v>60</v>
      </c>
      <c r="C23" s="2" t="s">
        <v>61</v>
      </c>
      <c r="E23" s="2" t="s">
        <v>49</v>
      </c>
      <c r="F23" s="2">
        <v>1</v>
      </c>
      <c r="G23" s="2">
        <v>3.57</v>
      </c>
      <c r="H23" s="2" t="s">
        <v>18</v>
      </c>
      <c r="I23" s="8">
        <v>1332299</v>
      </c>
      <c r="J23" s="4">
        <f>Table1[[#This Row],[Quantity]]*Table1[[#This Row],[Costs]]</f>
        <v>3.57</v>
      </c>
    </row>
    <row r="24" spans="2:10" x14ac:dyDescent="0.2">
      <c r="B24" s="2" t="s">
        <v>51</v>
      </c>
      <c r="E24" s="2" t="s">
        <v>59</v>
      </c>
      <c r="F24" s="2">
        <v>1</v>
      </c>
      <c r="G24" s="2">
        <v>0.37</v>
      </c>
      <c r="H24" s="2" t="s">
        <v>18</v>
      </c>
      <c r="I24" s="8">
        <v>9667008</v>
      </c>
      <c r="J24" s="4">
        <f>Table1[[#This Row],[Quantity]]*Table1[[#This Row],[Costs]]</f>
        <v>0.37</v>
      </c>
    </row>
    <row r="25" spans="2:10" x14ac:dyDescent="0.2">
      <c r="B25" s="2" t="s">
        <v>54</v>
      </c>
      <c r="C25" s="2" t="s">
        <v>55</v>
      </c>
      <c r="E25" s="2" t="s">
        <v>53</v>
      </c>
      <c r="F25" s="2">
        <v>1</v>
      </c>
      <c r="G25" s="2">
        <v>1.0900000000000001</v>
      </c>
      <c r="H25" s="2" t="s">
        <v>18</v>
      </c>
      <c r="I25" s="8">
        <v>2470757</v>
      </c>
      <c r="J25" s="4">
        <f>Table1[[#This Row],[Quantity]]*Table1[[#This Row],[Costs]]</f>
        <v>1.0900000000000001</v>
      </c>
    </row>
    <row r="26" spans="2:10" x14ac:dyDescent="0.2">
      <c r="B26" s="2" t="s">
        <v>56</v>
      </c>
      <c r="C26" s="2" t="s">
        <v>55</v>
      </c>
      <c r="E26" s="2" t="s">
        <v>53</v>
      </c>
      <c r="F26" s="2">
        <v>1</v>
      </c>
      <c r="G26" s="2">
        <v>0.42499999999999999</v>
      </c>
      <c r="H26" s="2" t="s">
        <v>18</v>
      </c>
      <c r="I26" s="8">
        <v>2470764</v>
      </c>
      <c r="J26" s="4">
        <f>Table1[[#This Row],[Quantity]]*Table1[[#This Row],[Costs]]</f>
        <v>0.42499999999999999</v>
      </c>
    </row>
    <row r="27" spans="2:10" x14ac:dyDescent="0.2">
      <c r="B27" s="2" t="s">
        <v>50</v>
      </c>
      <c r="C27" s="2" t="s">
        <v>58</v>
      </c>
      <c r="E27" s="2" t="s">
        <v>57</v>
      </c>
      <c r="F27" s="2">
        <v>1</v>
      </c>
      <c r="G27" s="2">
        <v>0.81100000000000005</v>
      </c>
      <c r="H27" s="2" t="s">
        <v>18</v>
      </c>
      <c r="I27" s="8">
        <v>1300026</v>
      </c>
      <c r="J27" s="4">
        <f>Table1[[#This Row],[Quantity]]*Table1[[#This Row],[Costs]]</f>
        <v>0.81100000000000005</v>
      </c>
    </row>
    <row r="28" spans="2:10" x14ac:dyDescent="0.2">
      <c r="B28" s="2" t="s">
        <v>72</v>
      </c>
      <c r="C28" s="2" t="s">
        <v>73</v>
      </c>
      <c r="E28" s="2" t="s">
        <v>74</v>
      </c>
      <c r="F28" s="2">
        <v>1</v>
      </c>
      <c r="G28" s="2">
        <v>0.94699999999999995</v>
      </c>
      <c r="H28" s="2" t="s">
        <v>18</v>
      </c>
      <c r="I28" s="7">
        <v>2455456</v>
      </c>
      <c r="J28" s="4">
        <f>Table1[[#This Row],[Quantity]]*Table1[[#This Row],[Costs]]</f>
        <v>0.94699999999999995</v>
      </c>
    </row>
    <row r="29" spans="2:10" x14ac:dyDescent="0.2">
      <c r="B29" s="2" t="s">
        <v>76</v>
      </c>
      <c r="F29" s="2">
        <v>1</v>
      </c>
      <c r="G29" s="2">
        <v>25</v>
      </c>
      <c r="H29" s="2" t="s">
        <v>77</v>
      </c>
      <c r="I29" s="8"/>
      <c r="J29" s="4">
        <f>Table1[[#This Row],[Quantity]]*Table1[[#This Row],[Costs]]</f>
        <v>25</v>
      </c>
    </row>
    <row r="30" spans="2:10" x14ac:dyDescent="0.2">
      <c r="B30" s="2" t="s">
        <v>75</v>
      </c>
      <c r="F30" s="2">
        <v>1</v>
      </c>
      <c r="G30" s="2">
        <v>28.38</v>
      </c>
      <c r="H30" s="2" t="s">
        <v>77</v>
      </c>
      <c r="I30" s="8"/>
      <c r="J30" s="4">
        <f>Table1[[#This Row],[Quantity]]*Table1[[#This Row],[Costs]]</f>
        <v>28.38</v>
      </c>
    </row>
    <row r="31" spans="2:10" x14ac:dyDescent="0.2">
      <c r="B31" s="2" t="s">
        <v>81</v>
      </c>
      <c r="C31" s="2" t="s">
        <v>82</v>
      </c>
      <c r="F31" s="2">
        <v>1</v>
      </c>
      <c r="G31" s="2">
        <v>24</v>
      </c>
      <c r="H31" s="2" t="s">
        <v>83</v>
      </c>
      <c r="I31" s="8"/>
      <c r="J31" s="4">
        <f>Table1[[#This Row],[Quantity]]*Table1[[#This Row],[Costs]]</f>
        <v>24</v>
      </c>
    </row>
    <row r="32" spans="2:10" x14ac:dyDescent="0.2">
      <c r="B32" s="2" t="s">
        <v>40</v>
      </c>
      <c r="F32" s="2">
        <f>SUBTOTAL(109,Table1[Quantity])</f>
        <v>147</v>
      </c>
      <c r="I32" s="3"/>
      <c r="J32" s="5">
        <f>SUBTOTAL(109,Table1[Total costs])</f>
        <v>296.32500000000005</v>
      </c>
    </row>
    <row r="45" spans="2:2" ht="61.5" x14ac:dyDescent="0.9">
      <c r="B45" s="6" t="s">
        <v>47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jdebruijn</cp:lastModifiedBy>
  <dcterms:created xsi:type="dcterms:W3CDTF">2015-05-28T20:03:33Z</dcterms:created>
  <dcterms:modified xsi:type="dcterms:W3CDTF">2015-11-04T15:43:03Z</dcterms:modified>
</cp:coreProperties>
</file>