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54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P39" i="1"/>
  <c r="O37" i="1"/>
  <c r="O38" i="1"/>
  <c r="P37" i="1"/>
  <c r="Q32" i="1" l="1"/>
  <c r="R32" i="1" s="1"/>
  <c r="P32" i="1"/>
  <c r="J32" i="1"/>
  <c r="O32" i="1"/>
  <c r="O35" i="1" l="1"/>
  <c r="O36" i="1"/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R36" i="1"/>
  <c r="R38" i="1"/>
  <c r="R39" i="1"/>
  <c r="R40" i="1"/>
  <c r="R41" i="1"/>
  <c r="R42" i="1"/>
  <c r="R43" i="1"/>
  <c r="R44" i="1"/>
  <c r="R45" i="1"/>
  <c r="Q35" i="1"/>
  <c r="R35" i="1" s="1"/>
  <c r="Q36" i="1"/>
  <c r="Q37" i="1"/>
  <c r="R37" i="1" s="1"/>
  <c r="Q38" i="1"/>
  <c r="Q39" i="1"/>
  <c r="Q40" i="1"/>
  <c r="Q41" i="1"/>
  <c r="Q42" i="1"/>
  <c r="Q43" i="1"/>
  <c r="Q44" i="1"/>
  <c r="Q45" i="1"/>
  <c r="P36" i="1"/>
  <c r="P35" i="1"/>
  <c r="O34" i="1" l="1"/>
  <c r="Q34" i="1"/>
  <c r="R34" i="1" s="1"/>
  <c r="P34" i="1"/>
  <c r="O33" i="1"/>
  <c r="Q33" i="1"/>
  <c r="R33" i="1"/>
  <c r="P33" i="1"/>
  <c r="O31" i="1" l="1"/>
  <c r="J31" i="1"/>
  <c r="Q31" i="1"/>
  <c r="P31" i="1"/>
  <c r="R31" i="1" s="1"/>
  <c r="J30" i="1" l="1"/>
  <c r="O30" i="1"/>
  <c r="Q30" i="1"/>
  <c r="R30" i="1" s="1"/>
  <c r="P30" i="1"/>
  <c r="Q29" i="1" l="1"/>
  <c r="O29" i="1"/>
  <c r="J29" i="1"/>
  <c r="P29" i="1"/>
  <c r="R29" i="1" l="1"/>
  <c r="J28" i="1"/>
  <c r="O28" i="1"/>
  <c r="Q28" i="1"/>
  <c r="P28" i="1"/>
  <c r="R28" i="1" s="1"/>
  <c r="O27" i="1" l="1"/>
  <c r="O26" i="1" l="1"/>
  <c r="O25" i="1" l="1"/>
  <c r="J27" i="1" l="1"/>
  <c r="Q27" i="1" l="1"/>
  <c r="P27" i="1"/>
  <c r="J26" i="1"/>
  <c r="Q26" i="1"/>
  <c r="P26" i="1"/>
  <c r="Q25" i="1"/>
  <c r="J25" i="1"/>
  <c r="P25" i="1"/>
  <c r="R25" i="1" l="1"/>
  <c r="R27" i="1"/>
  <c r="R26" i="1"/>
  <c r="J24" i="1"/>
  <c r="O24" i="1"/>
  <c r="Q24" i="1"/>
  <c r="P24" i="1" l="1"/>
  <c r="R2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O23" i="1"/>
  <c r="Q23" i="1"/>
  <c r="P23" i="1"/>
  <c r="R23" i="1" l="1"/>
  <c r="O22" i="1"/>
  <c r="Q22" i="1"/>
  <c r="P22" i="1"/>
  <c r="R22" i="1" s="1"/>
  <c r="O21" i="1" l="1"/>
  <c r="Q21" i="1"/>
  <c r="P21" i="1"/>
  <c r="R21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Q20" i="1"/>
  <c r="P20" i="1"/>
  <c r="R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Q3" i="1"/>
  <c r="Q4" i="1"/>
  <c r="R4" i="1" s="1"/>
  <c r="Q5" i="1"/>
  <c r="Q6" i="1"/>
  <c r="Q7" i="1"/>
  <c r="Q8" i="1"/>
  <c r="Q9" i="1"/>
  <c r="Q10" i="1"/>
  <c r="Q11" i="1"/>
  <c r="Q12" i="1"/>
  <c r="R12" i="1" s="1"/>
  <c r="Q13" i="1"/>
  <c r="Q14" i="1"/>
  <c r="Q15" i="1"/>
  <c r="R15" i="1" s="1"/>
  <c r="Q16" i="1"/>
  <c r="Q17" i="1"/>
  <c r="Q18" i="1"/>
  <c r="Q19" i="1"/>
  <c r="Q2" i="1"/>
  <c r="R2" i="1" s="1"/>
  <c r="R17" i="1" l="1"/>
  <c r="R9" i="1"/>
  <c r="R16" i="1"/>
  <c r="R8" i="1"/>
  <c r="R19" i="1"/>
  <c r="R11" i="1"/>
  <c r="R18" i="1"/>
  <c r="R10" i="1"/>
  <c r="R3" i="1"/>
  <c r="R14" i="1"/>
  <c r="R6" i="1"/>
  <c r="R13" i="1"/>
  <c r="R5" i="1"/>
  <c r="R7" i="1"/>
</calcChain>
</file>

<file path=xl/sharedStrings.xml><?xml version="1.0" encoding="utf-8"?>
<sst xmlns="http://schemas.openxmlformats.org/spreadsheetml/2006/main" count="120" uniqueCount="85">
  <si>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</si>
  <si>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</si>
  <si>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</si>
  <si>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</si>
  <si>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</si>
  <si>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</si>
  <si>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</si>
  <si>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</si>
  <si>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</si>
  <si>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</si>
  <si>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</si>
  <si>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</si>
  <si>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</si>
  <si>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</si>
  <si>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</si>
  <si>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</si>
  <si>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</si>
  <si>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</si>
  <si>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</si>
  <si>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</si>
  <si>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</si>
  <si>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</si>
  <si>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</si>
  <si>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</si>
  <si>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</si>
  <si>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</si>
  <si>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</si>
  <si>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</si>
  <si>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</si>
  <si>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</si>
  <si>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</si>
  <si>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</si>
  <si>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</si>
  <si>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</si>
  <si>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</si>
  <si>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</si>
  <si>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</si>
  <si>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</si>
  <si>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</si>
  <si>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</si>
  <si>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</si>
  <si>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</si>
  <si>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</si>
  <si>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</si>
  <si>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</si>
  <si>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</si>
  <si>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</si>
  <si>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</si>
  <si>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</si>
  <si>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</si>
  <si>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</si>
  <si>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</si>
  <si>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</si>
  <si>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</si>
  <si>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</si>
  <si>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</si>
  <si>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</si>
  <si>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</si>
  <si>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</si>
  <si>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</si>
  <si>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</si>
  <si>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</si>
  <si>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</si>
  <si>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</si>
  <si>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</si>
  <si>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</si>
  <si>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</si>
  <si>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</si>
  <si>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</si>
  <si>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</si>
  <si>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</si>
  <si>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</si>
  <si>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</si>
  <si>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</si>
  <si>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</si>
  <si>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</si>
  <si>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</si>
  <si>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</si>
  <si>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</si>
  <si>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Old Crown Round</t>
  </si>
  <si>
    <t>D</t>
  </si>
  <si>
    <t>N</t>
  </si>
  <si>
    <t>F</t>
  </si>
  <si>
    <t>Castle Carr Half</t>
  </si>
  <si>
    <t>https://www.fellrunner.org.uk/results/8b486ff2-7fd6-4f65-941d-8523560c334d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</si>
</sst>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£ per mile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m/d/yyyy</c:formatCode>
                <c:ptCount val="35"/>
                <c:pt idx="0">
                  <c:v>43309</c:v>
                </c:pt>
                <c:pt idx="1">
                  <c:v>43345</c:v>
                </c:pt>
                <c:pt idx="2">
                  <c:v>43380</c:v>
                </c:pt>
                <c:pt idx="3">
                  <c:v>43443</c:v>
                </c:pt>
                <c:pt idx="4">
                  <c:v>43591</c:v>
                </c:pt>
                <c:pt idx="5">
                  <c:v>43615</c:v>
                </c:pt>
                <c:pt idx="6">
                  <c:v>43678</c:v>
                </c:pt>
                <c:pt idx="7">
                  <c:v>43701</c:v>
                </c:pt>
                <c:pt idx="8">
                  <c:v>43751</c:v>
                </c:pt>
                <c:pt idx="9">
                  <c:v>43764</c:v>
                </c:pt>
                <c:pt idx="10">
                  <c:v>44371</c:v>
                </c:pt>
                <c:pt idx="11">
                  <c:v>44401</c:v>
                </c:pt>
                <c:pt idx="12">
                  <c:v>44406</c:v>
                </c:pt>
                <c:pt idx="13">
                  <c:v>44416</c:v>
                </c:pt>
                <c:pt idx="14">
                  <c:v>44479</c:v>
                </c:pt>
                <c:pt idx="15">
                  <c:v>44506</c:v>
                </c:pt>
                <c:pt idx="16">
                  <c:v>44514</c:v>
                </c:pt>
                <c:pt idx="17">
                  <c:v>44520</c:v>
                </c:pt>
                <c:pt idx="18">
                  <c:v>44535</c:v>
                </c:pt>
                <c:pt idx="19">
                  <c:v>44549</c:v>
                </c:pt>
                <c:pt idx="20">
                  <c:v>44583</c:v>
                </c:pt>
                <c:pt idx="21">
                  <c:v>44591</c:v>
                </c:pt>
                <c:pt idx="22">
                  <c:v>44598</c:v>
                </c:pt>
                <c:pt idx="23">
                  <c:v>44611</c:v>
                </c:pt>
                <c:pt idx="24">
                  <c:v>44626</c:v>
                </c:pt>
                <c:pt idx="25">
                  <c:v>44640</c:v>
                </c:pt>
                <c:pt idx="26">
                  <c:v>44687</c:v>
                </c:pt>
                <c:pt idx="27">
                  <c:v>44691</c:v>
                </c:pt>
                <c:pt idx="28">
                  <c:v>44707</c:v>
                </c:pt>
                <c:pt idx="29">
                  <c:v>44709</c:v>
                </c:pt>
                <c:pt idx="30">
                  <c:v>44728</c:v>
                </c:pt>
                <c:pt idx="31">
                  <c:v>44775</c:v>
                </c:pt>
                <c:pt idx="32">
                  <c:v>44780</c:v>
                </c:pt>
                <c:pt idx="33">
                  <c:v>44786</c:v>
                </c:pt>
                <c:pt idx="34">
                  <c:v>44813</c:v>
                </c:pt>
              </c:numCache>
            </c:numRef>
          </c:xVal>
          <c:yVal>
            <c:numRef>
              <c:f>Sheet1!$J$2:$J$36</c:f>
              <c:numCache>
                <c:formatCode>General</c:formatCode>
                <c:ptCount val="35"/>
                <c:pt idx="0">
                  <c:v>1.1111111111111112</c:v>
                </c:pt>
                <c:pt idx="1">
                  <c:v>0.36842105263157893</c:v>
                </c:pt>
                <c:pt idx="2">
                  <c:v>0.80645161290322576</c:v>
                </c:pt>
                <c:pt idx="3">
                  <c:v>0.83333333333333337</c:v>
                </c:pt>
                <c:pt idx="4">
                  <c:v>0.74626865671641784</c:v>
                </c:pt>
                <c:pt idx="5">
                  <c:v>0.80645161290322576</c:v>
                </c:pt>
                <c:pt idx="6">
                  <c:v>1</c:v>
                </c:pt>
                <c:pt idx="7">
                  <c:v>0</c:v>
                </c:pt>
                <c:pt idx="8">
                  <c:v>0.80645161290322576</c:v>
                </c:pt>
                <c:pt idx="9">
                  <c:v>1.1627906976744187</c:v>
                </c:pt>
                <c:pt idx="10">
                  <c:v>1</c:v>
                </c:pt>
                <c:pt idx="11">
                  <c:v>0</c:v>
                </c:pt>
                <c:pt idx="12">
                  <c:v>0.7142857142857143</c:v>
                </c:pt>
                <c:pt idx="13">
                  <c:v>0.57471264367816099</c:v>
                </c:pt>
                <c:pt idx="14">
                  <c:v>0.80645161290322576</c:v>
                </c:pt>
                <c:pt idx="15">
                  <c:v>0.96774193548387089</c:v>
                </c:pt>
                <c:pt idx="16">
                  <c:v>0.5376344086021505</c:v>
                </c:pt>
                <c:pt idx="17">
                  <c:v>0.5357142857142857</c:v>
                </c:pt>
                <c:pt idx="18">
                  <c:v>0.83333333333333337</c:v>
                </c:pt>
                <c:pt idx="19">
                  <c:v>1.0204081632653061</c:v>
                </c:pt>
                <c:pt idx="20">
                  <c:v>0.98124999999999996</c:v>
                </c:pt>
                <c:pt idx="21">
                  <c:v>2.1276595744680851</c:v>
                </c:pt>
                <c:pt idx="22">
                  <c:v>0.77720207253886009</c:v>
                </c:pt>
                <c:pt idx="23">
                  <c:v>0.66666666666666663</c:v>
                </c:pt>
                <c:pt idx="24">
                  <c:v>1.6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1.346153846153846</c:v>
                </c:pt>
                <c:pt idx="28">
                  <c:v>0.80645161290322576</c:v>
                </c:pt>
                <c:pt idx="29">
                  <c:v>0.80536912751677847</c:v>
                </c:pt>
                <c:pt idx="30">
                  <c:v>0.90909090909090906</c:v>
                </c:pt>
                <c:pt idx="31">
                  <c:v>1</c:v>
                </c:pt>
                <c:pt idx="32">
                  <c:v>0.56818181818181812</c:v>
                </c:pt>
                <c:pt idx="33">
                  <c:v>2</c:v>
                </c:pt>
                <c:pt idx="34">
                  <c:v>0.67114093959731547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66-4EC3-B2DA-0AE03C7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7616"/>
        <c:axId val="37943936"/>
      </c:scatterChart>
      <c:valAx>
        <c:axId val="362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3936"/>
        <c:crosses val="autoZero"/>
        <c:crossBetween val="midCat"/>
      </c:valAx>
      <c:valAx>
        <c:axId val="379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% of finishers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m/d/yyyy</c:formatCode>
                <c:ptCount val="35"/>
                <c:pt idx="0">
                  <c:v>43309</c:v>
                </c:pt>
                <c:pt idx="1">
                  <c:v>43345</c:v>
                </c:pt>
                <c:pt idx="2">
                  <c:v>43380</c:v>
                </c:pt>
                <c:pt idx="3">
                  <c:v>43443</c:v>
                </c:pt>
                <c:pt idx="4">
                  <c:v>43591</c:v>
                </c:pt>
                <c:pt idx="5">
                  <c:v>43615</c:v>
                </c:pt>
                <c:pt idx="6">
                  <c:v>43678</c:v>
                </c:pt>
                <c:pt idx="7">
                  <c:v>43701</c:v>
                </c:pt>
                <c:pt idx="8">
                  <c:v>43751</c:v>
                </c:pt>
                <c:pt idx="9">
                  <c:v>43764</c:v>
                </c:pt>
                <c:pt idx="10">
                  <c:v>44371</c:v>
                </c:pt>
                <c:pt idx="11">
                  <c:v>44401</c:v>
                </c:pt>
                <c:pt idx="12">
                  <c:v>44406</c:v>
                </c:pt>
                <c:pt idx="13">
                  <c:v>44416</c:v>
                </c:pt>
                <c:pt idx="14">
                  <c:v>44479</c:v>
                </c:pt>
                <c:pt idx="15">
                  <c:v>44506</c:v>
                </c:pt>
                <c:pt idx="16">
                  <c:v>44514</c:v>
                </c:pt>
                <c:pt idx="17">
                  <c:v>44520</c:v>
                </c:pt>
                <c:pt idx="18">
                  <c:v>44535</c:v>
                </c:pt>
                <c:pt idx="19">
                  <c:v>44549</c:v>
                </c:pt>
                <c:pt idx="20">
                  <c:v>44583</c:v>
                </c:pt>
                <c:pt idx="21">
                  <c:v>44591</c:v>
                </c:pt>
                <c:pt idx="22">
                  <c:v>44598</c:v>
                </c:pt>
                <c:pt idx="23">
                  <c:v>44611</c:v>
                </c:pt>
                <c:pt idx="24">
                  <c:v>44626</c:v>
                </c:pt>
                <c:pt idx="25">
                  <c:v>44640</c:v>
                </c:pt>
                <c:pt idx="26">
                  <c:v>44687</c:v>
                </c:pt>
                <c:pt idx="27">
                  <c:v>44691</c:v>
                </c:pt>
                <c:pt idx="28">
                  <c:v>44707</c:v>
                </c:pt>
                <c:pt idx="29">
                  <c:v>44709</c:v>
                </c:pt>
                <c:pt idx="30">
                  <c:v>44728</c:v>
                </c:pt>
                <c:pt idx="31">
                  <c:v>44775</c:v>
                </c:pt>
                <c:pt idx="32">
                  <c:v>44780</c:v>
                </c:pt>
                <c:pt idx="33">
                  <c:v>44786</c:v>
                </c:pt>
                <c:pt idx="34">
                  <c:v>44813</c:v>
                </c:pt>
              </c:numCache>
            </c:numRef>
          </c:xVal>
          <c:yVal>
            <c:numRef>
              <c:f>Sheet1!$O$2:$O$36</c:f>
              <c:numCache>
                <c:formatCode>0%</c:formatCode>
                <c:ptCount val="35"/>
                <c:pt idx="0">
                  <c:v>0.41860465116279072</c:v>
                </c:pt>
                <c:pt idx="1">
                  <c:v>0.77142857142857146</c:v>
                </c:pt>
                <c:pt idx="2">
                  <c:v>0.16935483870967741</c:v>
                </c:pt>
                <c:pt idx="3">
                  <c:v>0.26190476190476192</c:v>
                </c:pt>
                <c:pt idx="4">
                  <c:v>0.20496894409937888</c:v>
                </c:pt>
                <c:pt idx="5">
                  <c:v>0.31666666666666665</c:v>
                </c:pt>
                <c:pt idx="6">
                  <c:v>0.25316455696202533</c:v>
                </c:pt>
                <c:pt idx="7">
                  <c:v>0.27450980392156865</c:v>
                </c:pt>
                <c:pt idx="8">
                  <c:v>0.2</c:v>
                </c:pt>
                <c:pt idx="9">
                  <c:v>0.125</c:v>
                </c:pt>
                <c:pt idx="10">
                  <c:v>0.37931034482758619</c:v>
                </c:pt>
                <c:pt idx="11">
                  <c:v>0</c:v>
                </c:pt>
                <c:pt idx="12">
                  <c:v>0.2733812949640288</c:v>
                </c:pt>
                <c:pt idx="13">
                  <c:v>0.26804123711340205</c:v>
                </c:pt>
                <c:pt idx="14">
                  <c:v>0.22463768115942029</c:v>
                </c:pt>
                <c:pt idx="15">
                  <c:v>0.19834710743801653</c:v>
                </c:pt>
                <c:pt idx="16">
                  <c:v>0.19791666666666666</c:v>
                </c:pt>
                <c:pt idx="17">
                  <c:v>0.20760233918128654</c:v>
                </c:pt>
                <c:pt idx="18">
                  <c:v>0.10465116279069768</c:v>
                </c:pt>
                <c:pt idx="19">
                  <c:v>0.17543859649122806</c:v>
                </c:pt>
                <c:pt idx="20">
                  <c:v>0.19047619047619047</c:v>
                </c:pt>
                <c:pt idx="21">
                  <c:v>0.15492957746478872</c:v>
                </c:pt>
                <c:pt idx="22">
                  <c:v>0.19594594594594594</c:v>
                </c:pt>
                <c:pt idx="23">
                  <c:v>0.14594594594594595</c:v>
                </c:pt>
                <c:pt idx="24">
                  <c:v>0.19303797468354431</c:v>
                </c:pt>
                <c:pt idx="25">
                  <c:v>0.21774193548387097</c:v>
                </c:pt>
                <c:pt idx="26">
                  <c:v>0.28082191780821919</c:v>
                </c:pt>
                <c:pt idx="27">
                  <c:v>0.16756756756756758</c:v>
                </c:pt>
                <c:pt idx="28">
                  <c:v>0.16363636363636364</c:v>
                </c:pt>
                <c:pt idx="29">
                  <c:v>0.45925925925925926</c:v>
                </c:pt>
                <c:pt idx="30">
                  <c:v>0.1242603550295858</c:v>
                </c:pt>
                <c:pt idx="31">
                  <c:v>0.21428571428571427</c:v>
                </c:pt>
                <c:pt idx="32">
                  <c:v>0.10317460317460317</c:v>
                </c:pt>
                <c:pt idx="33">
                  <c:v>0.49011857707509882</c:v>
                </c:pt>
                <c:pt idx="34">
                  <c:v>0.17857142857142858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8A-4042-A6F5-AF8753D5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3840"/>
        <c:axId val="68245760"/>
      </c:scatterChart>
      <c:valAx>
        <c:axId val="682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5760"/>
        <c:crosses val="autoZero"/>
        <c:crossBetween val="midCat"/>
      </c:valAx>
      <c:valAx>
        <c:axId val="682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31750</xdr:colOff>
      <xdr:row>3</xdr:row>
      <xdr:rowOff>12706</xdr:rowOff>
    </xdr:from>
    <xdr:to>
      <xdr:col>30</xdr:col>
      <xdr:colOff>111125</xdr:colOff>
      <xdr:row>20</xdr:row>
      <xdr:rowOff>57156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92075</xdr:colOff>
      <xdr:row>21</xdr:row>
      <xdr:rowOff>28575</xdr:rowOff>
    </xdr:from>
    <xdr:to>
      <xdr:col>26</xdr:col>
      <xdr:colOff>396875</xdr:colOff>
      <xdr:row>37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2.75" x14ac:dyDescent="0.2"/>
  <cols>
    <col min="1" max="1" width="10.140625" bestFit="1" customWidth="1"/>
    <col min="2" max="2" width="23.28515625" bestFit="1" customWidth="1"/>
    <col min="3" max="3" width="8.140625" bestFit="1" customWidth="1"/>
    <col min="4" max="4" width="13.7109375" bestFit="1" customWidth="1"/>
    <col min="5" max="5" width="9.140625" bestFit="1" customWidth="1"/>
    <col min="6" max="6" width="7.140625" bestFit="1" customWidth="1"/>
    <col min="7" max="7" width="10.5703125" bestFit="1" customWidth="1"/>
    <col min="8" max="8" width="7.85546875" bestFit="1" customWidth="1"/>
    <col min="9" max="10" width="7.85546875" customWidth="1"/>
    <col min="11" max="11" width="2.5703125" bestFit="1" customWidth="1"/>
    <col min="12" max="12" width="3.7109375" bestFit="1" customWidth="1"/>
    <col min="13" max="13" width="2.85546875" bestFit="1" customWidth="1"/>
    <col min="16" max="18" width="8.71093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15</v>
      </c>
      <c r="H1" t="s">
        <v>18</v>
      </c>
      <c r="I1" t="s">
        <v>56</v>
      </c>
      <c r="J1" t="s">
        <v>60</v>
      </c>
      <c r="K1" t="s">
        <v>4</v>
      </c>
      <c r="L1" t="s">
        <v>5</v>
      </c>
      <c r="M1" t="s">
        <v>6</v>
      </c>
      <c r="N1" t="s">
        <v>11</v>
      </c>
      <c r="O1" t="s">
        <v>54</v>
      </c>
      <c r="P1" t="s">
        <v>51</v>
      </c>
      <c r="Q1" t="s">
        <v>52</v>
      </c>
      <c r="R1" t="s">
        <v>53</v>
      </c>
    </row>
    <row r="2" spans="1:18" x14ac:dyDescent="0.2">
      <c r="A2" s="1">
        <v>43309</v>
      </c>
      <c r="B2" t="s">
        <v>9</v>
      </c>
      <c r="C2" t="s">
        <v>10</v>
      </c>
      <c r="D2">
        <v>4.5</v>
      </c>
      <c r="E2">
        <v>2500</v>
      </c>
      <c r="F2">
        <v>18</v>
      </c>
      <c r="G2">
        <v>43</v>
      </c>
      <c r="H2" s="3">
        <v>5</v>
      </c>
      <c r="J2">
        <f>H2/D2</f>
        <v>1.1111111111111112</v>
      </c>
      <c r="K2" s="2">
        <v>1</v>
      </c>
      <c r="L2">
        <v>7</v>
      </c>
      <c r="M2">
        <v>6</v>
      </c>
      <c r="N2" t="s">
        <v>12</v>
      </c>
      <c r="O2" s="4">
        <f>F2/G2</f>
        <v>0.41860465116279072</v>
      </c>
      <c r="P2">
        <f>D2*1.6093</f>
        <v>7.2418499999999995</v>
      </c>
      <c r="Q2">
        <f>E2/3.28084</f>
        <v>761.99997561600082</v>
      </c>
      <c r="R2">
        <f>Q2/P2</f>
        <v>105.22172864889508</v>
      </c>
    </row>
    <row r="3" spans="1:18" x14ac:dyDescent="0.2">
      <c r="A3" s="1">
        <v>43345</v>
      </c>
      <c r="B3" t="s">
        <v>41</v>
      </c>
      <c r="C3" t="s">
        <v>42</v>
      </c>
      <c r="D3">
        <v>19</v>
      </c>
      <c r="E3">
        <v>4452</v>
      </c>
      <c r="F3">
        <v>54</v>
      </c>
      <c r="G3">
        <v>70</v>
      </c>
      <c r="H3" s="3">
        <v>7</v>
      </c>
      <c r="I3" s="3"/>
      <c r="J3">
        <f t="shared" ref="J3:J49" si="0">H3/D3</f>
        <v>0.36842105263157893</v>
      </c>
      <c r="K3">
        <v>4</v>
      </c>
      <c r="L3">
        <v>20</v>
      </c>
      <c r="M3">
        <v>26</v>
      </c>
      <c r="N3" t="s">
        <v>43</v>
      </c>
      <c r="O3" s="4">
        <f t="shared" ref="O3:O38" si="1">F3/G3</f>
        <v>0.77142857142857146</v>
      </c>
      <c r="P3">
        <f t="shared" ref="P3:P39" si="2">D3*1.6093</f>
        <v>30.576699999999999</v>
      </c>
      <c r="Q3">
        <f t="shared" ref="Q3:Q45" si="3">E3/3.28084</f>
        <v>1356.9695565769741</v>
      </c>
      <c r="R3">
        <f t="shared" ref="R3:R45" si="4">Q3/P3</f>
        <v>44.379202352672927</v>
      </c>
    </row>
    <row r="4" spans="1:18" x14ac:dyDescent="0.2">
      <c r="A4" s="1">
        <v>43380</v>
      </c>
      <c r="B4" t="s">
        <v>13</v>
      </c>
      <c r="C4" t="s">
        <v>14</v>
      </c>
      <c r="D4">
        <v>6.2</v>
      </c>
      <c r="E4">
        <v>820</v>
      </c>
      <c r="F4">
        <v>42</v>
      </c>
      <c r="G4">
        <v>248</v>
      </c>
      <c r="H4" s="3">
        <v>5</v>
      </c>
      <c r="I4" s="3"/>
      <c r="J4">
        <f t="shared" si="0"/>
        <v>0.80645161290322576</v>
      </c>
      <c r="K4">
        <v>0</v>
      </c>
      <c r="L4">
        <v>50</v>
      </c>
      <c r="M4">
        <v>43</v>
      </c>
      <c r="N4" t="s">
        <v>16</v>
      </c>
      <c r="O4" s="4">
        <f t="shared" si="1"/>
        <v>0.16935483870967741</v>
      </c>
      <c r="P4">
        <f t="shared" si="2"/>
        <v>9.9776600000000002</v>
      </c>
      <c r="Q4">
        <f t="shared" si="3"/>
        <v>249.93599200204827</v>
      </c>
      <c r="R4">
        <f t="shared" si="4"/>
        <v>25.049559917059536</v>
      </c>
    </row>
    <row r="5" spans="1:18" x14ac:dyDescent="0.2">
      <c r="A5" s="1">
        <v>43443</v>
      </c>
      <c r="B5" t="s">
        <v>17</v>
      </c>
      <c r="C5" t="s">
        <v>19</v>
      </c>
      <c r="D5">
        <v>6</v>
      </c>
      <c r="E5">
        <v>1640</v>
      </c>
      <c r="F5">
        <v>44</v>
      </c>
      <c r="G5">
        <v>168</v>
      </c>
      <c r="H5" s="3">
        <v>5</v>
      </c>
      <c r="I5" s="3"/>
      <c r="J5">
        <f t="shared" si="0"/>
        <v>0.83333333333333337</v>
      </c>
      <c r="K5">
        <v>1</v>
      </c>
      <c r="L5">
        <v>3</v>
      </c>
      <c r="M5">
        <v>29</v>
      </c>
      <c r="N5" t="s">
        <v>20</v>
      </c>
      <c r="O5" s="4">
        <f t="shared" si="1"/>
        <v>0.26190476190476192</v>
      </c>
      <c r="P5">
        <f t="shared" si="2"/>
        <v>9.6557999999999993</v>
      </c>
      <c r="Q5">
        <f t="shared" si="3"/>
        <v>499.87198400409653</v>
      </c>
      <c r="R5">
        <f t="shared" si="4"/>
        <v>51.769090495256378</v>
      </c>
    </row>
    <row r="6" spans="1:18" x14ac:dyDescent="0.2">
      <c r="A6" s="1">
        <v>43591</v>
      </c>
      <c r="B6" t="s">
        <v>21</v>
      </c>
      <c r="C6" t="s">
        <v>14</v>
      </c>
      <c r="D6">
        <v>6.7</v>
      </c>
      <c r="E6">
        <v>1000</v>
      </c>
      <c r="F6">
        <v>33</v>
      </c>
      <c r="G6">
        <v>161</v>
      </c>
      <c r="H6" s="3">
        <v>5</v>
      </c>
      <c r="I6" s="3"/>
      <c r="J6">
        <f t="shared" si="0"/>
        <v>0.74626865671641784</v>
      </c>
      <c r="K6">
        <v>0</v>
      </c>
      <c r="L6">
        <v>56</v>
      </c>
      <c r="M6">
        <v>45</v>
      </c>
      <c r="N6" t="s">
        <v>22</v>
      </c>
      <c r="O6" s="4">
        <f t="shared" si="1"/>
        <v>0.20496894409937888</v>
      </c>
      <c r="P6">
        <f t="shared" si="2"/>
        <v>10.782310000000001</v>
      </c>
      <c r="Q6">
        <f t="shared" si="3"/>
        <v>304.79999024640034</v>
      </c>
      <c r="R6">
        <f t="shared" si="4"/>
        <v>28.268524114628526</v>
      </c>
    </row>
    <row r="7" spans="1:18" x14ac:dyDescent="0.2">
      <c r="A7" s="1">
        <v>43615</v>
      </c>
      <c r="B7" t="s">
        <v>23</v>
      </c>
      <c r="C7" t="s">
        <v>14</v>
      </c>
      <c r="D7">
        <v>6.2</v>
      </c>
      <c r="E7">
        <v>1150</v>
      </c>
      <c r="F7">
        <v>38</v>
      </c>
      <c r="G7">
        <v>120</v>
      </c>
      <c r="H7" s="3">
        <v>5</v>
      </c>
      <c r="I7" s="3"/>
      <c r="J7">
        <f t="shared" si="0"/>
        <v>0.80645161290322576</v>
      </c>
      <c r="K7">
        <v>0</v>
      </c>
      <c r="L7">
        <v>58</v>
      </c>
      <c r="M7">
        <v>45</v>
      </c>
      <c r="N7" t="s">
        <v>24</v>
      </c>
      <c r="O7" s="4">
        <f t="shared" si="1"/>
        <v>0.31666666666666665</v>
      </c>
      <c r="P7">
        <f t="shared" si="2"/>
        <v>9.9776600000000002</v>
      </c>
      <c r="Q7">
        <f t="shared" si="3"/>
        <v>350.51998878336036</v>
      </c>
      <c r="R7">
        <f t="shared" si="4"/>
        <v>35.130480371485937</v>
      </c>
    </row>
    <row r="8" spans="1:18" x14ac:dyDescent="0.2">
      <c r="A8" s="1">
        <v>43678</v>
      </c>
      <c r="B8" t="s">
        <v>28</v>
      </c>
      <c r="C8" t="s">
        <v>26</v>
      </c>
      <c r="D8">
        <v>5</v>
      </c>
      <c r="E8">
        <v>550</v>
      </c>
      <c r="F8">
        <v>20</v>
      </c>
      <c r="G8">
        <v>79</v>
      </c>
      <c r="H8" s="3">
        <v>5</v>
      </c>
      <c r="I8" s="3"/>
      <c r="J8">
        <f t="shared" si="0"/>
        <v>1</v>
      </c>
      <c r="K8">
        <v>0</v>
      </c>
      <c r="L8">
        <v>39</v>
      </c>
      <c r="M8">
        <v>7</v>
      </c>
      <c r="N8" t="s">
        <v>25</v>
      </c>
      <c r="O8" s="4">
        <f t="shared" si="1"/>
        <v>0.25316455696202533</v>
      </c>
      <c r="P8">
        <f t="shared" si="2"/>
        <v>8.0465</v>
      </c>
      <c r="Q8">
        <f t="shared" si="3"/>
        <v>167.63999463552017</v>
      </c>
      <c r="R8">
        <f t="shared" si="4"/>
        <v>20.833902272481225</v>
      </c>
    </row>
    <row r="9" spans="1:18" x14ac:dyDescent="0.2">
      <c r="A9" s="1">
        <v>43701</v>
      </c>
      <c r="B9" t="s">
        <v>27</v>
      </c>
      <c r="C9" t="s">
        <v>10</v>
      </c>
      <c r="D9">
        <v>2.5</v>
      </c>
      <c r="E9">
        <v>700</v>
      </c>
      <c r="F9">
        <v>14</v>
      </c>
      <c r="G9">
        <v>51</v>
      </c>
      <c r="H9" s="3">
        <v>0</v>
      </c>
      <c r="I9" s="3"/>
      <c r="J9">
        <f t="shared" si="0"/>
        <v>0</v>
      </c>
      <c r="K9">
        <v>0</v>
      </c>
      <c r="L9">
        <v>23</v>
      </c>
      <c r="M9">
        <v>27</v>
      </c>
      <c r="N9" t="s">
        <v>29</v>
      </c>
      <c r="O9" s="4">
        <f t="shared" si="1"/>
        <v>0.27450980392156865</v>
      </c>
      <c r="P9">
        <f t="shared" si="2"/>
        <v>4.02325</v>
      </c>
      <c r="Q9">
        <f t="shared" si="3"/>
        <v>213.35999317248022</v>
      </c>
      <c r="R9">
        <f t="shared" si="4"/>
        <v>53.031751239043118</v>
      </c>
    </row>
    <row r="10" spans="1:18" x14ac:dyDescent="0.2">
      <c r="A10" s="1">
        <v>43751</v>
      </c>
      <c r="B10" t="s">
        <v>13</v>
      </c>
      <c r="C10" t="s">
        <v>14</v>
      </c>
      <c r="D10">
        <v>6.2</v>
      </c>
      <c r="E10">
        <v>820</v>
      </c>
      <c r="F10">
        <v>36</v>
      </c>
      <c r="G10">
        <v>180</v>
      </c>
      <c r="H10" s="3">
        <v>5</v>
      </c>
      <c r="I10" s="3"/>
      <c r="J10">
        <f t="shared" si="0"/>
        <v>0.80645161290322576</v>
      </c>
      <c r="K10">
        <v>0</v>
      </c>
      <c r="L10">
        <v>54</v>
      </c>
      <c r="M10">
        <v>28</v>
      </c>
      <c r="N10" t="s">
        <v>30</v>
      </c>
      <c r="O10" s="4">
        <f t="shared" si="1"/>
        <v>0.2</v>
      </c>
      <c r="P10">
        <f t="shared" si="2"/>
        <v>9.9776600000000002</v>
      </c>
      <c r="Q10">
        <f t="shared" si="3"/>
        <v>249.93599200204827</v>
      </c>
      <c r="R10">
        <f t="shared" si="4"/>
        <v>25.049559917059536</v>
      </c>
    </row>
    <row r="11" spans="1:18" x14ac:dyDescent="0.2">
      <c r="A11" s="1">
        <v>43764</v>
      </c>
      <c r="B11" t="s">
        <v>31</v>
      </c>
      <c r="C11" t="s">
        <v>19</v>
      </c>
      <c r="D11">
        <v>4.3</v>
      </c>
      <c r="E11">
        <v>853</v>
      </c>
      <c r="F11">
        <v>11</v>
      </c>
      <c r="G11">
        <v>88</v>
      </c>
      <c r="H11" s="3">
        <v>5</v>
      </c>
      <c r="I11" s="3"/>
      <c r="J11">
        <f t="shared" si="0"/>
        <v>1.1627906976744187</v>
      </c>
      <c r="K11">
        <v>0</v>
      </c>
      <c r="L11">
        <v>37</v>
      </c>
      <c r="M11">
        <v>9</v>
      </c>
      <c r="N11" t="s">
        <v>32</v>
      </c>
      <c r="O11" s="4">
        <f t="shared" si="1"/>
        <v>0.125</v>
      </c>
      <c r="P11">
        <f t="shared" si="2"/>
        <v>6.9199899999999994</v>
      </c>
      <c r="Q11">
        <f t="shared" si="3"/>
        <v>259.99439168017949</v>
      </c>
      <c r="R11">
        <f t="shared" si="4"/>
        <v>37.571498178491517</v>
      </c>
    </row>
    <row r="12" spans="1:18" x14ac:dyDescent="0.2">
      <c r="A12" s="1">
        <v>44371</v>
      </c>
      <c r="B12" t="s">
        <v>33</v>
      </c>
      <c r="C12" t="s">
        <v>10</v>
      </c>
      <c r="D12">
        <v>5</v>
      </c>
      <c r="E12">
        <v>1800</v>
      </c>
      <c r="F12">
        <v>55</v>
      </c>
      <c r="G12">
        <v>145</v>
      </c>
      <c r="H12" s="3">
        <v>5</v>
      </c>
      <c r="I12" s="3"/>
      <c r="J12">
        <f t="shared" si="0"/>
        <v>1</v>
      </c>
      <c r="K12">
        <v>0</v>
      </c>
      <c r="L12">
        <v>49</v>
      </c>
      <c r="M12">
        <v>27</v>
      </c>
      <c r="N12" t="s">
        <v>34</v>
      </c>
      <c r="O12" s="4">
        <f t="shared" si="1"/>
        <v>0.37931034482758619</v>
      </c>
      <c r="P12">
        <f t="shared" si="2"/>
        <v>8.0465</v>
      </c>
      <c r="Q12">
        <f t="shared" si="3"/>
        <v>548.63998244352058</v>
      </c>
      <c r="R12">
        <f t="shared" si="4"/>
        <v>68.183680164484002</v>
      </c>
    </row>
    <row r="13" spans="1:18" x14ac:dyDescent="0.2">
      <c r="A13" s="1">
        <v>44401</v>
      </c>
      <c r="B13" t="s">
        <v>79</v>
      </c>
      <c r="H13" s="3">
        <v>12</v>
      </c>
      <c r="I13" s="3"/>
      <c r="J13" t="e">
        <f t="shared" si="0"/>
        <v>#DIV/0!</v>
      </c>
      <c r="K13" t="s">
        <v>80</v>
      </c>
      <c r="L13" t="s">
        <v>81</v>
      </c>
      <c r="M13" t="s">
        <v>82</v>
      </c>
      <c r="O13" s="4" t="e">
        <f t="shared" si="1"/>
        <v>#DIV/0!</v>
      </c>
      <c r="P13">
        <f t="shared" si="2"/>
        <v>0</v>
      </c>
      <c r="Q13">
        <f t="shared" si="3"/>
        <v>0</v>
      </c>
      <c r="R13" t="e">
        <f t="shared" si="4"/>
        <v>#DIV/0!</v>
      </c>
    </row>
    <row r="14" spans="1:18" x14ac:dyDescent="0.2">
      <c r="A14" s="1">
        <v>44406</v>
      </c>
      <c r="B14" t="s">
        <v>35</v>
      </c>
      <c r="C14" t="s">
        <v>14</v>
      </c>
      <c r="D14">
        <v>7</v>
      </c>
      <c r="E14">
        <v>1100</v>
      </c>
      <c r="F14">
        <v>38</v>
      </c>
      <c r="G14">
        <v>139</v>
      </c>
      <c r="H14" s="3">
        <v>5</v>
      </c>
      <c r="I14" s="3"/>
      <c r="J14">
        <f t="shared" si="0"/>
        <v>0.7142857142857143</v>
      </c>
      <c r="K14">
        <v>0</v>
      </c>
      <c r="L14">
        <v>56</v>
      </c>
      <c r="M14">
        <v>17</v>
      </c>
      <c r="N14" t="s">
        <v>45</v>
      </c>
      <c r="O14" s="4">
        <f t="shared" si="1"/>
        <v>0.2733812949640288</v>
      </c>
      <c r="P14">
        <f t="shared" si="2"/>
        <v>11.2651</v>
      </c>
      <c r="Q14">
        <f t="shared" si="3"/>
        <v>335.27998927104034</v>
      </c>
      <c r="R14">
        <f t="shared" si="4"/>
        <v>29.762717532116032</v>
      </c>
    </row>
    <row r="15" spans="1:18" x14ac:dyDescent="0.2">
      <c r="A15" s="1">
        <v>44416</v>
      </c>
      <c r="B15" t="s">
        <v>36</v>
      </c>
      <c r="C15" t="s">
        <v>46</v>
      </c>
      <c r="D15">
        <v>8.6999999999999993</v>
      </c>
      <c r="E15">
        <v>1100</v>
      </c>
      <c r="F15">
        <v>26</v>
      </c>
      <c r="G15">
        <v>97</v>
      </c>
      <c r="H15" s="3">
        <v>5</v>
      </c>
      <c r="I15" s="3"/>
      <c r="J15">
        <f t="shared" si="0"/>
        <v>0.57471264367816099</v>
      </c>
      <c r="K15">
        <v>1</v>
      </c>
      <c r="L15">
        <v>9</v>
      </c>
      <c r="M15">
        <v>52</v>
      </c>
      <c r="N15" t="s">
        <v>47</v>
      </c>
      <c r="O15" s="4">
        <f t="shared" si="1"/>
        <v>0.26804123711340205</v>
      </c>
      <c r="P15">
        <f t="shared" si="2"/>
        <v>14.000909999999999</v>
      </c>
      <c r="Q15">
        <f t="shared" si="3"/>
        <v>335.27998927104034</v>
      </c>
      <c r="R15">
        <f t="shared" si="4"/>
        <v>23.947014106300259</v>
      </c>
    </row>
    <row r="16" spans="1:18" x14ac:dyDescent="0.2">
      <c r="A16" s="1">
        <v>44479</v>
      </c>
      <c r="B16" t="s">
        <v>13</v>
      </c>
      <c r="C16" t="s">
        <v>14</v>
      </c>
      <c r="D16">
        <v>6.2</v>
      </c>
      <c r="E16">
        <v>820</v>
      </c>
      <c r="F16">
        <v>31</v>
      </c>
      <c r="G16">
        <v>138</v>
      </c>
      <c r="H16" s="3">
        <v>5</v>
      </c>
      <c r="I16" s="3"/>
      <c r="J16">
        <f t="shared" si="0"/>
        <v>0.80645161290322576</v>
      </c>
      <c r="K16">
        <v>0</v>
      </c>
      <c r="L16">
        <v>51</v>
      </c>
      <c r="M16">
        <v>54</v>
      </c>
      <c r="N16" t="s">
        <v>44</v>
      </c>
      <c r="O16" s="4">
        <f t="shared" si="1"/>
        <v>0.22463768115942029</v>
      </c>
      <c r="P16">
        <f t="shared" si="2"/>
        <v>9.9776600000000002</v>
      </c>
      <c r="Q16">
        <f t="shared" si="3"/>
        <v>249.93599200204827</v>
      </c>
      <c r="R16">
        <f t="shared" si="4"/>
        <v>25.049559917059536</v>
      </c>
    </row>
    <row r="17" spans="1:18" x14ac:dyDescent="0.2">
      <c r="A17" s="1">
        <v>44506</v>
      </c>
      <c r="B17" t="s">
        <v>37</v>
      </c>
      <c r="C17" t="s">
        <v>19</v>
      </c>
      <c r="D17">
        <v>6.2</v>
      </c>
      <c r="E17">
        <v>1150</v>
      </c>
      <c r="F17">
        <v>24</v>
      </c>
      <c r="G17">
        <v>121</v>
      </c>
      <c r="H17" s="3">
        <v>6</v>
      </c>
      <c r="I17" s="3"/>
      <c r="J17">
        <f t="shared" si="0"/>
        <v>0.96774193548387089</v>
      </c>
      <c r="K17">
        <v>0</v>
      </c>
      <c r="L17">
        <v>55</v>
      </c>
      <c r="M17">
        <v>13</v>
      </c>
      <c r="N17" t="s">
        <v>48</v>
      </c>
      <c r="O17" s="4">
        <f t="shared" si="1"/>
        <v>0.19834710743801653</v>
      </c>
      <c r="P17">
        <f t="shared" si="2"/>
        <v>9.9776600000000002</v>
      </c>
      <c r="Q17">
        <f t="shared" si="3"/>
        <v>350.51998878336036</v>
      </c>
      <c r="R17">
        <f t="shared" si="4"/>
        <v>35.130480371485937</v>
      </c>
    </row>
    <row r="18" spans="1:18" x14ac:dyDescent="0.2">
      <c r="A18" s="1">
        <v>44514</v>
      </c>
      <c r="B18" t="s">
        <v>38</v>
      </c>
      <c r="C18" t="s">
        <v>14</v>
      </c>
      <c r="D18">
        <v>9.3000000000000007</v>
      </c>
      <c r="E18">
        <v>1378</v>
      </c>
      <c r="F18">
        <v>19</v>
      </c>
      <c r="G18">
        <v>96</v>
      </c>
      <c r="H18" s="3">
        <v>5</v>
      </c>
      <c r="I18" s="3"/>
      <c r="J18">
        <f t="shared" si="0"/>
        <v>0.5376344086021505</v>
      </c>
      <c r="K18">
        <v>1</v>
      </c>
      <c r="L18">
        <v>23</v>
      </c>
      <c r="M18">
        <v>6</v>
      </c>
      <c r="N18" t="s">
        <v>49</v>
      </c>
      <c r="O18" s="4">
        <f t="shared" si="1"/>
        <v>0.19791666666666666</v>
      </c>
      <c r="P18">
        <f t="shared" si="2"/>
        <v>14.96649</v>
      </c>
      <c r="Q18">
        <f t="shared" si="3"/>
        <v>420.01438655953962</v>
      </c>
      <c r="R18">
        <f t="shared" si="4"/>
        <v>28.063653305453691</v>
      </c>
    </row>
    <row r="19" spans="1:18" x14ac:dyDescent="0.2">
      <c r="A19" s="1">
        <v>44520</v>
      </c>
      <c r="B19" t="s">
        <v>39</v>
      </c>
      <c r="C19" t="s">
        <v>40</v>
      </c>
      <c r="D19">
        <v>16.8</v>
      </c>
      <c r="E19">
        <v>4833</v>
      </c>
      <c r="F19">
        <v>71</v>
      </c>
      <c r="G19">
        <v>342</v>
      </c>
      <c r="H19" s="3">
        <v>9</v>
      </c>
      <c r="I19" s="3"/>
      <c r="J19">
        <f t="shared" si="0"/>
        <v>0.5357142857142857</v>
      </c>
      <c r="K19">
        <v>3</v>
      </c>
      <c r="L19">
        <v>7</v>
      </c>
      <c r="M19">
        <v>25</v>
      </c>
      <c r="N19" t="s">
        <v>50</v>
      </c>
      <c r="O19" s="4">
        <f t="shared" si="1"/>
        <v>0.20760233918128654</v>
      </c>
      <c r="P19">
        <f t="shared" si="2"/>
        <v>27.036239999999999</v>
      </c>
      <c r="Q19">
        <f t="shared" si="3"/>
        <v>1473.0983528608526</v>
      </c>
      <c r="R19">
        <f t="shared" si="4"/>
        <v>54.48606584572606</v>
      </c>
    </row>
    <row r="20" spans="1:18" x14ac:dyDescent="0.2">
      <c r="A20" s="1">
        <v>44535</v>
      </c>
      <c r="B20" t="s">
        <v>17</v>
      </c>
      <c r="C20" t="s">
        <v>19</v>
      </c>
      <c r="D20">
        <v>6</v>
      </c>
      <c r="E20">
        <v>1640</v>
      </c>
      <c r="F20">
        <v>18</v>
      </c>
      <c r="G20">
        <v>172</v>
      </c>
      <c r="H20" s="3">
        <v>5</v>
      </c>
      <c r="I20" s="3"/>
      <c r="J20">
        <f t="shared" si="0"/>
        <v>0.83333333333333337</v>
      </c>
      <c r="K20">
        <v>0</v>
      </c>
      <c r="L20">
        <v>58</v>
      </c>
      <c r="M20">
        <v>40</v>
      </c>
      <c r="O20" s="4">
        <f t="shared" si="1"/>
        <v>0.10465116279069768</v>
      </c>
      <c r="P20">
        <f t="shared" si="2"/>
        <v>9.6557999999999993</v>
      </c>
      <c r="Q20">
        <f t="shared" si="3"/>
        <v>499.87198400409653</v>
      </c>
      <c r="R20">
        <f t="shared" si="4"/>
        <v>51.769090495256378</v>
      </c>
    </row>
    <row r="21" spans="1:18" x14ac:dyDescent="0.2">
      <c r="A21" s="1">
        <v>44549</v>
      </c>
      <c r="B21" t="s">
        <v>55</v>
      </c>
      <c r="C21" t="s">
        <v>19</v>
      </c>
      <c r="D21">
        <v>4.9000000000000004</v>
      </c>
      <c r="E21">
        <v>700</v>
      </c>
      <c r="F21">
        <v>30</v>
      </c>
      <c r="G21">
        <v>171</v>
      </c>
      <c r="H21" s="3">
        <v>5</v>
      </c>
      <c r="I21" s="3"/>
      <c r="J21">
        <f t="shared" si="0"/>
        <v>1.0204081632653061</v>
      </c>
      <c r="K21">
        <v>0</v>
      </c>
      <c r="L21">
        <v>39</v>
      </c>
      <c r="M21">
        <v>55</v>
      </c>
      <c r="O21" s="4">
        <f t="shared" si="1"/>
        <v>0.17543859649122806</v>
      </c>
      <c r="P21">
        <f t="shared" si="2"/>
        <v>7.8855700000000004</v>
      </c>
      <c r="Q21">
        <f t="shared" si="3"/>
        <v>213.35999317248022</v>
      </c>
      <c r="R21">
        <f t="shared" si="4"/>
        <v>27.057015938287304</v>
      </c>
    </row>
    <row r="22" spans="1:18" x14ac:dyDescent="0.2">
      <c r="A22" s="1">
        <v>44583</v>
      </c>
      <c r="B22" t="s">
        <v>57</v>
      </c>
      <c r="C22" t="s">
        <v>14</v>
      </c>
      <c r="D22">
        <v>8</v>
      </c>
      <c r="E22">
        <v>1394</v>
      </c>
      <c r="F22">
        <v>16</v>
      </c>
      <c r="G22">
        <v>84</v>
      </c>
      <c r="H22" s="5">
        <v>7.85</v>
      </c>
      <c r="I22" s="5">
        <v>1</v>
      </c>
      <c r="J22">
        <f t="shared" si="0"/>
        <v>0.98124999999999996</v>
      </c>
      <c r="K22">
        <v>1</v>
      </c>
      <c r="L22">
        <v>13</v>
      </c>
      <c r="M22">
        <v>18</v>
      </c>
      <c r="O22" s="4">
        <f t="shared" si="1"/>
        <v>0.19047619047619047</v>
      </c>
      <c r="P22">
        <f t="shared" si="2"/>
        <v>12.8744</v>
      </c>
      <c r="Q22">
        <f t="shared" si="3"/>
        <v>424.89118640348204</v>
      </c>
      <c r="R22">
        <f t="shared" si="4"/>
        <v>33.002795190725941</v>
      </c>
    </row>
    <row r="23" spans="1:18" x14ac:dyDescent="0.2">
      <c r="A23" s="1">
        <v>44591</v>
      </c>
      <c r="B23" t="s">
        <v>58</v>
      </c>
      <c r="C23" t="s">
        <v>19</v>
      </c>
      <c r="D23">
        <v>4.7</v>
      </c>
      <c r="E23">
        <v>890</v>
      </c>
      <c r="F23">
        <v>22</v>
      </c>
      <c r="G23">
        <v>142</v>
      </c>
      <c r="H23" s="3">
        <v>10</v>
      </c>
      <c r="J23">
        <f t="shared" si="0"/>
        <v>2.1276595744680851</v>
      </c>
      <c r="K23">
        <v>0</v>
      </c>
      <c r="L23">
        <v>36</v>
      </c>
      <c r="M23">
        <v>21</v>
      </c>
      <c r="N23" t="s">
        <v>59</v>
      </c>
      <c r="O23" s="4">
        <f t="shared" si="1"/>
        <v>0.15492957746478872</v>
      </c>
      <c r="P23">
        <f t="shared" si="2"/>
        <v>7.5637100000000004</v>
      </c>
      <c r="Q23">
        <f t="shared" si="3"/>
        <v>271.27199131929626</v>
      </c>
      <c r="R23">
        <f t="shared" si="4"/>
        <v>35.864938147985086</v>
      </c>
    </row>
    <row r="24" spans="1:18" x14ac:dyDescent="0.2">
      <c r="A24" s="1">
        <v>44598</v>
      </c>
      <c r="B24" t="s">
        <v>61</v>
      </c>
      <c r="C24" t="s">
        <v>42</v>
      </c>
      <c r="D24">
        <v>19.3</v>
      </c>
      <c r="E24">
        <v>3642</v>
      </c>
      <c r="F24">
        <v>29</v>
      </c>
      <c r="G24">
        <v>148</v>
      </c>
      <c r="H24" s="3">
        <v>15</v>
      </c>
      <c r="I24" s="5">
        <v>2.5</v>
      </c>
      <c r="J24">
        <f t="shared" si="0"/>
        <v>0.77720207253886009</v>
      </c>
      <c r="K24">
        <v>3</v>
      </c>
      <c r="L24">
        <v>23</v>
      </c>
      <c r="M24">
        <v>24</v>
      </c>
      <c r="N24" t="s">
        <v>62</v>
      </c>
      <c r="O24" s="4">
        <f t="shared" si="1"/>
        <v>0.19594594594594594</v>
      </c>
      <c r="P24">
        <f t="shared" si="2"/>
        <v>31.05949</v>
      </c>
      <c r="Q24">
        <f t="shared" si="3"/>
        <v>1110.08156447739</v>
      </c>
      <c r="R24">
        <f t="shared" si="4"/>
        <v>35.74049556117599</v>
      </c>
    </row>
    <row r="25" spans="1:18" x14ac:dyDescent="0.2">
      <c r="A25" s="1">
        <v>44611</v>
      </c>
      <c r="B25" t="s">
        <v>63</v>
      </c>
      <c r="C25" t="s">
        <v>64</v>
      </c>
      <c r="D25">
        <v>7.5</v>
      </c>
      <c r="E25">
        <v>2001</v>
      </c>
      <c r="F25">
        <v>27</v>
      </c>
      <c r="G25">
        <v>185</v>
      </c>
      <c r="H25" s="3">
        <v>5</v>
      </c>
      <c r="J25">
        <f t="shared" si="0"/>
        <v>0.66666666666666663</v>
      </c>
      <c r="K25">
        <v>1</v>
      </c>
      <c r="L25">
        <v>15</v>
      </c>
      <c r="M25">
        <v>54</v>
      </c>
      <c r="N25" s="6" t="s">
        <v>67</v>
      </c>
      <c r="O25" s="4">
        <f t="shared" si="1"/>
        <v>0.14594594594594595</v>
      </c>
      <c r="P25">
        <f t="shared" si="2"/>
        <v>12.069749999999999</v>
      </c>
      <c r="Q25">
        <f t="shared" si="3"/>
        <v>609.90478048304703</v>
      </c>
      <c r="R25">
        <f t="shared" si="4"/>
        <v>50.531682966345372</v>
      </c>
    </row>
    <row r="26" spans="1:18" x14ac:dyDescent="0.2">
      <c r="A26" s="1">
        <v>44626</v>
      </c>
      <c r="B26" t="s">
        <v>65</v>
      </c>
      <c r="C26" t="s">
        <v>10</v>
      </c>
      <c r="D26">
        <v>5</v>
      </c>
      <c r="E26">
        <v>1316</v>
      </c>
      <c r="F26">
        <v>61</v>
      </c>
      <c r="G26">
        <v>316</v>
      </c>
      <c r="H26" s="3">
        <v>8</v>
      </c>
      <c r="I26" s="3">
        <v>2</v>
      </c>
      <c r="J26">
        <f t="shared" si="0"/>
        <v>1.6</v>
      </c>
      <c r="K26">
        <v>0</v>
      </c>
      <c r="L26">
        <v>49</v>
      </c>
      <c r="M26">
        <v>43</v>
      </c>
      <c r="N26" t="s">
        <v>68</v>
      </c>
      <c r="O26" s="4">
        <f t="shared" si="1"/>
        <v>0.19303797468354431</v>
      </c>
      <c r="P26">
        <f t="shared" si="2"/>
        <v>8.0465</v>
      </c>
      <c r="Q26">
        <f t="shared" si="3"/>
        <v>401.1167871642628</v>
      </c>
      <c r="R26">
        <f t="shared" si="4"/>
        <v>49.84984616470053</v>
      </c>
    </row>
    <row r="27" spans="1:18" x14ac:dyDescent="0.2">
      <c r="A27" s="1">
        <v>44640</v>
      </c>
      <c r="B27" t="s">
        <v>66</v>
      </c>
      <c r="C27" t="s">
        <v>42</v>
      </c>
      <c r="D27">
        <v>15.4</v>
      </c>
      <c r="E27">
        <v>3169</v>
      </c>
      <c r="F27">
        <v>54</v>
      </c>
      <c r="G27">
        <v>248</v>
      </c>
      <c r="H27" s="3">
        <v>11</v>
      </c>
      <c r="J27">
        <f t="shared" si="0"/>
        <v>0.7142857142857143</v>
      </c>
      <c r="K27">
        <v>2</v>
      </c>
      <c r="L27">
        <v>25</v>
      </c>
      <c r="M27">
        <v>26</v>
      </c>
      <c r="O27" s="4">
        <f t="shared" si="1"/>
        <v>0.21774193548387097</v>
      </c>
      <c r="P27">
        <f t="shared" si="2"/>
        <v>24.78322</v>
      </c>
      <c r="Q27">
        <f t="shared" si="3"/>
        <v>965.91116909084258</v>
      </c>
      <c r="R27">
        <f t="shared" si="4"/>
        <v>38.974401594742027</v>
      </c>
    </row>
    <row r="28" spans="1:18" x14ac:dyDescent="0.2">
      <c r="A28" s="1">
        <v>44687</v>
      </c>
      <c r="B28" t="s">
        <v>35</v>
      </c>
      <c r="C28" t="s">
        <v>14</v>
      </c>
      <c r="D28">
        <v>7</v>
      </c>
      <c r="E28">
        <v>1100</v>
      </c>
      <c r="F28">
        <v>41</v>
      </c>
      <c r="G28">
        <v>146</v>
      </c>
      <c r="H28" s="3">
        <v>5</v>
      </c>
      <c r="J28">
        <f t="shared" si="0"/>
        <v>0.7142857142857143</v>
      </c>
      <c r="K28">
        <v>0</v>
      </c>
      <c r="L28">
        <v>54</v>
      </c>
      <c r="M28">
        <v>19</v>
      </c>
      <c r="O28" s="4">
        <f t="shared" si="1"/>
        <v>0.28082191780821919</v>
      </c>
      <c r="P28">
        <f t="shared" si="2"/>
        <v>11.2651</v>
      </c>
      <c r="Q28">
        <f t="shared" si="3"/>
        <v>335.27998927104034</v>
      </c>
      <c r="R28">
        <f t="shared" si="4"/>
        <v>29.762717532116032</v>
      </c>
    </row>
    <row r="29" spans="1:18" x14ac:dyDescent="0.2">
      <c r="A29" s="1">
        <v>44691</v>
      </c>
      <c r="B29" t="s">
        <v>69</v>
      </c>
      <c r="C29" t="s">
        <v>19</v>
      </c>
      <c r="D29">
        <v>5.2</v>
      </c>
      <c r="E29">
        <v>1148</v>
      </c>
      <c r="F29">
        <v>31</v>
      </c>
      <c r="G29">
        <v>185</v>
      </c>
      <c r="H29" s="3">
        <v>7</v>
      </c>
      <c r="J29">
        <f t="shared" si="0"/>
        <v>1.346153846153846</v>
      </c>
      <c r="K29">
        <v>0</v>
      </c>
      <c r="L29">
        <v>48</v>
      </c>
      <c r="M29">
        <v>20</v>
      </c>
      <c r="N29" s="6" t="s">
        <v>70</v>
      </c>
      <c r="O29" s="4">
        <f t="shared" si="1"/>
        <v>0.16756756756756758</v>
      </c>
      <c r="P29">
        <f t="shared" si="2"/>
        <v>8.3683600000000009</v>
      </c>
      <c r="Q29">
        <f t="shared" si="3"/>
        <v>349.91038880286754</v>
      </c>
      <c r="R29">
        <f t="shared" si="4"/>
        <v>41.813496169245525</v>
      </c>
    </row>
    <row r="30" spans="1:18" x14ac:dyDescent="0.2">
      <c r="A30" s="1">
        <v>44707</v>
      </c>
      <c r="B30" t="s">
        <v>23</v>
      </c>
      <c r="C30" t="s">
        <v>14</v>
      </c>
      <c r="D30">
        <v>6.2</v>
      </c>
      <c r="E30">
        <v>1150</v>
      </c>
      <c r="F30">
        <v>18</v>
      </c>
      <c r="G30">
        <v>110</v>
      </c>
      <c r="H30" s="3">
        <v>5</v>
      </c>
      <c r="J30">
        <f t="shared" si="0"/>
        <v>0.80645161290322576</v>
      </c>
      <c r="K30">
        <v>0</v>
      </c>
      <c r="L30">
        <v>52</v>
      </c>
      <c r="M30">
        <v>37</v>
      </c>
      <c r="O30" s="4">
        <f t="shared" si="1"/>
        <v>0.16363636363636364</v>
      </c>
      <c r="P30">
        <f t="shared" si="2"/>
        <v>9.9776600000000002</v>
      </c>
      <c r="Q30">
        <f t="shared" si="3"/>
        <v>350.51998878336036</v>
      </c>
      <c r="R30">
        <f t="shared" si="4"/>
        <v>35.130480371485937</v>
      </c>
    </row>
    <row r="31" spans="1:18" x14ac:dyDescent="0.2">
      <c r="A31" s="1">
        <v>44709</v>
      </c>
      <c r="B31" t="s">
        <v>71</v>
      </c>
      <c r="C31" t="s">
        <v>40</v>
      </c>
      <c r="D31">
        <v>14.9</v>
      </c>
      <c r="E31">
        <v>4386</v>
      </c>
      <c r="F31">
        <v>62</v>
      </c>
      <c r="G31">
        <v>135</v>
      </c>
      <c r="H31" s="3">
        <v>12</v>
      </c>
      <c r="I31" s="3">
        <v>2</v>
      </c>
      <c r="J31">
        <f t="shared" si="0"/>
        <v>0.80536912751677847</v>
      </c>
      <c r="K31">
        <v>3</v>
      </c>
      <c r="L31">
        <v>11</v>
      </c>
      <c r="M31">
        <v>10</v>
      </c>
      <c r="O31" s="4">
        <f t="shared" si="1"/>
        <v>0.45925925925925926</v>
      </c>
      <c r="P31">
        <f t="shared" si="2"/>
        <v>23.978570000000001</v>
      </c>
      <c r="Q31">
        <f t="shared" si="3"/>
        <v>1336.8527572207117</v>
      </c>
      <c r="R31">
        <f t="shared" si="4"/>
        <v>55.751980089751463</v>
      </c>
    </row>
    <row r="32" spans="1:18" x14ac:dyDescent="0.2">
      <c r="A32" s="1">
        <v>44728</v>
      </c>
      <c r="B32" t="s">
        <v>78</v>
      </c>
      <c r="C32" t="s">
        <v>19</v>
      </c>
      <c r="D32">
        <v>5.5</v>
      </c>
      <c r="E32">
        <v>1100</v>
      </c>
      <c r="F32">
        <v>21</v>
      </c>
      <c r="G32">
        <v>169</v>
      </c>
      <c r="H32" s="3">
        <v>5</v>
      </c>
      <c r="I32" s="3"/>
      <c r="J32">
        <f t="shared" si="0"/>
        <v>0.90909090909090906</v>
      </c>
      <c r="K32">
        <v>0</v>
      </c>
      <c r="L32">
        <v>39</v>
      </c>
      <c r="M32">
        <v>41</v>
      </c>
      <c r="O32" s="4">
        <f t="shared" si="1"/>
        <v>0.1242603550295858</v>
      </c>
      <c r="P32">
        <f t="shared" si="2"/>
        <v>8.8511500000000005</v>
      </c>
      <c r="Q32">
        <f t="shared" si="3"/>
        <v>335.27998927104034</v>
      </c>
      <c r="R32">
        <f t="shared" si="4"/>
        <v>37.879822313602226</v>
      </c>
    </row>
    <row r="33" spans="1:18" x14ac:dyDescent="0.2">
      <c r="A33" s="1">
        <v>44775</v>
      </c>
      <c r="B33" t="s">
        <v>72</v>
      </c>
      <c r="C33" t="s">
        <v>19</v>
      </c>
      <c r="D33">
        <v>5</v>
      </c>
      <c r="E33">
        <v>1001</v>
      </c>
      <c r="F33">
        <v>15</v>
      </c>
      <c r="G33">
        <v>70</v>
      </c>
      <c r="H33" s="3">
        <v>5</v>
      </c>
      <c r="J33">
        <f t="shared" si="0"/>
        <v>1</v>
      </c>
      <c r="K33">
        <v>0</v>
      </c>
      <c r="L33">
        <v>36</v>
      </c>
      <c r="M33">
        <v>48</v>
      </c>
      <c r="N33" t="s">
        <v>73</v>
      </c>
      <c r="O33" s="4">
        <f t="shared" si="1"/>
        <v>0.21428571428571427</v>
      </c>
      <c r="P33">
        <f t="shared" si="2"/>
        <v>8.0465</v>
      </c>
      <c r="Q33">
        <f t="shared" si="3"/>
        <v>305.10479023664669</v>
      </c>
      <c r="R33">
        <f t="shared" si="4"/>
        <v>37.917702135915825</v>
      </c>
    </row>
    <row r="34" spans="1:18" x14ac:dyDescent="0.2">
      <c r="A34" s="1">
        <v>44780</v>
      </c>
      <c r="B34" t="s">
        <v>36</v>
      </c>
      <c r="C34" t="s">
        <v>46</v>
      </c>
      <c r="D34">
        <v>8.8000000000000007</v>
      </c>
      <c r="E34">
        <v>1099</v>
      </c>
      <c r="F34">
        <v>13</v>
      </c>
      <c r="G34">
        <v>126</v>
      </c>
      <c r="H34" s="3">
        <v>5</v>
      </c>
      <c r="J34">
        <f t="shared" si="0"/>
        <v>0.56818181818181812</v>
      </c>
      <c r="K34">
        <v>1</v>
      </c>
      <c r="L34">
        <v>3</v>
      </c>
      <c r="M34">
        <v>59</v>
      </c>
      <c r="N34" t="s">
        <v>74</v>
      </c>
      <c r="O34" s="4">
        <f t="shared" si="1"/>
        <v>0.10317460317460317</v>
      </c>
      <c r="P34">
        <f t="shared" si="2"/>
        <v>14.161840000000002</v>
      </c>
      <c r="Q34">
        <f t="shared" si="3"/>
        <v>334.97518928079393</v>
      </c>
      <c r="R34">
        <f t="shared" si="4"/>
        <v>23.653366319686842</v>
      </c>
    </row>
    <row r="35" spans="1:18" x14ac:dyDescent="0.2">
      <c r="A35" s="1">
        <v>44786</v>
      </c>
      <c r="B35" t="s">
        <v>75</v>
      </c>
      <c r="C35" t="s">
        <v>10</v>
      </c>
      <c r="D35">
        <v>5</v>
      </c>
      <c r="E35">
        <v>1476</v>
      </c>
      <c r="F35">
        <v>124</v>
      </c>
      <c r="G35">
        <v>253</v>
      </c>
      <c r="H35" s="3">
        <v>10</v>
      </c>
      <c r="I35" s="3">
        <v>2</v>
      </c>
      <c r="J35">
        <f t="shared" si="0"/>
        <v>2</v>
      </c>
      <c r="K35">
        <v>0</v>
      </c>
      <c r="L35">
        <v>54</v>
      </c>
      <c r="M35">
        <v>23</v>
      </c>
      <c r="O35" s="4">
        <f t="shared" si="1"/>
        <v>0.49011857707509882</v>
      </c>
      <c r="P35">
        <f t="shared" si="2"/>
        <v>8.0465</v>
      </c>
      <c r="Q35">
        <f t="shared" si="3"/>
        <v>449.88478560368685</v>
      </c>
      <c r="R35">
        <f t="shared" si="4"/>
        <v>55.910617734876887</v>
      </c>
    </row>
    <row r="36" spans="1:18" x14ac:dyDescent="0.2">
      <c r="A36" s="1">
        <v>44813</v>
      </c>
      <c r="B36" t="s">
        <v>76</v>
      </c>
      <c r="C36" t="s">
        <v>42</v>
      </c>
      <c r="D36">
        <v>14.9</v>
      </c>
      <c r="E36">
        <v>2690</v>
      </c>
      <c r="F36">
        <v>10</v>
      </c>
      <c r="G36">
        <v>56</v>
      </c>
      <c r="H36" s="3">
        <v>10</v>
      </c>
      <c r="J36">
        <f t="shared" si="0"/>
        <v>0.67114093959731547</v>
      </c>
      <c r="K36">
        <v>2</v>
      </c>
      <c r="L36">
        <v>23</v>
      </c>
      <c r="M36">
        <v>0</v>
      </c>
      <c r="N36" t="s">
        <v>77</v>
      </c>
      <c r="O36" s="4">
        <f t="shared" si="1"/>
        <v>0.17857142857142858</v>
      </c>
      <c r="P36">
        <f t="shared" si="2"/>
        <v>23.978570000000001</v>
      </c>
      <c r="Q36">
        <f t="shared" si="3"/>
        <v>819.91197376281684</v>
      </c>
      <c r="R36">
        <f t="shared" si="4"/>
        <v>34.193530880399322</v>
      </c>
    </row>
    <row r="37" spans="1:18" x14ac:dyDescent="0.2">
      <c r="A37" s="1">
        <v>44857</v>
      </c>
      <c r="B37" t="s">
        <v>83</v>
      </c>
      <c r="C37" t="s">
        <v>14</v>
      </c>
      <c r="D37">
        <v>6.6</v>
      </c>
      <c r="E37">
        <v>1540</v>
      </c>
      <c r="F37">
        <v>8</v>
      </c>
      <c r="G37">
        <v>72</v>
      </c>
      <c r="H37" s="3">
        <v>8</v>
      </c>
      <c r="I37" s="3">
        <v>2</v>
      </c>
      <c r="J37">
        <f t="shared" si="0"/>
        <v>1.2121212121212122</v>
      </c>
      <c r="K37">
        <v>1</v>
      </c>
      <c r="L37">
        <v>11</v>
      </c>
      <c r="M37">
        <v>45</v>
      </c>
      <c r="N37" t="s">
        <v>84</v>
      </c>
      <c r="O37" s="4">
        <f t="shared" si="1"/>
        <v>0.1111111111111111</v>
      </c>
      <c r="P37">
        <f t="shared" si="2"/>
        <v>10.621379999999998</v>
      </c>
      <c r="Q37">
        <f t="shared" si="3"/>
        <v>469.39198497945648</v>
      </c>
      <c r="R37">
        <f t="shared" si="4"/>
        <v>44.193126032535936</v>
      </c>
    </row>
    <row r="38" spans="1:18" x14ac:dyDescent="0.2">
      <c r="A38" s="1">
        <v>44870</v>
      </c>
      <c r="B38" t="s">
        <v>37</v>
      </c>
      <c r="C38" t="s">
        <v>19</v>
      </c>
      <c r="D38">
        <v>6.2</v>
      </c>
      <c r="E38">
        <v>1150</v>
      </c>
      <c r="F38">
        <v>19</v>
      </c>
      <c r="G38">
        <v>144</v>
      </c>
      <c r="H38" s="3">
        <v>6</v>
      </c>
      <c r="J38">
        <f t="shared" si="0"/>
        <v>0.96774193548387089</v>
      </c>
      <c r="K38">
        <v>0</v>
      </c>
      <c r="L38">
        <v>53</v>
      </c>
      <c r="M38">
        <v>20</v>
      </c>
      <c r="O38" s="4">
        <f t="shared" si="1"/>
        <v>0.13194444444444445</v>
      </c>
      <c r="P38">
        <f t="shared" si="2"/>
        <v>9.9776600000000002</v>
      </c>
      <c r="Q38">
        <f t="shared" si="3"/>
        <v>350.51998878336036</v>
      </c>
      <c r="R38">
        <f t="shared" si="4"/>
        <v>35.130480371485937</v>
      </c>
    </row>
    <row r="39" spans="1:18" x14ac:dyDescent="0.2">
      <c r="J39" t="e">
        <f t="shared" si="0"/>
        <v>#DIV/0!</v>
      </c>
      <c r="P39">
        <f t="shared" si="2"/>
        <v>0</v>
      </c>
      <c r="Q39">
        <f t="shared" si="3"/>
        <v>0</v>
      </c>
      <c r="R39" t="e">
        <f t="shared" si="4"/>
        <v>#DIV/0!</v>
      </c>
    </row>
    <row r="40" spans="1:18" x14ac:dyDescent="0.2">
      <c r="J40" t="e">
        <f t="shared" si="0"/>
        <v>#DIV/0!</v>
      </c>
      <c r="Q40">
        <f t="shared" si="3"/>
        <v>0</v>
      </c>
      <c r="R40" t="e">
        <f t="shared" si="4"/>
        <v>#DIV/0!</v>
      </c>
    </row>
    <row r="41" spans="1:18" x14ac:dyDescent="0.2">
      <c r="J41" t="e">
        <f t="shared" si="0"/>
        <v>#DIV/0!</v>
      </c>
      <c r="Q41">
        <f t="shared" si="3"/>
        <v>0</v>
      </c>
      <c r="R41" t="e">
        <f t="shared" si="4"/>
        <v>#DIV/0!</v>
      </c>
    </row>
    <row r="42" spans="1:18" x14ac:dyDescent="0.2">
      <c r="J42" t="e">
        <f t="shared" si="0"/>
        <v>#DIV/0!</v>
      </c>
      <c r="Q42">
        <f t="shared" si="3"/>
        <v>0</v>
      </c>
      <c r="R42" t="e">
        <f t="shared" si="4"/>
        <v>#DIV/0!</v>
      </c>
    </row>
    <row r="43" spans="1:18" x14ac:dyDescent="0.2">
      <c r="J43" t="e">
        <f t="shared" si="0"/>
        <v>#DIV/0!</v>
      </c>
      <c r="Q43">
        <f t="shared" si="3"/>
        <v>0</v>
      </c>
      <c r="R43" t="e">
        <f t="shared" si="4"/>
        <v>#DIV/0!</v>
      </c>
    </row>
    <row r="44" spans="1:18" x14ac:dyDescent="0.2">
      <c r="J44" t="e">
        <f t="shared" si="0"/>
        <v>#DIV/0!</v>
      </c>
      <c r="Q44">
        <f t="shared" si="3"/>
        <v>0</v>
      </c>
      <c r="R44" t="e">
        <f t="shared" si="4"/>
        <v>#DIV/0!</v>
      </c>
    </row>
    <row r="45" spans="1:18" x14ac:dyDescent="0.2">
      <c r="J45" t="e">
        <f t="shared" si="0"/>
        <v>#DIV/0!</v>
      </c>
      <c r="Q45">
        <f t="shared" si="3"/>
        <v>0</v>
      </c>
      <c r="R45" t="e">
        <f t="shared" si="4"/>
        <v>#DIV/0!</v>
      </c>
    </row>
    <row r="46" spans="1:18" x14ac:dyDescent="0.2">
      <c r="J46" t="e">
        <f t="shared" si="0"/>
        <v>#DIV/0!</v>
      </c>
    </row>
    <row r="47" spans="1:18" x14ac:dyDescent="0.2">
      <c r="J47" t="e">
        <f t="shared" si="0"/>
        <v>#DIV/0!</v>
      </c>
    </row>
    <row r="48" spans="1:18" x14ac:dyDescent="0.2">
      <c r="J48" t="e">
        <f t="shared" si="0"/>
        <v>#DIV/0!</v>
      </c>
    </row>
    <row r="49" spans="10:10" x14ac:dyDescent="0.2">
      <c r="J49" t="e">
        <f t="shared" si="0"/>
        <v>#DIV/0!</v>
      </c>
    </row>
  </sheetData>
  <hyperlinks>
    <hyperlink ref="N25" r:id="rId1"/>
    <hyperlink ref="N29" r:id="rId2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</cp:lastModifiedBy>
  <dcterms:created xsi:type="dcterms:W3CDTF">2021-11-21T17:55:06Z</dcterms:created>
  <dcterms:modified xsi:type="dcterms:W3CDTF">2022-11-05T18:41:08Z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