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16jdc\Documents\GitHub\bits_and_bobs\"/>
    </mc:Choice>
  </mc:AlternateContent>
  <bookViews>
    <workbookView xWindow="0" yWindow="0" windowWidth="19200" windowHeight="5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1" i="1" l="1"/>
  <c r="Q61" i="1"/>
  <c r="R61" i="1"/>
  <c r="T61" i="1"/>
  <c r="P60" i="1"/>
  <c r="R60" i="1"/>
  <c r="S60" i="1"/>
  <c r="Q60" i="1"/>
  <c r="T60" i="1"/>
  <c r="S61" i="1" l="1"/>
  <c r="P59" i="1"/>
  <c r="Q59" i="1"/>
  <c r="R59" i="1"/>
  <c r="S59" i="1" s="1"/>
  <c r="T59" i="1"/>
  <c r="T58" i="1" l="1"/>
  <c r="P58" i="1"/>
  <c r="R58" i="1"/>
  <c r="Q58" i="1"/>
  <c r="S58" i="1" l="1"/>
  <c r="P57" i="1"/>
  <c r="Q57" i="1"/>
  <c r="R57" i="1"/>
  <c r="S57" i="1"/>
  <c r="T57" i="1"/>
  <c r="P56" i="1" l="1"/>
  <c r="R56" i="1"/>
  <c r="S56" i="1" s="1"/>
  <c r="T56" i="1"/>
  <c r="Q56" i="1"/>
  <c r="T52" i="1" l="1"/>
  <c r="T53" i="1"/>
  <c r="T54" i="1"/>
  <c r="T55" i="1"/>
  <c r="R52" i="1"/>
  <c r="R53" i="1"/>
  <c r="R54" i="1"/>
  <c r="R55" i="1"/>
  <c r="Q53" i="1"/>
  <c r="Q54" i="1"/>
  <c r="Q55" i="1"/>
  <c r="P52" i="1"/>
  <c r="P53" i="1"/>
  <c r="P54" i="1"/>
  <c r="P55" i="1"/>
  <c r="Q52" i="1"/>
  <c r="S52" i="1" s="1"/>
  <c r="S55" i="1" l="1"/>
  <c r="S53" i="1"/>
  <c r="S54" i="1"/>
  <c r="P50" i="1"/>
  <c r="Q50" i="1"/>
  <c r="R50" i="1"/>
  <c r="S50" i="1" s="1"/>
  <c r="T50" i="1"/>
  <c r="P51" i="1"/>
  <c r="Q51" i="1"/>
  <c r="R51" i="1"/>
  <c r="T51" i="1"/>
  <c r="S51" i="1" l="1"/>
  <c r="T49" i="1"/>
  <c r="P49" i="1"/>
  <c r="R49" i="1"/>
  <c r="Q49" i="1"/>
  <c r="S49" i="1" l="1"/>
  <c r="Q48" i="1"/>
  <c r="T48" i="1"/>
  <c r="P48" i="1"/>
  <c r="R48" i="1"/>
  <c r="S48" i="1" s="1"/>
  <c r="Q47" i="1" l="1"/>
  <c r="P47" i="1"/>
  <c r="T47" i="1"/>
  <c r="R47" i="1"/>
  <c r="S47" i="1" s="1"/>
  <c r="P46" i="1" l="1"/>
  <c r="T46" i="1"/>
  <c r="R46" i="1"/>
  <c r="Q46" i="1"/>
  <c r="S46" i="1" l="1"/>
  <c r="T45" i="1"/>
  <c r="P45" i="1"/>
  <c r="R45" i="1"/>
  <c r="Q45" i="1"/>
  <c r="S45" i="1" l="1"/>
  <c r="P41" i="1"/>
  <c r="Q41" i="1"/>
  <c r="R41" i="1"/>
  <c r="T41" i="1"/>
  <c r="P42" i="1"/>
  <c r="Q42" i="1"/>
  <c r="R42" i="1"/>
  <c r="T42" i="1"/>
  <c r="P43" i="1"/>
  <c r="Q43" i="1"/>
  <c r="R43" i="1"/>
  <c r="T43" i="1"/>
  <c r="P44" i="1"/>
  <c r="Q44" i="1"/>
  <c r="R44" i="1"/>
  <c r="T44" i="1"/>
  <c r="S44" i="1" l="1"/>
  <c r="S42" i="1"/>
  <c r="S43" i="1"/>
  <c r="S41" i="1"/>
  <c r="P40" i="1"/>
  <c r="T40" i="1"/>
  <c r="Q40" i="1"/>
  <c r="R40" i="1"/>
  <c r="S40" i="1" s="1"/>
  <c r="Q39" i="1"/>
  <c r="R39" i="1"/>
  <c r="P39" i="1"/>
  <c r="T39" i="1"/>
  <c r="S39" i="1" l="1"/>
  <c r="R38" i="1"/>
  <c r="Q38" i="1"/>
  <c r="T38" i="1"/>
  <c r="P38" i="1"/>
  <c r="S38" i="1" l="1"/>
  <c r="Q37" i="1"/>
  <c r="P36" i="1"/>
  <c r="P37" i="1"/>
  <c r="Q36" i="1"/>
  <c r="R31" i="1" l="1"/>
  <c r="Q31" i="1"/>
  <c r="T31" i="1"/>
  <c r="P31" i="1"/>
  <c r="S31" i="1" l="1"/>
  <c r="P34" i="1"/>
  <c r="P35" i="1"/>
  <c r="T32" i="1" l="1"/>
  <c r="T33" i="1"/>
  <c r="T34" i="1"/>
  <c r="T35" i="1"/>
  <c r="T36" i="1"/>
  <c r="T37" i="1"/>
  <c r="R34" i="1"/>
  <c r="R35" i="1"/>
  <c r="S35" i="1" s="1"/>
  <c r="R36" i="1"/>
  <c r="S36" i="1" s="1"/>
  <c r="R37" i="1"/>
  <c r="S37" i="1" s="1"/>
  <c r="Q35" i="1"/>
  <c r="Q34" i="1"/>
  <c r="S34" i="1" l="1"/>
  <c r="P33" i="1"/>
  <c r="R33" i="1"/>
  <c r="Q33" i="1"/>
  <c r="P32" i="1"/>
  <c r="R32" i="1"/>
  <c r="Q32" i="1"/>
  <c r="S32" i="1" l="1"/>
  <c r="S33" i="1"/>
  <c r="P30" i="1"/>
  <c r="T30" i="1"/>
  <c r="R30" i="1"/>
  <c r="Q30" i="1"/>
  <c r="S30" i="1" l="1"/>
  <c r="T29" i="1"/>
  <c r="P29" i="1"/>
  <c r="R29" i="1"/>
  <c r="Q29" i="1"/>
  <c r="S29" i="1" l="1"/>
  <c r="R28" i="1"/>
  <c r="P28" i="1"/>
  <c r="T28" i="1"/>
  <c r="Q28" i="1"/>
  <c r="S28" i="1" l="1"/>
  <c r="T27" i="1"/>
  <c r="P27" i="1"/>
  <c r="R27" i="1"/>
  <c r="Q27" i="1"/>
  <c r="S27" i="1" l="1"/>
  <c r="P26" i="1"/>
  <c r="P25" i="1" l="1"/>
  <c r="P24" i="1" l="1"/>
  <c r="T26" i="1" l="1"/>
  <c r="R26" i="1" l="1"/>
  <c r="Q26" i="1"/>
  <c r="T25" i="1"/>
  <c r="R25" i="1"/>
  <c r="Q25" i="1"/>
  <c r="R24" i="1"/>
  <c r="T24" i="1"/>
  <c r="Q24" i="1"/>
  <c r="S24" i="1" l="1"/>
  <c r="S26" i="1"/>
  <c r="S25" i="1"/>
  <c r="T23" i="1"/>
  <c r="P23" i="1"/>
  <c r="R23" i="1"/>
  <c r="Q23" i="1" l="1"/>
  <c r="S23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P22" i="1"/>
  <c r="R22" i="1"/>
  <c r="Q22" i="1"/>
  <c r="S22" i="1" l="1"/>
  <c r="P21" i="1"/>
  <c r="R21" i="1"/>
  <c r="Q21" i="1"/>
  <c r="S21" i="1" l="1"/>
  <c r="P20" i="1"/>
  <c r="R20" i="1"/>
  <c r="Q20" i="1"/>
  <c r="S20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R19" i="1"/>
  <c r="Q19" i="1"/>
  <c r="S19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S2" i="1" s="1"/>
  <c r="S12" i="1" l="1"/>
  <c r="S4" i="1"/>
  <c r="S14" i="1"/>
  <c r="S16" i="1"/>
  <c r="S9" i="1"/>
  <c r="S15" i="1"/>
  <c r="S8" i="1"/>
  <c r="S18" i="1"/>
  <c r="S11" i="1"/>
  <c r="S17" i="1"/>
  <c r="S10" i="1"/>
  <c r="S3" i="1"/>
  <c r="S13" i="1"/>
  <c r="S6" i="1"/>
  <c r="S5" i="1"/>
  <c r="S7" i="1"/>
</calcChain>
</file>

<file path=xl/sharedStrings.xml><?xml version="1.0" encoding="utf-8"?>
<sst xmlns="http://schemas.openxmlformats.org/spreadsheetml/2006/main" count="232" uniqueCount="108">
  <si>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</si>
  <si>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</si>
  <si>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</si>
  <si>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</si>
  <si>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</si>
  <si>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</si>
  <si>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</si>
  <si>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</si>
  <si>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</si>
  <si>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</si>
  <si>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</si>
  <si>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</si>
  <si>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</si>
  <si>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</si>
  <si>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</si>
  <si>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</si>
  <si>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</si>
  <si>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</si>
  <si>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</si>
  <si>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</si>
  <si>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</si>
  <si>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</si>
  <si>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</si>
  <si>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</si>
  <si>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</si>
  <si>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</si>
  <si>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</si>
  <si>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</si>
  <si>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</si>
  <si>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</si>
  <si>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</si>
  <si>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</si>
  <si>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</si>
  <si>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</si>
  <si>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</si>
  <si>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</si>
  <si>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</si>
  <si>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</si>
  <si>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</si>
  <si>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</si>
  <si>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</si>
  <si>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</si>
  <si>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</si>
  <si>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</si>
  <si>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</si>
  <si>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</si>
  <si>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</si>
  <si>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</si>
  <si>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</si>
  <si>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</si>
  <si>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</si>
  <si>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</si>
  <si>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</si>
  <si>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</si>
  <si>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</si>
  <si>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The Stoop</t>
  </si>
  <si>
    <t>FRA discount</t>
  </si>
  <si>
    <t>Hoofstones</t>
  </si>
  <si>
    <t>Runners and Riders</t>
  </si>
  <si>
    <t>http://www.wharfedaleharriers.co.uk/wp-content/uploads/2022/01/Runners-Riders-2022.pdf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</si>
  <si>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</si>
  <si>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</si>
  <si>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</si>
  <si>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</si>
  <si>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</si>
  <si>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</si>
  <si>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</si>
  <si>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</si>
  <si>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</si>
  <si>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</si>
  <si>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</si>
  <si>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</si>
  <si>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</si>
  <si>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</si>
  <si>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</si>
  <si>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</si>
  <si>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</si>
  <si>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</si>
  <si>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</si>
  <si>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</si>
  <si>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</si>
  <si>
    <t>https://www.cvfr.co.uk/wp-content/uploads/2022/11/half_trog_results.html</t>
  </si>
  <si>
    <t>https://tourofpendle.co.uk/results-of-2022-race/</t>
  </si>
  <si>
    <t>Stoop</t>
  </si>
  <si>
    <t>Long Mynd Valleys</t>
  </si>
  <si>
    <t>S O B ( Stile End - Outerside - Barrow ), Kong Winter Series 3</t>
  </si>
  <si>
    <t>https://www.sportident.co.uk/results/Kong/2023/WinterR3/</t>
  </si>
  <si>
    <t>https://www.cvfr.co.uk/wp-content/uploads/2023/02/trog.html</t>
  </si>
  <si>
    <t>https://www.fellrunner.org.uk/results/bd22e1a1-bf4b-4b74-aa89-afdc02805761</t>
  </si>
  <si>
    <t>Inov-8 High Cup Nick</t>
  </si>
  <si>
    <t>https://www.sportident.co.uk/results/dufton/2023/HighCupNick/</t>
  </si>
  <si>
    <t>Region</t>
  </si>
  <si>
    <t>Coledale Horseshoe</t>
  </si>
  <si>
    <t>Lake District</t>
  </si>
  <si>
    <t>South/West Pennines</t>
  </si>
  <si>
    <t>York. Dales</t>
  </si>
  <si>
    <t>Peak District</t>
  </si>
  <si>
    <t>North Pennines</t>
  </si>
  <si>
    <t>Shropshire/Welsh Borders</t>
  </si>
  <si>
    <t>champs race</t>
  </si>
  <si>
    <t>Pendle</t>
  </si>
  <si>
    <t>Wardle Skyline</t>
  </si>
  <si>
    <t>Newlands Memorial</t>
  </si>
  <si>
    <t>Fairfield Horseshoe</t>
  </si>
  <si>
    <t>Charlesworth Chase</t>
  </si>
  <si>
    <t>Bridestone</t>
  </si>
  <si>
    <t>Heptonstall festival</t>
  </si>
  <si>
    <t>Turnslack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</si>
</sst>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6" fontId="0" fillId="0" borderId="1" xfId="0" applyNumberFormat="1" applyBorder="1"/>
    <xf numFmtId="9" fontId="0" fillId="0" borderId="1" xfId="1" applyFont="1" applyBorder="1"/>
    <xf numFmtId="8" fontId="0" fillId="0" borderId="1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abSelected="1" topLeftCell="C1" workbookViewId="0">
      <pane ySplit="1" topLeftCell="A26" activePane="bottomLeft" state="frozen"/>
      <selection pane="bottomLeft" activeCell="Z40" sqref="Z40"/>
    </sheetView>
  </sheetViews>
  <sheetFormatPr defaultRowHeight="12.5" x14ac:dyDescent="0.25"/>
  <cols>
    <col min="1" max="1" width="10.1796875" bestFit="1" customWidth="1"/>
    <col min="2" max="2" width="23.26953125" bestFit="1" customWidth="1"/>
    <col min="3" max="3" width="22" bestFit="1" customWidth="1"/>
    <col min="4" max="4" width="8.1796875" bestFit="1" customWidth="1"/>
    <col min="5" max="5" width="8.26953125" bestFit="1" customWidth="1"/>
    <col min="6" max="6" width="9.1796875" bestFit="1" customWidth="1"/>
    <col min="7" max="7" width="7.1796875" bestFit="1" customWidth="1"/>
    <col min="8" max="8" width="10.54296875" bestFit="1" customWidth="1"/>
    <col min="9" max="9" width="7.81640625" bestFit="1" customWidth="1"/>
    <col min="10" max="10" width="7.81640625" customWidth="1"/>
    <col min="11" max="11" width="2.54296875" bestFit="1" customWidth="1"/>
    <col min="12" max="12" width="3.7265625" bestFit="1" customWidth="1"/>
    <col min="13" max="13" width="3.81640625" bestFit="1" customWidth="1"/>
    <col min="17" max="19" width="8.7265625" customWidth="1"/>
    <col min="20" max="20" width="7.81640625" customWidth="1"/>
  </cols>
  <sheetData>
    <row r="1" spans="1:22" ht="25" x14ac:dyDescent="0.25">
      <c r="A1" t="s">
        <v>0</v>
      </c>
      <c r="B1" t="s">
        <v>1</v>
      </c>
      <c r="C1" t="s">
        <v>91</v>
      </c>
      <c r="D1" t="s">
        <v>2</v>
      </c>
      <c r="E1" s="7" t="s">
        <v>7</v>
      </c>
      <c r="F1" t="s">
        <v>8</v>
      </c>
      <c r="G1" t="s">
        <v>3</v>
      </c>
      <c r="H1" t="s">
        <v>15</v>
      </c>
      <c r="I1" t="s">
        <v>18</v>
      </c>
      <c r="J1" s="7" t="s">
        <v>56</v>
      </c>
      <c r="K1" t="s">
        <v>4</v>
      </c>
      <c r="L1" t="s">
        <v>5</v>
      </c>
      <c r="M1" t="s">
        <v>6</v>
      </c>
      <c r="N1" t="s">
        <v>11</v>
      </c>
      <c r="O1" t="s">
        <v>99</v>
      </c>
      <c r="P1" t="s">
        <v>54</v>
      </c>
      <c r="Q1" t="s">
        <v>51</v>
      </c>
      <c r="R1" t="s">
        <v>52</v>
      </c>
      <c r="S1" t="s">
        <v>53</v>
      </c>
      <c r="T1" t="s">
        <v>60</v>
      </c>
    </row>
    <row r="2" spans="1:22" x14ac:dyDescent="0.25">
      <c r="A2" s="1">
        <v>43309</v>
      </c>
      <c r="B2" t="s">
        <v>9</v>
      </c>
      <c r="C2" t="s">
        <v>93</v>
      </c>
      <c r="D2" t="s">
        <v>10</v>
      </c>
      <c r="E2">
        <v>4.5</v>
      </c>
      <c r="F2">
        <v>2500</v>
      </c>
      <c r="G2">
        <v>18</v>
      </c>
      <c r="H2">
        <v>43</v>
      </c>
      <c r="I2" s="3">
        <v>5</v>
      </c>
      <c r="J2" s="3">
        <v>0</v>
      </c>
      <c r="K2" s="2">
        <v>1</v>
      </c>
      <c r="L2">
        <v>7</v>
      </c>
      <c r="M2">
        <v>6</v>
      </c>
      <c r="N2" t="s">
        <v>12</v>
      </c>
      <c r="O2" t="b">
        <v>0</v>
      </c>
      <c r="P2" s="4">
        <f t="shared" ref="P2:P33" si="0">G2/H2</f>
        <v>0.41860465116279072</v>
      </c>
      <c r="Q2">
        <f t="shared" ref="Q2:Q33" si="1">E2*1.6093</f>
        <v>7.2418499999999995</v>
      </c>
      <c r="R2">
        <f t="shared" ref="R2:R33" si="2">F2/3.28084</f>
        <v>761.99997561600082</v>
      </c>
      <c r="S2">
        <f>R2/Q2</f>
        <v>105.22172864889508</v>
      </c>
      <c r="T2">
        <f t="shared" ref="T2:T33" si="3">I2/E2</f>
        <v>1.1111111111111112</v>
      </c>
    </row>
    <row r="3" spans="1:22" x14ac:dyDescent="0.25">
      <c r="A3" s="1">
        <v>43345</v>
      </c>
      <c r="B3" t="s">
        <v>41</v>
      </c>
      <c r="C3" t="s">
        <v>98</v>
      </c>
      <c r="D3" t="s">
        <v>42</v>
      </c>
      <c r="E3">
        <v>19</v>
      </c>
      <c r="F3">
        <v>4452</v>
      </c>
      <c r="G3">
        <v>54</v>
      </c>
      <c r="H3">
        <v>70</v>
      </c>
      <c r="I3" s="3">
        <v>7</v>
      </c>
      <c r="J3" s="3">
        <v>0</v>
      </c>
      <c r="K3">
        <v>4</v>
      </c>
      <c r="L3">
        <v>20</v>
      </c>
      <c r="M3">
        <v>26</v>
      </c>
      <c r="N3" t="s">
        <v>43</v>
      </c>
      <c r="O3" t="b">
        <v>0</v>
      </c>
      <c r="P3" s="4">
        <f t="shared" si="0"/>
        <v>0.77142857142857146</v>
      </c>
      <c r="Q3">
        <f t="shared" si="1"/>
        <v>30.576699999999999</v>
      </c>
      <c r="R3">
        <f t="shared" si="2"/>
        <v>1356.9695565769741</v>
      </c>
      <c r="S3">
        <f t="shared" ref="S3:S38" si="4">R3/Q3</f>
        <v>44.379202352672927</v>
      </c>
      <c r="T3">
        <f t="shared" si="3"/>
        <v>0.36842105263157893</v>
      </c>
    </row>
    <row r="4" spans="1:22" x14ac:dyDescent="0.25">
      <c r="A4" s="1">
        <v>43380</v>
      </c>
      <c r="B4" t="s">
        <v>13</v>
      </c>
      <c r="C4" t="s">
        <v>94</v>
      </c>
      <c r="D4" t="s">
        <v>14</v>
      </c>
      <c r="E4">
        <v>6.2</v>
      </c>
      <c r="F4">
        <v>820</v>
      </c>
      <c r="G4">
        <v>42</v>
      </c>
      <c r="H4">
        <v>248</v>
      </c>
      <c r="I4" s="3">
        <v>5</v>
      </c>
      <c r="J4" s="3">
        <v>0</v>
      </c>
      <c r="K4">
        <v>0</v>
      </c>
      <c r="L4">
        <v>50</v>
      </c>
      <c r="M4">
        <v>43</v>
      </c>
      <c r="N4" t="s">
        <v>16</v>
      </c>
      <c r="O4" t="b">
        <v>0</v>
      </c>
      <c r="P4" s="4">
        <f t="shared" si="0"/>
        <v>0.16935483870967741</v>
      </c>
      <c r="Q4">
        <f t="shared" si="1"/>
        <v>9.9776600000000002</v>
      </c>
      <c r="R4">
        <f t="shared" si="2"/>
        <v>249.93599200204827</v>
      </c>
      <c r="S4">
        <f t="shared" si="4"/>
        <v>25.049559917059536</v>
      </c>
      <c r="T4">
        <f t="shared" si="3"/>
        <v>0.80645161290322576</v>
      </c>
    </row>
    <row r="5" spans="1:22" x14ac:dyDescent="0.25">
      <c r="A5" s="8">
        <v>43443</v>
      </c>
      <c r="B5" s="9" t="s">
        <v>17</v>
      </c>
      <c r="C5" s="9" t="s">
        <v>94</v>
      </c>
      <c r="D5" s="9" t="s">
        <v>19</v>
      </c>
      <c r="E5" s="9">
        <v>6</v>
      </c>
      <c r="F5" s="9">
        <v>1640</v>
      </c>
      <c r="G5" s="9">
        <v>44</v>
      </c>
      <c r="H5" s="9">
        <v>168</v>
      </c>
      <c r="I5" s="10">
        <v>5</v>
      </c>
      <c r="J5" s="10">
        <v>0</v>
      </c>
      <c r="K5" s="9">
        <v>1</v>
      </c>
      <c r="L5" s="9">
        <v>3</v>
      </c>
      <c r="M5" s="9">
        <v>29</v>
      </c>
      <c r="N5" s="9" t="s">
        <v>20</v>
      </c>
      <c r="O5" s="9" t="b">
        <v>0</v>
      </c>
      <c r="P5" s="11">
        <f t="shared" si="0"/>
        <v>0.26190476190476192</v>
      </c>
      <c r="Q5" s="9">
        <f t="shared" si="1"/>
        <v>9.6557999999999993</v>
      </c>
      <c r="R5" s="9">
        <f t="shared" si="2"/>
        <v>499.87198400409653</v>
      </c>
      <c r="S5" s="9">
        <f t="shared" si="4"/>
        <v>51.769090495256378</v>
      </c>
      <c r="T5" s="9">
        <f t="shared" si="3"/>
        <v>0.83333333333333337</v>
      </c>
      <c r="U5" s="9"/>
      <c r="V5" s="10"/>
    </row>
    <row r="6" spans="1:22" x14ac:dyDescent="0.25">
      <c r="A6" s="1">
        <v>43591</v>
      </c>
      <c r="B6" t="s">
        <v>21</v>
      </c>
      <c r="C6" t="s">
        <v>94</v>
      </c>
      <c r="D6" t="s">
        <v>14</v>
      </c>
      <c r="E6">
        <v>6.7</v>
      </c>
      <c r="F6">
        <v>1000</v>
      </c>
      <c r="G6">
        <v>33</v>
      </c>
      <c r="H6">
        <v>161</v>
      </c>
      <c r="I6" s="3">
        <v>5</v>
      </c>
      <c r="J6" s="3">
        <v>0</v>
      </c>
      <c r="K6">
        <v>0</v>
      </c>
      <c r="L6">
        <v>56</v>
      </c>
      <c r="M6">
        <v>45</v>
      </c>
      <c r="N6" t="s">
        <v>22</v>
      </c>
      <c r="O6" t="b">
        <v>0</v>
      </c>
      <c r="P6" s="4">
        <f t="shared" si="0"/>
        <v>0.20496894409937888</v>
      </c>
      <c r="Q6">
        <f t="shared" si="1"/>
        <v>10.782310000000001</v>
      </c>
      <c r="R6">
        <f t="shared" si="2"/>
        <v>304.79999024640034</v>
      </c>
      <c r="S6">
        <f t="shared" si="4"/>
        <v>28.268524114628526</v>
      </c>
      <c r="T6">
        <f t="shared" si="3"/>
        <v>0.74626865671641784</v>
      </c>
    </row>
    <row r="7" spans="1:22" x14ac:dyDescent="0.25">
      <c r="A7" s="1">
        <v>43615</v>
      </c>
      <c r="B7" t="s">
        <v>23</v>
      </c>
      <c r="C7" t="s">
        <v>94</v>
      </c>
      <c r="D7" t="s">
        <v>14</v>
      </c>
      <c r="E7">
        <v>6.2</v>
      </c>
      <c r="F7">
        <v>1150</v>
      </c>
      <c r="G7">
        <v>38</v>
      </c>
      <c r="H7">
        <v>120</v>
      </c>
      <c r="I7" s="3">
        <v>5</v>
      </c>
      <c r="J7" s="3">
        <v>0</v>
      </c>
      <c r="K7">
        <v>0</v>
      </c>
      <c r="L7">
        <v>58</v>
      </c>
      <c r="M7">
        <v>45</v>
      </c>
      <c r="N7" t="s">
        <v>24</v>
      </c>
      <c r="O7" t="b">
        <v>0</v>
      </c>
      <c r="P7" s="4">
        <f t="shared" si="0"/>
        <v>0.31666666666666665</v>
      </c>
      <c r="Q7">
        <f t="shared" si="1"/>
        <v>9.9776600000000002</v>
      </c>
      <c r="R7">
        <f t="shared" si="2"/>
        <v>350.51998878336036</v>
      </c>
      <c r="S7">
        <f t="shared" si="4"/>
        <v>35.130480371485937</v>
      </c>
      <c r="T7">
        <f t="shared" si="3"/>
        <v>0.80645161290322576</v>
      </c>
    </row>
    <row r="8" spans="1:22" x14ac:dyDescent="0.25">
      <c r="A8" s="1">
        <v>43678</v>
      </c>
      <c r="B8" t="s">
        <v>28</v>
      </c>
      <c r="C8" t="s">
        <v>95</v>
      </c>
      <c r="D8" t="s">
        <v>26</v>
      </c>
      <c r="E8">
        <v>5</v>
      </c>
      <c r="F8">
        <v>550</v>
      </c>
      <c r="G8">
        <v>20</v>
      </c>
      <c r="H8">
        <v>79</v>
      </c>
      <c r="I8" s="3">
        <v>5</v>
      </c>
      <c r="J8" s="3">
        <v>0</v>
      </c>
      <c r="K8">
        <v>0</v>
      </c>
      <c r="L8">
        <v>39</v>
      </c>
      <c r="M8">
        <v>7</v>
      </c>
      <c r="N8" t="s">
        <v>25</v>
      </c>
      <c r="O8" t="b">
        <v>0</v>
      </c>
      <c r="P8" s="4">
        <f t="shared" si="0"/>
        <v>0.25316455696202533</v>
      </c>
      <c r="Q8">
        <f t="shared" si="1"/>
        <v>8.0465</v>
      </c>
      <c r="R8">
        <f t="shared" si="2"/>
        <v>167.63999463552017</v>
      </c>
      <c r="S8">
        <f t="shared" si="4"/>
        <v>20.833902272481225</v>
      </c>
      <c r="T8">
        <f t="shared" si="3"/>
        <v>1</v>
      </c>
    </row>
    <row r="9" spans="1:22" x14ac:dyDescent="0.25">
      <c r="A9" s="1">
        <v>43701</v>
      </c>
      <c r="B9" t="s">
        <v>27</v>
      </c>
      <c r="C9" t="s">
        <v>95</v>
      </c>
      <c r="D9" t="s">
        <v>10</v>
      </c>
      <c r="E9">
        <v>2.5</v>
      </c>
      <c r="F9">
        <v>700</v>
      </c>
      <c r="G9">
        <v>14</v>
      </c>
      <c r="H9">
        <v>51</v>
      </c>
      <c r="I9" s="3">
        <v>0</v>
      </c>
      <c r="J9" s="3">
        <v>0</v>
      </c>
      <c r="K9">
        <v>0</v>
      </c>
      <c r="L9">
        <v>23</v>
      </c>
      <c r="M9">
        <v>27</v>
      </c>
      <c r="N9" t="s">
        <v>29</v>
      </c>
      <c r="O9" t="b">
        <v>0</v>
      </c>
      <c r="P9" s="4">
        <f t="shared" si="0"/>
        <v>0.27450980392156865</v>
      </c>
      <c r="Q9">
        <f t="shared" si="1"/>
        <v>4.02325</v>
      </c>
      <c r="R9">
        <f t="shared" si="2"/>
        <v>213.35999317248022</v>
      </c>
      <c r="S9">
        <f t="shared" si="4"/>
        <v>53.031751239043118</v>
      </c>
      <c r="T9">
        <f t="shared" si="3"/>
        <v>0</v>
      </c>
    </row>
    <row r="10" spans="1:22" x14ac:dyDescent="0.25">
      <c r="A10" s="1">
        <v>43751</v>
      </c>
      <c r="B10" t="s">
        <v>13</v>
      </c>
      <c r="C10" t="s">
        <v>94</v>
      </c>
      <c r="D10" t="s">
        <v>14</v>
      </c>
      <c r="E10">
        <v>6.2</v>
      </c>
      <c r="F10">
        <v>820</v>
      </c>
      <c r="G10">
        <v>36</v>
      </c>
      <c r="H10">
        <v>180</v>
      </c>
      <c r="I10" s="3">
        <v>5</v>
      </c>
      <c r="J10" s="3">
        <v>0</v>
      </c>
      <c r="K10">
        <v>0</v>
      </c>
      <c r="L10">
        <v>54</v>
      </c>
      <c r="M10">
        <v>28</v>
      </c>
      <c r="N10" t="s">
        <v>30</v>
      </c>
      <c r="O10" t="b">
        <v>0</v>
      </c>
      <c r="P10" s="4">
        <f t="shared" si="0"/>
        <v>0.2</v>
      </c>
      <c r="Q10">
        <f t="shared" si="1"/>
        <v>9.9776600000000002</v>
      </c>
      <c r="R10">
        <f t="shared" si="2"/>
        <v>249.93599200204827</v>
      </c>
      <c r="S10">
        <f t="shared" si="4"/>
        <v>25.049559917059536</v>
      </c>
      <c r="T10">
        <f t="shared" si="3"/>
        <v>0.80645161290322576</v>
      </c>
    </row>
    <row r="11" spans="1:22" x14ac:dyDescent="0.25">
      <c r="A11" s="8">
        <v>43764</v>
      </c>
      <c r="B11" s="9" t="s">
        <v>31</v>
      </c>
      <c r="C11" s="9" t="s">
        <v>94</v>
      </c>
      <c r="D11" s="9" t="s">
        <v>19</v>
      </c>
      <c r="E11" s="9">
        <v>4.3</v>
      </c>
      <c r="F11" s="9">
        <v>853</v>
      </c>
      <c r="G11" s="9">
        <v>11</v>
      </c>
      <c r="H11" s="9">
        <v>88</v>
      </c>
      <c r="I11" s="10">
        <v>5</v>
      </c>
      <c r="J11" s="10">
        <v>0</v>
      </c>
      <c r="K11" s="9">
        <v>0</v>
      </c>
      <c r="L11" s="9">
        <v>37</v>
      </c>
      <c r="M11" s="9">
        <v>9</v>
      </c>
      <c r="N11" s="9" t="s">
        <v>32</v>
      </c>
      <c r="O11" s="9" t="b">
        <v>0</v>
      </c>
      <c r="P11" s="11">
        <f t="shared" si="0"/>
        <v>0.125</v>
      </c>
      <c r="Q11" s="9">
        <f t="shared" si="1"/>
        <v>6.9199899999999994</v>
      </c>
      <c r="R11" s="9">
        <f t="shared" si="2"/>
        <v>259.99439168017949</v>
      </c>
      <c r="S11" s="9">
        <f t="shared" si="4"/>
        <v>37.571498178491517</v>
      </c>
      <c r="T11" s="9">
        <f t="shared" si="3"/>
        <v>1.1627906976744187</v>
      </c>
      <c r="U11" s="9"/>
      <c r="V11" s="10"/>
    </row>
    <row r="12" spans="1:22" x14ac:dyDescent="0.25">
      <c r="A12" s="1">
        <v>44371</v>
      </c>
      <c r="B12" t="s">
        <v>33</v>
      </c>
      <c r="C12" t="s">
        <v>95</v>
      </c>
      <c r="D12" t="s">
        <v>10</v>
      </c>
      <c r="E12">
        <v>5</v>
      </c>
      <c r="F12">
        <v>1800</v>
      </c>
      <c r="G12">
        <v>55</v>
      </c>
      <c r="H12">
        <v>145</v>
      </c>
      <c r="I12" s="3">
        <v>5</v>
      </c>
      <c r="J12" s="3">
        <v>0</v>
      </c>
      <c r="K12">
        <v>0</v>
      </c>
      <c r="L12">
        <v>49</v>
      </c>
      <c r="M12">
        <v>27</v>
      </c>
      <c r="N12" t="s">
        <v>34</v>
      </c>
      <c r="O12" t="b">
        <v>0</v>
      </c>
      <c r="P12" s="4">
        <f t="shared" si="0"/>
        <v>0.37931034482758619</v>
      </c>
      <c r="Q12">
        <f t="shared" si="1"/>
        <v>8.0465</v>
      </c>
      <c r="R12">
        <f t="shared" si="2"/>
        <v>548.63998244352058</v>
      </c>
      <c r="S12">
        <f t="shared" si="4"/>
        <v>68.183680164484002</v>
      </c>
      <c r="T12">
        <f t="shared" si="3"/>
        <v>1</v>
      </c>
    </row>
    <row r="13" spans="1:22" x14ac:dyDescent="0.25">
      <c r="A13" s="1">
        <v>44406</v>
      </c>
      <c r="B13" t="s">
        <v>35</v>
      </c>
      <c r="C13" t="s">
        <v>95</v>
      </c>
      <c r="D13" t="s">
        <v>14</v>
      </c>
      <c r="E13">
        <v>7</v>
      </c>
      <c r="F13">
        <v>1100</v>
      </c>
      <c r="G13">
        <v>38</v>
      </c>
      <c r="H13">
        <v>139</v>
      </c>
      <c r="I13" s="3">
        <v>5</v>
      </c>
      <c r="J13" s="3">
        <v>0</v>
      </c>
      <c r="K13">
        <v>0</v>
      </c>
      <c r="L13">
        <v>56</v>
      </c>
      <c r="M13">
        <v>17</v>
      </c>
      <c r="N13" t="s">
        <v>45</v>
      </c>
      <c r="O13" t="b">
        <v>0</v>
      </c>
      <c r="P13" s="4">
        <f t="shared" si="0"/>
        <v>0.2733812949640288</v>
      </c>
      <c r="Q13">
        <f t="shared" si="1"/>
        <v>11.2651</v>
      </c>
      <c r="R13">
        <f t="shared" si="2"/>
        <v>335.27998927104034</v>
      </c>
      <c r="S13">
        <f t="shared" si="4"/>
        <v>29.762717532116032</v>
      </c>
      <c r="T13">
        <f t="shared" si="3"/>
        <v>0.7142857142857143</v>
      </c>
    </row>
    <row r="14" spans="1:22" x14ac:dyDescent="0.25">
      <c r="A14" s="1">
        <v>44416</v>
      </c>
      <c r="B14" t="s">
        <v>36</v>
      </c>
      <c r="C14" t="s">
        <v>95</v>
      </c>
      <c r="D14" t="s">
        <v>46</v>
      </c>
      <c r="E14">
        <v>8.6999999999999993</v>
      </c>
      <c r="F14">
        <v>1100</v>
      </c>
      <c r="G14">
        <v>26</v>
      </c>
      <c r="H14">
        <v>97</v>
      </c>
      <c r="I14" s="3">
        <v>5</v>
      </c>
      <c r="J14" s="3">
        <v>0</v>
      </c>
      <c r="K14">
        <v>1</v>
      </c>
      <c r="L14">
        <v>9</v>
      </c>
      <c r="M14">
        <v>52</v>
      </c>
      <c r="N14" t="s">
        <v>47</v>
      </c>
      <c r="O14" t="b">
        <v>0</v>
      </c>
      <c r="P14" s="4">
        <f t="shared" si="0"/>
        <v>0.26804123711340205</v>
      </c>
      <c r="Q14">
        <f t="shared" si="1"/>
        <v>14.000909999999999</v>
      </c>
      <c r="R14">
        <f t="shared" si="2"/>
        <v>335.27998927104034</v>
      </c>
      <c r="S14">
        <f t="shared" si="4"/>
        <v>23.947014106300259</v>
      </c>
      <c r="T14">
        <f t="shared" si="3"/>
        <v>0.57471264367816099</v>
      </c>
    </row>
    <row r="15" spans="1:22" x14ac:dyDescent="0.25">
      <c r="A15" s="1">
        <v>44479</v>
      </c>
      <c r="B15" t="s">
        <v>13</v>
      </c>
      <c r="C15" t="s">
        <v>94</v>
      </c>
      <c r="D15" t="s">
        <v>14</v>
      </c>
      <c r="E15">
        <v>6.2</v>
      </c>
      <c r="F15">
        <v>820</v>
      </c>
      <c r="G15">
        <v>31</v>
      </c>
      <c r="H15">
        <v>138</v>
      </c>
      <c r="I15" s="3">
        <v>5</v>
      </c>
      <c r="J15" s="3">
        <v>0</v>
      </c>
      <c r="K15">
        <v>0</v>
      </c>
      <c r="L15">
        <v>51</v>
      </c>
      <c r="M15">
        <v>54</v>
      </c>
      <c r="N15" t="s">
        <v>44</v>
      </c>
      <c r="O15" t="b">
        <v>0</v>
      </c>
      <c r="P15" s="4">
        <f t="shared" si="0"/>
        <v>0.22463768115942029</v>
      </c>
      <c r="Q15">
        <f t="shared" si="1"/>
        <v>9.9776600000000002</v>
      </c>
      <c r="R15">
        <f t="shared" si="2"/>
        <v>249.93599200204827</v>
      </c>
      <c r="S15">
        <f t="shared" si="4"/>
        <v>25.049559917059536</v>
      </c>
      <c r="T15">
        <f t="shared" si="3"/>
        <v>0.80645161290322576</v>
      </c>
    </row>
    <row r="16" spans="1:22" x14ac:dyDescent="0.25">
      <c r="A16" s="1">
        <v>44506</v>
      </c>
      <c r="B16" t="s">
        <v>37</v>
      </c>
      <c r="C16" t="s">
        <v>94</v>
      </c>
      <c r="D16" t="s">
        <v>19</v>
      </c>
      <c r="E16">
        <v>6.2</v>
      </c>
      <c r="F16">
        <v>1150</v>
      </c>
      <c r="G16">
        <v>24</v>
      </c>
      <c r="H16">
        <v>121</v>
      </c>
      <c r="I16" s="3">
        <v>6</v>
      </c>
      <c r="J16" s="3">
        <v>0</v>
      </c>
      <c r="K16">
        <v>0</v>
      </c>
      <c r="L16">
        <v>55</v>
      </c>
      <c r="M16">
        <v>13</v>
      </c>
      <c r="N16" t="s">
        <v>48</v>
      </c>
      <c r="O16" t="b">
        <v>0</v>
      </c>
      <c r="P16" s="4">
        <f t="shared" si="0"/>
        <v>0.19834710743801653</v>
      </c>
      <c r="Q16">
        <f t="shared" si="1"/>
        <v>9.9776600000000002</v>
      </c>
      <c r="R16">
        <f t="shared" si="2"/>
        <v>350.51998878336036</v>
      </c>
      <c r="S16">
        <f t="shared" si="4"/>
        <v>35.130480371485937</v>
      </c>
      <c r="T16">
        <f t="shared" si="3"/>
        <v>0.96774193548387089</v>
      </c>
    </row>
    <row r="17" spans="1:22" x14ac:dyDescent="0.25">
      <c r="A17" s="1">
        <v>44514</v>
      </c>
      <c r="B17" t="s">
        <v>38</v>
      </c>
      <c r="C17" t="s">
        <v>94</v>
      </c>
      <c r="D17" t="s">
        <v>14</v>
      </c>
      <c r="E17">
        <v>9.3000000000000007</v>
      </c>
      <c r="F17">
        <v>1378</v>
      </c>
      <c r="G17">
        <v>19</v>
      </c>
      <c r="H17">
        <v>96</v>
      </c>
      <c r="I17" s="3">
        <v>5</v>
      </c>
      <c r="J17" s="3">
        <v>0</v>
      </c>
      <c r="K17">
        <v>1</v>
      </c>
      <c r="L17">
        <v>23</v>
      </c>
      <c r="M17">
        <v>6</v>
      </c>
      <c r="N17" t="s">
        <v>49</v>
      </c>
      <c r="O17" t="b">
        <v>0</v>
      </c>
      <c r="P17" s="4">
        <f t="shared" si="0"/>
        <v>0.19791666666666666</v>
      </c>
      <c r="Q17">
        <f t="shared" si="1"/>
        <v>14.96649</v>
      </c>
      <c r="R17">
        <f t="shared" si="2"/>
        <v>420.01438655953962</v>
      </c>
      <c r="S17">
        <f t="shared" si="4"/>
        <v>28.063653305453691</v>
      </c>
      <c r="T17">
        <f t="shared" si="3"/>
        <v>0.5376344086021505</v>
      </c>
    </row>
    <row r="18" spans="1:22" x14ac:dyDescent="0.25">
      <c r="A18" s="1">
        <v>44520</v>
      </c>
      <c r="B18" t="s">
        <v>39</v>
      </c>
      <c r="C18" t="s">
        <v>94</v>
      </c>
      <c r="D18" t="s">
        <v>40</v>
      </c>
      <c r="E18">
        <v>16.8</v>
      </c>
      <c r="F18">
        <v>4833</v>
      </c>
      <c r="G18">
        <v>71</v>
      </c>
      <c r="H18">
        <v>342</v>
      </c>
      <c r="I18" s="3">
        <v>9</v>
      </c>
      <c r="J18" s="3">
        <v>0</v>
      </c>
      <c r="K18">
        <v>3</v>
      </c>
      <c r="L18">
        <v>7</v>
      </c>
      <c r="M18">
        <v>25</v>
      </c>
      <c r="N18" t="s">
        <v>50</v>
      </c>
      <c r="O18" t="b">
        <v>0</v>
      </c>
      <c r="P18" s="4">
        <f t="shared" si="0"/>
        <v>0.20760233918128654</v>
      </c>
      <c r="Q18">
        <f t="shared" si="1"/>
        <v>27.036239999999999</v>
      </c>
      <c r="R18">
        <f t="shared" si="2"/>
        <v>1473.0983528608526</v>
      </c>
      <c r="S18">
        <f t="shared" si="4"/>
        <v>54.48606584572606</v>
      </c>
      <c r="T18">
        <f t="shared" si="3"/>
        <v>0.5357142857142857</v>
      </c>
    </row>
    <row r="19" spans="1:22" x14ac:dyDescent="0.25">
      <c r="A19" s="1">
        <v>44535</v>
      </c>
      <c r="B19" t="s">
        <v>17</v>
      </c>
      <c r="C19" t="s">
        <v>94</v>
      </c>
      <c r="D19" t="s">
        <v>19</v>
      </c>
      <c r="E19">
        <v>6</v>
      </c>
      <c r="F19">
        <v>1640</v>
      </c>
      <c r="G19">
        <v>18</v>
      </c>
      <c r="H19">
        <v>172</v>
      </c>
      <c r="I19" s="3">
        <v>5</v>
      </c>
      <c r="J19" s="3">
        <v>0</v>
      </c>
      <c r="K19">
        <v>0</v>
      </c>
      <c r="L19">
        <v>58</v>
      </c>
      <c r="M19">
        <v>40</v>
      </c>
      <c r="O19" t="b">
        <v>0</v>
      </c>
      <c r="P19" s="4">
        <f t="shared" si="0"/>
        <v>0.10465116279069768</v>
      </c>
      <c r="Q19">
        <f t="shared" si="1"/>
        <v>9.6557999999999993</v>
      </c>
      <c r="R19">
        <f t="shared" si="2"/>
        <v>499.87198400409653</v>
      </c>
      <c r="S19">
        <f t="shared" si="4"/>
        <v>51.769090495256378</v>
      </c>
      <c r="T19">
        <f t="shared" si="3"/>
        <v>0.83333333333333337</v>
      </c>
    </row>
    <row r="20" spans="1:22" x14ac:dyDescent="0.25">
      <c r="A20" s="8">
        <v>44549</v>
      </c>
      <c r="B20" s="9" t="s">
        <v>55</v>
      </c>
      <c r="C20" s="9" t="s">
        <v>94</v>
      </c>
      <c r="D20" s="9" t="s">
        <v>19</v>
      </c>
      <c r="E20" s="9">
        <v>4.9000000000000004</v>
      </c>
      <c r="F20" s="9">
        <v>700</v>
      </c>
      <c r="G20" s="9">
        <v>30</v>
      </c>
      <c r="H20" s="9">
        <v>171</v>
      </c>
      <c r="I20" s="10">
        <v>5</v>
      </c>
      <c r="J20" s="10">
        <v>0</v>
      </c>
      <c r="K20" s="9">
        <v>0</v>
      </c>
      <c r="L20" s="9">
        <v>39</v>
      </c>
      <c r="M20" s="9">
        <v>55</v>
      </c>
      <c r="N20" s="9"/>
      <c r="O20" s="9" t="b">
        <v>0</v>
      </c>
      <c r="P20" s="11">
        <f t="shared" si="0"/>
        <v>0.17543859649122806</v>
      </c>
      <c r="Q20" s="9">
        <f t="shared" si="1"/>
        <v>7.8855700000000004</v>
      </c>
      <c r="R20" s="9">
        <f t="shared" si="2"/>
        <v>213.35999317248022</v>
      </c>
      <c r="S20" s="9">
        <f t="shared" si="4"/>
        <v>27.057015938287304</v>
      </c>
      <c r="T20" s="9">
        <f t="shared" si="3"/>
        <v>1.0204081632653061</v>
      </c>
      <c r="U20" s="9"/>
      <c r="V20" s="10"/>
    </row>
    <row r="21" spans="1:22" x14ac:dyDescent="0.25">
      <c r="A21" s="1">
        <v>44583</v>
      </c>
      <c r="B21" t="s">
        <v>57</v>
      </c>
      <c r="C21" t="s">
        <v>94</v>
      </c>
      <c r="D21" t="s">
        <v>14</v>
      </c>
      <c r="E21">
        <v>8</v>
      </c>
      <c r="F21">
        <v>1394</v>
      </c>
      <c r="G21">
        <v>16</v>
      </c>
      <c r="H21">
        <v>84</v>
      </c>
      <c r="I21" s="5">
        <v>7.85</v>
      </c>
      <c r="J21" s="5">
        <v>1</v>
      </c>
      <c r="K21">
        <v>1</v>
      </c>
      <c r="L21">
        <v>13</v>
      </c>
      <c r="M21">
        <v>18</v>
      </c>
      <c r="O21" t="b">
        <v>0</v>
      </c>
      <c r="P21" s="4">
        <f t="shared" si="0"/>
        <v>0.19047619047619047</v>
      </c>
      <c r="Q21">
        <f t="shared" si="1"/>
        <v>12.8744</v>
      </c>
      <c r="R21">
        <f t="shared" si="2"/>
        <v>424.89118640348204</v>
      </c>
      <c r="S21">
        <f t="shared" si="4"/>
        <v>33.002795190725941</v>
      </c>
      <c r="T21">
        <f t="shared" si="3"/>
        <v>0.98124999999999996</v>
      </c>
    </row>
    <row r="22" spans="1:22" x14ac:dyDescent="0.25">
      <c r="A22" s="1">
        <v>44591</v>
      </c>
      <c r="B22" t="s">
        <v>58</v>
      </c>
      <c r="C22" t="s">
        <v>95</v>
      </c>
      <c r="D22" t="s">
        <v>19</v>
      </c>
      <c r="E22">
        <v>4.7</v>
      </c>
      <c r="F22">
        <v>890</v>
      </c>
      <c r="G22">
        <v>22</v>
      </c>
      <c r="H22">
        <v>142</v>
      </c>
      <c r="I22" s="3">
        <v>10</v>
      </c>
      <c r="J22" s="3">
        <v>0</v>
      </c>
      <c r="K22">
        <v>0</v>
      </c>
      <c r="L22">
        <v>36</v>
      </c>
      <c r="M22">
        <v>21</v>
      </c>
      <c r="N22" t="s">
        <v>59</v>
      </c>
      <c r="O22" t="b">
        <v>0</v>
      </c>
      <c r="P22" s="4">
        <f t="shared" si="0"/>
        <v>0.15492957746478872</v>
      </c>
      <c r="Q22">
        <f t="shared" si="1"/>
        <v>7.5637100000000004</v>
      </c>
      <c r="R22">
        <f t="shared" si="2"/>
        <v>271.27199131929626</v>
      </c>
      <c r="S22">
        <f t="shared" si="4"/>
        <v>35.864938147985086</v>
      </c>
      <c r="T22">
        <f t="shared" si="3"/>
        <v>2.1276595744680851</v>
      </c>
    </row>
    <row r="23" spans="1:22" x14ac:dyDescent="0.25">
      <c r="A23" s="1">
        <v>44598</v>
      </c>
      <c r="B23" t="s">
        <v>61</v>
      </c>
      <c r="C23" t="s">
        <v>94</v>
      </c>
      <c r="D23" t="s">
        <v>42</v>
      </c>
      <c r="E23">
        <v>19.3</v>
      </c>
      <c r="F23">
        <v>3642</v>
      </c>
      <c r="G23">
        <v>29</v>
      </c>
      <c r="H23">
        <v>148</v>
      </c>
      <c r="I23" s="3">
        <v>15</v>
      </c>
      <c r="J23" s="5">
        <v>2.5</v>
      </c>
      <c r="K23">
        <v>3</v>
      </c>
      <c r="L23">
        <v>23</v>
      </c>
      <c r="M23">
        <v>24</v>
      </c>
      <c r="N23" t="s">
        <v>62</v>
      </c>
      <c r="O23" t="b">
        <v>0</v>
      </c>
      <c r="P23" s="4">
        <f t="shared" si="0"/>
        <v>0.19594594594594594</v>
      </c>
      <c r="Q23">
        <f t="shared" si="1"/>
        <v>31.05949</v>
      </c>
      <c r="R23">
        <f t="shared" si="2"/>
        <v>1110.08156447739</v>
      </c>
      <c r="S23">
        <f t="shared" si="4"/>
        <v>35.74049556117599</v>
      </c>
      <c r="T23">
        <f t="shared" si="3"/>
        <v>0.77720207253886009</v>
      </c>
    </row>
    <row r="24" spans="1:22" x14ac:dyDescent="0.25">
      <c r="A24" s="1">
        <v>44611</v>
      </c>
      <c r="B24" t="s">
        <v>63</v>
      </c>
      <c r="C24" t="s">
        <v>94</v>
      </c>
      <c r="D24" t="s">
        <v>64</v>
      </c>
      <c r="E24">
        <v>7.5</v>
      </c>
      <c r="F24">
        <v>2001</v>
      </c>
      <c r="G24">
        <v>27</v>
      </c>
      <c r="H24">
        <v>185</v>
      </c>
      <c r="I24" s="3">
        <v>5</v>
      </c>
      <c r="J24" s="3">
        <v>0</v>
      </c>
      <c r="K24">
        <v>1</v>
      </c>
      <c r="L24">
        <v>15</v>
      </c>
      <c r="M24">
        <v>54</v>
      </c>
      <c r="N24" s="6" t="s">
        <v>67</v>
      </c>
      <c r="O24" t="b">
        <v>0</v>
      </c>
      <c r="P24" s="4">
        <f t="shared" si="0"/>
        <v>0.14594594594594595</v>
      </c>
      <c r="Q24">
        <f t="shared" si="1"/>
        <v>12.069749999999999</v>
      </c>
      <c r="R24">
        <f t="shared" si="2"/>
        <v>609.90478048304703</v>
      </c>
      <c r="S24">
        <f t="shared" si="4"/>
        <v>50.531682966345372</v>
      </c>
      <c r="T24">
        <f t="shared" si="3"/>
        <v>0.66666666666666663</v>
      </c>
    </row>
    <row r="25" spans="1:22" x14ac:dyDescent="0.25">
      <c r="A25" s="1">
        <v>44626</v>
      </c>
      <c r="B25" t="s">
        <v>65</v>
      </c>
      <c r="C25" t="s">
        <v>95</v>
      </c>
      <c r="D25" t="s">
        <v>10</v>
      </c>
      <c r="E25">
        <v>5</v>
      </c>
      <c r="F25">
        <v>1316</v>
      </c>
      <c r="G25">
        <v>61</v>
      </c>
      <c r="H25">
        <v>316</v>
      </c>
      <c r="I25" s="3">
        <v>8</v>
      </c>
      <c r="J25" s="3">
        <v>2</v>
      </c>
      <c r="K25">
        <v>0</v>
      </c>
      <c r="L25">
        <v>49</v>
      </c>
      <c r="M25">
        <v>43</v>
      </c>
      <c r="N25" t="s">
        <v>68</v>
      </c>
      <c r="O25" t="b">
        <v>0</v>
      </c>
      <c r="P25" s="4">
        <f t="shared" si="0"/>
        <v>0.19303797468354431</v>
      </c>
      <c r="Q25">
        <f t="shared" si="1"/>
        <v>8.0465</v>
      </c>
      <c r="R25">
        <f t="shared" si="2"/>
        <v>401.1167871642628</v>
      </c>
      <c r="S25">
        <f t="shared" si="4"/>
        <v>49.84984616470053</v>
      </c>
      <c r="T25">
        <f t="shared" si="3"/>
        <v>1.6</v>
      </c>
    </row>
    <row r="26" spans="1:22" x14ac:dyDescent="0.25">
      <c r="A26" s="1">
        <v>44640</v>
      </c>
      <c r="B26" t="s">
        <v>66</v>
      </c>
      <c r="C26" t="s">
        <v>94</v>
      </c>
      <c r="D26" t="s">
        <v>42</v>
      </c>
      <c r="E26">
        <v>15.4</v>
      </c>
      <c r="F26">
        <v>3169</v>
      </c>
      <c r="G26">
        <v>54</v>
      </c>
      <c r="H26">
        <v>248</v>
      </c>
      <c r="I26" s="3">
        <v>11</v>
      </c>
      <c r="J26" s="3">
        <v>0</v>
      </c>
      <c r="K26">
        <v>2</v>
      </c>
      <c r="L26">
        <v>25</v>
      </c>
      <c r="M26">
        <v>26</v>
      </c>
      <c r="O26" t="b">
        <v>0</v>
      </c>
      <c r="P26" s="4">
        <f t="shared" si="0"/>
        <v>0.21774193548387097</v>
      </c>
      <c r="Q26">
        <f t="shared" si="1"/>
        <v>24.78322</v>
      </c>
      <c r="R26">
        <f t="shared" si="2"/>
        <v>965.91116909084258</v>
      </c>
      <c r="S26">
        <f t="shared" si="4"/>
        <v>38.974401594742027</v>
      </c>
      <c r="T26">
        <f t="shared" si="3"/>
        <v>0.7142857142857143</v>
      </c>
    </row>
    <row r="27" spans="1:22" x14ac:dyDescent="0.25">
      <c r="A27" s="1">
        <v>44687</v>
      </c>
      <c r="B27" t="s">
        <v>35</v>
      </c>
      <c r="C27" t="s">
        <v>95</v>
      </c>
      <c r="D27" t="s">
        <v>14</v>
      </c>
      <c r="E27">
        <v>7</v>
      </c>
      <c r="F27">
        <v>1100</v>
      </c>
      <c r="G27">
        <v>41</v>
      </c>
      <c r="H27">
        <v>146</v>
      </c>
      <c r="I27" s="3">
        <v>5</v>
      </c>
      <c r="J27" s="3">
        <v>0</v>
      </c>
      <c r="K27">
        <v>0</v>
      </c>
      <c r="L27">
        <v>54</v>
      </c>
      <c r="M27">
        <v>19</v>
      </c>
      <c r="O27" t="b">
        <v>0</v>
      </c>
      <c r="P27" s="4">
        <f t="shared" si="0"/>
        <v>0.28082191780821919</v>
      </c>
      <c r="Q27">
        <f t="shared" si="1"/>
        <v>11.2651</v>
      </c>
      <c r="R27">
        <f t="shared" si="2"/>
        <v>335.27998927104034</v>
      </c>
      <c r="S27">
        <f t="shared" si="4"/>
        <v>29.762717532116032</v>
      </c>
      <c r="T27">
        <f t="shared" si="3"/>
        <v>0.7142857142857143</v>
      </c>
    </row>
    <row r="28" spans="1:22" x14ac:dyDescent="0.25">
      <c r="A28" s="1">
        <v>44691</v>
      </c>
      <c r="B28" t="s">
        <v>69</v>
      </c>
      <c r="C28" t="s">
        <v>95</v>
      </c>
      <c r="D28" t="s">
        <v>19</v>
      </c>
      <c r="E28">
        <v>5.2</v>
      </c>
      <c r="F28">
        <v>1148</v>
      </c>
      <c r="G28">
        <v>31</v>
      </c>
      <c r="H28">
        <v>185</v>
      </c>
      <c r="I28" s="3">
        <v>7</v>
      </c>
      <c r="J28" s="3">
        <v>0</v>
      </c>
      <c r="K28">
        <v>0</v>
      </c>
      <c r="L28">
        <v>48</v>
      </c>
      <c r="M28">
        <v>20</v>
      </c>
      <c r="N28" s="6" t="s">
        <v>70</v>
      </c>
      <c r="O28" t="b">
        <v>0</v>
      </c>
      <c r="P28" s="4">
        <f t="shared" si="0"/>
        <v>0.16756756756756758</v>
      </c>
      <c r="Q28">
        <f t="shared" si="1"/>
        <v>8.3683600000000009</v>
      </c>
      <c r="R28">
        <f t="shared" si="2"/>
        <v>349.91038880286754</v>
      </c>
      <c r="S28">
        <f t="shared" si="4"/>
        <v>41.813496169245525</v>
      </c>
      <c r="T28">
        <f t="shared" si="3"/>
        <v>1.346153846153846</v>
      </c>
    </row>
    <row r="29" spans="1:22" x14ac:dyDescent="0.25">
      <c r="A29" s="1">
        <v>44707</v>
      </c>
      <c r="B29" t="s">
        <v>23</v>
      </c>
      <c r="C29" t="s">
        <v>94</v>
      </c>
      <c r="D29" t="s">
        <v>14</v>
      </c>
      <c r="E29">
        <v>6.2</v>
      </c>
      <c r="F29">
        <v>1150</v>
      </c>
      <c r="G29">
        <v>18</v>
      </c>
      <c r="H29">
        <v>110</v>
      </c>
      <c r="I29" s="3">
        <v>5</v>
      </c>
      <c r="J29" s="3">
        <v>0</v>
      </c>
      <c r="K29">
        <v>0</v>
      </c>
      <c r="L29">
        <v>52</v>
      </c>
      <c r="M29">
        <v>37</v>
      </c>
      <c r="O29" t="b">
        <v>0</v>
      </c>
      <c r="P29" s="4">
        <f t="shared" si="0"/>
        <v>0.16363636363636364</v>
      </c>
      <c r="Q29">
        <f t="shared" si="1"/>
        <v>9.9776600000000002</v>
      </c>
      <c r="R29">
        <f t="shared" si="2"/>
        <v>350.51998878336036</v>
      </c>
      <c r="S29">
        <f t="shared" si="4"/>
        <v>35.130480371485937</v>
      </c>
      <c r="T29">
        <f t="shared" si="3"/>
        <v>0.80645161290322576</v>
      </c>
    </row>
    <row r="30" spans="1:22" x14ac:dyDescent="0.25">
      <c r="A30" s="1">
        <v>44709</v>
      </c>
      <c r="B30" t="s">
        <v>71</v>
      </c>
      <c r="C30" t="s">
        <v>93</v>
      </c>
      <c r="D30" t="s">
        <v>40</v>
      </c>
      <c r="E30">
        <v>14.9</v>
      </c>
      <c r="F30">
        <v>4386</v>
      </c>
      <c r="G30">
        <v>62</v>
      </c>
      <c r="H30">
        <v>135</v>
      </c>
      <c r="I30" s="3">
        <v>12</v>
      </c>
      <c r="J30" s="3">
        <v>2</v>
      </c>
      <c r="K30">
        <v>3</v>
      </c>
      <c r="L30">
        <v>11</v>
      </c>
      <c r="M30">
        <v>10</v>
      </c>
      <c r="O30" t="b">
        <v>0</v>
      </c>
      <c r="P30" s="4">
        <f t="shared" si="0"/>
        <v>0.45925925925925926</v>
      </c>
      <c r="Q30">
        <f t="shared" si="1"/>
        <v>23.978570000000001</v>
      </c>
      <c r="R30">
        <f t="shared" si="2"/>
        <v>1336.8527572207117</v>
      </c>
      <c r="S30">
        <f t="shared" si="4"/>
        <v>55.751980089751463</v>
      </c>
      <c r="T30">
        <f t="shared" si="3"/>
        <v>0.80536912751677847</v>
      </c>
    </row>
    <row r="31" spans="1:22" x14ac:dyDescent="0.25">
      <c r="A31" s="1">
        <v>44728</v>
      </c>
      <c r="B31" t="s">
        <v>78</v>
      </c>
      <c r="C31" t="s">
        <v>95</v>
      </c>
      <c r="D31" t="s">
        <v>19</v>
      </c>
      <c r="E31">
        <v>5.5</v>
      </c>
      <c r="F31">
        <v>1100</v>
      </c>
      <c r="G31">
        <v>21</v>
      </c>
      <c r="H31">
        <v>169</v>
      </c>
      <c r="I31" s="3">
        <v>5</v>
      </c>
      <c r="J31" s="3">
        <v>0</v>
      </c>
      <c r="K31">
        <v>0</v>
      </c>
      <c r="L31">
        <v>39</v>
      </c>
      <c r="M31">
        <v>41</v>
      </c>
      <c r="O31" t="b">
        <v>0</v>
      </c>
      <c r="P31" s="4">
        <f t="shared" si="0"/>
        <v>0.1242603550295858</v>
      </c>
      <c r="Q31">
        <f t="shared" si="1"/>
        <v>8.8511500000000005</v>
      </c>
      <c r="R31">
        <f t="shared" si="2"/>
        <v>335.27998927104034</v>
      </c>
      <c r="S31">
        <f t="shared" si="4"/>
        <v>37.879822313602226</v>
      </c>
      <c r="T31">
        <f t="shared" si="3"/>
        <v>0.90909090909090906</v>
      </c>
    </row>
    <row r="32" spans="1:22" x14ac:dyDescent="0.25">
      <c r="A32" s="1">
        <v>44775</v>
      </c>
      <c r="B32" t="s">
        <v>72</v>
      </c>
      <c r="C32" t="s">
        <v>94</v>
      </c>
      <c r="D32" t="s">
        <v>19</v>
      </c>
      <c r="E32">
        <v>5</v>
      </c>
      <c r="F32">
        <v>1001</v>
      </c>
      <c r="G32">
        <v>15</v>
      </c>
      <c r="H32">
        <v>70</v>
      </c>
      <c r="I32" s="3">
        <v>5</v>
      </c>
      <c r="J32" s="3">
        <v>0</v>
      </c>
      <c r="K32">
        <v>0</v>
      </c>
      <c r="L32">
        <v>36</v>
      </c>
      <c r="M32">
        <v>48</v>
      </c>
      <c r="N32" t="s">
        <v>73</v>
      </c>
      <c r="O32" t="b">
        <v>0</v>
      </c>
      <c r="P32" s="4">
        <f t="shared" si="0"/>
        <v>0.21428571428571427</v>
      </c>
      <c r="Q32">
        <f t="shared" si="1"/>
        <v>8.0465</v>
      </c>
      <c r="R32">
        <f t="shared" si="2"/>
        <v>305.10479023664669</v>
      </c>
      <c r="S32">
        <f t="shared" si="4"/>
        <v>37.917702135915825</v>
      </c>
      <c r="T32">
        <f t="shared" si="3"/>
        <v>1</v>
      </c>
    </row>
    <row r="33" spans="1:22" x14ac:dyDescent="0.25">
      <c r="A33" s="1">
        <v>44780</v>
      </c>
      <c r="B33" t="s">
        <v>36</v>
      </c>
      <c r="C33" t="s">
        <v>95</v>
      </c>
      <c r="D33" t="s">
        <v>46</v>
      </c>
      <c r="E33">
        <v>8.8000000000000007</v>
      </c>
      <c r="F33">
        <v>1099</v>
      </c>
      <c r="G33">
        <v>13</v>
      </c>
      <c r="H33">
        <v>126</v>
      </c>
      <c r="I33" s="3">
        <v>5</v>
      </c>
      <c r="J33" s="3">
        <v>0</v>
      </c>
      <c r="K33">
        <v>1</v>
      </c>
      <c r="L33">
        <v>3</v>
      </c>
      <c r="M33">
        <v>59</v>
      </c>
      <c r="N33" t="s">
        <v>74</v>
      </c>
      <c r="O33" t="b">
        <v>0</v>
      </c>
      <c r="P33" s="4">
        <f t="shared" si="0"/>
        <v>0.10317460317460317</v>
      </c>
      <c r="Q33">
        <f t="shared" si="1"/>
        <v>14.161840000000002</v>
      </c>
      <c r="R33">
        <f t="shared" si="2"/>
        <v>334.97518928079393</v>
      </c>
      <c r="S33">
        <f t="shared" si="4"/>
        <v>23.653366319686842</v>
      </c>
      <c r="T33">
        <f t="shared" si="3"/>
        <v>0.56818181818181812</v>
      </c>
    </row>
    <row r="34" spans="1:22" x14ac:dyDescent="0.25">
      <c r="A34" s="1">
        <v>44786</v>
      </c>
      <c r="B34" t="s">
        <v>75</v>
      </c>
      <c r="C34" t="s">
        <v>96</v>
      </c>
      <c r="D34" t="s">
        <v>10</v>
      </c>
      <c r="E34">
        <v>5</v>
      </c>
      <c r="F34">
        <v>1476</v>
      </c>
      <c r="G34">
        <v>124</v>
      </c>
      <c r="H34">
        <v>253</v>
      </c>
      <c r="I34" s="3">
        <v>10</v>
      </c>
      <c r="J34" s="3">
        <v>2</v>
      </c>
      <c r="K34">
        <v>0</v>
      </c>
      <c r="L34">
        <v>54</v>
      </c>
      <c r="M34">
        <v>23</v>
      </c>
      <c r="O34" t="b">
        <v>1</v>
      </c>
      <c r="P34" s="4">
        <f t="shared" ref="P34:P56" si="5">G34/H34</f>
        <v>0.49011857707509882</v>
      </c>
      <c r="Q34">
        <f t="shared" ref="Q34:Q56" si="6">E34*1.6093</f>
        <v>8.0465</v>
      </c>
      <c r="R34">
        <f t="shared" ref="R34:R56" si="7">F34/3.28084</f>
        <v>449.88478560368685</v>
      </c>
      <c r="S34">
        <f t="shared" si="4"/>
        <v>55.910617734876887</v>
      </c>
      <c r="T34">
        <f t="shared" ref="T34:T51" si="8">I34/E34</f>
        <v>2</v>
      </c>
    </row>
    <row r="35" spans="1:22" x14ac:dyDescent="0.25">
      <c r="A35" s="1">
        <v>44813</v>
      </c>
      <c r="B35" t="s">
        <v>76</v>
      </c>
      <c r="C35" t="s">
        <v>94</v>
      </c>
      <c r="D35" t="s">
        <v>42</v>
      </c>
      <c r="E35">
        <v>14.9</v>
      </c>
      <c r="F35">
        <v>2690</v>
      </c>
      <c r="G35">
        <v>10</v>
      </c>
      <c r="H35">
        <v>56</v>
      </c>
      <c r="I35" s="3">
        <v>10</v>
      </c>
      <c r="J35" s="3">
        <v>0</v>
      </c>
      <c r="K35">
        <v>2</v>
      </c>
      <c r="L35">
        <v>23</v>
      </c>
      <c r="M35">
        <v>0</v>
      </c>
      <c r="N35" t="s">
        <v>77</v>
      </c>
      <c r="O35" t="b">
        <v>0</v>
      </c>
      <c r="P35" s="4">
        <f t="shared" si="5"/>
        <v>0.17857142857142858</v>
      </c>
      <c r="Q35">
        <f t="shared" si="6"/>
        <v>23.978570000000001</v>
      </c>
      <c r="R35">
        <f t="shared" si="7"/>
        <v>819.91197376281684</v>
      </c>
      <c r="S35">
        <f t="shared" si="4"/>
        <v>34.193530880399322</v>
      </c>
      <c r="T35">
        <f t="shared" si="8"/>
        <v>0.67114093959731547</v>
      </c>
    </row>
    <row r="36" spans="1:22" x14ac:dyDescent="0.25">
      <c r="A36" s="1">
        <v>44857</v>
      </c>
      <c r="B36" t="s">
        <v>79</v>
      </c>
      <c r="C36" t="s">
        <v>94</v>
      </c>
      <c r="D36" t="s">
        <v>14</v>
      </c>
      <c r="E36">
        <v>6.6</v>
      </c>
      <c r="F36">
        <v>1540</v>
      </c>
      <c r="G36">
        <v>8</v>
      </c>
      <c r="H36">
        <v>72</v>
      </c>
      <c r="I36" s="3">
        <v>8</v>
      </c>
      <c r="J36" s="3">
        <v>2</v>
      </c>
      <c r="K36">
        <v>1</v>
      </c>
      <c r="L36">
        <v>11</v>
      </c>
      <c r="M36">
        <v>45</v>
      </c>
      <c r="N36" t="s">
        <v>80</v>
      </c>
      <c r="O36" t="b">
        <v>0</v>
      </c>
      <c r="P36" s="4">
        <f t="shared" si="5"/>
        <v>0.1111111111111111</v>
      </c>
      <c r="Q36">
        <f t="shared" si="6"/>
        <v>10.621379999999998</v>
      </c>
      <c r="R36">
        <f t="shared" si="7"/>
        <v>469.39198497945648</v>
      </c>
      <c r="S36">
        <f t="shared" si="4"/>
        <v>44.193126032535936</v>
      </c>
      <c r="T36">
        <f t="shared" si="8"/>
        <v>1.2121212121212122</v>
      </c>
    </row>
    <row r="37" spans="1:22" x14ac:dyDescent="0.25">
      <c r="A37" s="1">
        <v>44870</v>
      </c>
      <c r="B37" t="s">
        <v>37</v>
      </c>
      <c r="C37" t="s">
        <v>94</v>
      </c>
      <c r="D37" t="s">
        <v>19</v>
      </c>
      <c r="E37">
        <v>6.2</v>
      </c>
      <c r="F37">
        <v>1150</v>
      </c>
      <c r="G37">
        <v>19</v>
      </c>
      <c r="H37">
        <v>144</v>
      </c>
      <c r="I37" s="3">
        <v>6</v>
      </c>
      <c r="J37" s="3">
        <v>0</v>
      </c>
      <c r="K37">
        <v>0</v>
      </c>
      <c r="L37">
        <v>53</v>
      </c>
      <c r="M37">
        <v>20</v>
      </c>
      <c r="O37" t="b">
        <v>0</v>
      </c>
      <c r="P37" s="4">
        <f t="shared" si="5"/>
        <v>0.13194444444444445</v>
      </c>
      <c r="Q37">
        <f t="shared" si="6"/>
        <v>9.9776600000000002</v>
      </c>
      <c r="R37">
        <f t="shared" si="7"/>
        <v>350.51998878336036</v>
      </c>
      <c r="S37">
        <f t="shared" si="4"/>
        <v>35.130480371485937</v>
      </c>
      <c r="T37">
        <f t="shared" si="8"/>
        <v>0.96774193548387089</v>
      </c>
    </row>
    <row r="38" spans="1:22" x14ac:dyDescent="0.25">
      <c r="A38" s="1">
        <v>44878</v>
      </c>
      <c r="B38" t="s">
        <v>38</v>
      </c>
      <c r="C38" t="s">
        <v>94</v>
      </c>
      <c r="D38" t="s">
        <v>14</v>
      </c>
      <c r="E38">
        <v>9.3000000000000007</v>
      </c>
      <c r="F38">
        <v>1378</v>
      </c>
      <c r="G38">
        <v>9</v>
      </c>
      <c r="H38">
        <v>94</v>
      </c>
      <c r="I38" s="3">
        <v>5</v>
      </c>
      <c r="J38" s="5">
        <v>2.5</v>
      </c>
      <c r="K38">
        <v>1</v>
      </c>
      <c r="L38">
        <v>22</v>
      </c>
      <c r="M38">
        <v>57</v>
      </c>
      <c r="N38" t="s">
        <v>81</v>
      </c>
      <c r="O38" t="b">
        <v>0</v>
      </c>
      <c r="P38" s="4">
        <f t="shared" si="5"/>
        <v>9.5744680851063829E-2</v>
      </c>
      <c r="Q38">
        <f t="shared" si="6"/>
        <v>14.96649</v>
      </c>
      <c r="R38">
        <f t="shared" si="7"/>
        <v>420.01438655953962</v>
      </c>
      <c r="S38">
        <f t="shared" si="4"/>
        <v>28.063653305453691</v>
      </c>
      <c r="T38">
        <f t="shared" si="8"/>
        <v>0.5376344086021505</v>
      </c>
    </row>
    <row r="39" spans="1:22" x14ac:dyDescent="0.25">
      <c r="A39" s="1">
        <v>44884</v>
      </c>
      <c r="B39" t="s">
        <v>39</v>
      </c>
      <c r="C39" t="s">
        <v>94</v>
      </c>
      <c r="D39" t="s">
        <v>40</v>
      </c>
      <c r="E39">
        <v>16.8</v>
      </c>
      <c r="F39">
        <v>4833</v>
      </c>
      <c r="G39">
        <v>153</v>
      </c>
      <c r="H39">
        <v>350</v>
      </c>
      <c r="I39" s="3">
        <v>10</v>
      </c>
      <c r="J39" s="5">
        <v>0</v>
      </c>
      <c r="K39">
        <v>3</v>
      </c>
      <c r="L39">
        <v>26</v>
      </c>
      <c r="M39">
        <v>21</v>
      </c>
      <c r="N39" t="s">
        <v>82</v>
      </c>
      <c r="O39" t="b">
        <v>0</v>
      </c>
      <c r="P39" s="4">
        <f t="shared" si="5"/>
        <v>0.43714285714285717</v>
      </c>
      <c r="Q39">
        <f t="shared" si="6"/>
        <v>27.036239999999999</v>
      </c>
      <c r="R39">
        <f t="shared" si="7"/>
        <v>1473.0983528608526</v>
      </c>
      <c r="S39">
        <f t="shared" ref="S39:S40" si="9">R39/Q39</f>
        <v>54.48606584572606</v>
      </c>
      <c r="T39">
        <f t="shared" si="8"/>
        <v>0.59523809523809523</v>
      </c>
    </row>
    <row r="40" spans="1:22" x14ac:dyDescent="0.25">
      <c r="A40" s="8">
        <v>44913</v>
      </c>
      <c r="B40" s="9" t="s">
        <v>83</v>
      </c>
      <c r="C40" s="9" t="s">
        <v>94</v>
      </c>
      <c r="D40" s="9" t="s">
        <v>19</v>
      </c>
      <c r="E40" s="9">
        <v>4.3</v>
      </c>
      <c r="F40" s="9">
        <v>820</v>
      </c>
      <c r="G40" s="9">
        <v>12</v>
      </c>
      <c r="H40" s="9">
        <v>115</v>
      </c>
      <c r="I40" s="10">
        <v>5</v>
      </c>
      <c r="J40" s="12">
        <v>0</v>
      </c>
      <c r="K40" s="9">
        <v>0</v>
      </c>
      <c r="L40" s="9">
        <v>34</v>
      </c>
      <c r="M40" s="9">
        <v>38</v>
      </c>
      <c r="N40" s="9"/>
      <c r="O40" s="9" t="b">
        <v>0</v>
      </c>
      <c r="P40" s="11">
        <f t="shared" si="5"/>
        <v>0.10434782608695652</v>
      </c>
      <c r="Q40" s="9">
        <f t="shared" si="6"/>
        <v>6.9199899999999994</v>
      </c>
      <c r="R40" s="9">
        <f t="shared" si="7"/>
        <v>249.93599200204827</v>
      </c>
      <c r="S40" s="9">
        <f t="shared" si="9"/>
        <v>36.117970112969566</v>
      </c>
      <c r="T40" s="9">
        <f t="shared" si="8"/>
        <v>1.1627906976744187</v>
      </c>
      <c r="U40" s="9"/>
      <c r="V40" s="12"/>
    </row>
    <row r="41" spans="1:22" ht="12.75" customHeight="1" x14ac:dyDescent="0.25">
      <c r="A41" s="1">
        <v>44940</v>
      </c>
      <c r="B41" t="s">
        <v>85</v>
      </c>
      <c r="C41" t="s">
        <v>93</v>
      </c>
      <c r="D41" t="s">
        <v>10</v>
      </c>
      <c r="E41">
        <v>5</v>
      </c>
      <c r="F41">
        <v>1640</v>
      </c>
      <c r="G41">
        <v>49</v>
      </c>
      <c r="H41">
        <v>236</v>
      </c>
      <c r="I41" s="5">
        <v>11</v>
      </c>
      <c r="J41" s="5">
        <v>0</v>
      </c>
      <c r="K41">
        <v>0</v>
      </c>
      <c r="L41">
        <v>49</v>
      </c>
      <c r="M41">
        <v>11</v>
      </c>
      <c r="N41" t="s">
        <v>86</v>
      </c>
      <c r="O41" t="b">
        <v>0</v>
      </c>
      <c r="P41" s="4">
        <f t="shared" si="5"/>
        <v>0.2076271186440678</v>
      </c>
      <c r="Q41">
        <f t="shared" si="6"/>
        <v>8.0465</v>
      </c>
      <c r="R41">
        <f t="shared" si="7"/>
        <v>499.87198400409653</v>
      </c>
      <c r="S41">
        <f t="shared" ref="S41:S49" si="10">R41/Q41</f>
        <v>62.122908594307653</v>
      </c>
      <c r="T41">
        <f t="shared" si="8"/>
        <v>2.2000000000000002</v>
      </c>
    </row>
    <row r="42" spans="1:22" x14ac:dyDescent="0.25">
      <c r="A42" s="1">
        <v>44961</v>
      </c>
      <c r="B42" t="s">
        <v>61</v>
      </c>
      <c r="C42" t="s">
        <v>94</v>
      </c>
      <c r="D42" t="s">
        <v>42</v>
      </c>
      <c r="E42">
        <v>19.3</v>
      </c>
      <c r="F42">
        <v>3642</v>
      </c>
      <c r="G42">
        <v>24</v>
      </c>
      <c r="H42">
        <v>142</v>
      </c>
      <c r="I42" s="3">
        <v>15</v>
      </c>
      <c r="J42" s="3">
        <v>2</v>
      </c>
      <c r="K42">
        <v>3</v>
      </c>
      <c r="L42">
        <v>14</v>
      </c>
      <c r="M42">
        <v>11</v>
      </c>
      <c r="N42" t="s">
        <v>87</v>
      </c>
      <c r="O42" t="b">
        <v>0</v>
      </c>
      <c r="P42" s="4">
        <f t="shared" si="5"/>
        <v>0.16901408450704225</v>
      </c>
      <c r="Q42">
        <f t="shared" si="6"/>
        <v>31.05949</v>
      </c>
      <c r="R42">
        <f t="shared" si="7"/>
        <v>1110.08156447739</v>
      </c>
      <c r="S42">
        <f t="shared" si="10"/>
        <v>35.74049556117599</v>
      </c>
      <c r="T42">
        <f t="shared" si="8"/>
        <v>0.77720207253886009</v>
      </c>
    </row>
    <row r="43" spans="1:22" x14ac:dyDescent="0.25">
      <c r="A43" s="1">
        <v>44968</v>
      </c>
      <c r="B43" t="s">
        <v>84</v>
      </c>
      <c r="C43" t="s">
        <v>98</v>
      </c>
      <c r="D43" t="s">
        <v>64</v>
      </c>
      <c r="E43">
        <v>11.5</v>
      </c>
      <c r="F43">
        <v>4501</v>
      </c>
      <c r="G43">
        <v>152</v>
      </c>
      <c r="H43">
        <v>307</v>
      </c>
      <c r="I43" s="3">
        <v>15</v>
      </c>
      <c r="J43" s="3">
        <v>0</v>
      </c>
      <c r="K43">
        <v>2</v>
      </c>
      <c r="L43">
        <v>7</v>
      </c>
      <c r="M43">
        <v>8</v>
      </c>
      <c r="O43" t="b">
        <v>1</v>
      </c>
      <c r="P43" s="4">
        <f t="shared" si="5"/>
        <v>0.49511400651465798</v>
      </c>
      <c r="Q43">
        <f t="shared" si="6"/>
        <v>18.50695</v>
      </c>
      <c r="R43">
        <f t="shared" si="7"/>
        <v>1371.9047560990477</v>
      </c>
      <c r="S43">
        <f t="shared" si="10"/>
        <v>74.129165318923313</v>
      </c>
      <c r="T43">
        <f t="shared" si="8"/>
        <v>1.3043478260869565</v>
      </c>
    </row>
    <row r="44" spans="1:22" x14ac:dyDescent="0.25">
      <c r="A44" s="1">
        <v>44975</v>
      </c>
      <c r="B44" t="s">
        <v>63</v>
      </c>
      <c r="C44" t="s">
        <v>94</v>
      </c>
      <c r="D44" t="s">
        <v>64</v>
      </c>
      <c r="E44">
        <v>8.1</v>
      </c>
      <c r="F44">
        <v>2165</v>
      </c>
      <c r="G44">
        <v>13</v>
      </c>
      <c r="H44">
        <v>189</v>
      </c>
      <c r="I44" s="3">
        <v>8</v>
      </c>
      <c r="J44" s="3">
        <v>0</v>
      </c>
      <c r="K44">
        <v>1</v>
      </c>
      <c r="L44">
        <v>17</v>
      </c>
      <c r="M44">
        <v>16</v>
      </c>
      <c r="N44" t="s">
        <v>88</v>
      </c>
      <c r="O44" t="b">
        <v>0</v>
      </c>
      <c r="P44" s="4">
        <f t="shared" si="5"/>
        <v>6.8783068783068779E-2</v>
      </c>
      <c r="Q44">
        <f t="shared" si="6"/>
        <v>13.035329999999998</v>
      </c>
      <c r="R44">
        <f t="shared" si="7"/>
        <v>659.89197888345666</v>
      </c>
      <c r="S44">
        <f t="shared" si="10"/>
        <v>50.623342783301744</v>
      </c>
      <c r="T44">
        <f t="shared" si="8"/>
        <v>0.98765432098765438</v>
      </c>
    </row>
    <row r="45" spans="1:22" x14ac:dyDescent="0.25">
      <c r="A45" s="1">
        <v>44982</v>
      </c>
      <c r="B45" t="s">
        <v>89</v>
      </c>
      <c r="C45" t="s">
        <v>97</v>
      </c>
      <c r="D45" t="s">
        <v>14</v>
      </c>
      <c r="E45">
        <v>9.3000000000000007</v>
      </c>
      <c r="F45">
        <v>1509</v>
      </c>
      <c r="G45">
        <v>33</v>
      </c>
      <c r="H45">
        <v>368</v>
      </c>
      <c r="I45" s="3">
        <v>15</v>
      </c>
      <c r="J45" s="3">
        <v>0</v>
      </c>
      <c r="K45">
        <v>1</v>
      </c>
      <c r="L45">
        <v>15</v>
      </c>
      <c r="M45">
        <v>26</v>
      </c>
      <c r="N45" t="s">
        <v>90</v>
      </c>
      <c r="O45" t="b">
        <v>0</v>
      </c>
      <c r="P45" s="4">
        <f t="shared" si="5"/>
        <v>8.9673913043478257E-2</v>
      </c>
      <c r="Q45">
        <f t="shared" si="6"/>
        <v>14.96649</v>
      </c>
      <c r="R45">
        <f t="shared" si="7"/>
        <v>459.94318528181805</v>
      </c>
      <c r="S45">
        <f t="shared" si="10"/>
        <v>30.73153326409987</v>
      </c>
      <c r="T45">
        <f t="shared" si="8"/>
        <v>1.6129032258064515</v>
      </c>
    </row>
    <row r="46" spans="1:22" x14ac:dyDescent="0.25">
      <c r="A46" s="1">
        <v>44990</v>
      </c>
      <c r="B46" t="s">
        <v>65</v>
      </c>
      <c r="C46" t="s">
        <v>95</v>
      </c>
      <c r="D46" t="s">
        <v>10</v>
      </c>
      <c r="E46">
        <v>5</v>
      </c>
      <c r="F46">
        <v>1316</v>
      </c>
      <c r="G46">
        <v>45</v>
      </c>
      <c r="H46">
        <v>246</v>
      </c>
      <c r="I46" s="3">
        <v>8</v>
      </c>
      <c r="J46" s="3">
        <v>2</v>
      </c>
      <c r="K46">
        <v>0</v>
      </c>
      <c r="L46">
        <v>45</v>
      </c>
      <c r="M46">
        <v>0</v>
      </c>
      <c r="O46" t="b">
        <v>0</v>
      </c>
      <c r="P46" s="4">
        <f t="shared" si="5"/>
        <v>0.18292682926829268</v>
      </c>
      <c r="Q46">
        <f t="shared" si="6"/>
        <v>8.0465</v>
      </c>
      <c r="R46">
        <f t="shared" si="7"/>
        <v>401.1167871642628</v>
      </c>
      <c r="S46">
        <f t="shared" si="10"/>
        <v>49.84984616470053</v>
      </c>
      <c r="T46">
        <f t="shared" si="8"/>
        <v>1.6</v>
      </c>
    </row>
    <row r="47" spans="1:22" x14ac:dyDescent="0.25">
      <c r="A47" s="1">
        <v>45013</v>
      </c>
      <c r="B47" t="s">
        <v>92</v>
      </c>
      <c r="C47" t="s">
        <v>93</v>
      </c>
      <c r="D47" t="s">
        <v>64</v>
      </c>
      <c r="E47">
        <v>8.5</v>
      </c>
      <c r="F47">
        <v>3002</v>
      </c>
      <c r="G47">
        <v>62</v>
      </c>
      <c r="H47">
        <v>275</v>
      </c>
      <c r="I47" s="3">
        <v>11</v>
      </c>
      <c r="J47" s="3">
        <v>0</v>
      </c>
      <c r="K47">
        <v>1</v>
      </c>
      <c r="L47">
        <v>35</v>
      </c>
      <c r="M47">
        <v>31</v>
      </c>
      <c r="O47" t="b">
        <v>0</v>
      </c>
      <c r="P47" s="4">
        <f t="shared" si="5"/>
        <v>0.22545454545454546</v>
      </c>
      <c r="Q47">
        <f t="shared" si="6"/>
        <v>13.67905</v>
      </c>
      <c r="R47">
        <f t="shared" si="7"/>
        <v>915.00957071969378</v>
      </c>
      <c r="S47">
        <f t="shared" si="10"/>
        <v>66.891309756137588</v>
      </c>
      <c r="T47">
        <f t="shared" si="8"/>
        <v>1.2941176470588236</v>
      </c>
    </row>
    <row r="48" spans="1:22" x14ac:dyDescent="0.25">
      <c r="A48" s="1">
        <v>45017</v>
      </c>
      <c r="B48" t="s">
        <v>100</v>
      </c>
      <c r="C48" t="s">
        <v>94</v>
      </c>
      <c r="D48" t="s">
        <v>10</v>
      </c>
      <c r="E48">
        <v>4.5</v>
      </c>
      <c r="F48">
        <v>1499</v>
      </c>
      <c r="G48">
        <v>31</v>
      </c>
      <c r="H48">
        <v>176</v>
      </c>
      <c r="I48" s="3">
        <v>5</v>
      </c>
      <c r="J48" s="3">
        <v>2</v>
      </c>
      <c r="K48">
        <v>0</v>
      </c>
      <c r="L48">
        <v>38</v>
      </c>
      <c r="M48">
        <v>24</v>
      </c>
      <c r="O48" t="b">
        <v>0</v>
      </c>
      <c r="P48" s="4">
        <f t="shared" si="5"/>
        <v>0.17613636363636365</v>
      </c>
      <c r="Q48">
        <f t="shared" si="6"/>
        <v>7.2418499999999995</v>
      </c>
      <c r="R48">
        <f t="shared" si="7"/>
        <v>456.89518537935407</v>
      </c>
      <c r="S48">
        <f t="shared" si="10"/>
        <v>63.090948497877491</v>
      </c>
      <c r="T48">
        <f t="shared" si="8"/>
        <v>1.1111111111111112</v>
      </c>
    </row>
    <row r="49" spans="1:22" x14ac:dyDescent="0.25">
      <c r="A49" s="1">
        <v>45024</v>
      </c>
      <c r="B49" t="s">
        <v>101</v>
      </c>
      <c r="C49" t="s">
        <v>94</v>
      </c>
      <c r="D49" t="s">
        <v>19</v>
      </c>
      <c r="E49">
        <v>7</v>
      </c>
      <c r="F49">
        <v>1250</v>
      </c>
      <c r="G49">
        <v>6</v>
      </c>
      <c r="H49">
        <v>174</v>
      </c>
      <c r="I49" s="3">
        <v>5</v>
      </c>
      <c r="J49" s="3">
        <v>1</v>
      </c>
      <c r="K49">
        <v>0</v>
      </c>
      <c r="L49">
        <v>51</v>
      </c>
      <c r="M49">
        <v>6</v>
      </c>
      <c r="O49" t="b">
        <v>0</v>
      </c>
      <c r="P49" s="4">
        <f t="shared" si="5"/>
        <v>3.4482758620689655E-2</v>
      </c>
      <c r="Q49">
        <f t="shared" si="6"/>
        <v>11.2651</v>
      </c>
      <c r="R49">
        <f t="shared" si="7"/>
        <v>380.99998780800041</v>
      </c>
      <c r="S49">
        <f t="shared" si="10"/>
        <v>33.82126992285913</v>
      </c>
      <c r="T49">
        <f t="shared" si="8"/>
        <v>0.7142857142857143</v>
      </c>
    </row>
    <row r="50" spans="1:22" x14ac:dyDescent="0.25">
      <c r="A50" s="1">
        <v>45038</v>
      </c>
      <c r="B50" t="s">
        <v>102</v>
      </c>
      <c r="C50" t="s">
        <v>93</v>
      </c>
      <c r="D50" t="s">
        <v>64</v>
      </c>
      <c r="E50">
        <v>11.5</v>
      </c>
      <c r="F50">
        <v>3609</v>
      </c>
      <c r="G50">
        <v>91</v>
      </c>
      <c r="H50">
        <v>287</v>
      </c>
      <c r="I50" s="3">
        <v>12</v>
      </c>
      <c r="J50" s="3">
        <v>3</v>
      </c>
      <c r="K50">
        <v>2</v>
      </c>
      <c r="L50">
        <v>10</v>
      </c>
      <c r="M50">
        <v>44</v>
      </c>
      <c r="O50" t="b">
        <v>0</v>
      </c>
      <c r="P50" s="4">
        <f t="shared" si="5"/>
        <v>0.31707317073170732</v>
      </c>
      <c r="Q50">
        <f t="shared" si="6"/>
        <v>18.50695</v>
      </c>
      <c r="R50">
        <f t="shared" si="7"/>
        <v>1100.0231647992587</v>
      </c>
      <c r="S50">
        <f t="shared" ref="S50:S51" si="11">R50/Q50</f>
        <v>59.438382056430619</v>
      </c>
      <c r="T50">
        <f t="shared" si="8"/>
        <v>1.0434782608695652</v>
      </c>
    </row>
    <row r="51" spans="1:22" x14ac:dyDescent="0.25">
      <c r="A51" s="1">
        <v>45047</v>
      </c>
      <c r="B51" t="s">
        <v>21</v>
      </c>
      <c r="C51" t="s">
        <v>94</v>
      </c>
      <c r="D51" t="s">
        <v>14</v>
      </c>
      <c r="E51">
        <v>6.7</v>
      </c>
      <c r="F51">
        <v>968</v>
      </c>
      <c r="G51">
        <v>16</v>
      </c>
      <c r="H51">
        <v>207</v>
      </c>
      <c r="I51" s="3">
        <v>7</v>
      </c>
      <c r="J51" s="3">
        <v>3</v>
      </c>
      <c r="K51">
        <v>0</v>
      </c>
      <c r="L51">
        <v>55</v>
      </c>
      <c r="M51">
        <v>1</v>
      </c>
      <c r="O51" t="b">
        <v>0</v>
      </c>
      <c r="P51" s="4">
        <f t="shared" si="5"/>
        <v>7.7294685990338161E-2</v>
      </c>
      <c r="Q51">
        <f t="shared" si="6"/>
        <v>10.782310000000001</v>
      </c>
      <c r="R51">
        <f t="shared" si="7"/>
        <v>295.0463905585155</v>
      </c>
      <c r="S51">
        <f t="shared" si="11"/>
        <v>27.363931342960413</v>
      </c>
      <c r="T51">
        <f t="shared" si="8"/>
        <v>1.044776119402985</v>
      </c>
    </row>
    <row r="52" spans="1:22" x14ac:dyDescent="0.25">
      <c r="A52" s="1">
        <v>45050</v>
      </c>
      <c r="B52" t="s">
        <v>35</v>
      </c>
      <c r="C52" t="s">
        <v>95</v>
      </c>
      <c r="D52" t="s">
        <v>14</v>
      </c>
      <c r="E52">
        <v>7</v>
      </c>
      <c r="F52">
        <v>1100</v>
      </c>
      <c r="G52">
        <v>21</v>
      </c>
      <c r="H52">
        <v>141</v>
      </c>
      <c r="I52" s="3">
        <v>5</v>
      </c>
      <c r="J52" s="3">
        <v>0</v>
      </c>
      <c r="K52">
        <v>0</v>
      </c>
      <c r="L52">
        <v>51</v>
      </c>
      <c r="M52">
        <v>31</v>
      </c>
      <c r="O52" t="b">
        <v>0</v>
      </c>
      <c r="P52" s="4">
        <f t="shared" si="5"/>
        <v>0.14893617021276595</v>
      </c>
      <c r="Q52">
        <f t="shared" si="6"/>
        <v>11.2651</v>
      </c>
      <c r="R52">
        <f t="shared" si="7"/>
        <v>335.27998927104034</v>
      </c>
      <c r="S52">
        <f t="shared" ref="S52:S56" si="12">R52/Q52</f>
        <v>29.762717532116032</v>
      </c>
      <c r="T52">
        <f t="shared" ref="T52:T56" si="13">I52/E52</f>
        <v>0.7142857142857143</v>
      </c>
    </row>
    <row r="53" spans="1:22" x14ac:dyDescent="0.25">
      <c r="A53" s="1">
        <v>45055</v>
      </c>
      <c r="B53" t="s">
        <v>69</v>
      </c>
      <c r="C53" t="s">
        <v>95</v>
      </c>
      <c r="D53" t="s">
        <v>19</v>
      </c>
      <c r="E53">
        <v>5.2</v>
      </c>
      <c r="F53">
        <v>1148</v>
      </c>
      <c r="G53">
        <v>24</v>
      </c>
      <c r="H53">
        <v>150</v>
      </c>
      <c r="I53" s="3">
        <v>7</v>
      </c>
      <c r="J53" s="3">
        <v>0</v>
      </c>
      <c r="K53">
        <v>0</v>
      </c>
      <c r="L53">
        <v>47</v>
      </c>
      <c r="M53">
        <v>41</v>
      </c>
      <c r="O53" t="b">
        <v>0</v>
      </c>
      <c r="P53" s="4">
        <f t="shared" si="5"/>
        <v>0.16</v>
      </c>
      <c r="Q53">
        <f t="shared" si="6"/>
        <v>8.3683600000000009</v>
      </c>
      <c r="R53">
        <f t="shared" si="7"/>
        <v>349.91038880286754</v>
      </c>
      <c r="S53">
        <f t="shared" si="12"/>
        <v>41.813496169245525</v>
      </c>
      <c r="T53">
        <f t="shared" si="13"/>
        <v>1.346153846153846</v>
      </c>
    </row>
    <row r="54" spans="1:22" x14ac:dyDescent="0.25">
      <c r="A54" s="1">
        <v>45059</v>
      </c>
      <c r="B54" t="s">
        <v>103</v>
      </c>
      <c r="C54" t="s">
        <v>93</v>
      </c>
      <c r="D54" t="s">
        <v>64</v>
      </c>
      <c r="E54">
        <v>9</v>
      </c>
      <c r="F54">
        <v>2999</v>
      </c>
      <c r="G54">
        <v>246</v>
      </c>
      <c r="H54">
        <v>449</v>
      </c>
      <c r="I54" s="3">
        <v>10</v>
      </c>
      <c r="J54" s="3">
        <v>3</v>
      </c>
      <c r="K54">
        <v>1</v>
      </c>
      <c r="L54">
        <v>58</v>
      </c>
      <c r="M54">
        <v>30</v>
      </c>
      <c r="O54" t="b">
        <v>1</v>
      </c>
      <c r="P54" s="4">
        <f t="shared" si="5"/>
        <v>0.54788418708240538</v>
      </c>
      <c r="Q54">
        <f t="shared" si="6"/>
        <v>14.483699999999999</v>
      </c>
      <c r="R54">
        <f t="shared" si="7"/>
        <v>914.0951707489545</v>
      </c>
      <c r="S54">
        <f t="shared" si="12"/>
        <v>63.111992843607268</v>
      </c>
      <c r="T54">
        <f t="shared" si="13"/>
        <v>1.1111111111111112</v>
      </c>
    </row>
    <row r="55" spans="1:22" x14ac:dyDescent="0.25">
      <c r="A55" s="1">
        <v>45066</v>
      </c>
      <c r="B55" t="s">
        <v>104</v>
      </c>
      <c r="C55" t="s">
        <v>95</v>
      </c>
      <c r="D55" t="s">
        <v>19</v>
      </c>
      <c r="E55">
        <v>5.2</v>
      </c>
      <c r="F55">
        <v>1200</v>
      </c>
      <c r="G55">
        <v>21</v>
      </c>
      <c r="H55">
        <v>117</v>
      </c>
      <c r="I55" s="3">
        <v>8</v>
      </c>
      <c r="J55" s="3">
        <v>0</v>
      </c>
      <c r="K55">
        <v>0</v>
      </c>
      <c r="L55">
        <v>46</v>
      </c>
      <c r="M55">
        <v>24</v>
      </c>
      <c r="O55" t="b">
        <v>0</v>
      </c>
      <c r="P55" s="4">
        <f t="shared" si="5"/>
        <v>0.17948717948717949</v>
      </c>
      <c r="Q55">
        <f t="shared" si="6"/>
        <v>8.3683600000000009</v>
      </c>
      <c r="R55">
        <f t="shared" si="7"/>
        <v>365.75998829568039</v>
      </c>
      <c r="S55">
        <f t="shared" si="12"/>
        <v>43.707487284925641</v>
      </c>
      <c r="T55">
        <f t="shared" si="13"/>
        <v>1.5384615384615383</v>
      </c>
    </row>
    <row r="56" spans="1:22" x14ac:dyDescent="0.25">
      <c r="A56" s="1">
        <v>45071</v>
      </c>
      <c r="B56" t="s">
        <v>23</v>
      </c>
      <c r="C56" t="s">
        <v>94</v>
      </c>
      <c r="D56" t="s">
        <v>14</v>
      </c>
      <c r="E56">
        <v>6.2</v>
      </c>
      <c r="F56">
        <v>1150</v>
      </c>
      <c r="G56">
        <v>10</v>
      </c>
      <c r="H56">
        <v>72</v>
      </c>
      <c r="I56" s="3">
        <v>6</v>
      </c>
      <c r="J56" s="3">
        <v>0</v>
      </c>
      <c r="K56">
        <v>0</v>
      </c>
      <c r="L56">
        <v>51</v>
      </c>
      <c r="M56">
        <v>16</v>
      </c>
      <c r="O56" t="b">
        <v>0</v>
      </c>
      <c r="P56" s="4">
        <f t="shared" si="5"/>
        <v>0.1388888888888889</v>
      </c>
      <c r="Q56">
        <f t="shared" si="6"/>
        <v>9.9776600000000002</v>
      </c>
      <c r="R56">
        <f t="shared" si="7"/>
        <v>350.51998878336036</v>
      </c>
      <c r="S56">
        <f t="shared" si="12"/>
        <v>35.130480371485937</v>
      </c>
      <c r="T56">
        <f t="shared" si="13"/>
        <v>0.96774193548387089</v>
      </c>
    </row>
    <row r="57" spans="1:22" x14ac:dyDescent="0.25">
      <c r="A57" s="1">
        <v>45085</v>
      </c>
      <c r="B57" t="s">
        <v>33</v>
      </c>
      <c r="C57" t="s">
        <v>95</v>
      </c>
      <c r="D57" t="s">
        <v>10</v>
      </c>
      <c r="E57">
        <v>5</v>
      </c>
      <c r="F57">
        <v>1800</v>
      </c>
      <c r="G57">
        <v>5</v>
      </c>
      <c r="H57">
        <v>48</v>
      </c>
      <c r="I57" s="3">
        <v>6</v>
      </c>
      <c r="J57" s="3">
        <v>0</v>
      </c>
      <c r="K57">
        <v>0</v>
      </c>
      <c r="L57">
        <v>44</v>
      </c>
      <c r="M57">
        <v>41</v>
      </c>
      <c r="O57" t="b">
        <v>0</v>
      </c>
      <c r="P57" s="4">
        <f t="shared" ref="P57:P58" si="14">G57/H57</f>
        <v>0.10416666666666667</v>
      </c>
      <c r="Q57">
        <f t="shared" ref="Q57:Q58" si="15">E57*1.6093</f>
        <v>8.0465</v>
      </c>
      <c r="R57">
        <f t="shared" ref="R57:R58" si="16">F57/3.28084</f>
        <v>548.63998244352058</v>
      </c>
      <c r="S57">
        <f t="shared" ref="S57:S58" si="17">R57/Q57</f>
        <v>68.183680164484002</v>
      </c>
      <c r="T57">
        <f t="shared" ref="T57:T58" si="18">I57/E57</f>
        <v>1.2</v>
      </c>
    </row>
    <row r="58" spans="1:22" x14ac:dyDescent="0.25">
      <c r="A58" s="1">
        <v>45090</v>
      </c>
      <c r="B58" t="s">
        <v>105</v>
      </c>
      <c r="C58" t="s">
        <v>94</v>
      </c>
      <c r="D58" t="s">
        <v>10</v>
      </c>
      <c r="E58">
        <v>4.7</v>
      </c>
      <c r="F58">
        <v>1230</v>
      </c>
      <c r="G58">
        <v>7</v>
      </c>
      <c r="H58">
        <v>27</v>
      </c>
      <c r="I58" s="3">
        <v>6</v>
      </c>
      <c r="J58" s="3">
        <v>1</v>
      </c>
      <c r="K58">
        <v>0</v>
      </c>
      <c r="L58">
        <v>43</v>
      </c>
      <c r="M58">
        <v>41</v>
      </c>
      <c r="O58" t="b">
        <v>0</v>
      </c>
      <c r="P58" s="4">
        <f t="shared" si="14"/>
        <v>0.25925925925925924</v>
      </c>
      <c r="Q58">
        <f t="shared" si="15"/>
        <v>7.5637100000000004</v>
      </c>
      <c r="R58">
        <f t="shared" si="16"/>
        <v>374.90398800307241</v>
      </c>
      <c r="S58">
        <f t="shared" si="17"/>
        <v>49.56615047418164</v>
      </c>
      <c r="T58">
        <f t="shared" si="18"/>
        <v>1.2765957446808509</v>
      </c>
    </row>
    <row r="59" spans="1:22" x14ac:dyDescent="0.25">
      <c r="A59" s="1">
        <v>45092</v>
      </c>
      <c r="B59" t="s">
        <v>78</v>
      </c>
      <c r="C59" t="s">
        <v>95</v>
      </c>
      <c r="D59" t="s">
        <v>19</v>
      </c>
      <c r="E59">
        <v>5.5</v>
      </c>
      <c r="F59">
        <v>1100</v>
      </c>
      <c r="G59">
        <v>17</v>
      </c>
      <c r="H59">
        <v>150</v>
      </c>
      <c r="I59" s="3">
        <v>5</v>
      </c>
      <c r="J59" s="3">
        <v>0</v>
      </c>
      <c r="K59">
        <v>0</v>
      </c>
      <c r="L59">
        <v>39</v>
      </c>
      <c r="M59">
        <v>14</v>
      </c>
      <c r="O59" t="b">
        <v>0</v>
      </c>
      <c r="P59" s="4">
        <f t="shared" ref="P59:P60" si="19">G59/H59</f>
        <v>0.11333333333333333</v>
      </c>
      <c r="Q59">
        <f t="shared" ref="Q59:Q60" si="20">E59*1.6093</f>
        <v>8.8511500000000005</v>
      </c>
      <c r="R59">
        <f t="shared" ref="R59:R60" si="21">F59/3.28084</f>
        <v>335.27998927104034</v>
      </c>
      <c r="S59">
        <f t="shared" ref="S59:S60" si="22">R59/Q59</f>
        <v>37.879822313602226</v>
      </c>
      <c r="T59">
        <f t="shared" ref="T59:T60" si="23">I59/E59</f>
        <v>0.90909090909090906</v>
      </c>
    </row>
    <row r="60" spans="1:22" x14ac:dyDescent="0.25">
      <c r="A60" s="1">
        <v>45108</v>
      </c>
      <c r="B60" t="s">
        <v>106</v>
      </c>
      <c r="C60" t="s">
        <v>94</v>
      </c>
      <c r="D60" t="s">
        <v>10</v>
      </c>
      <c r="E60">
        <v>5.9</v>
      </c>
      <c r="F60">
        <v>1640</v>
      </c>
      <c r="G60">
        <v>21</v>
      </c>
      <c r="H60">
        <v>102</v>
      </c>
      <c r="I60" s="3">
        <v>5</v>
      </c>
      <c r="J60" s="3">
        <v>0</v>
      </c>
      <c r="K60">
        <v>0</v>
      </c>
      <c r="L60">
        <v>57</v>
      </c>
      <c r="M60">
        <v>37</v>
      </c>
      <c r="O60" t="b">
        <v>0</v>
      </c>
      <c r="P60" s="4">
        <f t="shared" si="19"/>
        <v>0.20588235294117646</v>
      </c>
      <c r="Q60">
        <f t="shared" si="20"/>
        <v>9.4948700000000006</v>
      </c>
      <c r="R60">
        <f t="shared" si="21"/>
        <v>499.87198400409653</v>
      </c>
      <c r="S60">
        <f t="shared" si="22"/>
        <v>52.646532707040379</v>
      </c>
      <c r="T60">
        <f t="shared" si="23"/>
        <v>0.84745762711864403</v>
      </c>
    </row>
    <row r="61" spans="1:22" x14ac:dyDescent="0.25">
      <c r="A61" s="1">
        <v>45136</v>
      </c>
      <c r="B61" t="s">
        <v>107</v>
      </c>
      <c r="C61" t="s">
        <v>94</v>
      </c>
      <c r="D61" t="s">
        <v>14</v>
      </c>
      <c r="E61">
        <v>8</v>
      </c>
      <c r="F61">
        <v>2001</v>
      </c>
      <c r="G61">
        <v>9</v>
      </c>
      <c r="H61">
        <v>76</v>
      </c>
      <c r="I61" s="3">
        <v>5</v>
      </c>
      <c r="J61" s="3">
        <v>0</v>
      </c>
      <c r="K61">
        <v>1</v>
      </c>
      <c r="L61">
        <v>20</v>
      </c>
      <c r="M61">
        <v>32</v>
      </c>
      <c r="O61" t="b">
        <v>0</v>
      </c>
      <c r="P61" s="4">
        <f t="shared" ref="P61" si="24">G61/H61</f>
        <v>0.11842105263157894</v>
      </c>
      <c r="Q61">
        <f t="shared" ref="Q61" si="25">E61*1.6093</f>
        <v>12.8744</v>
      </c>
      <c r="R61">
        <f t="shared" ref="R61" si="26">F61/3.28084</f>
        <v>609.90478048304703</v>
      </c>
      <c r="S61">
        <f t="shared" ref="S61" si="27">R61/Q61</f>
        <v>47.373452780948789</v>
      </c>
      <c r="T61">
        <f t="shared" ref="T61" si="28">I61/E61</f>
        <v>0.625</v>
      </c>
      <c r="V61" s="5"/>
    </row>
    <row r="62" spans="1:22" x14ac:dyDescent="0.25">
      <c r="I62" s="3"/>
      <c r="V62" s="5"/>
    </row>
  </sheetData>
  <hyperlinks>
    <hyperlink ref="N24" r:id="rId1"/>
    <hyperlink ref="N28" r:id="rId2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 [mm16jdc]</cp:lastModifiedBy>
  <dcterms:created xsi:type="dcterms:W3CDTF">2021-11-21T17:55:06Z</dcterms:created>
  <dcterms:modified xsi:type="dcterms:W3CDTF">2023-07-31T08:54:08Z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