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16jdc\Documents\GitHub\bits_and_bobs\"/>
    </mc:Choice>
  </mc:AlternateContent>
  <bookViews>
    <workbookView xWindow="0" yWindow="0" windowWidth="19200" windowHeight="5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6" i="1" l="1"/>
  <c r="S76" i="1"/>
  <c r="R76" i="1"/>
  <c r="Q76" i="1"/>
  <c r="Q75" i="1"/>
  <c r="R75" i="1"/>
  <c r="S75" i="1"/>
  <c r="T75" i="1"/>
  <c r="U75" i="1"/>
  <c r="T76" i="1" l="1"/>
  <c r="U74" i="1"/>
  <c r="T74" i="1"/>
  <c r="S74" i="1"/>
  <c r="R74" i="1"/>
  <c r="Q74" i="1"/>
  <c r="U73" i="1" l="1"/>
  <c r="Q73" i="1"/>
  <c r="S73" i="1"/>
  <c r="T73" i="1"/>
  <c r="R73" i="1"/>
  <c r="U72" i="1" l="1"/>
  <c r="Q72" i="1"/>
  <c r="S72" i="1"/>
  <c r="R72" i="1"/>
  <c r="T72" i="1" l="1"/>
  <c r="U71" i="1"/>
  <c r="Q71" i="1"/>
  <c r="S71" i="1"/>
  <c r="T71" i="1" s="1"/>
  <c r="R71" i="1"/>
  <c r="S70" i="1" l="1"/>
  <c r="T70" i="1"/>
  <c r="R70" i="1"/>
  <c r="U70" i="1"/>
  <c r="Q70" i="1"/>
  <c r="Q68" i="1" l="1"/>
  <c r="R68" i="1"/>
  <c r="S68" i="1"/>
  <c r="U68" i="1"/>
  <c r="Q69" i="1"/>
  <c r="R69" i="1"/>
  <c r="S69" i="1"/>
  <c r="T69" i="1" s="1"/>
  <c r="U69" i="1"/>
  <c r="T68" i="1" l="1"/>
  <c r="Q67" i="1"/>
  <c r="R67" i="1"/>
  <c r="S67" i="1"/>
  <c r="U67" i="1"/>
  <c r="T67" i="1" l="1"/>
  <c r="R66" i="1"/>
  <c r="S66" i="1"/>
  <c r="U66" i="1"/>
  <c r="Q66" i="1"/>
  <c r="T66" i="1" l="1"/>
  <c r="Q64" i="1"/>
  <c r="Q65" i="1"/>
  <c r="U65" i="1"/>
  <c r="S65" i="1"/>
  <c r="R65" i="1"/>
  <c r="U64" i="1"/>
  <c r="S64" i="1"/>
  <c r="T64" i="1" s="1"/>
  <c r="R64" i="1"/>
  <c r="T65" i="1" l="1"/>
  <c r="R63" i="1"/>
  <c r="S63" i="1"/>
  <c r="T63" i="1" s="1"/>
  <c r="U63" i="1"/>
  <c r="Q63" i="1"/>
  <c r="R62" i="1" l="1"/>
  <c r="S62" i="1"/>
  <c r="U62" i="1"/>
  <c r="Q62" i="1"/>
  <c r="T62" i="1" l="1"/>
  <c r="Q61" i="1"/>
  <c r="R61" i="1"/>
  <c r="S61" i="1"/>
  <c r="U61" i="1"/>
  <c r="Q60" i="1"/>
  <c r="S60" i="1"/>
  <c r="T60" i="1" s="1"/>
  <c r="R60" i="1"/>
  <c r="U60" i="1"/>
  <c r="T61" i="1" l="1"/>
  <c r="Q59" i="1"/>
  <c r="R59" i="1"/>
  <c r="S59" i="1"/>
  <c r="T59" i="1" s="1"/>
  <c r="U59" i="1"/>
  <c r="U58" i="1" l="1"/>
  <c r="Q58" i="1"/>
  <c r="S58" i="1"/>
  <c r="R58" i="1"/>
  <c r="T58" i="1" l="1"/>
  <c r="Q57" i="1"/>
  <c r="R57" i="1"/>
  <c r="S57" i="1"/>
  <c r="T57" i="1"/>
  <c r="U57" i="1"/>
  <c r="Q56" i="1" l="1"/>
  <c r="S56" i="1"/>
  <c r="U56" i="1"/>
  <c r="R56" i="1"/>
  <c r="T56" i="1" l="1"/>
  <c r="U52" i="1"/>
  <c r="U53" i="1"/>
  <c r="U54" i="1"/>
  <c r="U55" i="1"/>
  <c r="S52" i="1"/>
  <c r="S53" i="1"/>
  <c r="S54" i="1"/>
  <c r="S55" i="1"/>
  <c r="R53" i="1"/>
  <c r="R54" i="1"/>
  <c r="R55" i="1"/>
  <c r="Q52" i="1"/>
  <c r="Q53" i="1"/>
  <c r="Q54" i="1"/>
  <c r="Q55" i="1"/>
  <c r="R52" i="1"/>
  <c r="T52" i="1" l="1"/>
  <c r="T55" i="1"/>
  <c r="T53" i="1"/>
  <c r="T54" i="1"/>
  <c r="Q50" i="1"/>
  <c r="R50" i="1"/>
  <c r="S50" i="1"/>
  <c r="T50" i="1" s="1"/>
  <c r="U50" i="1"/>
  <c r="Q51" i="1"/>
  <c r="R51" i="1"/>
  <c r="S51" i="1"/>
  <c r="U51" i="1"/>
  <c r="T51" i="1" l="1"/>
  <c r="U49" i="1"/>
  <c r="Q49" i="1"/>
  <c r="S49" i="1"/>
  <c r="R49" i="1"/>
  <c r="T49" i="1" l="1"/>
  <c r="R48" i="1"/>
  <c r="U48" i="1"/>
  <c r="Q48" i="1"/>
  <c r="S48" i="1"/>
  <c r="T48" i="1" s="1"/>
  <c r="R47" i="1" l="1"/>
  <c r="Q47" i="1"/>
  <c r="U47" i="1"/>
  <c r="S47" i="1"/>
  <c r="T47" i="1" s="1"/>
  <c r="Q46" i="1" l="1"/>
  <c r="U46" i="1"/>
  <c r="S46" i="1"/>
  <c r="R46" i="1"/>
  <c r="T46" i="1" l="1"/>
  <c r="U45" i="1"/>
  <c r="Q45" i="1"/>
  <c r="S45" i="1"/>
  <c r="R45" i="1"/>
  <c r="T45" i="1" l="1"/>
  <c r="Q41" i="1"/>
  <c r="R41" i="1"/>
  <c r="S41" i="1"/>
  <c r="U41" i="1"/>
  <c r="Q42" i="1"/>
  <c r="R42" i="1"/>
  <c r="S42" i="1"/>
  <c r="U42" i="1"/>
  <c r="Q43" i="1"/>
  <c r="R43" i="1"/>
  <c r="S43" i="1"/>
  <c r="U43" i="1"/>
  <c r="Q44" i="1"/>
  <c r="R44" i="1"/>
  <c r="S44" i="1"/>
  <c r="U44" i="1"/>
  <c r="T44" i="1" l="1"/>
  <c r="T42" i="1"/>
  <c r="T43" i="1"/>
  <c r="T41" i="1"/>
  <c r="Q40" i="1"/>
  <c r="U40" i="1"/>
  <c r="R40" i="1"/>
  <c r="S40" i="1"/>
  <c r="T40" i="1" s="1"/>
  <c r="R39" i="1"/>
  <c r="S39" i="1"/>
  <c r="Q39" i="1"/>
  <c r="U39" i="1"/>
  <c r="T39" i="1" l="1"/>
  <c r="S38" i="1"/>
  <c r="R38" i="1"/>
  <c r="U38" i="1"/>
  <c r="Q38" i="1"/>
  <c r="T38" i="1" l="1"/>
  <c r="R37" i="1"/>
  <c r="Q36" i="1"/>
  <c r="Q37" i="1"/>
  <c r="R36" i="1"/>
  <c r="S31" i="1" l="1"/>
  <c r="R31" i="1"/>
  <c r="U31" i="1"/>
  <c r="Q31" i="1"/>
  <c r="T31" i="1" l="1"/>
  <c r="Q34" i="1"/>
  <c r="Q35" i="1"/>
  <c r="U32" i="1" l="1"/>
  <c r="U33" i="1"/>
  <c r="U34" i="1"/>
  <c r="U35" i="1"/>
  <c r="U36" i="1"/>
  <c r="U37" i="1"/>
  <c r="S34" i="1"/>
  <c r="S35" i="1"/>
  <c r="T35" i="1" s="1"/>
  <c r="S36" i="1"/>
  <c r="T36" i="1" s="1"/>
  <c r="S37" i="1"/>
  <c r="T37" i="1" s="1"/>
  <c r="R35" i="1"/>
  <c r="R34" i="1"/>
  <c r="T34" i="1" l="1"/>
  <c r="Q33" i="1"/>
  <c r="S33" i="1"/>
  <c r="R33" i="1"/>
  <c r="Q32" i="1"/>
  <c r="S32" i="1"/>
  <c r="R32" i="1"/>
  <c r="T32" i="1" l="1"/>
  <c r="T33" i="1"/>
  <c r="Q30" i="1"/>
  <c r="U30" i="1"/>
  <c r="S30" i="1"/>
  <c r="R30" i="1"/>
  <c r="T30" i="1" l="1"/>
  <c r="U29" i="1"/>
  <c r="Q29" i="1"/>
  <c r="S29" i="1"/>
  <c r="R29" i="1"/>
  <c r="T29" i="1" l="1"/>
  <c r="S28" i="1"/>
  <c r="Q28" i="1"/>
  <c r="U28" i="1"/>
  <c r="R28" i="1"/>
  <c r="T28" i="1" l="1"/>
  <c r="U27" i="1"/>
  <c r="Q27" i="1"/>
  <c r="S27" i="1"/>
  <c r="R27" i="1"/>
  <c r="T27" i="1" l="1"/>
  <c r="Q26" i="1"/>
  <c r="Q25" i="1" l="1"/>
  <c r="Q24" i="1" l="1"/>
  <c r="U26" i="1" l="1"/>
  <c r="S26" i="1" l="1"/>
  <c r="R26" i="1"/>
  <c r="U25" i="1"/>
  <c r="S25" i="1"/>
  <c r="R25" i="1"/>
  <c r="S24" i="1"/>
  <c r="U24" i="1"/>
  <c r="R24" i="1"/>
  <c r="T24" i="1" l="1"/>
  <c r="T26" i="1"/>
  <c r="T25" i="1"/>
  <c r="U23" i="1"/>
  <c r="Q23" i="1"/>
  <c r="S23" i="1"/>
  <c r="R23" i="1" l="1"/>
  <c r="T23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" i="1"/>
  <c r="Q22" i="1"/>
  <c r="S22" i="1"/>
  <c r="R22" i="1"/>
  <c r="T22" i="1" l="1"/>
  <c r="Q21" i="1"/>
  <c r="S21" i="1"/>
  <c r="R21" i="1"/>
  <c r="T21" i="1" l="1"/>
  <c r="Q20" i="1"/>
  <c r="S20" i="1"/>
  <c r="R20" i="1"/>
  <c r="T20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S19" i="1"/>
  <c r="R19" i="1"/>
  <c r="T19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2" i="1"/>
  <c r="T2" i="1" s="1"/>
  <c r="T12" i="1" l="1"/>
  <c r="T4" i="1"/>
  <c r="T14" i="1"/>
  <c r="T16" i="1"/>
  <c r="T9" i="1"/>
  <c r="T15" i="1"/>
  <c r="T8" i="1"/>
  <c r="T18" i="1"/>
  <c r="T11" i="1"/>
  <c r="T17" i="1"/>
  <c r="T10" i="1"/>
  <c r="T3" i="1"/>
  <c r="T13" i="1"/>
  <c r="T6" i="1"/>
  <c r="T5" i="1"/>
  <c r="T7" i="1"/>
</calcChain>
</file>

<file path=xl/sharedStrings.xml><?xml version="1.0" encoding="utf-8"?>
<sst xmlns="http://schemas.openxmlformats.org/spreadsheetml/2006/main" count="353" uniqueCount="117">
  <si>
    <t>Date</t>
  </si>
  <si>
    <t>Name</t>
  </si>
  <si>
    <t>Category</t>
  </si>
  <si>
    <t>Position</t>
  </si>
  <si>
    <t>hh</t>
  </si>
  <si>
    <t>mm</t>
  </si>
  <si>
    <t>ss</t>
  </si>
  <si>
    <t>Distance (miles)</t>
  </si>
  <si>
    <t>Ascent (ft)</t>
  </si>
  <si>
    <t>Lingmell Dash</t>
  </si>
  <si>
    <t>AS</t>
  </si>
  <si>
    <t>link to results</t>
  </si>
  <si>
    <t>https://races.fellrunner.org.uk/results/c64f187c-8d33-4fd8-a94a-3032e4349fe9</t>
  </si>
  <si>
    <t>Withins Skyline</t>
  </si>
  <si>
    <t>BM</t>
  </si>
  <si>
    <t>Size of Field</t>
  </si>
  <si>
    <t>http://www.wharfedaleharriers.co.uk/events/withins/</t>
  </si>
  <si>
    <t>Mytholmroyd</t>
  </si>
  <si>
    <t>entry fee</t>
  </si>
  <si>
    <t>BS</t>
  </si>
  <si>
    <t>http://www.cvfr.co.uk/wp-content/uploads/2018/12/Mytholmroyd-2018.pdf</t>
  </si>
  <si>
    <t>Coiners</t>
  </si>
  <si>
    <t>http://www.cvfr.co.uk/wp-content/uploads/2019/05/coiners-2019-seniors-1.pdf</t>
  </si>
  <si>
    <t>That's so Hebden Bridge</t>
  </si>
  <si>
    <t>https://www.todharriers.co.uk/hebden_bridge/hebden2019res.html</t>
  </si>
  <si>
    <t>http://www.wharfedaleharriers.co.uk/wp-content/uploads/2019/08/EshtonResults2019.pdf</t>
  </si>
  <si>
    <t>CS</t>
  </si>
  <si>
    <t>Malham Show (BOFRA)</t>
  </si>
  <si>
    <t>Eshton Moor (BOFRA)</t>
  </si>
  <si>
    <t>http://bofra.org.uk/wp-content/uploads/races/malham/results/files/malhamshowresults2019.pdf</t>
  </si>
  <si>
    <t>http://www.wharfedaleharriers.co.uk/wp-content/uploads/2019/10/Withins2019.pdf</t>
  </si>
  <si>
    <t>Race you to the summit</t>
  </si>
  <si>
    <t>https://races.fellrunner.org.uk/results/fcb6aa3e-32d8-4fe2-9f41-8d21cc735e35</t>
  </si>
  <si>
    <t>Kettlewell Anniversary</t>
  </si>
  <si>
    <t>https://www.nlfr.co.uk/wp-content/uploads/2021/06/KettlewellProvisional2021.pdf</t>
  </si>
  <si>
    <t>Dick Hudsons</t>
  </si>
  <si>
    <t>Round Hill</t>
  </si>
  <si>
    <t>Shepherds Skyline</t>
  </si>
  <si>
    <t>Wadsworth Half Trog</t>
  </si>
  <si>
    <t>Tour of Pendle</t>
  </si>
  <si>
    <t>AL</t>
  </si>
  <si>
    <t>Stretton Skyline</t>
  </si>
  <si>
    <t>BL</t>
  </si>
  <si>
    <t>https://races.fellrunner.org.uk/results/e72bd3fd-b80f-4f10-bc15-189b19707d6c</t>
  </si>
  <si>
    <t>http://www.wharfedaleharriers.co.uk/wp-content/uploads/2021/10/Withins2021.pdf</t>
  </si>
  <si>
    <t>http://www.wharfedaleharriers.co.uk/wp-content/uploads/2021/07/DickHudsonsresults2021.pdf</t>
  </si>
  <si>
    <t>CM</t>
  </si>
  <si>
    <t>https://races.fellrunner.org.uk/results/f5a75eed-893e-4ff1-9fea-2d34ce8e544f</t>
  </si>
  <si>
    <t>https://www.todharriers.co.uk/shepherds_skyline/skylineres2021.htm</t>
  </si>
  <si>
    <t>https://races.fellrunner.org.uk/results/506ddd3e-96a9-4f4c-8efc-110f1701e0a9</t>
  </si>
  <si>
    <t>https://tourofpendle.co.uk/2021-tour-of-pendle-results/</t>
  </si>
  <si>
    <t>KM</t>
  </si>
  <si>
    <t>m</t>
  </si>
  <si>
    <t>m per km</t>
  </si>
  <si>
    <t>% of finishers</t>
  </si>
  <si>
    <t>FRA discount</t>
  </si>
  <si>
    <t>Hoofstones</t>
  </si>
  <si>
    <t>Runners and Riders</t>
  </si>
  <si>
    <t>£ per mile</t>
  </si>
  <si>
    <t>Wadsworth Trog</t>
  </si>
  <si>
    <t>https://www.cvfr.co.uk/wp-content/uploads/2022/02/trog2022.html</t>
  </si>
  <si>
    <t>Flower Scar</t>
  </si>
  <si>
    <t>AM</t>
  </si>
  <si>
    <t>Ilkley Moor</t>
  </si>
  <si>
    <t>Heptonstall</t>
  </si>
  <si>
    <t>https://www.facebook.com/download/344701050881165/Flower%20Scar%20Results%2019.02.2022.pdf</t>
  </si>
  <si>
    <t>https://www.sportstimingsolutions.co.uk/rd.php?id=409</t>
  </si>
  <si>
    <t>Jack Bloor</t>
  </si>
  <si>
    <t>https://www.jackbloor.co.uk/2022/05/12/2022-results/</t>
  </si>
  <si>
    <t>Helvellyn and the Dodds</t>
  </si>
  <si>
    <t>Crow Hill Reverse</t>
  </si>
  <si>
    <t>https://todharriers.co.uk/crowhillreverse/CrowHill2022.pdf</t>
  </si>
  <si>
    <t>http://www.otleyac.org.uk/wp-content/uploads/2022/08/RoundHillResults2022.xls</t>
  </si>
  <si>
    <t>Bradwell</t>
  </si>
  <si>
    <t>Lost Shepherd</t>
  </si>
  <si>
    <t>https://www.fellrunner.org.uk/results/fc3b6e80-cdfe-4ffc-8aca-b0d1367817b4</t>
  </si>
  <si>
    <t>Beamsley Beacon</t>
  </si>
  <si>
    <t>Castle Carr Half</t>
  </si>
  <si>
    <t>https://www.fellrunner.org.uk/results/8b486ff2-7fd6-4f65-941d-8523560c334d</t>
  </si>
  <si>
    <t>https://www.cvfr.co.uk/wp-content/uploads/2022/11/half_trog_results.html</t>
  </si>
  <si>
    <t>https://tourofpendle.co.uk/results-of-2022-race/</t>
  </si>
  <si>
    <t>Stoop</t>
  </si>
  <si>
    <t>Long Mynd Valleys</t>
  </si>
  <si>
    <t>S O B ( Stile End - Outerside - Barrow ), Kong Winter Series 3</t>
  </si>
  <si>
    <t>https://www.sportident.co.uk/results/Kong/2023/WinterR3/</t>
  </si>
  <si>
    <t>https://www.cvfr.co.uk/wp-content/uploads/2023/02/trog.html</t>
  </si>
  <si>
    <t>https://www.fellrunner.org.uk/results/bd22e1a1-bf4b-4b74-aa89-afdc02805761</t>
  </si>
  <si>
    <t>Inov-8 High Cup Nick</t>
  </si>
  <si>
    <t>https://www.sportident.co.uk/results/dufton/2023/HighCupNick/</t>
  </si>
  <si>
    <t>Region</t>
  </si>
  <si>
    <t>Coledale Horseshoe</t>
  </si>
  <si>
    <t>Lake District</t>
  </si>
  <si>
    <t>South/West Pennines</t>
  </si>
  <si>
    <t>York. Dales</t>
  </si>
  <si>
    <t>Peak District</t>
  </si>
  <si>
    <t>North Pennines</t>
  </si>
  <si>
    <t>Shropshire/Welsh Borders</t>
  </si>
  <si>
    <t>champs race</t>
  </si>
  <si>
    <t>Pendle</t>
  </si>
  <si>
    <t>Wardle Skyline</t>
  </si>
  <si>
    <t>Newlands Memorial</t>
  </si>
  <si>
    <t>Fairfield Horseshoe</t>
  </si>
  <si>
    <t>Charlesworth Chase</t>
  </si>
  <si>
    <t>Bridestone</t>
  </si>
  <si>
    <t>Heptonstall festival</t>
  </si>
  <si>
    <t>Turnslack</t>
  </si>
  <si>
    <t>Burnsall Classic</t>
  </si>
  <si>
    <t>Great Whernside</t>
  </si>
  <si>
    <t>Dunnerdale</t>
  </si>
  <si>
    <t>Time of day</t>
  </si>
  <si>
    <t>day</t>
  </si>
  <si>
    <t>evening</t>
  </si>
  <si>
    <t>Harriers v Cyclists</t>
  </si>
  <si>
    <t>Tour de Llyn Llydaw</t>
  </si>
  <si>
    <t>Wales</t>
  </si>
  <si>
    <t>Stanbury Splash</t>
  </si>
  <si>
    <t xml:space="preserve">http://www.wharfedaleharriers.co.uk/wp-content/uploads/2022/01/Runners-Riders-2022.pdf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</si>
</sst>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8" formatCode="&quot;£&quot;#,##0.00;[Red]\-&quot;£&quot;#,##0.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  <xf numFmtId="9" fontId="0" fillId="0" borderId="0" xfId="1" applyFont="1"/>
    <xf numFmtId="8" fontId="0" fillId="0" borderId="0" xfId="0" applyNumberFormat="1"/>
    <xf numFmtId="0" fontId="2" fillId="0" borderId="0" xfId="2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/>
    <xf numFmtId="6" fontId="0" fillId="0" borderId="1" xfId="0" applyNumberFormat="1" applyBorder="1"/>
    <xf numFmtId="9" fontId="0" fillId="0" borderId="1" xfId="1" applyFont="1" applyBorder="1"/>
    <xf numFmtId="8" fontId="0" fillId="0" borderId="1" xfId="0" applyNumberForma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harfedaleharriers.co.uk/wp-content/uploads/2022/01/Runners-Riders-2022.pdf" TargetMode="External"/><Relationship Id="rId2" Type="http://schemas.openxmlformats.org/officeDocument/2006/relationships/hyperlink" Target="https://www.jackbloor.co.uk/2022/05/12/2022-results/" TargetMode="External"/><Relationship Id="rId1" Type="http://schemas.openxmlformats.org/officeDocument/2006/relationships/hyperlink" Target="https://www.facebook.com/download/344701050881165/Flower%20Scar%20Results%2019.02.2022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workbookViewId="0">
      <pane ySplit="1" topLeftCell="A49" activePane="bottomLeft" state="frozen"/>
      <selection pane="bottomLeft" activeCell="Q76" sqref="Q76"/>
    </sheetView>
  </sheetViews>
  <sheetFormatPr defaultRowHeight="12.5" x14ac:dyDescent="0.25"/>
  <cols>
    <col min="1" max="1" width="10.1796875" bestFit="1" customWidth="1"/>
    <col min="2" max="2" width="23.26953125" bestFit="1" customWidth="1"/>
    <col min="3" max="3" width="22" bestFit="1" customWidth="1"/>
    <col min="4" max="4" width="10.26953125" bestFit="1" customWidth="1"/>
    <col min="5" max="5" width="8.1796875" bestFit="1" customWidth="1"/>
    <col min="6" max="6" width="8.26953125" bestFit="1" customWidth="1"/>
    <col min="7" max="7" width="9.1796875" bestFit="1" customWidth="1"/>
    <col min="8" max="8" width="7.1796875" bestFit="1" customWidth="1"/>
    <col min="9" max="9" width="10.54296875" bestFit="1" customWidth="1"/>
    <col min="10" max="10" width="7.81640625" bestFit="1" customWidth="1"/>
    <col min="11" max="11" width="7.81640625" customWidth="1"/>
    <col min="12" max="12" width="2.54296875" bestFit="1" customWidth="1"/>
    <col min="13" max="13" width="3.7265625" bestFit="1" customWidth="1"/>
    <col min="14" max="14" width="3.81640625" bestFit="1" customWidth="1"/>
    <col min="18" max="20" width="8.7265625" customWidth="1"/>
    <col min="21" max="21" width="7.81640625" customWidth="1"/>
  </cols>
  <sheetData>
    <row r="1" spans="1:23" ht="25" x14ac:dyDescent="0.25">
      <c r="A1" t="s">
        <v>0</v>
      </c>
      <c r="B1" t="s">
        <v>1</v>
      </c>
      <c r="C1" t="s">
        <v>89</v>
      </c>
      <c r="D1" t="s">
        <v>109</v>
      </c>
      <c r="E1" t="s">
        <v>2</v>
      </c>
      <c r="F1" s="7" t="s">
        <v>7</v>
      </c>
      <c r="G1" t="s">
        <v>8</v>
      </c>
      <c r="H1" t="s">
        <v>3</v>
      </c>
      <c r="I1" t="s">
        <v>15</v>
      </c>
      <c r="J1" t="s">
        <v>18</v>
      </c>
      <c r="K1" s="7" t="s">
        <v>55</v>
      </c>
      <c r="L1" t="s">
        <v>4</v>
      </c>
      <c r="M1" t="s">
        <v>5</v>
      </c>
      <c r="N1" t="s">
        <v>6</v>
      </c>
      <c r="O1" t="s">
        <v>11</v>
      </c>
      <c r="P1" t="s">
        <v>97</v>
      </c>
      <c r="Q1" t="s">
        <v>54</v>
      </c>
      <c r="R1" t="s">
        <v>51</v>
      </c>
      <c r="S1" t="s">
        <v>52</v>
      </c>
      <c r="T1" t="s">
        <v>53</v>
      </c>
      <c r="U1" t="s">
        <v>58</v>
      </c>
    </row>
    <row r="2" spans="1:23" x14ac:dyDescent="0.25">
      <c r="A2" s="1">
        <v>43309</v>
      </c>
      <c r="B2" t="s">
        <v>9</v>
      </c>
      <c r="C2" t="s">
        <v>91</v>
      </c>
      <c r="D2" t="s">
        <v>110</v>
      </c>
      <c r="E2" t="s">
        <v>10</v>
      </c>
      <c r="F2">
        <v>4.5</v>
      </c>
      <c r="G2">
        <v>2500</v>
      </c>
      <c r="H2">
        <v>18</v>
      </c>
      <c r="I2">
        <v>43</v>
      </c>
      <c r="J2" s="3">
        <v>5</v>
      </c>
      <c r="K2" s="3">
        <v>0</v>
      </c>
      <c r="L2" s="2">
        <v>1</v>
      </c>
      <c r="M2">
        <v>7</v>
      </c>
      <c r="N2">
        <v>6</v>
      </c>
      <c r="O2" t="s">
        <v>12</v>
      </c>
      <c r="P2" t="b">
        <v>0</v>
      </c>
      <c r="Q2" s="4">
        <f t="shared" ref="Q2:Q33" si="0">H2/I2</f>
        <v>0.41860465116279072</v>
      </c>
      <c r="R2">
        <f t="shared" ref="R2:R33" si="1">F2*1.6093</f>
        <v>7.2418499999999995</v>
      </c>
      <c r="S2">
        <f t="shared" ref="S2:S33" si="2">G2/3.28084</f>
        <v>761.99997561600082</v>
      </c>
      <c r="T2">
        <f>S2/R2</f>
        <v>105.22172864889508</v>
      </c>
      <c r="U2">
        <f t="shared" ref="U2:U33" si="3">J2/F2</f>
        <v>1.1111111111111112</v>
      </c>
    </row>
    <row r="3" spans="1:23" x14ac:dyDescent="0.25">
      <c r="A3" s="1">
        <v>43345</v>
      </c>
      <c r="B3" t="s">
        <v>41</v>
      </c>
      <c r="C3" t="s">
        <v>96</v>
      </c>
      <c r="D3" t="s">
        <v>110</v>
      </c>
      <c r="E3" t="s">
        <v>42</v>
      </c>
      <c r="F3">
        <v>19</v>
      </c>
      <c r="G3">
        <v>4452</v>
      </c>
      <c r="H3">
        <v>54</v>
      </c>
      <c r="I3">
        <v>70</v>
      </c>
      <c r="J3" s="3">
        <v>7</v>
      </c>
      <c r="K3" s="3">
        <v>0</v>
      </c>
      <c r="L3">
        <v>4</v>
      </c>
      <c r="M3">
        <v>20</v>
      </c>
      <c r="N3">
        <v>26</v>
      </c>
      <c r="O3" t="s">
        <v>43</v>
      </c>
      <c r="P3" t="b">
        <v>0</v>
      </c>
      <c r="Q3" s="4">
        <f t="shared" si="0"/>
        <v>0.77142857142857146</v>
      </c>
      <c r="R3">
        <f t="shared" si="1"/>
        <v>30.576699999999999</v>
      </c>
      <c r="S3">
        <f t="shared" si="2"/>
        <v>1356.9695565769741</v>
      </c>
      <c r="T3">
        <f t="shared" ref="T3:T38" si="4">S3/R3</f>
        <v>44.379202352672927</v>
      </c>
      <c r="U3">
        <f t="shared" si="3"/>
        <v>0.36842105263157893</v>
      </c>
    </row>
    <row r="4" spans="1:23" x14ac:dyDescent="0.25">
      <c r="A4" s="1">
        <v>43380</v>
      </c>
      <c r="B4" t="s">
        <v>13</v>
      </c>
      <c r="C4" t="s">
        <v>92</v>
      </c>
      <c r="D4" t="s">
        <v>110</v>
      </c>
      <c r="E4" t="s">
        <v>14</v>
      </c>
      <c r="F4">
        <v>6.2</v>
      </c>
      <c r="G4">
        <v>820</v>
      </c>
      <c r="H4">
        <v>42</v>
      </c>
      <c r="I4">
        <v>248</v>
      </c>
      <c r="J4" s="3">
        <v>5</v>
      </c>
      <c r="K4" s="3">
        <v>0</v>
      </c>
      <c r="L4">
        <v>0</v>
      </c>
      <c r="M4">
        <v>50</v>
      </c>
      <c r="N4">
        <v>43</v>
      </c>
      <c r="O4" t="s">
        <v>16</v>
      </c>
      <c r="P4" t="b">
        <v>0</v>
      </c>
      <c r="Q4" s="4">
        <f t="shared" si="0"/>
        <v>0.16935483870967741</v>
      </c>
      <c r="R4">
        <f t="shared" si="1"/>
        <v>9.9776600000000002</v>
      </c>
      <c r="S4">
        <f t="shared" si="2"/>
        <v>249.93599200204827</v>
      </c>
      <c r="T4">
        <f t="shared" si="4"/>
        <v>25.049559917059536</v>
      </c>
      <c r="U4">
        <f t="shared" si="3"/>
        <v>0.80645161290322576</v>
      </c>
    </row>
    <row r="5" spans="1:23" x14ac:dyDescent="0.25">
      <c r="A5" s="8">
        <v>43443</v>
      </c>
      <c r="B5" s="9" t="s">
        <v>17</v>
      </c>
      <c r="C5" s="9" t="s">
        <v>92</v>
      </c>
      <c r="D5" s="9" t="s">
        <v>110</v>
      </c>
      <c r="E5" s="9" t="s">
        <v>19</v>
      </c>
      <c r="F5" s="9">
        <v>6</v>
      </c>
      <c r="G5" s="9">
        <v>1640</v>
      </c>
      <c r="H5" s="9">
        <v>44</v>
      </c>
      <c r="I5" s="9">
        <v>168</v>
      </c>
      <c r="J5" s="10">
        <v>5</v>
      </c>
      <c r="K5" s="10">
        <v>0</v>
      </c>
      <c r="L5" s="9">
        <v>1</v>
      </c>
      <c r="M5" s="9">
        <v>3</v>
      </c>
      <c r="N5" s="9">
        <v>29</v>
      </c>
      <c r="O5" s="9" t="s">
        <v>20</v>
      </c>
      <c r="P5" s="9" t="b">
        <v>0</v>
      </c>
      <c r="Q5" s="11">
        <f t="shared" si="0"/>
        <v>0.26190476190476192</v>
      </c>
      <c r="R5" s="9">
        <f t="shared" si="1"/>
        <v>9.6557999999999993</v>
      </c>
      <c r="S5" s="9">
        <f t="shared" si="2"/>
        <v>499.87198400409653</v>
      </c>
      <c r="T5" s="9">
        <f t="shared" si="4"/>
        <v>51.769090495256378</v>
      </c>
      <c r="U5" s="9">
        <f t="shared" si="3"/>
        <v>0.83333333333333337</v>
      </c>
      <c r="V5" s="9"/>
      <c r="W5" s="10"/>
    </row>
    <row r="6" spans="1:23" x14ac:dyDescent="0.25">
      <c r="A6" s="1">
        <v>43591</v>
      </c>
      <c r="B6" t="s">
        <v>21</v>
      </c>
      <c r="C6" t="s">
        <v>92</v>
      </c>
      <c r="D6" t="s">
        <v>110</v>
      </c>
      <c r="E6" t="s">
        <v>14</v>
      </c>
      <c r="F6">
        <v>6.7</v>
      </c>
      <c r="G6">
        <v>1000</v>
      </c>
      <c r="H6">
        <v>33</v>
      </c>
      <c r="I6">
        <v>161</v>
      </c>
      <c r="J6" s="3">
        <v>5</v>
      </c>
      <c r="K6" s="3">
        <v>0</v>
      </c>
      <c r="L6">
        <v>0</v>
      </c>
      <c r="M6">
        <v>56</v>
      </c>
      <c r="N6">
        <v>45</v>
      </c>
      <c r="O6" t="s">
        <v>22</v>
      </c>
      <c r="P6" t="b">
        <v>0</v>
      </c>
      <c r="Q6" s="4">
        <f t="shared" si="0"/>
        <v>0.20496894409937888</v>
      </c>
      <c r="R6">
        <f t="shared" si="1"/>
        <v>10.782310000000001</v>
      </c>
      <c r="S6">
        <f t="shared" si="2"/>
        <v>304.79999024640034</v>
      </c>
      <c r="T6">
        <f t="shared" si="4"/>
        <v>28.268524114628526</v>
      </c>
      <c r="U6">
        <f t="shared" si="3"/>
        <v>0.74626865671641784</v>
      </c>
    </row>
    <row r="7" spans="1:23" x14ac:dyDescent="0.25">
      <c r="A7" s="1">
        <v>43615</v>
      </c>
      <c r="B7" t="s">
        <v>23</v>
      </c>
      <c r="C7" t="s">
        <v>92</v>
      </c>
      <c r="D7" t="s">
        <v>111</v>
      </c>
      <c r="E7" t="s">
        <v>14</v>
      </c>
      <c r="F7">
        <v>6.2</v>
      </c>
      <c r="G7">
        <v>1150</v>
      </c>
      <c r="H7">
        <v>38</v>
      </c>
      <c r="I7">
        <v>120</v>
      </c>
      <c r="J7" s="3">
        <v>5</v>
      </c>
      <c r="K7" s="3">
        <v>0</v>
      </c>
      <c r="L7">
        <v>0</v>
      </c>
      <c r="M7">
        <v>58</v>
      </c>
      <c r="N7">
        <v>45</v>
      </c>
      <c r="O7" t="s">
        <v>24</v>
      </c>
      <c r="P7" t="b">
        <v>0</v>
      </c>
      <c r="Q7" s="4">
        <f t="shared" si="0"/>
        <v>0.31666666666666665</v>
      </c>
      <c r="R7">
        <f t="shared" si="1"/>
        <v>9.9776600000000002</v>
      </c>
      <c r="S7">
        <f t="shared" si="2"/>
        <v>350.51998878336036</v>
      </c>
      <c r="T7">
        <f t="shared" si="4"/>
        <v>35.130480371485937</v>
      </c>
      <c r="U7">
        <f t="shared" si="3"/>
        <v>0.80645161290322576</v>
      </c>
    </row>
    <row r="8" spans="1:23" x14ac:dyDescent="0.25">
      <c r="A8" s="1">
        <v>43678</v>
      </c>
      <c r="B8" t="s">
        <v>28</v>
      </c>
      <c r="C8" t="s">
        <v>93</v>
      </c>
      <c r="D8" t="s">
        <v>111</v>
      </c>
      <c r="E8" t="s">
        <v>26</v>
      </c>
      <c r="F8">
        <v>5</v>
      </c>
      <c r="G8">
        <v>550</v>
      </c>
      <c r="H8">
        <v>20</v>
      </c>
      <c r="I8">
        <v>79</v>
      </c>
      <c r="J8" s="3">
        <v>5</v>
      </c>
      <c r="K8" s="3">
        <v>0</v>
      </c>
      <c r="L8">
        <v>0</v>
      </c>
      <c r="M8">
        <v>39</v>
      </c>
      <c r="N8">
        <v>7</v>
      </c>
      <c r="O8" t="s">
        <v>25</v>
      </c>
      <c r="P8" t="b">
        <v>0</v>
      </c>
      <c r="Q8" s="4">
        <f t="shared" si="0"/>
        <v>0.25316455696202533</v>
      </c>
      <c r="R8">
        <f t="shared" si="1"/>
        <v>8.0465</v>
      </c>
      <c r="S8">
        <f t="shared" si="2"/>
        <v>167.63999463552017</v>
      </c>
      <c r="T8">
        <f t="shared" si="4"/>
        <v>20.833902272481225</v>
      </c>
      <c r="U8">
        <f t="shared" si="3"/>
        <v>1</v>
      </c>
    </row>
    <row r="9" spans="1:23" x14ac:dyDescent="0.25">
      <c r="A9" s="1">
        <v>43701</v>
      </c>
      <c r="B9" t="s">
        <v>27</v>
      </c>
      <c r="C9" t="s">
        <v>93</v>
      </c>
      <c r="D9" t="s">
        <v>110</v>
      </c>
      <c r="E9" t="s">
        <v>10</v>
      </c>
      <c r="F9">
        <v>2.5</v>
      </c>
      <c r="G9">
        <v>700</v>
      </c>
      <c r="H9">
        <v>14</v>
      </c>
      <c r="I9">
        <v>51</v>
      </c>
      <c r="J9" s="3">
        <v>0</v>
      </c>
      <c r="K9" s="3">
        <v>0</v>
      </c>
      <c r="L9">
        <v>0</v>
      </c>
      <c r="M9">
        <v>23</v>
      </c>
      <c r="N9">
        <v>27</v>
      </c>
      <c r="O9" t="s">
        <v>29</v>
      </c>
      <c r="P9" t="b">
        <v>0</v>
      </c>
      <c r="Q9" s="4">
        <f t="shared" si="0"/>
        <v>0.27450980392156865</v>
      </c>
      <c r="R9">
        <f t="shared" si="1"/>
        <v>4.02325</v>
      </c>
      <c r="S9">
        <f t="shared" si="2"/>
        <v>213.35999317248022</v>
      </c>
      <c r="T9">
        <f t="shared" si="4"/>
        <v>53.031751239043118</v>
      </c>
      <c r="U9">
        <f t="shared" si="3"/>
        <v>0</v>
      </c>
    </row>
    <row r="10" spans="1:23" x14ac:dyDescent="0.25">
      <c r="A10" s="1">
        <v>43751</v>
      </c>
      <c r="B10" t="s">
        <v>13</v>
      </c>
      <c r="C10" t="s">
        <v>92</v>
      </c>
      <c r="D10" t="s">
        <v>110</v>
      </c>
      <c r="E10" t="s">
        <v>14</v>
      </c>
      <c r="F10">
        <v>6.2</v>
      </c>
      <c r="G10">
        <v>820</v>
      </c>
      <c r="H10">
        <v>36</v>
      </c>
      <c r="I10">
        <v>180</v>
      </c>
      <c r="J10" s="3">
        <v>5</v>
      </c>
      <c r="K10" s="3">
        <v>0</v>
      </c>
      <c r="L10">
        <v>0</v>
      </c>
      <c r="M10">
        <v>54</v>
      </c>
      <c r="N10">
        <v>28</v>
      </c>
      <c r="O10" t="s">
        <v>30</v>
      </c>
      <c r="P10" t="b">
        <v>0</v>
      </c>
      <c r="Q10" s="4">
        <f t="shared" si="0"/>
        <v>0.2</v>
      </c>
      <c r="R10">
        <f t="shared" si="1"/>
        <v>9.9776600000000002</v>
      </c>
      <c r="S10">
        <f t="shared" si="2"/>
        <v>249.93599200204827</v>
      </c>
      <c r="T10">
        <f t="shared" si="4"/>
        <v>25.049559917059536</v>
      </c>
      <c r="U10">
        <f t="shared" si="3"/>
        <v>0.80645161290322576</v>
      </c>
    </row>
    <row r="11" spans="1:23" x14ac:dyDescent="0.25">
      <c r="A11" s="8">
        <v>43764</v>
      </c>
      <c r="B11" s="9" t="s">
        <v>31</v>
      </c>
      <c r="C11" s="9" t="s">
        <v>92</v>
      </c>
      <c r="D11" s="9" t="s">
        <v>110</v>
      </c>
      <c r="E11" s="9" t="s">
        <v>19</v>
      </c>
      <c r="F11" s="9">
        <v>4.3</v>
      </c>
      <c r="G11" s="9">
        <v>853</v>
      </c>
      <c r="H11" s="9">
        <v>11</v>
      </c>
      <c r="I11" s="9">
        <v>88</v>
      </c>
      <c r="J11" s="10">
        <v>5</v>
      </c>
      <c r="K11" s="10">
        <v>0</v>
      </c>
      <c r="L11" s="9">
        <v>0</v>
      </c>
      <c r="M11" s="9">
        <v>37</v>
      </c>
      <c r="N11" s="9">
        <v>9</v>
      </c>
      <c r="O11" s="9" t="s">
        <v>32</v>
      </c>
      <c r="P11" s="9" t="b">
        <v>0</v>
      </c>
      <c r="Q11" s="11">
        <f t="shared" si="0"/>
        <v>0.125</v>
      </c>
      <c r="R11" s="9">
        <f t="shared" si="1"/>
        <v>6.9199899999999994</v>
      </c>
      <c r="S11" s="9">
        <f t="shared" si="2"/>
        <v>259.99439168017949</v>
      </c>
      <c r="T11" s="9">
        <f t="shared" si="4"/>
        <v>37.571498178491517</v>
      </c>
      <c r="U11" s="9">
        <f t="shared" si="3"/>
        <v>1.1627906976744187</v>
      </c>
      <c r="V11" s="9"/>
      <c r="W11" s="10"/>
    </row>
    <row r="12" spans="1:23" x14ac:dyDescent="0.25">
      <c r="A12" s="1">
        <v>44371</v>
      </c>
      <c r="B12" t="s">
        <v>33</v>
      </c>
      <c r="C12" t="s">
        <v>93</v>
      </c>
      <c r="D12" t="s">
        <v>111</v>
      </c>
      <c r="E12" t="s">
        <v>10</v>
      </c>
      <c r="F12">
        <v>5</v>
      </c>
      <c r="G12">
        <v>1800</v>
      </c>
      <c r="H12">
        <v>55</v>
      </c>
      <c r="I12">
        <v>145</v>
      </c>
      <c r="J12" s="3">
        <v>5</v>
      </c>
      <c r="K12" s="3">
        <v>0</v>
      </c>
      <c r="L12">
        <v>0</v>
      </c>
      <c r="M12">
        <v>49</v>
      </c>
      <c r="N12">
        <v>27</v>
      </c>
      <c r="O12" t="s">
        <v>34</v>
      </c>
      <c r="P12" t="b">
        <v>0</v>
      </c>
      <c r="Q12" s="4">
        <f t="shared" si="0"/>
        <v>0.37931034482758619</v>
      </c>
      <c r="R12">
        <f t="shared" si="1"/>
        <v>8.0465</v>
      </c>
      <c r="S12">
        <f t="shared" si="2"/>
        <v>548.63998244352058</v>
      </c>
      <c r="T12">
        <f t="shared" si="4"/>
        <v>68.183680164484002</v>
      </c>
      <c r="U12">
        <f t="shared" si="3"/>
        <v>1</v>
      </c>
    </row>
    <row r="13" spans="1:23" x14ac:dyDescent="0.25">
      <c r="A13" s="1">
        <v>44406</v>
      </c>
      <c r="B13" t="s">
        <v>35</v>
      </c>
      <c r="C13" t="s">
        <v>93</v>
      </c>
      <c r="D13" t="s">
        <v>111</v>
      </c>
      <c r="E13" t="s">
        <v>14</v>
      </c>
      <c r="F13">
        <v>7</v>
      </c>
      <c r="G13">
        <v>1100</v>
      </c>
      <c r="H13">
        <v>38</v>
      </c>
      <c r="I13">
        <v>139</v>
      </c>
      <c r="J13" s="3">
        <v>5</v>
      </c>
      <c r="K13" s="3">
        <v>0</v>
      </c>
      <c r="L13">
        <v>0</v>
      </c>
      <c r="M13">
        <v>56</v>
      </c>
      <c r="N13">
        <v>17</v>
      </c>
      <c r="O13" t="s">
        <v>45</v>
      </c>
      <c r="P13" t="b">
        <v>0</v>
      </c>
      <c r="Q13" s="4">
        <f t="shared" si="0"/>
        <v>0.2733812949640288</v>
      </c>
      <c r="R13">
        <f t="shared" si="1"/>
        <v>11.2651</v>
      </c>
      <c r="S13">
        <f t="shared" si="2"/>
        <v>335.27998927104034</v>
      </c>
      <c r="T13">
        <f t="shared" si="4"/>
        <v>29.762717532116032</v>
      </c>
      <c r="U13">
        <f t="shared" si="3"/>
        <v>0.7142857142857143</v>
      </c>
    </row>
    <row r="14" spans="1:23" x14ac:dyDescent="0.25">
      <c r="A14" s="1">
        <v>44416</v>
      </c>
      <c r="B14" t="s">
        <v>36</v>
      </c>
      <c r="C14" t="s">
        <v>93</v>
      </c>
      <c r="D14" t="s">
        <v>110</v>
      </c>
      <c r="E14" t="s">
        <v>46</v>
      </c>
      <c r="F14">
        <v>8.6999999999999993</v>
      </c>
      <c r="G14">
        <v>1100</v>
      </c>
      <c r="H14">
        <v>26</v>
      </c>
      <c r="I14">
        <v>97</v>
      </c>
      <c r="J14" s="3">
        <v>5</v>
      </c>
      <c r="K14" s="3">
        <v>0</v>
      </c>
      <c r="L14">
        <v>1</v>
      </c>
      <c r="M14">
        <v>9</v>
      </c>
      <c r="N14">
        <v>52</v>
      </c>
      <c r="O14" t="s">
        <v>47</v>
      </c>
      <c r="P14" t="b">
        <v>0</v>
      </c>
      <c r="Q14" s="4">
        <f t="shared" si="0"/>
        <v>0.26804123711340205</v>
      </c>
      <c r="R14">
        <f t="shared" si="1"/>
        <v>14.000909999999999</v>
      </c>
      <c r="S14">
        <f t="shared" si="2"/>
        <v>335.27998927104034</v>
      </c>
      <c r="T14">
        <f t="shared" si="4"/>
        <v>23.947014106300259</v>
      </c>
      <c r="U14">
        <f t="shared" si="3"/>
        <v>0.57471264367816099</v>
      </c>
    </row>
    <row r="15" spans="1:23" x14ac:dyDescent="0.25">
      <c r="A15" s="1">
        <v>44479</v>
      </c>
      <c r="B15" t="s">
        <v>13</v>
      </c>
      <c r="C15" t="s">
        <v>92</v>
      </c>
      <c r="D15" t="s">
        <v>110</v>
      </c>
      <c r="E15" t="s">
        <v>14</v>
      </c>
      <c r="F15">
        <v>6.2</v>
      </c>
      <c r="G15">
        <v>820</v>
      </c>
      <c r="H15">
        <v>31</v>
      </c>
      <c r="I15">
        <v>138</v>
      </c>
      <c r="J15" s="3">
        <v>5</v>
      </c>
      <c r="K15" s="3">
        <v>0</v>
      </c>
      <c r="L15">
        <v>0</v>
      </c>
      <c r="M15">
        <v>51</v>
      </c>
      <c r="N15">
        <v>54</v>
      </c>
      <c r="O15" t="s">
        <v>44</v>
      </c>
      <c r="P15" t="b">
        <v>0</v>
      </c>
      <c r="Q15" s="4">
        <f t="shared" si="0"/>
        <v>0.22463768115942029</v>
      </c>
      <c r="R15">
        <f t="shared" si="1"/>
        <v>9.9776600000000002</v>
      </c>
      <c r="S15">
        <f t="shared" si="2"/>
        <v>249.93599200204827</v>
      </c>
      <c r="T15">
        <f t="shared" si="4"/>
        <v>25.049559917059536</v>
      </c>
      <c r="U15">
        <f t="shared" si="3"/>
        <v>0.80645161290322576</v>
      </c>
    </row>
    <row r="16" spans="1:23" x14ac:dyDescent="0.25">
      <c r="A16" s="1">
        <v>44506</v>
      </c>
      <c r="B16" t="s">
        <v>37</v>
      </c>
      <c r="C16" t="s">
        <v>92</v>
      </c>
      <c r="D16" t="s">
        <v>110</v>
      </c>
      <c r="E16" t="s">
        <v>19</v>
      </c>
      <c r="F16">
        <v>6.2</v>
      </c>
      <c r="G16">
        <v>1150</v>
      </c>
      <c r="H16">
        <v>24</v>
      </c>
      <c r="I16">
        <v>121</v>
      </c>
      <c r="J16" s="3">
        <v>6</v>
      </c>
      <c r="K16" s="3">
        <v>0</v>
      </c>
      <c r="L16">
        <v>0</v>
      </c>
      <c r="M16">
        <v>55</v>
      </c>
      <c r="N16">
        <v>13</v>
      </c>
      <c r="O16" t="s">
        <v>48</v>
      </c>
      <c r="P16" t="b">
        <v>0</v>
      </c>
      <c r="Q16" s="4">
        <f t="shared" si="0"/>
        <v>0.19834710743801653</v>
      </c>
      <c r="R16">
        <f t="shared" si="1"/>
        <v>9.9776600000000002</v>
      </c>
      <c r="S16">
        <f t="shared" si="2"/>
        <v>350.51998878336036</v>
      </c>
      <c r="T16">
        <f t="shared" si="4"/>
        <v>35.130480371485937</v>
      </c>
      <c r="U16">
        <f t="shared" si="3"/>
        <v>0.96774193548387089</v>
      </c>
    </row>
    <row r="17" spans="1:23" x14ac:dyDescent="0.25">
      <c r="A17" s="1">
        <v>44514</v>
      </c>
      <c r="B17" t="s">
        <v>38</v>
      </c>
      <c r="C17" t="s">
        <v>92</v>
      </c>
      <c r="D17" t="s">
        <v>110</v>
      </c>
      <c r="E17" t="s">
        <v>14</v>
      </c>
      <c r="F17">
        <v>9.3000000000000007</v>
      </c>
      <c r="G17">
        <v>1378</v>
      </c>
      <c r="H17">
        <v>19</v>
      </c>
      <c r="I17">
        <v>96</v>
      </c>
      <c r="J17" s="3">
        <v>5</v>
      </c>
      <c r="K17" s="3">
        <v>0</v>
      </c>
      <c r="L17">
        <v>1</v>
      </c>
      <c r="M17">
        <v>23</v>
      </c>
      <c r="N17">
        <v>6</v>
      </c>
      <c r="O17" t="s">
        <v>49</v>
      </c>
      <c r="P17" t="b">
        <v>0</v>
      </c>
      <c r="Q17" s="4">
        <f t="shared" si="0"/>
        <v>0.19791666666666666</v>
      </c>
      <c r="R17">
        <f t="shared" si="1"/>
        <v>14.96649</v>
      </c>
      <c r="S17">
        <f t="shared" si="2"/>
        <v>420.01438655953962</v>
      </c>
      <c r="T17">
        <f t="shared" si="4"/>
        <v>28.063653305453691</v>
      </c>
      <c r="U17">
        <f t="shared" si="3"/>
        <v>0.5376344086021505</v>
      </c>
    </row>
    <row r="18" spans="1:23" x14ac:dyDescent="0.25">
      <c r="A18" s="1">
        <v>44520</v>
      </c>
      <c r="B18" t="s">
        <v>39</v>
      </c>
      <c r="C18" t="s">
        <v>92</v>
      </c>
      <c r="D18" t="s">
        <v>110</v>
      </c>
      <c r="E18" t="s">
        <v>40</v>
      </c>
      <c r="F18">
        <v>16.8</v>
      </c>
      <c r="G18">
        <v>4833</v>
      </c>
      <c r="H18">
        <v>71</v>
      </c>
      <c r="I18">
        <v>342</v>
      </c>
      <c r="J18" s="3">
        <v>9</v>
      </c>
      <c r="K18" s="3">
        <v>0</v>
      </c>
      <c r="L18">
        <v>3</v>
      </c>
      <c r="M18">
        <v>7</v>
      </c>
      <c r="N18">
        <v>25</v>
      </c>
      <c r="O18" t="s">
        <v>50</v>
      </c>
      <c r="P18" t="b">
        <v>0</v>
      </c>
      <c r="Q18" s="4">
        <f t="shared" si="0"/>
        <v>0.20760233918128654</v>
      </c>
      <c r="R18">
        <f t="shared" si="1"/>
        <v>27.036239999999999</v>
      </c>
      <c r="S18">
        <f t="shared" si="2"/>
        <v>1473.0983528608526</v>
      </c>
      <c r="T18">
        <f t="shared" si="4"/>
        <v>54.48606584572606</v>
      </c>
      <c r="U18">
        <f t="shared" si="3"/>
        <v>0.5357142857142857</v>
      </c>
    </row>
    <row r="19" spans="1:23" x14ac:dyDescent="0.25">
      <c r="A19" s="1">
        <v>44535</v>
      </c>
      <c r="B19" t="s">
        <v>17</v>
      </c>
      <c r="C19" t="s">
        <v>92</v>
      </c>
      <c r="D19" t="s">
        <v>110</v>
      </c>
      <c r="E19" t="s">
        <v>19</v>
      </c>
      <c r="F19">
        <v>6</v>
      </c>
      <c r="G19">
        <v>1640</v>
      </c>
      <c r="H19">
        <v>18</v>
      </c>
      <c r="I19">
        <v>172</v>
      </c>
      <c r="J19" s="3">
        <v>5</v>
      </c>
      <c r="K19" s="3">
        <v>0</v>
      </c>
      <c r="L19">
        <v>0</v>
      </c>
      <c r="M19">
        <v>58</v>
      </c>
      <c r="N19">
        <v>40</v>
      </c>
      <c r="P19" t="b">
        <v>0</v>
      </c>
      <c r="Q19" s="4">
        <f t="shared" si="0"/>
        <v>0.10465116279069768</v>
      </c>
      <c r="R19">
        <f t="shared" si="1"/>
        <v>9.6557999999999993</v>
      </c>
      <c r="S19">
        <f t="shared" si="2"/>
        <v>499.87198400409653</v>
      </c>
      <c r="T19">
        <f t="shared" si="4"/>
        <v>51.769090495256378</v>
      </c>
      <c r="U19">
        <f t="shared" si="3"/>
        <v>0.83333333333333337</v>
      </c>
    </row>
    <row r="20" spans="1:23" x14ac:dyDescent="0.25">
      <c r="A20" s="8">
        <v>44549</v>
      </c>
      <c r="B20" s="9" t="s">
        <v>81</v>
      </c>
      <c r="C20" s="9" t="s">
        <v>92</v>
      </c>
      <c r="D20" s="9" t="s">
        <v>110</v>
      </c>
      <c r="E20" s="9" t="s">
        <v>19</v>
      </c>
      <c r="F20" s="9">
        <v>4.9000000000000004</v>
      </c>
      <c r="G20" s="9">
        <v>700</v>
      </c>
      <c r="H20" s="9">
        <v>30</v>
      </c>
      <c r="I20" s="9">
        <v>171</v>
      </c>
      <c r="J20" s="10">
        <v>5</v>
      </c>
      <c r="K20" s="10">
        <v>0</v>
      </c>
      <c r="L20" s="9">
        <v>0</v>
      </c>
      <c r="M20" s="9">
        <v>39</v>
      </c>
      <c r="N20" s="9">
        <v>55</v>
      </c>
      <c r="O20" s="9"/>
      <c r="P20" s="9" t="b">
        <v>0</v>
      </c>
      <c r="Q20" s="11">
        <f t="shared" si="0"/>
        <v>0.17543859649122806</v>
      </c>
      <c r="R20" s="9">
        <f t="shared" si="1"/>
        <v>7.8855700000000004</v>
      </c>
      <c r="S20" s="9">
        <f t="shared" si="2"/>
        <v>213.35999317248022</v>
      </c>
      <c r="T20" s="9">
        <f t="shared" si="4"/>
        <v>27.057015938287304</v>
      </c>
      <c r="U20" s="9">
        <f t="shared" si="3"/>
        <v>1.0204081632653061</v>
      </c>
      <c r="V20" s="9"/>
      <c r="W20" s="10"/>
    </row>
    <row r="21" spans="1:23" x14ac:dyDescent="0.25">
      <c r="A21" s="1">
        <v>44583</v>
      </c>
      <c r="B21" t="s">
        <v>56</v>
      </c>
      <c r="C21" t="s">
        <v>92</v>
      </c>
      <c r="D21" t="s">
        <v>110</v>
      </c>
      <c r="E21" t="s">
        <v>14</v>
      </c>
      <c r="F21">
        <v>8</v>
      </c>
      <c r="G21">
        <v>1394</v>
      </c>
      <c r="H21">
        <v>16</v>
      </c>
      <c r="I21">
        <v>84</v>
      </c>
      <c r="J21" s="5">
        <v>7.85</v>
      </c>
      <c r="K21" s="5">
        <v>1</v>
      </c>
      <c r="L21">
        <v>1</v>
      </c>
      <c r="M21">
        <v>13</v>
      </c>
      <c r="N21">
        <v>18</v>
      </c>
      <c r="P21" t="b">
        <v>0</v>
      </c>
      <c r="Q21" s="4">
        <f t="shared" si="0"/>
        <v>0.19047619047619047</v>
      </c>
      <c r="R21">
        <f t="shared" si="1"/>
        <v>12.8744</v>
      </c>
      <c r="S21">
        <f t="shared" si="2"/>
        <v>424.89118640348204</v>
      </c>
      <c r="T21">
        <f t="shared" si="4"/>
        <v>33.002795190725941</v>
      </c>
      <c r="U21">
        <f t="shared" si="3"/>
        <v>0.98124999999999996</v>
      </c>
    </row>
    <row r="22" spans="1:23" x14ac:dyDescent="0.25">
      <c r="A22" s="1">
        <v>44591</v>
      </c>
      <c r="B22" t="s">
        <v>57</v>
      </c>
      <c r="C22" t="s">
        <v>93</v>
      </c>
      <c r="D22" t="s">
        <v>110</v>
      </c>
      <c r="E22" t="s">
        <v>19</v>
      </c>
      <c r="F22">
        <v>4.7</v>
      </c>
      <c r="G22">
        <v>890</v>
      </c>
      <c r="H22">
        <v>43</v>
      </c>
      <c r="I22">
        <v>186</v>
      </c>
      <c r="J22" s="3">
        <v>10</v>
      </c>
      <c r="K22" s="3">
        <v>0</v>
      </c>
      <c r="L22">
        <v>0</v>
      </c>
      <c r="M22">
        <v>36</v>
      </c>
      <c r="N22">
        <v>21</v>
      </c>
      <c r="O22" s="6" t="s">
        <v>116</v>
      </c>
      <c r="P22" t="b">
        <v>0</v>
      </c>
      <c r="Q22" s="4">
        <f t="shared" si="0"/>
        <v>0.23118279569892472</v>
      </c>
      <c r="R22">
        <f t="shared" si="1"/>
        <v>7.5637100000000004</v>
      </c>
      <c r="S22">
        <f t="shared" si="2"/>
        <v>271.27199131929626</v>
      </c>
      <c r="T22">
        <f t="shared" si="4"/>
        <v>35.864938147985086</v>
      </c>
      <c r="U22">
        <f t="shared" si="3"/>
        <v>2.1276595744680851</v>
      </c>
    </row>
    <row r="23" spans="1:23" x14ac:dyDescent="0.25">
      <c r="A23" s="1">
        <v>44598</v>
      </c>
      <c r="B23" t="s">
        <v>59</v>
      </c>
      <c r="C23" t="s">
        <v>92</v>
      </c>
      <c r="D23" t="s">
        <v>110</v>
      </c>
      <c r="E23" t="s">
        <v>42</v>
      </c>
      <c r="F23">
        <v>19.3</v>
      </c>
      <c r="G23">
        <v>3642</v>
      </c>
      <c r="H23">
        <v>29</v>
      </c>
      <c r="I23">
        <v>148</v>
      </c>
      <c r="J23" s="3">
        <v>15</v>
      </c>
      <c r="K23" s="5">
        <v>2.5</v>
      </c>
      <c r="L23">
        <v>3</v>
      </c>
      <c r="M23">
        <v>23</v>
      </c>
      <c r="N23">
        <v>24</v>
      </c>
      <c r="O23" t="s">
        <v>60</v>
      </c>
      <c r="P23" t="b">
        <v>0</v>
      </c>
      <c r="Q23" s="4">
        <f t="shared" si="0"/>
        <v>0.19594594594594594</v>
      </c>
      <c r="R23">
        <f t="shared" si="1"/>
        <v>31.05949</v>
      </c>
      <c r="S23">
        <f t="shared" si="2"/>
        <v>1110.08156447739</v>
      </c>
      <c r="T23">
        <f t="shared" si="4"/>
        <v>35.74049556117599</v>
      </c>
      <c r="U23">
        <f t="shared" si="3"/>
        <v>0.77720207253886009</v>
      </c>
    </row>
    <row r="24" spans="1:23" x14ac:dyDescent="0.25">
      <c r="A24" s="1">
        <v>44611</v>
      </c>
      <c r="B24" t="s">
        <v>61</v>
      </c>
      <c r="C24" t="s">
        <v>92</v>
      </c>
      <c r="D24" t="s">
        <v>110</v>
      </c>
      <c r="E24" t="s">
        <v>62</v>
      </c>
      <c r="F24">
        <v>7.5</v>
      </c>
      <c r="G24">
        <v>2001</v>
      </c>
      <c r="H24">
        <v>27</v>
      </c>
      <c r="I24">
        <v>185</v>
      </c>
      <c r="J24" s="3">
        <v>5</v>
      </c>
      <c r="K24" s="3">
        <v>0</v>
      </c>
      <c r="L24">
        <v>1</v>
      </c>
      <c r="M24">
        <v>15</v>
      </c>
      <c r="N24">
        <v>54</v>
      </c>
      <c r="O24" s="6" t="s">
        <v>65</v>
      </c>
      <c r="P24" t="b">
        <v>0</v>
      </c>
      <c r="Q24" s="4">
        <f t="shared" si="0"/>
        <v>0.14594594594594595</v>
      </c>
      <c r="R24">
        <f t="shared" si="1"/>
        <v>12.069749999999999</v>
      </c>
      <c r="S24">
        <f t="shared" si="2"/>
        <v>609.90478048304703</v>
      </c>
      <c r="T24">
        <f t="shared" si="4"/>
        <v>50.531682966345372</v>
      </c>
      <c r="U24">
        <f t="shared" si="3"/>
        <v>0.66666666666666663</v>
      </c>
    </row>
    <row r="25" spans="1:23" x14ac:dyDescent="0.25">
      <c r="A25" s="1">
        <v>44626</v>
      </c>
      <c r="B25" t="s">
        <v>63</v>
      </c>
      <c r="C25" t="s">
        <v>93</v>
      </c>
      <c r="D25" t="s">
        <v>110</v>
      </c>
      <c r="E25" t="s">
        <v>10</v>
      </c>
      <c r="F25">
        <v>5</v>
      </c>
      <c r="G25">
        <v>1316</v>
      </c>
      <c r="H25">
        <v>61</v>
      </c>
      <c r="I25">
        <v>316</v>
      </c>
      <c r="J25" s="3">
        <v>8</v>
      </c>
      <c r="K25" s="3">
        <v>2</v>
      </c>
      <c r="L25">
        <v>0</v>
      </c>
      <c r="M25">
        <v>49</v>
      </c>
      <c r="N25">
        <v>43</v>
      </c>
      <c r="O25" t="s">
        <v>66</v>
      </c>
      <c r="P25" t="b">
        <v>0</v>
      </c>
      <c r="Q25" s="4">
        <f t="shared" si="0"/>
        <v>0.19303797468354431</v>
      </c>
      <c r="R25">
        <f t="shared" si="1"/>
        <v>8.0465</v>
      </c>
      <c r="S25">
        <f t="shared" si="2"/>
        <v>401.1167871642628</v>
      </c>
      <c r="T25">
        <f t="shared" si="4"/>
        <v>49.84984616470053</v>
      </c>
      <c r="U25">
        <f t="shared" si="3"/>
        <v>1.6</v>
      </c>
    </row>
    <row r="26" spans="1:23" x14ac:dyDescent="0.25">
      <c r="A26" s="1">
        <v>44640</v>
      </c>
      <c r="B26" t="s">
        <v>64</v>
      </c>
      <c r="C26" t="s">
        <v>92</v>
      </c>
      <c r="D26" t="s">
        <v>110</v>
      </c>
      <c r="E26" t="s">
        <v>42</v>
      </c>
      <c r="F26">
        <v>15.4</v>
      </c>
      <c r="G26">
        <v>3169</v>
      </c>
      <c r="H26">
        <v>54</v>
      </c>
      <c r="I26">
        <v>248</v>
      </c>
      <c r="J26" s="3">
        <v>11</v>
      </c>
      <c r="K26" s="3">
        <v>0</v>
      </c>
      <c r="L26">
        <v>2</v>
      </c>
      <c r="M26">
        <v>25</v>
      </c>
      <c r="N26">
        <v>26</v>
      </c>
      <c r="P26" t="b">
        <v>0</v>
      </c>
      <c r="Q26" s="4">
        <f t="shared" si="0"/>
        <v>0.21774193548387097</v>
      </c>
      <c r="R26">
        <f t="shared" si="1"/>
        <v>24.78322</v>
      </c>
      <c r="S26">
        <f t="shared" si="2"/>
        <v>965.91116909084258</v>
      </c>
      <c r="T26">
        <f t="shared" si="4"/>
        <v>38.974401594742027</v>
      </c>
      <c r="U26">
        <f t="shared" si="3"/>
        <v>0.7142857142857143</v>
      </c>
    </row>
    <row r="27" spans="1:23" x14ac:dyDescent="0.25">
      <c r="A27" s="1">
        <v>44687</v>
      </c>
      <c r="B27" t="s">
        <v>35</v>
      </c>
      <c r="C27" t="s">
        <v>93</v>
      </c>
      <c r="D27" t="s">
        <v>111</v>
      </c>
      <c r="E27" t="s">
        <v>14</v>
      </c>
      <c r="F27">
        <v>7</v>
      </c>
      <c r="G27">
        <v>1100</v>
      </c>
      <c r="H27">
        <v>41</v>
      </c>
      <c r="I27">
        <v>146</v>
      </c>
      <c r="J27" s="3">
        <v>5</v>
      </c>
      <c r="K27" s="3">
        <v>0</v>
      </c>
      <c r="L27">
        <v>0</v>
      </c>
      <c r="M27">
        <v>54</v>
      </c>
      <c r="N27">
        <v>19</v>
      </c>
      <c r="P27" t="b">
        <v>0</v>
      </c>
      <c r="Q27" s="4">
        <f t="shared" si="0"/>
        <v>0.28082191780821919</v>
      </c>
      <c r="R27">
        <f t="shared" si="1"/>
        <v>11.2651</v>
      </c>
      <c r="S27">
        <f t="shared" si="2"/>
        <v>335.27998927104034</v>
      </c>
      <c r="T27">
        <f t="shared" si="4"/>
        <v>29.762717532116032</v>
      </c>
      <c r="U27">
        <f t="shared" si="3"/>
        <v>0.7142857142857143</v>
      </c>
    </row>
    <row r="28" spans="1:23" x14ac:dyDescent="0.25">
      <c r="A28" s="1">
        <v>44691</v>
      </c>
      <c r="B28" t="s">
        <v>67</v>
      </c>
      <c r="C28" t="s">
        <v>93</v>
      </c>
      <c r="D28" t="s">
        <v>111</v>
      </c>
      <c r="E28" t="s">
        <v>19</v>
      </c>
      <c r="F28">
        <v>5.2</v>
      </c>
      <c r="G28">
        <v>1148</v>
      </c>
      <c r="H28">
        <v>31</v>
      </c>
      <c r="I28">
        <v>185</v>
      </c>
      <c r="J28" s="3">
        <v>7</v>
      </c>
      <c r="K28" s="3">
        <v>0</v>
      </c>
      <c r="L28">
        <v>0</v>
      </c>
      <c r="M28">
        <v>48</v>
      </c>
      <c r="N28">
        <v>20</v>
      </c>
      <c r="O28" s="6" t="s">
        <v>68</v>
      </c>
      <c r="P28" t="b">
        <v>0</v>
      </c>
      <c r="Q28" s="4">
        <f t="shared" si="0"/>
        <v>0.16756756756756758</v>
      </c>
      <c r="R28">
        <f t="shared" si="1"/>
        <v>8.3683600000000009</v>
      </c>
      <c r="S28">
        <f t="shared" si="2"/>
        <v>349.91038880286754</v>
      </c>
      <c r="T28">
        <f t="shared" si="4"/>
        <v>41.813496169245525</v>
      </c>
      <c r="U28">
        <f t="shared" si="3"/>
        <v>1.346153846153846</v>
      </c>
    </row>
    <row r="29" spans="1:23" x14ac:dyDescent="0.25">
      <c r="A29" s="1">
        <v>44707</v>
      </c>
      <c r="B29" t="s">
        <v>23</v>
      </c>
      <c r="C29" t="s">
        <v>92</v>
      </c>
      <c r="D29" t="s">
        <v>111</v>
      </c>
      <c r="E29" t="s">
        <v>14</v>
      </c>
      <c r="F29">
        <v>6.2</v>
      </c>
      <c r="G29">
        <v>1150</v>
      </c>
      <c r="H29">
        <v>18</v>
      </c>
      <c r="I29">
        <v>110</v>
      </c>
      <c r="J29" s="3">
        <v>5</v>
      </c>
      <c r="K29" s="3">
        <v>0</v>
      </c>
      <c r="L29">
        <v>0</v>
      </c>
      <c r="M29">
        <v>52</v>
      </c>
      <c r="N29">
        <v>37</v>
      </c>
      <c r="P29" t="b">
        <v>0</v>
      </c>
      <c r="Q29" s="4">
        <f t="shared" si="0"/>
        <v>0.16363636363636364</v>
      </c>
      <c r="R29">
        <f t="shared" si="1"/>
        <v>9.9776600000000002</v>
      </c>
      <c r="S29">
        <f t="shared" si="2"/>
        <v>350.51998878336036</v>
      </c>
      <c r="T29">
        <f t="shared" si="4"/>
        <v>35.130480371485937</v>
      </c>
      <c r="U29">
        <f t="shared" si="3"/>
        <v>0.80645161290322576</v>
      </c>
    </row>
    <row r="30" spans="1:23" x14ac:dyDescent="0.25">
      <c r="A30" s="1">
        <v>44709</v>
      </c>
      <c r="B30" t="s">
        <v>69</v>
      </c>
      <c r="C30" t="s">
        <v>91</v>
      </c>
      <c r="D30" t="s">
        <v>110</v>
      </c>
      <c r="E30" t="s">
        <v>40</v>
      </c>
      <c r="F30">
        <v>14.9</v>
      </c>
      <c r="G30">
        <v>4386</v>
      </c>
      <c r="H30">
        <v>62</v>
      </c>
      <c r="I30">
        <v>135</v>
      </c>
      <c r="J30" s="3">
        <v>12</v>
      </c>
      <c r="K30" s="3">
        <v>2</v>
      </c>
      <c r="L30">
        <v>3</v>
      </c>
      <c r="M30">
        <v>11</v>
      </c>
      <c r="N30">
        <v>10</v>
      </c>
      <c r="P30" t="b">
        <v>0</v>
      </c>
      <c r="Q30" s="4">
        <f t="shared" si="0"/>
        <v>0.45925925925925926</v>
      </c>
      <c r="R30">
        <f t="shared" si="1"/>
        <v>23.978570000000001</v>
      </c>
      <c r="S30">
        <f t="shared" si="2"/>
        <v>1336.8527572207117</v>
      </c>
      <c r="T30">
        <f t="shared" si="4"/>
        <v>55.751980089751463</v>
      </c>
      <c r="U30">
        <f t="shared" si="3"/>
        <v>0.80536912751677847</v>
      </c>
    </row>
    <row r="31" spans="1:23" x14ac:dyDescent="0.25">
      <c r="A31" s="1">
        <v>44728</v>
      </c>
      <c r="B31" t="s">
        <v>76</v>
      </c>
      <c r="C31" t="s">
        <v>93</v>
      </c>
      <c r="D31" t="s">
        <v>111</v>
      </c>
      <c r="E31" t="s">
        <v>19</v>
      </c>
      <c r="F31">
        <v>5.5</v>
      </c>
      <c r="G31">
        <v>1100</v>
      </c>
      <c r="H31">
        <v>21</v>
      </c>
      <c r="I31">
        <v>169</v>
      </c>
      <c r="J31" s="3">
        <v>5</v>
      </c>
      <c r="K31" s="3">
        <v>0</v>
      </c>
      <c r="L31">
        <v>0</v>
      </c>
      <c r="M31">
        <v>39</v>
      </c>
      <c r="N31">
        <v>41</v>
      </c>
      <c r="P31" t="b">
        <v>0</v>
      </c>
      <c r="Q31" s="4">
        <f t="shared" si="0"/>
        <v>0.1242603550295858</v>
      </c>
      <c r="R31">
        <f t="shared" si="1"/>
        <v>8.8511500000000005</v>
      </c>
      <c r="S31">
        <f t="shared" si="2"/>
        <v>335.27998927104034</v>
      </c>
      <c r="T31">
        <f t="shared" si="4"/>
        <v>37.879822313602226</v>
      </c>
      <c r="U31">
        <f t="shared" si="3"/>
        <v>0.90909090909090906</v>
      </c>
    </row>
    <row r="32" spans="1:23" x14ac:dyDescent="0.25">
      <c r="A32" s="1">
        <v>44775</v>
      </c>
      <c r="B32" t="s">
        <v>70</v>
      </c>
      <c r="C32" t="s">
        <v>92</v>
      </c>
      <c r="D32" t="s">
        <v>111</v>
      </c>
      <c r="E32" t="s">
        <v>19</v>
      </c>
      <c r="F32">
        <v>5</v>
      </c>
      <c r="G32">
        <v>1001</v>
      </c>
      <c r="H32">
        <v>15</v>
      </c>
      <c r="I32">
        <v>70</v>
      </c>
      <c r="J32" s="3">
        <v>5</v>
      </c>
      <c r="K32" s="3">
        <v>0</v>
      </c>
      <c r="L32">
        <v>0</v>
      </c>
      <c r="M32">
        <v>36</v>
      </c>
      <c r="N32">
        <v>48</v>
      </c>
      <c r="O32" t="s">
        <v>71</v>
      </c>
      <c r="P32" t="b">
        <v>0</v>
      </c>
      <c r="Q32" s="4">
        <f t="shared" si="0"/>
        <v>0.21428571428571427</v>
      </c>
      <c r="R32">
        <f t="shared" si="1"/>
        <v>8.0465</v>
      </c>
      <c r="S32">
        <f t="shared" si="2"/>
        <v>305.10479023664669</v>
      </c>
      <c r="T32">
        <f t="shared" si="4"/>
        <v>37.917702135915825</v>
      </c>
      <c r="U32">
        <f t="shared" si="3"/>
        <v>1</v>
      </c>
    </row>
    <row r="33" spans="1:23" x14ac:dyDescent="0.25">
      <c r="A33" s="1">
        <v>44780</v>
      </c>
      <c r="B33" t="s">
        <v>36</v>
      </c>
      <c r="C33" t="s">
        <v>93</v>
      </c>
      <c r="D33" t="s">
        <v>110</v>
      </c>
      <c r="E33" t="s">
        <v>46</v>
      </c>
      <c r="F33">
        <v>8.8000000000000007</v>
      </c>
      <c r="G33">
        <v>1099</v>
      </c>
      <c r="H33">
        <v>13</v>
      </c>
      <c r="I33">
        <v>126</v>
      </c>
      <c r="J33" s="3">
        <v>5</v>
      </c>
      <c r="K33" s="3">
        <v>0</v>
      </c>
      <c r="L33">
        <v>1</v>
      </c>
      <c r="M33">
        <v>3</v>
      </c>
      <c r="N33">
        <v>59</v>
      </c>
      <c r="O33" t="s">
        <v>72</v>
      </c>
      <c r="P33" t="b">
        <v>0</v>
      </c>
      <c r="Q33" s="4">
        <f t="shared" si="0"/>
        <v>0.10317460317460317</v>
      </c>
      <c r="R33">
        <f t="shared" si="1"/>
        <v>14.161840000000002</v>
      </c>
      <c r="S33">
        <f t="shared" si="2"/>
        <v>334.97518928079393</v>
      </c>
      <c r="T33">
        <f t="shared" si="4"/>
        <v>23.653366319686842</v>
      </c>
      <c r="U33">
        <f t="shared" si="3"/>
        <v>0.56818181818181812</v>
      </c>
    </row>
    <row r="34" spans="1:23" x14ac:dyDescent="0.25">
      <c r="A34" s="1">
        <v>44786</v>
      </c>
      <c r="B34" t="s">
        <v>73</v>
      </c>
      <c r="C34" t="s">
        <v>94</v>
      </c>
      <c r="D34" t="s">
        <v>110</v>
      </c>
      <c r="E34" t="s">
        <v>10</v>
      </c>
      <c r="F34">
        <v>5</v>
      </c>
      <c r="G34">
        <v>1476</v>
      </c>
      <c r="H34">
        <v>124</v>
      </c>
      <c r="I34">
        <v>253</v>
      </c>
      <c r="J34" s="3">
        <v>10</v>
      </c>
      <c r="K34" s="3">
        <v>2</v>
      </c>
      <c r="L34">
        <v>0</v>
      </c>
      <c r="M34">
        <v>54</v>
      </c>
      <c r="N34">
        <v>23</v>
      </c>
      <c r="P34" t="b">
        <v>1</v>
      </c>
      <c r="Q34" s="4">
        <f t="shared" ref="Q34:Q56" si="5">H34/I34</f>
        <v>0.49011857707509882</v>
      </c>
      <c r="R34">
        <f t="shared" ref="R34:R56" si="6">F34*1.6093</f>
        <v>8.0465</v>
      </c>
      <c r="S34">
        <f t="shared" ref="S34:S56" si="7">G34/3.28084</f>
        <v>449.88478560368685</v>
      </c>
      <c r="T34">
        <f t="shared" si="4"/>
        <v>55.910617734876887</v>
      </c>
      <c r="U34">
        <f t="shared" ref="U34:U51" si="8">J34/F34</f>
        <v>2</v>
      </c>
    </row>
    <row r="35" spans="1:23" x14ac:dyDescent="0.25">
      <c r="A35" s="1">
        <v>44813</v>
      </c>
      <c r="B35" t="s">
        <v>74</v>
      </c>
      <c r="C35" t="s">
        <v>92</v>
      </c>
      <c r="D35" t="s">
        <v>110</v>
      </c>
      <c r="E35" t="s">
        <v>42</v>
      </c>
      <c r="F35">
        <v>14.9</v>
      </c>
      <c r="G35">
        <v>2690</v>
      </c>
      <c r="H35">
        <v>10</v>
      </c>
      <c r="I35">
        <v>56</v>
      </c>
      <c r="J35" s="3">
        <v>10</v>
      </c>
      <c r="K35" s="3">
        <v>0</v>
      </c>
      <c r="L35">
        <v>2</v>
      </c>
      <c r="M35">
        <v>23</v>
      </c>
      <c r="N35">
        <v>0</v>
      </c>
      <c r="O35" t="s">
        <v>75</v>
      </c>
      <c r="P35" t="b">
        <v>0</v>
      </c>
      <c r="Q35" s="4">
        <f t="shared" si="5"/>
        <v>0.17857142857142858</v>
      </c>
      <c r="R35">
        <f t="shared" si="6"/>
        <v>23.978570000000001</v>
      </c>
      <c r="S35">
        <f t="shared" si="7"/>
        <v>819.91197376281684</v>
      </c>
      <c r="T35">
        <f t="shared" si="4"/>
        <v>34.193530880399322</v>
      </c>
      <c r="U35">
        <f t="shared" si="8"/>
        <v>0.67114093959731547</v>
      </c>
    </row>
    <row r="36" spans="1:23" x14ac:dyDescent="0.25">
      <c r="A36" s="1">
        <v>44857</v>
      </c>
      <c r="B36" t="s">
        <v>77</v>
      </c>
      <c r="C36" t="s">
        <v>92</v>
      </c>
      <c r="D36" t="s">
        <v>110</v>
      </c>
      <c r="E36" t="s">
        <v>14</v>
      </c>
      <c r="F36">
        <v>6.6</v>
      </c>
      <c r="G36">
        <v>1540</v>
      </c>
      <c r="H36">
        <v>8</v>
      </c>
      <c r="I36">
        <v>72</v>
      </c>
      <c r="J36" s="3">
        <v>8</v>
      </c>
      <c r="K36" s="3">
        <v>2</v>
      </c>
      <c r="L36">
        <v>1</v>
      </c>
      <c r="M36">
        <v>11</v>
      </c>
      <c r="N36">
        <v>45</v>
      </c>
      <c r="O36" t="s">
        <v>78</v>
      </c>
      <c r="P36" t="b">
        <v>0</v>
      </c>
      <c r="Q36" s="4">
        <f t="shared" si="5"/>
        <v>0.1111111111111111</v>
      </c>
      <c r="R36">
        <f t="shared" si="6"/>
        <v>10.621379999999998</v>
      </c>
      <c r="S36">
        <f t="shared" si="7"/>
        <v>469.39198497945648</v>
      </c>
      <c r="T36">
        <f t="shared" si="4"/>
        <v>44.193126032535936</v>
      </c>
      <c r="U36">
        <f t="shared" si="8"/>
        <v>1.2121212121212122</v>
      </c>
    </row>
    <row r="37" spans="1:23" x14ac:dyDescent="0.25">
      <c r="A37" s="1">
        <v>44870</v>
      </c>
      <c r="B37" t="s">
        <v>37</v>
      </c>
      <c r="C37" t="s">
        <v>92</v>
      </c>
      <c r="D37" t="s">
        <v>110</v>
      </c>
      <c r="E37" t="s">
        <v>19</v>
      </c>
      <c r="F37">
        <v>6.2</v>
      </c>
      <c r="G37">
        <v>1150</v>
      </c>
      <c r="H37">
        <v>19</v>
      </c>
      <c r="I37">
        <v>144</v>
      </c>
      <c r="J37" s="3">
        <v>6</v>
      </c>
      <c r="K37" s="3">
        <v>0</v>
      </c>
      <c r="L37">
        <v>0</v>
      </c>
      <c r="M37">
        <v>53</v>
      </c>
      <c r="N37">
        <v>20</v>
      </c>
      <c r="P37" t="b">
        <v>0</v>
      </c>
      <c r="Q37" s="4">
        <f t="shared" si="5"/>
        <v>0.13194444444444445</v>
      </c>
      <c r="R37">
        <f t="shared" si="6"/>
        <v>9.9776600000000002</v>
      </c>
      <c r="S37">
        <f t="shared" si="7"/>
        <v>350.51998878336036</v>
      </c>
      <c r="T37">
        <f t="shared" si="4"/>
        <v>35.130480371485937</v>
      </c>
      <c r="U37">
        <f t="shared" si="8"/>
        <v>0.96774193548387089</v>
      </c>
    </row>
    <row r="38" spans="1:23" x14ac:dyDescent="0.25">
      <c r="A38" s="1">
        <v>44878</v>
      </c>
      <c r="B38" t="s">
        <v>38</v>
      </c>
      <c r="C38" t="s">
        <v>92</v>
      </c>
      <c r="D38" t="s">
        <v>110</v>
      </c>
      <c r="E38" t="s">
        <v>14</v>
      </c>
      <c r="F38">
        <v>9.3000000000000007</v>
      </c>
      <c r="G38">
        <v>1378</v>
      </c>
      <c r="H38">
        <v>9</v>
      </c>
      <c r="I38">
        <v>94</v>
      </c>
      <c r="J38" s="3">
        <v>5</v>
      </c>
      <c r="K38" s="5">
        <v>2.5</v>
      </c>
      <c r="L38">
        <v>1</v>
      </c>
      <c r="M38">
        <v>22</v>
      </c>
      <c r="N38">
        <v>57</v>
      </c>
      <c r="O38" t="s">
        <v>79</v>
      </c>
      <c r="P38" t="b">
        <v>0</v>
      </c>
      <c r="Q38" s="4">
        <f t="shared" si="5"/>
        <v>9.5744680851063829E-2</v>
      </c>
      <c r="R38">
        <f t="shared" si="6"/>
        <v>14.96649</v>
      </c>
      <c r="S38">
        <f t="shared" si="7"/>
        <v>420.01438655953962</v>
      </c>
      <c r="T38">
        <f t="shared" si="4"/>
        <v>28.063653305453691</v>
      </c>
      <c r="U38">
        <f t="shared" si="8"/>
        <v>0.5376344086021505</v>
      </c>
    </row>
    <row r="39" spans="1:23" x14ac:dyDescent="0.25">
      <c r="A39" s="1">
        <v>44884</v>
      </c>
      <c r="B39" t="s">
        <v>39</v>
      </c>
      <c r="C39" t="s">
        <v>92</v>
      </c>
      <c r="D39" t="s">
        <v>110</v>
      </c>
      <c r="E39" t="s">
        <v>40</v>
      </c>
      <c r="F39">
        <v>16.8</v>
      </c>
      <c r="G39">
        <v>4833</v>
      </c>
      <c r="H39">
        <v>153</v>
      </c>
      <c r="I39">
        <v>350</v>
      </c>
      <c r="J39" s="3">
        <v>10</v>
      </c>
      <c r="K39" s="5">
        <v>0</v>
      </c>
      <c r="L39">
        <v>3</v>
      </c>
      <c r="M39">
        <v>26</v>
      </c>
      <c r="N39">
        <v>21</v>
      </c>
      <c r="O39" t="s">
        <v>80</v>
      </c>
      <c r="P39" t="b">
        <v>0</v>
      </c>
      <c r="Q39" s="4">
        <f t="shared" si="5"/>
        <v>0.43714285714285717</v>
      </c>
      <c r="R39">
        <f t="shared" si="6"/>
        <v>27.036239999999999</v>
      </c>
      <c r="S39">
        <f t="shared" si="7"/>
        <v>1473.0983528608526</v>
      </c>
      <c r="T39">
        <f t="shared" ref="T39:T40" si="9">S39/R39</f>
        <v>54.48606584572606</v>
      </c>
      <c r="U39">
        <f t="shared" si="8"/>
        <v>0.59523809523809523</v>
      </c>
    </row>
    <row r="40" spans="1:23" x14ac:dyDescent="0.25">
      <c r="A40" s="8">
        <v>44913</v>
      </c>
      <c r="B40" s="9" t="s">
        <v>81</v>
      </c>
      <c r="C40" s="9" t="s">
        <v>92</v>
      </c>
      <c r="D40" s="9" t="s">
        <v>110</v>
      </c>
      <c r="E40" s="9" t="s">
        <v>19</v>
      </c>
      <c r="F40" s="9">
        <v>4.3</v>
      </c>
      <c r="G40" s="9">
        <v>820</v>
      </c>
      <c r="H40" s="9">
        <v>12</v>
      </c>
      <c r="I40" s="9">
        <v>115</v>
      </c>
      <c r="J40" s="10">
        <v>5</v>
      </c>
      <c r="K40" s="12">
        <v>0</v>
      </c>
      <c r="L40" s="9">
        <v>0</v>
      </c>
      <c r="M40" s="9">
        <v>34</v>
      </c>
      <c r="N40" s="9">
        <v>38</v>
      </c>
      <c r="O40" s="9"/>
      <c r="P40" s="9" t="b">
        <v>0</v>
      </c>
      <c r="Q40" s="11">
        <f t="shared" si="5"/>
        <v>0.10434782608695652</v>
      </c>
      <c r="R40" s="9">
        <f t="shared" si="6"/>
        <v>6.9199899999999994</v>
      </c>
      <c r="S40" s="9">
        <f t="shared" si="7"/>
        <v>249.93599200204827</v>
      </c>
      <c r="T40" s="9">
        <f t="shared" si="9"/>
        <v>36.117970112969566</v>
      </c>
      <c r="U40" s="9">
        <f t="shared" si="8"/>
        <v>1.1627906976744187</v>
      </c>
      <c r="V40" s="9"/>
      <c r="W40" s="12"/>
    </row>
    <row r="41" spans="1:23" ht="12.75" customHeight="1" x14ac:dyDescent="0.25">
      <c r="A41" s="1">
        <v>44940</v>
      </c>
      <c r="B41" t="s">
        <v>83</v>
      </c>
      <c r="C41" t="s">
        <v>91</v>
      </c>
      <c r="D41" t="s">
        <v>110</v>
      </c>
      <c r="E41" t="s">
        <v>10</v>
      </c>
      <c r="F41">
        <v>5</v>
      </c>
      <c r="G41">
        <v>1640</v>
      </c>
      <c r="H41">
        <v>49</v>
      </c>
      <c r="I41">
        <v>236</v>
      </c>
      <c r="J41" s="5">
        <v>11</v>
      </c>
      <c r="K41" s="5">
        <v>0</v>
      </c>
      <c r="L41">
        <v>0</v>
      </c>
      <c r="M41">
        <v>49</v>
      </c>
      <c r="N41">
        <v>11</v>
      </c>
      <c r="O41" t="s">
        <v>84</v>
      </c>
      <c r="P41" t="b">
        <v>0</v>
      </c>
      <c r="Q41" s="4">
        <f t="shared" si="5"/>
        <v>0.2076271186440678</v>
      </c>
      <c r="R41">
        <f t="shared" si="6"/>
        <v>8.0465</v>
      </c>
      <c r="S41">
        <f t="shared" si="7"/>
        <v>499.87198400409653</v>
      </c>
      <c r="T41">
        <f t="shared" ref="T41:T49" si="10">S41/R41</f>
        <v>62.122908594307653</v>
      </c>
      <c r="U41">
        <f t="shared" si="8"/>
        <v>2.2000000000000002</v>
      </c>
    </row>
    <row r="42" spans="1:23" x14ac:dyDescent="0.25">
      <c r="A42" s="1">
        <v>44961</v>
      </c>
      <c r="B42" t="s">
        <v>59</v>
      </c>
      <c r="C42" t="s">
        <v>92</v>
      </c>
      <c r="D42" t="s">
        <v>110</v>
      </c>
      <c r="E42" t="s">
        <v>42</v>
      </c>
      <c r="F42">
        <v>19.3</v>
      </c>
      <c r="G42">
        <v>3642</v>
      </c>
      <c r="H42">
        <v>24</v>
      </c>
      <c r="I42">
        <v>142</v>
      </c>
      <c r="J42" s="3">
        <v>15</v>
      </c>
      <c r="K42" s="3">
        <v>2</v>
      </c>
      <c r="L42">
        <v>3</v>
      </c>
      <c r="M42">
        <v>14</v>
      </c>
      <c r="N42">
        <v>11</v>
      </c>
      <c r="O42" t="s">
        <v>85</v>
      </c>
      <c r="P42" t="b">
        <v>0</v>
      </c>
      <c r="Q42" s="4">
        <f t="shared" si="5"/>
        <v>0.16901408450704225</v>
      </c>
      <c r="R42">
        <f t="shared" si="6"/>
        <v>31.05949</v>
      </c>
      <c r="S42">
        <f t="shared" si="7"/>
        <v>1110.08156447739</v>
      </c>
      <c r="T42">
        <f t="shared" si="10"/>
        <v>35.74049556117599</v>
      </c>
      <c r="U42">
        <f t="shared" si="8"/>
        <v>0.77720207253886009</v>
      </c>
    </row>
    <row r="43" spans="1:23" x14ac:dyDescent="0.25">
      <c r="A43" s="1">
        <v>44968</v>
      </c>
      <c r="B43" t="s">
        <v>82</v>
      </c>
      <c r="C43" t="s">
        <v>96</v>
      </c>
      <c r="D43" t="s">
        <v>110</v>
      </c>
      <c r="E43" t="s">
        <v>62</v>
      </c>
      <c r="F43">
        <v>11.5</v>
      </c>
      <c r="G43">
        <v>4501</v>
      </c>
      <c r="H43">
        <v>152</v>
      </c>
      <c r="I43">
        <v>307</v>
      </c>
      <c r="J43" s="3">
        <v>15</v>
      </c>
      <c r="K43" s="3">
        <v>0</v>
      </c>
      <c r="L43">
        <v>2</v>
      </c>
      <c r="M43">
        <v>7</v>
      </c>
      <c r="N43">
        <v>8</v>
      </c>
      <c r="P43" t="b">
        <v>1</v>
      </c>
      <c r="Q43" s="4">
        <f t="shared" si="5"/>
        <v>0.49511400651465798</v>
      </c>
      <c r="R43">
        <f t="shared" si="6"/>
        <v>18.50695</v>
      </c>
      <c r="S43">
        <f t="shared" si="7"/>
        <v>1371.9047560990477</v>
      </c>
      <c r="T43">
        <f t="shared" si="10"/>
        <v>74.129165318923313</v>
      </c>
      <c r="U43">
        <f t="shared" si="8"/>
        <v>1.3043478260869565</v>
      </c>
    </row>
    <row r="44" spans="1:23" x14ac:dyDescent="0.25">
      <c r="A44" s="1">
        <v>44975</v>
      </c>
      <c r="B44" t="s">
        <v>61</v>
      </c>
      <c r="C44" t="s">
        <v>92</v>
      </c>
      <c r="D44" t="s">
        <v>110</v>
      </c>
      <c r="E44" t="s">
        <v>62</v>
      </c>
      <c r="F44">
        <v>8.1</v>
      </c>
      <c r="G44">
        <v>2165</v>
      </c>
      <c r="H44">
        <v>13</v>
      </c>
      <c r="I44">
        <v>189</v>
      </c>
      <c r="J44" s="3">
        <v>8</v>
      </c>
      <c r="K44" s="3">
        <v>0</v>
      </c>
      <c r="L44">
        <v>1</v>
      </c>
      <c r="M44">
        <v>17</v>
      </c>
      <c r="N44">
        <v>16</v>
      </c>
      <c r="O44" t="s">
        <v>86</v>
      </c>
      <c r="P44" t="b">
        <v>0</v>
      </c>
      <c r="Q44" s="4">
        <f t="shared" si="5"/>
        <v>6.8783068783068779E-2</v>
      </c>
      <c r="R44">
        <f t="shared" si="6"/>
        <v>13.035329999999998</v>
      </c>
      <c r="S44">
        <f t="shared" si="7"/>
        <v>659.89197888345666</v>
      </c>
      <c r="T44">
        <f t="shared" si="10"/>
        <v>50.623342783301744</v>
      </c>
      <c r="U44">
        <f t="shared" si="8"/>
        <v>0.98765432098765438</v>
      </c>
    </row>
    <row r="45" spans="1:23" x14ac:dyDescent="0.25">
      <c r="A45" s="1">
        <v>44982</v>
      </c>
      <c r="B45" t="s">
        <v>87</v>
      </c>
      <c r="C45" t="s">
        <v>95</v>
      </c>
      <c r="D45" t="s">
        <v>110</v>
      </c>
      <c r="E45" t="s">
        <v>14</v>
      </c>
      <c r="F45">
        <v>9.3000000000000007</v>
      </c>
      <c r="G45">
        <v>1509</v>
      </c>
      <c r="H45">
        <v>33</v>
      </c>
      <c r="I45">
        <v>368</v>
      </c>
      <c r="J45" s="3">
        <v>15</v>
      </c>
      <c r="K45" s="3">
        <v>0</v>
      </c>
      <c r="L45">
        <v>1</v>
      </c>
      <c r="M45">
        <v>15</v>
      </c>
      <c r="N45">
        <v>26</v>
      </c>
      <c r="O45" t="s">
        <v>88</v>
      </c>
      <c r="P45" t="b">
        <v>0</v>
      </c>
      <c r="Q45" s="4">
        <f t="shared" si="5"/>
        <v>8.9673913043478257E-2</v>
      </c>
      <c r="R45">
        <f t="shared" si="6"/>
        <v>14.96649</v>
      </c>
      <c r="S45">
        <f t="shared" si="7"/>
        <v>459.94318528181805</v>
      </c>
      <c r="T45">
        <f t="shared" si="10"/>
        <v>30.73153326409987</v>
      </c>
      <c r="U45">
        <f t="shared" si="8"/>
        <v>1.6129032258064515</v>
      </c>
    </row>
    <row r="46" spans="1:23" x14ac:dyDescent="0.25">
      <c r="A46" s="1">
        <v>44990</v>
      </c>
      <c r="B46" t="s">
        <v>63</v>
      </c>
      <c r="C46" t="s">
        <v>93</v>
      </c>
      <c r="D46" t="s">
        <v>110</v>
      </c>
      <c r="E46" t="s">
        <v>10</v>
      </c>
      <c r="F46">
        <v>5</v>
      </c>
      <c r="G46">
        <v>1316</v>
      </c>
      <c r="H46">
        <v>45</v>
      </c>
      <c r="I46">
        <v>246</v>
      </c>
      <c r="J46" s="3">
        <v>8</v>
      </c>
      <c r="K46" s="3">
        <v>2</v>
      </c>
      <c r="L46">
        <v>0</v>
      </c>
      <c r="M46">
        <v>45</v>
      </c>
      <c r="N46">
        <v>0</v>
      </c>
      <c r="P46" t="b">
        <v>0</v>
      </c>
      <c r="Q46" s="4">
        <f t="shared" si="5"/>
        <v>0.18292682926829268</v>
      </c>
      <c r="R46">
        <f t="shared" si="6"/>
        <v>8.0465</v>
      </c>
      <c r="S46">
        <f t="shared" si="7"/>
        <v>401.1167871642628</v>
      </c>
      <c r="T46">
        <f t="shared" si="10"/>
        <v>49.84984616470053</v>
      </c>
      <c r="U46">
        <f t="shared" si="8"/>
        <v>1.6</v>
      </c>
    </row>
    <row r="47" spans="1:23" x14ac:dyDescent="0.25">
      <c r="A47" s="1">
        <v>45013</v>
      </c>
      <c r="B47" t="s">
        <v>90</v>
      </c>
      <c r="C47" t="s">
        <v>91</v>
      </c>
      <c r="D47" t="s">
        <v>110</v>
      </c>
      <c r="E47" t="s">
        <v>62</v>
      </c>
      <c r="F47">
        <v>8.5</v>
      </c>
      <c r="G47">
        <v>3002</v>
      </c>
      <c r="H47">
        <v>62</v>
      </c>
      <c r="I47">
        <v>275</v>
      </c>
      <c r="J47" s="3">
        <v>11</v>
      </c>
      <c r="K47" s="3">
        <v>0</v>
      </c>
      <c r="L47">
        <v>1</v>
      </c>
      <c r="M47">
        <v>35</v>
      </c>
      <c r="N47">
        <v>31</v>
      </c>
      <c r="P47" t="b">
        <v>0</v>
      </c>
      <c r="Q47" s="4">
        <f t="shared" si="5"/>
        <v>0.22545454545454546</v>
      </c>
      <c r="R47">
        <f t="shared" si="6"/>
        <v>13.67905</v>
      </c>
      <c r="S47">
        <f t="shared" si="7"/>
        <v>915.00957071969378</v>
      </c>
      <c r="T47">
        <f t="shared" si="10"/>
        <v>66.891309756137588</v>
      </c>
      <c r="U47">
        <f t="shared" si="8"/>
        <v>1.2941176470588236</v>
      </c>
    </row>
    <row r="48" spans="1:23" x14ac:dyDescent="0.25">
      <c r="A48" s="1">
        <v>45017</v>
      </c>
      <c r="B48" t="s">
        <v>98</v>
      </c>
      <c r="C48" t="s">
        <v>92</v>
      </c>
      <c r="D48" t="s">
        <v>110</v>
      </c>
      <c r="E48" t="s">
        <v>10</v>
      </c>
      <c r="F48">
        <v>4.5</v>
      </c>
      <c r="G48">
        <v>1499</v>
      </c>
      <c r="H48">
        <v>31</v>
      </c>
      <c r="I48">
        <v>176</v>
      </c>
      <c r="J48" s="3">
        <v>5</v>
      </c>
      <c r="K48" s="3">
        <v>2</v>
      </c>
      <c r="L48">
        <v>0</v>
      </c>
      <c r="M48">
        <v>38</v>
      </c>
      <c r="N48">
        <v>24</v>
      </c>
      <c r="P48" t="b">
        <v>0</v>
      </c>
      <c r="Q48" s="4">
        <f t="shared" si="5"/>
        <v>0.17613636363636365</v>
      </c>
      <c r="R48">
        <f t="shared" si="6"/>
        <v>7.2418499999999995</v>
      </c>
      <c r="S48">
        <f t="shared" si="7"/>
        <v>456.89518537935407</v>
      </c>
      <c r="T48">
        <f t="shared" si="10"/>
        <v>63.090948497877491</v>
      </c>
      <c r="U48">
        <f t="shared" si="8"/>
        <v>1.1111111111111112</v>
      </c>
    </row>
    <row r="49" spans="1:23" x14ac:dyDescent="0.25">
      <c r="A49" s="1">
        <v>45024</v>
      </c>
      <c r="B49" t="s">
        <v>99</v>
      </c>
      <c r="C49" t="s">
        <v>92</v>
      </c>
      <c r="D49" t="s">
        <v>110</v>
      </c>
      <c r="E49" t="s">
        <v>14</v>
      </c>
      <c r="F49">
        <v>7</v>
      </c>
      <c r="G49">
        <v>1250</v>
      </c>
      <c r="H49">
        <v>6</v>
      </c>
      <c r="I49">
        <v>174</v>
      </c>
      <c r="J49" s="3">
        <v>5</v>
      </c>
      <c r="K49" s="3">
        <v>1</v>
      </c>
      <c r="L49">
        <v>0</v>
      </c>
      <c r="M49">
        <v>51</v>
      </c>
      <c r="N49">
        <v>6</v>
      </c>
      <c r="P49" t="b">
        <v>0</v>
      </c>
      <c r="Q49" s="4">
        <f t="shared" si="5"/>
        <v>3.4482758620689655E-2</v>
      </c>
      <c r="R49">
        <f t="shared" si="6"/>
        <v>11.2651</v>
      </c>
      <c r="S49">
        <f t="shared" si="7"/>
        <v>380.99998780800041</v>
      </c>
      <c r="T49">
        <f t="shared" si="10"/>
        <v>33.82126992285913</v>
      </c>
      <c r="U49">
        <f t="shared" si="8"/>
        <v>0.7142857142857143</v>
      </c>
    </row>
    <row r="50" spans="1:23" x14ac:dyDescent="0.25">
      <c r="A50" s="1">
        <v>45038</v>
      </c>
      <c r="B50" t="s">
        <v>100</v>
      </c>
      <c r="C50" t="s">
        <v>91</v>
      </c>
      <c r="D50" t="s">
        <v>110</v>
      </c>
      <c r="E50" t="s">
        <v>62</v>
      </c>
      <c r="F50">
        <v>11.5</v>
      </c>
      <c r="G50">
        <v>3609</v>
      </c>
      <c r="H50">
        <v>91</v>
      </c>
      <c r="I50">
        <v>287</v>
      </c>
      <c r="J50" s="3">
        <v>12</v>
      </c>
      <c r="K50" s="3">
        <v>3</v>
      </c>
      <c r="L50">
        <v>2</v>
      </c>
      <c r="M50">
        <v>10</v>
      </c>
      <c r="N50">
        <v>44</v>
      </c>
      <c r="P50" t="b">
        <v>0</v>
      </c>
      <c r="Q50" s="4">
        <f t="shared" si="5"/>
        <v>0.31707317073170732</v>
      </c>
      <c r="R50">
        <f t="shared" si="6"/>
        <v>18.50695</v>
      </c>
      <c r="S50">
        <f t="shared" si="7"/>
        <v>1100.0231647992587</v>
      </c>
      <c r="T50">
        <f t="shared" ref="T50:T51" si="11">S50/R50</f>
        <v>59.438382056430619</v>
      </c>
      <c r="U50">
        <f t="shared" si="8"/>
        <v>1.0434782608695652</v>
      </c>
    </row>
    <row r="51" spans="1:23" x14ac:dyDescent="0.25">
      <c r="A51" s="1">
        <v>45047</v>
      </c>
      <c r="B51" t="s">
        <v>21</v>
      </c>
      <c r="C51" t="s">
        <v>92</v>
      </c>
      <c r="D51" t="s">
        <v>110</v>
      </c>
      <c r="E51" t="s">
        <v>14</v>
      </c>
      <c r="F51">
        <v>6.7</v>
      </c>
      <c r="G51">
        <v>968</v>
      </c>
      <c r="H51">
        <v>16</v>
      </c>
      <c r="I51">
        <v>207</v>
      </c>
      <c r="J51" s="3">
        <v>7</v>
      </c>
      <c r="K51" s="3">
        <v>3</v>
      </c>
      <c r="L51">
        <v>0</v>
      </c>
      <c r="M51">
        <v>55</v>
      </c>
      <c r="N51">
        <v>1</v>
      </c>
      <c r="P51" t="b">
        <v>0</v>
      </c>
      <c r="Q51" s="4">
        <f t="shared" si="5"/>
        <v>7.7294685990338161E-2</v>
      </c>
      <c r="R51">
        <f t="shared" si="6"/>
        <v>10.782310000000001</v>
      </c>
      <c r="S51">
        <f t="shared" si="7"/>
        <v>295.0463905585155</v>
      </c>
      <c r="T51">
        <f t="shared" si="11"/>
        <v>27.363931342960413</v>
      </c>
      <c r="U51">
        <f t="shared" si="8"/>
        <v>1.044776119402985</v>
      </c>
    </row>
    <row r="52" spans="1:23" x14ac:dyDescent="0.25">
      <c r="A52" s="1">
        <v>45050</v>
      </c>
      <c r="B52" t="s">
        <v>35</v>
      </c>
      <c r="C52" t="s">
        <v>93</v>
      </c>
      <c r="D52" t="s">
        <v>111</v>
      </c>
      <c r="E52" t="s">
        <v>14</v>
      </c>
      <c r="F52">
        <v>7</v>
      </c>
      <c r="G52">
        <v>1100</v>
      </c>
      <c r="H52">
        <v>21</v>
      </c>
      <c r="I52">
        <v>141</v>
      </c>
      <c r="J52" s="3">
        <v>5</v>
      </c>
      <c r="K52" s="3">
        <v>0</v>
      </c>
      <c r="L52">
        <v>0</v>
      </c>
      <c r="M52">
        <v>51</v>
      </c>
      <c r="N52">
        <v>31</v>
      </c>
      <c r="P52" t="b">
        <v>0</v>
      </c>
      <c r="Q52" s="4">
        <f t="shared" si="5"/>
        <v>0.14893617021276595</v>
      </c>
      <c r="R52">
        <f t="shared" si="6"/>
        <v>11.2651</v>
      </c>
      <c r="S52">
        <f t="shared" si="7"/>
        <v>335.27998927104034</v>
      </c>
      <c r="T52">
        <f t="shared" ref="T52:T56" si="12">S52/R52</f>
        <v>29.762717532116032</v>
      </c>
      <c r="U52">
        <f t="shared" ref="U52:U56" si="13">J52/F52</f>
        <v>0.7142857142857143</v>
      </c>
    </row>
    <row r="53" spans="1:23" x14ac:dyDescent="0.25">
      <c r="A53" s="1">
        <v>45055</v>
      </c>
      <c r="B53" t="s">
        <v>67</v>
      </c>
      <c r="C53" t="s">
        <v>93</v>
      </c>
      <c r="D53" t="s">
        <v>111</v>
      </c>
      <c r="E53" t="s">
        <v>19</v>
      </c>
      <c r="F53">
        <v>5.2</v>
      </c>
      <c r="G53">
        <v>1148</v>
      </c>
      <c r="H53">
        <v>24</v>
      </c>
      <c r="I53">
        <v>150</v>
      </c>
      <c r="J53" s="3">
        <v>7</v>
      </c>
      <c r="K53" s="3">
        <v>0</v>
      </c>
      <c r="L53">
        <v>0</v>
      </c>
      <c r="M53">
        <v>47</v>
      </c>
      <c r="N53">
        <v>41</v>
      </c>
      <c r="P53" t="b">
        <v>0</v>
      </c>
      <c r="Q53" s="4">
        <f t="shared" si="5"/>
        <v>0.16</v>
      </c>
      <c r="R53">
        <f t="shared" si="6"/>
        <v>8.3683600000000009</v>
      </c>
      <c r="S53">
        <f t="shared" si="7"/>
        <v>349.91038880286754</v>
      </c>
      <c r="T53">
        <f t="shared" si="12"/>
        <v>41.813496169245525</v>
      </c>
      <c r="U53">
        <f t="shared" si="13"/>
        <v>1.346153846153846</v>
      </c>
    </row>
    <row r="54" spans="1:23" x14ac:dyDescent="0.25">
      <c r="A54" s="1">
        <v>45059</v>
      </c>
      <c r="B54" t="s">
        <v>101</v>
      </c>
      <c r="C54" t="s">
        <v>91</v>
      </c>
      <c r="D54" t="s">
        <v>110</v>
      </c>
      <c r="E54" t="s">
        <v>62</v>
      </c>
      <c r="F54">
        <v>9</v>
      </c>
      <c r="G54">
        <v>2999</v>
      </c>
      <c r="H54">
        <v>246</v>
      </c>
      <c r="I54">
        <v>449</v>
      </c>
      <c r="J54" s="3">
        <v>10</v>
      </c>
      <c r="K54" s="3">
        <v>3</v>
      </c>
      <c r="L54">
        <v>1</v>
      </c>
      <c r="M54">
        <v>58</v>
      </c>
      <c r="N54">
        <v>30</v>
      </c>
      <c r="P54" t="b">
        <v>1</v>
      </c>
      <c r="Q54" s="4">
        <f t="shared" si="5"/>
        <v>0.54788418708240538</v>
      </c>
      <c r="R54">
        <f t="shared" si="6"/>
        <v>14.483699999999999</v>
      </c>
      <c r="S54">
        <f t="shared" si="7"/>
        <v>914.0951707489545</v>
      </c>
      <c r="T54">
        <f t="shared" si="12"/>
        <v>63.111992843607268</v>
      </c>
      <c r="U54">
        <f t="shared" si="13"/>
        <v>1.1111111111111112</v>
      </c>
    </row>
    <row r="55" spans="1:23" x14ac:dyDescent="0.25">
      <c r="A55" s="1">
        <v>45066</v>
      </c>
      <c r="B55" t="s">
        <v>102</v>
      </c>
      <c r="C55" t="s">
        <v>93</v>
      </c>
      <c r="D55" t="s">
        <v>110</v>
      </c>
      <c r="E55" t="s">
        <v>19</v>
      </c>
      <c r="F55">
        <v>5.2</v>
      </c>
      <c r="G55">
        <v>1200</v>
      </c>
      <c r="H55">
        <v>21</v>
      </c>
      <c r="I55">
        <v>117</v>
      </c>
      <c r="J55" s="3">
        <v>8</v>
      </c>
      <c r="K55" s="3">
        <v>0</v>
      </c>
      <c r="L55">
        <v>0</v>
      </c>
      <c r="M55">
        <v>46</v>
      </c>
      <c r="N55">
        <v>24</v>
      </c>
      <c r="P55" t="b">
        <v>0</v>
      </c>
      <c r="Q55" s="4">
        <f t="shared" si="5"/>
        <v>0.17948717948717949</v>
      </c>
      <c r="R55">
        <f t="shared" si="6"/>
        <v>8.3683600000000009</v>
      </c>
      <c r="S55">
        <f t="shared" si="7"/>
        <v>365.75998829568039</v>
      </c>
      <c r="T55">
        <f t="shared" si="12"/>
        <v>43.707487284925641</v>
      </c>
      <c r="U55">
        <f t="shared" si="13"/>
        <v>1.5384615384615383</v>
      </c>
    </row>
    <row r="56" spans="1:23" x14ac:dyDescent="0.25">
      <c r="A56" s="1">
        <v>45071</v>
      </c>
      <c r="B56" t="s">
        <v>23</v>
      </c>
      <c r="C56" t="s">
        <v>92</v>
      </c>
      <c r="D56" t="s">
        <v>111</v>
      </c>
      <c r="E56" t="s">
        <v>14</v>
      </c>
      <c r="F56">
        <v>6.2</v>
      </c>
      <c r="G56">
        <v>1150</v>
      </c>
      <c r="H56">
        <v>10</v>
      </c>
      <c r="I56">
        <v>72</v>
      </c>
      <c r="J56" s="3">
        <v>6</v>
      </c>
      <c r="K56" s="3">
        <v>0</v>
      </c>
      <c r="L56">
        <v>0</v>
      </c>
      <c r="M56">
        <v>51</v>
      </c>
      <c r="N56">
        <v>16</v>
      </c>
      <c r="P56" t="b">
        <v>0</v>
      </c>
      <c r="Q56" s="4">
        <f t="shared" si="5"/>
        <v>0.1388888888888889</v>
      </c>
      <c r="R56">
        <f t="shared" si="6"/>
        <v>9.9776600000000002</v>
      </c>
      <c r="S56">
        <f t="shared" si="7"/>
        <v>350.51998878336036</v>
      </c>
      <c r="T56">
        <f t="shared" si="12"/>
        <v>35.130480371485937</v>
      </c>
      <c r="U56">
        <f t="shared" si="13"/>
        <v>0.96774193548387089</v>
      </c>
    </row>
    <row r="57" spans="1:23" x14ac:dyDescent="0.25">
      <c r="A57" s="1">
        <v>45085</v>
      </c>
      <c r="B57" t="s">
        <v>33</v>
      </c>
      <c r="C57" t="s">
        <v>93</v>
      </c>
      <c r="D57" t="s">
        <v>111</v>
      </c>
      <c r="E57" t="s">
        <v>10</v>
      </c>
      <c r="F57">
        <v>5</v>
      </c>
      <c r="G57">
        <v>1800</v>
      </c>
      <c r="H57">
        <v>5</v>
      </c>
      <c r="I57">
        <v>48</v>
      </c>
      <c r="J57" s="3">
        <v>6</v>
      </c>
      <c r="K57" s="3">
        <v>0</v>
      </c>
      <c r="L57">
        <v>0</v>
      </c>
      <c r="M57">
        <v>44</v>
      </c>
      <c r="N57">
        <v>41</v>
      </c>
      <c r="P57" t="b">
        <v>0</v>
      </c>
      <c r="Q57" s="4">
        <f t="shared" ref="Q57:Q58" si="14">H57/I57</f>
        <v>0.10416666666666667</v>
      </c>
      <c r="R57">
        <f t="shared" ref="R57:R58" si="15">F57*1.6093</f>
        <v>8.0465</v>
      </c>
      <c r="S57">
        <f t="shared" ref="S57:S58" si="16">G57/3.28084</f>
        <v>548.63998244352058</v>
      </c>
      <c r="T57">
        <f t="shared" ref="T57:T58" si="17">S57/R57</f>
        <v>68.183680164484002</v>
      </c>
      <c r="U57">
        <f t="shared" ref="U57:U58" si="18">J57/F57</f>
        <v>1.2</v>
      </c>
    </row>
    <row r="58" spans="1:23" x14ac:dyDescent="0.25">
      <c r="A58" s="1">
        <v>45090</v>
      </c>
      <c r="B58" t="s">
        <v>103</v>
      </c>
      <c r="C58" t="s">
        <v>92</v>
      </c>
      <c r="D58" t="s">
        <v>111</v>
      </c>
      <c r="E58" t="s">
        <v>10</v>
      </c>
      <c r="F58">
        <v>4.7</v>
      </c>
      <c r="G58">
        <v>1230</v>
      </c>
      <c r="H58">
        <v>7</v>
      </c>
      <c r="I58">
        <v>27</v>
      </c>
      <c r="J58" s="3">
        <v>6</v>
      </c>
      <c r="K58" s="3">
        <v>1</v>
      </c>
      <c r="L58">
        <v>0</v>
      </c>
      <c r="M58">
        <v>43</v>
      </c>
      <c r="N58">
        <v>41</v>
      </c>
      <c r="P58" t="b">
        <v>0</v>
      </c>
      <c r="Q58" s="4">
        <f t="shared" si="14"/>
        <v>0.25925925925925924</v>
      </c>
      <c r="R58">
        <f t="shared" si="15"/>
        <v>7.5637100000000004</v>
      </c>
      <c r="S58">
        <f t="shared" si="16"/>
        <v>374.90398800307241</v>
      </c>
      <c r="T58">
        <f t="shared" si="17"/>
        <v>49.56615047418164</v>
      </c>
      <c r="U58">
        <f t="shared" si="18"/>
        <v>1.2765957446808509</v>
      </c>
    </row>
    <row r="59" spans="1:23" x14ac:dyDescent="0.25">
      <c r="A59" s="1">
        <v>45092</v>
      </c>
      <c r="B59" t="s">
        <v>76</v>
      </c>
      <c r="C59" t="s">
        <v>93</v>
      </c>
      <c r="D59" t="s">
        <v>111</v>
      </c>
      <c r="E59" t="s">
        <v>19</v>
      </c>
      <c r="F59">
        <v>5.5</v>
      </c>
      <c r="G59">
        <v>1100</v>
      </c>
      <c r="H59">
        <v>17</v>
      </c>
      <c r="I59">
        <v>150</v>
      </c>
      <c r="J59" s="3">
        <v>5</v>
      </c>
      <c r="K59" s="3">
        <v>0</v>
      </c>
      <c r="L59">
        <v>0</v>
      </c>
      <c r="M59">
        <v>39</v>
      </c>
      <c r="N59">
        <v>14</v>
      </c>
      <c r="P59" t="b">
        <v>0</v>
      </c>
      <c r="Q59" s="4">
        <f t="shared" ref="Q59:Q60" si="19">H59/I59</f>
        <v>0.11333333333333333</v>
      </c>
      <c r="R59">
        <f t="shared" ref="R59:R60" si="20">F59*1.6093</f>
        <v>8.8511500000000005</v>
      </c>
      <c r="S59">
        <f t="shared" ref="S59:S60" si="21">G59/3.28084</f>
        <v>335.27998927104034</v>
      </c>
      <c r="T59">
        <f t="shared" ref="T59:T60" si="22">S59/R59</f>
        <v>37.879822313602226</v>
      </c>
      <c r="U59">
        <f t="shared" ref="U59:U60" si="23">J59/F59</f>
        <v>0.90909090909090906</v>
      </c>
    </row>
    <row r="60" spans="1:23" x14ac:dyDescent="0.25">
      <c r="A60" s="1">
        <v>45108</v>
      </c>
      <c r="B60" t="s">
        <v>104</v>
      </c>
      <c r="C60" t="s">
        <v>92</v>
      </c>
      <c r="D60" t="s">
        <v>110</v>
      </c>
      <c r="E60" t="s">
        <v>10</v>
      </c>
      <c r="F60">
        <v>5.9</v>
      </c>
      <c r="G60">
        <v>1640</v>
      </c>
      <c r="H60">
        <v>21</v>
      </c>
      <c r="I60">
        <v>102</v>
      </c>
      <c r="J60" s="3">
        <v>5</v>
      </c>
      <c r="K60" s="3">
        <v>0</v>
      </c>
      <c r="L60">
        <v>0</v>
      </c>
      <c r="M60">
        <v>57</v>
      </c>
      <c r="N60">
        <v>37</v>
      </c>
      <c r="P60" t="b">
        <v>0</v>
      </c>
      <c r="Q60" s="4">
        <f t="shared" si="19"/>
        <v>0.20588235294117646</v>
      </c>
      <c r="R60">
        <f t="shared" si="20"/>
        <v>9.4948700000000006</v>
      </c>
      <c r="S60">
        <f t="shared" si="21"/>
        <v>499.87198400409653</v>
      </c>
      <c r="T60">
        <f t="shared" si="22"/>
        <v>52.646532707040379</v>
      </c>
      <c r="U60">
        <f t="shared" si="23"/>
        <v>0.84745762711864403</v>
      </c>
    </row>
    <row r="61" spans="1:23" x14ac:dyDescent="0.25">
      <c r="A61" s="1">
        <v>45136</v>
      </c>
      <c r="B61" t="s">
        <v>105</v>
      </c>
      <c r="C61" t="s">
        <v>92</v>
      </c>
      <c r="D61" t="s">
        <v>110</v>
      </c>
      <c r="E61" t="s">
        <v>14</v>
      </c>
      <c r="F61">
        <v>8</v>
      </c>
      <c r="G61">
        <v>2001</v>
      </c>
      <c r="H61">
        <v>9</v>
      </c>
      <c r="I61">
        <v>76</v>
      </c>
      <c r="J61" s="3">
        <v>5</v>
      </c>
      <c r="K61" s="3">
        <v>0</v>
      </c>
      <c r="L61">
        <v>1</v>
      </c>
      <c r="M61">
        <v>20</v>
      </c>
      <c r="N61">
        <v>32</v>
      </c>
      <c r="P61" t="b">
        <v>0</v>
      </c>
      <c r="Q61" s="4">
        <f t="shared" ref="Q61:Q63" si="24">H61/I61</f>
        <v>0.11842105263157894</v>
      </c>
      <c r="R61">
        <f t="shared" ref="R61" si="25">F61*1.6093</f>
        <v>12.8744</v>
      </c>
      <c r="S61">
        <f t="shared" ref="S61" si="26">G61/3.28084</f>
        <v>609.90478048304703</v>
      </c>
      <c r="T61">
        <f t="shared" ref="T61" si="27">S61/R61</f>
        <v>47.373452780948789</v>
      </c>
      <c r="U61">
        <f t="shared" ref="U61" si="28">J61/F61</f>
        <v>0.625</v>
      </c>
      <c r="W61" s="5"/>
    </row>
    <row r="62" spans="1:23" x14ac:dyDescent="0.25">
      <c r="A62" s="1">
        <v>45139</v>
      </c>
      <c r="B62" t="s">
        <v>70</v>
      </c>
      <c r="C62" t="s">
        <v>92</v>
      </c>
      <c r="D62" t="s">
        <v>111</v>
      </c>
      <c r="E62" t="s">
        <v>19</v>
      </c>
      <c r="F62">
        <v>5</v>
      </c>
      <c r="G62">
        <v>1001</v>
      </c>
      <c r="H62">
        <v>5</v>
      </c>
      <c r="I62">
        <v>54</v>
      </c>
      <c r="J62" s="3">
        <v>5</v>
      </c>
      <c r="K62" s="3">
        <v>0</v>
      </c>
      <c r="L62">
        <v>0</v>
      </c>
      <c r="M62">
        <v>35</v>
      </c>
      <c r="N62">
        <v>0</v>
      </c>
      <c r="P62" t="b">
        <v>0</v>
      </c>
      <c r="Q62" s="4">
        <f t="shared" si="24"/>
        <v>9.2592592592592587E-2</v>
      </c>
      <c r="R62">
        <f t="shared" ref="R62" si="29">F62*1.6093</f>
        <v>8.0465</v>
      </c>
      <c r="S62">
        <f t="shared" ref="S62" si="30">G62/3.28084</f>
        <v>305.10479023664669</v>
      </c>
      <c r="T62">
        <f t="shared" ref="T62" si="31">S62/R62</f>
        <v>37.917702135915825</v>
      </c>
      <c r="U62">
        <f t="shared" ref="U62:U66" si="32">J62/F62</f>
        <v>1</v>
      </c>
      <c r="W62" s="5"/>
    </row>
    <row r="63" spans="1:23" x14ac:dyDescent="0.25">
      <c r="A63" s="1">
        <v>45144</v>
      </c>
      <c r="B63" t="s">
        <v>36</v>
      </c>
      <c r="C63" t="s">
        <v>93</v>
      </c>
      <c r="D63" t="s">
        <v>110</v>
      </c>
      <c r="E63" t="s">
        <v>46</v>
      </c>
      <c r="F63">
        <v>8.8000000000000007</v>
      </c>
      <c r="G63">
        <v>1099</v>
      </c>
      <c r="H63">
        <v>14</v>
      </c>
      <c r="I63">
        <v>112</v>
      </c>
      <c r="J63" s="3">
        <v>5</v>
      </c>
      <c r="K63" s="3">
        <v>0</v>
      </c>
      <c r="L63">
        <v>1</v>
      </c>
      <c r="M63">
        <v>3</v>
      </c>
      <c r="N63">
        <v>59</v>
      </c>
      <c r="P63" t="b">
        <v>0</v>
      </c>
      <c r="Q63" s="4">
        <f t="shared" si="24"/>
        <v>0.125</v>
      </c>
      <c r="R63">
        <f t="shared" ref="R63:R65" si="33">F63*1.6093</f>
        <v>14.161840000000002</v>
      </c>
      <c r="S63">
        <f t="shared" ref="S63:S65" si="34">G63/3.28084</f>
        <v>334.97518928079393</v>
      </c>
      <c r="T63">
        <f t="shared" ref="T63:T65" si="35">S63/R63</f>
        <v>23.653366319686842</v>
      </c>
      <c r="U63">
        <f t="shared" si="32"/>
        <v>0.56818181818181812</v>
      </c>
    </row>
    <row r="64" spans="1:23" x14ac:dyDescent="0.25">
      <c r="A64" s="1">
        <v>45157</v>
      </c>
      <c r="B64" t="s">
        <v>106</v>
      </c>
      <c r="C64" t="s">
        <v>93</v>
      </c>
      <c r="D64" t="s">
        <v>110</v>
      </c>
      <c r="E64" t="s">
        <v>10</v>
      </c>
      <c r="F64">
        <v>1.5</v>
      </c>
      <c r="G64">
        <v>899</v>
      </c>
      <c r="H64">
        <v>16</v>
      </c>
      <c r="I64">
        <v>76</v>
      </c>
      <c r="J64" s="3">
        <v>6</v>
      </c>
      <c r="K64" s="3">
        <v>0</v>
      </c>
      <c r="L64">
        <v>0</v>
      </c>
      <c r="M64">
        <v>19</v>
      </c>
      <c r="N64">
        <v>35</v>
      </c>
      <c r="P64" t="b">
        <v>0</v>
      </c>
      <c r="Q64" s="4">
        <f t="shared" ref="Q64:Q66" si="36">H64/I64</f>
        <v>0.21052631578947367</v>
      </c>
      <c r="R64">
        <f t="shared" si="33"/>
        <v>2.4139499999999998</v>
      </c>
      <c r="S64">
        <f t="shared" si="34"/>
        <v>274.01519123151388</v>
      </c>
      <c r="T64">
        <f t="shared" si="35"/>
        <v>113.51320086642801</v>
      </c>
      <c r="U64">
        <f t="shared" si="32"/>
        <v>4</v>
      </c>
    </row>
    <row r="65" spans="1:21" x14ac:dyDescent="0.25">
      <c r="A65" s="1">
        <v>45185</v>
      </c>
      <c r="B65" t="s">
        <v>107</v>
      </c>
      <c r="C65" t="s">
        <v>93</v>
      </c>
      <c r="D65" t="s">
        <v>110</v>
      </c>
      <c r="E65" t="s">
        <v>10</v>
      </c>
      <c r="F65">
        <v>4</v>
      </c>
      <c r="G65">
        <v>1558</v>
      </c>
      <c r="H65">
        <v>11</v>
      </c>
      <c r="I65">
        <v>66</v>
      </c>
      <c r="J65" s="3">
        <v>8</v>
      </c>
      <c r="K65" s="3">
        <v>0</v>
      </c>
      <c r="L65">
        <v>0</v>
      </c>
      <c r="M65">
        <v>39</v>
      </c>
      <c r="N65">
        <v>39</v>
      </c>
      <c r="P65" t="b">
        <v>0</v>
      </c>
      <c r="Q65" s="4">
        <f t="shared" si="36"/>
        <v>0.16666666666666666</v>
      </c>
      <c r="R65">
        <f t="shared" si="33"/>
        <v>6.4371999999999998</v>
      </c>
      <c r="S65">
        <f t="shared" si="34"/>
        <v>474.87838480389166</v>
      </c>
      <c r="T65">
        <f t="shared" si="35"/>
        <v>73.770953955740339</v>
      </c>
      <c r="U65">
        <f t="shared" si="32"/>
        <v>2</v>
      </c>
    </row>
    <row r="66" spans="1:21" x14ac:dyDescent="0.25">
      <c r="A66" s="1">
        <v>45214</v>
      </c>
      <c r="B66" t="s">
        <v>13</v>
      </c>
      <c r="C66" t="s">
        <v>92</v>
      </c>
      <c r="D66" t="s">
        <v>110</v>
      </c>
      <c r="E66" t="s">
        <v>14</v>
      </c>
      <c r="F66">
        <v>6.2</v>
      </c>
      <c r="G66">
        <v>820</v>
      </c>
      <c r="H66">
        <v>8</v>
      </c>
      <c r="I66">
        <v>197</v>
      </c>
      <c r="J66" s="3">
        <v>5</v>
      </c>
      <c r="K66" s="3">
        <v>0</v>
      </c>
      <c r="L66">
        <v>0</v>
      </c>
      <c r="M66">
        <v>48</v>
      </c>
      <c r="N66">
        <v>16</v>
      </c>
      <c r="P66" t="b">
        <v>0</v>
      </c>
      <c r="Q66" s="4">
        <f t="shared" si="36"/>
        <v>4.060913705583756E-2</v>
      </c>
      <c r="R66">
        <f t="shared" ref="R66" si="37">F66*1.6093</f>
        <v>9.9776600000000002</v>
      </c>
      <c r="S66">
        <f t="shared" ref="S66" si="38">G66/3.28084</f>
        <v>249.93599200204827</v>
      </c>
      <c r="T66">
        <f t="shared" ref="T66" si="39">S66/R66</f>
        <v>25.049559917059536</v>
      </c>
      <c r="U66">
        <f t="shared" si="32"/>
        <v>0.80645161290322576</v>
      </c>
    </row>
    <row r="67" spans="1:21" x14ac:dyDescent="0.25">
      <c r="A67" s="1">
        <v>45234</v>
      </c>
      <c r="B67" t="s">
        <v>37</v>
      </c>
      <c r="C67" t="s">
        <v>92</v>
      </c>
      <c r="D67" t="s">
        <v>110</v>
      </c>
      <c r="E67" t="s">
        <v>19</v>
      </c>
      <c r="F67">
        <v>6.2</v>
      </c>
      <c r="G67">
        <v>1150</v>
      </c>
      <c r="H67">
        <v>17</v>
      </c>
      <c r="I67">
        <v>142</v>
      </c>
      <c r="J67" s="3">
        <v>6</v>
      </c>
      <c r="K67" s="3">
        <v>0</v>
      </c>
      <c r="L67">
        <v>0</v>
      </c>
      <c r="M67">
        <v>51</v>
      </c>
      <c r="N67">
        <v>35</v>
      </c>
      <c r="P67" t="b">
        <v>0</v>
      </c>
      <c r="Q67" s="4">
        <f t="shared" ref="Q67" si="40">H67/I67</f>
        <v>0.11971830985915492</v>
      </c>
      <c r="R67">
        <f t="shared" ref="R67" si="41">F67*1.6093</f>
        <v>9.9776600000000002</v>
      </c>
      <c r="S67">
        <f t="shared" ref="S67" si="42">G67/3.28084</f>
        <v>350.51998878336036</v>
      </c>
      <c r="T67">
        <f t="shared" ref="T67" si="43">S67/R67</f>
        <v>35.130480371485937</v>
      </c>
      <c r="U67">
        <f t="shared" ref="U67" si="44">J67/F67</f>
        <v>0.96774193548387089</v>
      </c>
    </row>
    <row r="68" spans="1:21" x14ac:dyDescent="0.25">
      <c r="A68" s="1">
        <v>45241</v>
      </c>
      <c r="B68" t="s">
        <v>108</v>
      </c>
      <c r="C68" t="s">
        <v>91</v>
      </c>
      <c r="D68" t="s">
        <v>110</v>
      </c>
      <c r="E68" t="s">
        <v>10</v>
      </c>
      <c r="F68">
        <v>5</v>
      </c>
      <c r="G68">
        <v>1804</v>
      </c>
      <c r="H68">
        <v>59</v>
      </c>
      <c r="I68">
        <v>298</v>
      </c>
      <c r="J68" s="3">
        <v>12</v>
      </c>
      <c r="K68" s="3">
        <v>2</v>
      </c>
      <c r="L68">
        <v>0</v>
      </c>
      <c r="M68">
        <v>49</v>
      </c>
      <c r="N68">
        <v>34</v>
      </c>
      <c r="P68" t="b">
        <v>0</v>
      </c>
      <c r="Q68" s="4">
        <f t="shared" ref="Q68:Q74" si="45">H68/I68</f>
        <v>0.19798657718120805</v>
      </c>
      <c r="R68">
        <f t="shared" ref="R68:R74" si="46">F68*1.6093</f>
        <v>8.0465</v>
      </c>
      <c r="S68">
        <f t="shared" ref="S68:S74" si="47">G68/3.28084</f>
        <v>549.85918240450621</v>
      </c>
      <c r="T68">
        <f t="shared" ref="T68:T74" si="48">S68/R68</f>
        <v>68.335199453738426</v>
      </c>
      <c r="U68">
        <f t="shared" ref="U68:U74" si="49">J68/F68</f>
        <v>2.4</v>
      </c>
    </row>
    <row r="69" spans="1:21" x14ac:dyDescent="0.25">
      <c r="A69" s="1">
        <v>45248</v>
      </c>
      <c r="B69" t="s">
        <v>39</v>
      </c>
      <c r="C69" t="s">
        <v>92</v>
      </c>
      <c r="D69" t="s">
        <v>110</v>
      </c>
      <c r="E69" t="s">
        <v>40</v>
      </c>
      <c r="F69">
        <v>16.8</v>
      </c>
      <c r="G69">
        <v>4833</v>
      </c>
      <c r="H69">
        <v>33</v>
      </c>
      <c r="I69">
        <v>303</v>
      </c>
      <c r="J69" s="3">
        <v>10</v>
      </c>
      <c r="K69" s="3">
        <v>0</v>
      </c>
      <c r="L69">
        <v>2</v>
      </c>
      <c r="M69">
        <v>58</v>
      </c>
      <c r="N69">
        <v>29</v>
      </c>
      <c r="P69" t="b">
        <v>0</v>
      </c>
      <c r="Q69" s="4">
        <f t="shared" si="45"/>
        <v>0.10891089108910891</v>
      </c>
      <c r="R69">
        <f t="shared" si="46"/>
        <v>27.036239999999999</v>
      </c>
      <c r="S69">
        <f t="shared" si="47"/>
        <v>1473.0983528608526</v>
      </c>
      <c r="T69">
        <f t="shared" si="48"/>
        <v>54.48606584572606</v>
      </c>
      <c r="U69">
        <f t="shared" si="49"/>
        <v>0.59523809523809523</v>
      </c>
    </row>
    <row r="70" spans="1:21" x14ac:dyDescent="0.25">
      <c r="A70" s="1">
        <v>45255</v>
      </c>
      <c r="B70" t="s">
        <v>112</v>
      </c>
      <c r="C70" t="s">
        <v>92</v>
      </c>
      <c r="D70" t="s">
        <v>110</v>
      </c>
      <c r="E70" t="s">
        <v>19</v>
      </c>
      <c r="F70">
        <v>5.3</v>
      </c>
      <c r="G70">
        <v>945</v>
      </c>
      <c r="H70">
        <v>38</v>
      </c>
      <c r="I70">
        <v>247</v>
      </c>
      <c r="J70" s="3">
        <v>10</v>
      </c>
      <c r="K70" s="5">
        <v>0</v>
      </c>
      <c r="L70">
        <v>0</v>
      </c>
      <c r="M70">
        <v>44</v>
      </c>
      <c r="N70">
        <v>18</v>
      </c>
      <c r="P70" t="b">
        <v>0</v>
      </c>
      <c r="Q70" s="4">
        <f t="shared" si="45"/>
        <v>0.15384615384615385</v>
      </c>
      <c r="R70">
        <f t="shared" si="46"/>
        <v>8.5292899999999996</v>
      </c>
      <c r="S70">
        <f t="shared" si="47"/>
        <v>288.03599078284827</v>
      </c>
      <c r="T70">
        <f t="shared" si="48"/>
        <v>33.77021894939066</v>
      </c>
      <c r="U70">
        <f t="shared" si="49"/>
        <v>1.8867924528301887</v>
      </c>
    </row>
    <row r="71" spans="1:21" x14ac:dyDescent="0.25">
      <c r="A71" s="8">
        <v>45277</v>
      </c>
      <c r="B71" s="9" t="s">
        <v>81</v>
      </c>
      <c r="C71" s="9" t="s">
        <v>92</v>
      </c>
      <c r="D71" s="9" t="s">
        <v>110</v>
      </c>
      <c r="E71" s="9" t="s">
        <v>19</v>
      </c>
      <c r="F71" s="9">
        <v>4.9000000000000004</v>
      </c>
      <c r="G71" s="9">
        <v>700</v>
      </c>
      <c r="H71" s="9">
        <v>24</v>
      </c>
      <c r="I71" s="9">
        <v>149</v>
      </c>
      <c r="J71" s="10">
        <v>5</v>
      </c>
      <c r="K71" s="10">
        <v>0</v>
      </c>
      <c r="L71" s="9">
        <v>0</v>
      </c>
      <c r="M71" s="9">
        <v>40</v>
      </c>
      <c r="N71" s="9">
        <v>14</v>
      </c>
      <c r="O71" s="9"/>
      <c r="P71" s="9" t="b">
        <v>0</v>
      </c>
      <c r="Q71" s="11">
        <f t="shared" si="45"/>
        <v>0.16107382550335569</v>
      </c>
      <c r="R71" s="9">
        <f t="shared" si="46"/>
        <v>7.8855700000000004</v>
      </c>
      <c r="S71" s="9">
        <f t="shared" si="47"/>
        <v>213.35999317248022</v>
      </c>
      <c r="T71" s="9">
        <f t="shared" si="48"/>
        <v>27.057015938287304</v>
      </c>
      <c r="U71" s="9">
        <f t="shared" si="49"/>
        <v>1.0204081632653061</v>
      </c>
    </row>
    <row r="72" spans="1:21" x14ac:dyDescent="0.25">
      <c r="A72" s="1">
        <v>45292</v>
      </c>
      <c r="B72" t="s">
        <v>113</v>
      </c>
      <c r="C72" t="s">
        <v>114</v>
      </c>
      <c r="D72" t="s">
        <v>110</v>
      </c>
      <c r="E72" t="s">
        <v>26</v>
      </c>
      <c r="F72">
        <v>5</v>
      </c>
      <c r="G72">
        <v>594</v>
      </c>
      <c r="H72">
        <v>2</v>
      </c>
      <c r="I72">
        <v>58</v>
      </c>
      <c r="J72" s="3">
        <v>4</v>
      </c>
      <c r="K72" s="3">
        <v>0</v>
      </c>
      <c r="L72">
        <v>0</v>
      </c>
      <c r="M72">
        <v>46</v>
      </c>
      <c r="N72">
        <v>21</v>
      </c>
      <c r="P72" t="b">
        <v>0</v>
      </c>
      <c r="Q72" s="4">
        <f t="shared" si="45"/>
        <v>3.4482758620689655E-2</v>
      </c>
      <c r="R72">
        <f t="shared" si="46"/>
        <v>8.0465</v>
      </c>
      <c r="S72">
        <f t="shared" si="47"/>
        <v>181.0511942063618</v>
      </c>
      <c r="T72">
        <f t="shared" si="48"/>
        <v>22.500614454279724</v>
      </c>
      <c r="U72">
        <f t="shared" si="49"/>
        <v>0.8</v>
      </c>
    </row>
    <row r="73" spans="1:21" x14ac:dyDescent="0.25">
      <c r="A73" s="1">
        <v>45305</v>
      </c>
      <c r="B73" t="s">
        <v>115</v>
      </c>
      <c r="C73" t="s">
        <v>92</v>
      </c>
      <c r="D73" t="s">
        <v>110</v>
      </c>
      <c r="E73" t="s">
        <v>14</v>
      </c>
      <c r="F73">
        <v>6.8</v>
      </c>
      <c r="G73">
        <v>1200</v>
      </c>
      <c r="H73">
        <v>21</v>
      </c>
      <c r="I73">
        <v>205</v>
      </c>
      <c r="J73" s="3">
        <v>5</v>
      </c>
      <c r="K73" s="3">
        <v>0</v>
      </c>
      <c r="L73">
        <v>0</v>
      </c>
      <c r="M73">
        <v>53</v>
      </c>
      <c r="N73">
        <v>49</v>
      </c>
      <c r="P73" t="b">
        <v>0</v>
      </c>
      <c r="Q73" s="4">
        <f t="shared" si="45"/>
        <v>0.1024390243902439</v>
      </c>
      <c r="R73">
        <f t="shared" si="46"/>
        <v>10.943239999999999</v>
      </c>
      <c r="S73">
        <f t="shared" si="47"/>
        <v>365.75998829568039</v>
      </c>
      <c r="T73">
        <f t="shared" si="48"/>
        <v>33.423372629649023</v>
      </c>
      <c r="U73">
        <f t="shared" si="49"/>
        <v>0.73529411764705888</v>
      </c>
    </row>
    <row r="74" spans="1:21" x14ac:dyDescent="0.25">
      <c r="A74" s="1">
        <v>45311</v>
      </c>
      <c r="B74" t="s">
        <v>56</v>
      </c>
      <c r="C74" t="s">
        <v>92</v>
      </c>
      <c r="D74" t="s">
        <v>110</v>
      </c>
      <c r="E74" t="s">
        <v>14</v>
      </c>
      <c r="F74">
        <v>8</v>
      </c>
      <c r="G74">
        <v>1394</v>
      </c>
      <c r="H74">
        <v>6</v>
      </c>
      <c r="I74">
        <v>64</v>
      </c>
      <c r="J74" s="5">
        <v>7.85</v>
      </c>
      <c r="K74" s="5">
        <v>1</v>
      </c>
      <c r="L74">
        <v>1</v>
      </c>
      <c r="M74">
        <v>10</v>
      </c>
      <c r="N74">
        <v>1</v>
      </c>
      <c r="P74" t="b">
        <v>0</v>
      </c>
      <c r="Q74" s="4">
        <f t="shared" si="45"/>
        <v>9.375E-2</v>
      </c>
      <c r="R74">
        <f t="shared" si="46"/>
        <v>12.8744</v>
      </c>
      <c r="S74">
        <f t="shared" si="47"/>
        <v>424.89118640348204</v>
      </c>
      <c r="T74">
        <f t="shared" si="48"/>
        <v>33.002795190725941</v>
      </c>
      <c r="U74">
        <f t="shared" si="49"/>
        <v>0.98124999999999996</v>
      </c>
    </row>
    <row r="75" spans="1:21" x14ac:dyDescent="0.25">
      <c r="A75" s="1">
        <v>45325</v>
      </c>
      <c r="B75" t="s">
        <v>59</v>
      </c>
      <c r="C75" t="s">
        <v>92</v>
      </c>
      <c r="D75" t="s">
        <v>110</v>
      </c>
      <c r="E75" t="s">
        <v>42</v>
      </c>
      <c r="F75">
        <v>19.3</v>
      </c>
      <c r="G75">
        <v>3642</v>
      </c>
      <c r="H75">
        <v>16</v>
      </c>
      <c r="I75">
        <v>116</v>
      </c>
      <c r="J75" s="3">
        <v>15</v>
      </c>
      <c r="K75" s="3">
        <v>2</v>
      </c>
      <c r="L75">
        <v>3</v>
      </c>
      <c r="M75">
        <v>12</v>
      </c>
      <c r="N75">
        <v>38</v>
      </c>
      <c r="P75" t="b">
        <v>0</v>
      </c>
      <c r="Q75" s="4">
        <f t="shared" ref="Q75:Q76" si="50">H75/I75</f>
        <v>0.13793103448275862</v>
      </c>
      <c r="R75">
        <f t="shared" ref="R75:R76" si="51">F75*1.6093</f>
        <v>31.05949</v>
      </c>
      <c r="S75">
        <f t="shared" ref="S75:S76" si="52">G75/3.28084</f>
        <v>1110.08156447739</v>
      </c>
      <c r="T75">
        <f t="shared" ref="T75:T76" si="53">S75/R75</f>
        <v>35.74049556117599</v>
      </c>
      <c r="U75">
        <f t="shared" ref="U75:U76" si="54">J75/F75</f>
        <v>0.77720207253886009</v>
      </c>
    </row>
    <row r="76" spans="1:21" x14ac:dyDescent="0.25">
      <c r="A76" s="1">
        <v>45326</v>
      </c>
      <c r="B76" t="s">
        <v>57</v>
      </c>
      <c r="C76" t="s">
        <v>93</v>
      </c>
      <c r="D76" t="s">
        <v>110</v>
      </c>
      <c r="E76" t="s">
        <v>19</v>
      </c>
      <c r="F76">
        <v>4.9000000000000004</v>
      </c>
      <c r="G76">
        <v>890</v>
      </c>
      <c r="H76">
        <v>29</v>
      </c>
      <c r="I76">
        <v>200</v>
      </c>
      <c r="J76" s="3">
        <v>10</v>
      </c>
      <c r="K76" s="3">
        <v>0</v>
      </c>
      <c r="L76">
        <v>0</v>
      </c>
      <c r="M76">
        <v>38</v>
      </c>
      <c r="N76">
        <v>41</v>
      </c>
      <c r="P76" t="b">
        <v>0</v>
      </c>
      <c r="Q76" s="4">
        <f t="shared" si="50"/>
        <v>0.14499999999999999</v>
      </c>
      <c r="R76">
        <f t="shared" si="51"/>
        <v>7.8855700000000004</v>
      </c>
      <c r="S76">
        <f t="shared" si="52"/>
        <v>271.27199131929626</v>
      </c>
      <c r="T76">
        <f t="shared" si="53"/>
        <v>34.401063121536708</v>
      </c>
      <c r="U76">
        <f t="shared" si="54"/>
        <v>2.0408163265306123</v>
      </c>
    </row>
  </sheetData>
  <hyperlinks>
    <hyperlink ref="O24" r:id="rId1"/>
    <hyperlink ref="O28" r:id="rId2"/>
    <hyperlink ref="O22" r:id="rId3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CFA0F611DDF43BC8A6254EE0EADA4" ma:contentTypeVersion="14" ma:contentTypeDescription="Create a new document." ma:contentTypeScope="" ma:versionID="859b7754d593580e39e0864092eb6858">
  <xsd:schema xmlns:xsd="http://www.w3.org/2001/XMLSchema" xmlns:xs="http://www.w3.org/2001/XMLSchema" xmlns:p="http://schemas.microsoft.com/office/2006/metadata/properties" xmlns:ns3="43f76372-9d7b-4abd-8e2d-0304366457b1" xmlns:ns4="8d7625fc-be4a-4a9f-8955-157dc7d83dc2" targetNamespace="http://schemas.microsoft.com/office/2006/metadata/properties" ma:root="true" ma:fieldsID="2f43d8f834f9b7cfbe087f4a0f29e823" ns3:_="" ns4:_="">
    <xsd:import namespace="43f76372-9d7b-4abd-8e2d-0304366457b1"/>
    <xsd:import namespace="8d7625fc-be4a-4a9f-8955-157dc7d83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76372-9d7b-4abd-8e2d-030436645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625fc-be4a-4a9f-8955-157dc7d83d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A6EE95-FD06-4E3D-A9D7-7ED231281BB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d7625fc-be4a-4a9f-8955-157dc7d83dc2"/>
    <ds:schemaRef ds:uri="http://purl.org/dc/elements/1.1/"/>
    <ds:schemaRef ds:uri="http://schemas.microsoft.com/office/2006/metadata/properties"/>
    <ds:schemaRef ds:uri="43f76372-9d7b-4abd-8e2d-0304366457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AEA7A2-A975-4B1C-BE00-C4C9B1C75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76372-9d7b-4abd-8e2d-0304366457b1"/>
    <ds:schemaRef ds:uri="8d7625fc-be4a-4a9f-8955-157dc7d83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080D3F-62EC-4814-9DF3-EBF80DD28C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Coney [mm16jdc]</dc:creator>
  <cp:lastModifiedBy>Jonathan Coney [mm16jdc]</cp:lastModifiedBy>
  <dcterms:created xsi:type="dcterms:W3CDTF">2021-11-21T17:55:06Z</dcterms:created>
  <dcterms:modified xsi:type="dcterms:W3CDTF">2024-02-05T15:28:25Z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0x010100E82CFA0F611DDF43BC8A6254EE0EADA4</vt:lpwstr>
  </property>
</Properties>
</file>