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3" i="1" l="1"/>
  <c r="S93" i="1"/>
  <c r="T93" i="1" s="1"/>
  <c r="R93" i="1"/>
  <c r="Q93" i="1"/>
  <c r="U92" i="1"/>
  <c r="Q92" i="1"/>
  <c r="S92" i="1"/>
  <c r="T92" i="1" s="1"/>
  <c r="R92" i="1"/>
  <c r="U91" i="1" l="1"/>
  <c r="Q91" i="1"/>
  <c r="S91" i="1"/>
  <c r="T91" i="1" s="1"/>
  <c r="R91" i="1"/>
  <c r="U90" i="1" l="1"/>
  <c r="S90" i="1"/>
  <c r="R90" i="1"/>
  <c r="T90" i="1" s="1"/>
  <c r="Q90" i="1"/>
  <c r="U89" i="1"/>
  <c r="S89" i="1"/>
  <c r="T89" i="1" s="1"/>
  <c r="R89" i="1"/>
  <c r="Q89" i="1"/>
  <c r="Q88" i="1" l="1"/>
  <c r="U88" i="1"/>
  <c r="S88" i="1"/>
  <c r="T88" i="1" s="1"/>
  <c r="R88" i="1"/>
  <c r="Q87" i="1" l="1"/>
  <c r="U87" i="1"/>
  <c r="S87" i="1"/>
  <c r="T87" i="1"/>
  <c r="R87" i="1"/>
  <c r="U86" i="1"/>
  <c r="S86" i="1"/>
  <c r="T86" i="1" s="1"/>
  <c r="R86" i="1"/>
  <c r="Q86" i="1"/>
  <c r="Q85" i="1" l="1"/>
  <c r="U85" i="1"/>
  <c r="S85" i="1"/>
  <c r="T85" i="1" s="1"/>
  <c r="R85" i="1"/>
  <c r="Q84" i="1" l="1"/>
  <c r="U84" i="1" l="1"/>
  <c r="S84" i="1"/>
  <c r="T84" i="1"/>
  <c r="R84" i="1"/>
  <c r="U83" i="1" l="1"/>
  <c r="Q83" i="1"/>
  <c r="S83" i="1"/>
  <c r="R83" i="1"/>
  <c r="T83" i="1" l="1"/>
  <c r="U82" i="1"/>
  <c r="S82" i="1"/>
  <c r="R82" i="1"/>
  <c r="Q82" i="1"/>
  <c r="Q78" i="1"/>
  <c r="R78" i="1"/>
  <c r="S78" i="1"/>
  <c r="T78" i="1"/>
  <c r="U78" i="1"/>
  <c r="Q79" i="1"/>
  <c r="R79" i="1"/>
  <c r="S79" i="1"/>
  <c r="U79" i="1"/>
  <c r="Q80" i="1"/>
  <c r="R80" i="1"/>
  <c r="S80" i="1"/>
  <c r="T80" i="1"/>
  <c r="U80" i="1"/>
  <c r="Q81" i="1"/>
  <c r="R81" i="1"/>
  <c r="S81" i="1"/>
  <c r="T81" i="1"/>
  <c r="U81" i="1"/>
  <c r="T79" i="1" l="1"/>
  <c r="T82" i="1"/>
  <c r="U77" i="1"/>
  <c r="Q77" i="1"/>
  <c r="S77" i="1"/>
  <c r="T77" i="1" s="1"/>
  <c r="R77" i="1"/>
  <c r="U76" i="1" l="1"/>
  <c r="S76" i="1"/>
  <c r="R76" i="1"/>
  <c r="Q76" i="1"/>
  <c r="Q75" i="1"/>
  <c r="R75" i="1"/>
  <c r="S75" i="1"/>
  <c r="T75" i="1" s="1"/>
  <c r="U75" i="1"/>
  <c r="T76" i="1" l="1"/>
  <c r="U74" i="1"/>
  <c r="S74" i="1"/>
  <c r="T74" i="1" s="1"/>
  <c r="R74" i="1"/>
  <c r="Q74" i="1"/>
  <c r="U73" i="1" l="1"/>
  <c r="Q73" i="1"/>
  <c r="S73" i="1"/>
  <c r="R73" i="1"/>
  <c r="T73" i="1" s="1"/>
  <c r="U72" i="1" l="1"/>
  <c r="Q72" i="1"/>
  <c r="S72" i="1"/>
  <c r="R72" i="1"/>
  <c r="T72" i="1" l="1"/>
  <c r="U71" i="1"/>
  <c r="Q71" i="1"/>
  <c r="S71" i="1"/>
  <c r="R71" i="1"/>
  <c r="T71" i="1" l="1"/>
  <c r="S70" i="1"/>
  <c r="R70" i="1"/>
  <c r="T70" i="1" s="1"/>
  <c r="U70" i="1"/>
  <c r="Q70" i="1"/>
  <c r="Q68" i="1" l="1"/>
  <c r="R68" i="1"/>
  <c r="S68" i="1"/>
  <c r="U68" i="1"/>
  <c r="Q69" i="1"/>
  <c r="R69" i="1"/>
  <c r="S69" i="1"/>
  <c r="U69" i="1"/>
  <c r="T69" i="1" l="1"/>
  <c r="T68" i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R60" i="1"/>
  <c r="U60" i="1"/>
  <c r="T60" i="1" l="1"/>
  <c r="T61" i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<sst xmlns="http://schemas.openxmlformats.org/spreadsheetml/2006/main" count="421" uniqueCount="127">
  <si>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</si>
  <si>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</si>
  <si>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</si>
  <si>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</si>
  <si>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</si>
  <si>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</si>
  <si>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</si>
  <si>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</si>
  <si>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</si>
  <si>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</si>
  <si>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</si>
  <si>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</si>
  <si>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</si>
  <si>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</si>
  <si>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</si>
  <si>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</si>
  <si>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</si>
  <si>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</si>
  <si>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</si>
  <si>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</si>
  <si>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</si>
  <si>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</si>
  <si>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</si>
  <si>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</si>
  <si>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</si>
  <si>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</si>
  <si>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</si>
  <si>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</si>
  <si>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</si>
  <si>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</si>
  <si>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</si>
  <si>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</si>
  <si>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</si>
  <si>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</si>
  <si>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</si>
  <si>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</si>
  <si>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</si>
  <si>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</si>
  <si>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</si>
  <si>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</si>
  <si>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</si>
  <si>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</si>
  <si>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</si>
  <si>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</si>
  <si>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</si>
  <si>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</si>
  <si>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</si>
  <si>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</si>
  <si>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</si>
  <si>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</si>
  <si>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</si>
  <si>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</si>
  <si>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</si>
  <si>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</si>
  <si>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</si>
  <si>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</si>
  <si>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</si>
  <si>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</si>
  <si>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</si>
  <si>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</si>
  <si>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</si>
  <si>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</si>
  <si>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</si>
  <si>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</si>
  <si>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</si>
  <si>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</si>
  <si>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</si>
  <si>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</si>
  <si>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</si>
  <si>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</si>
  <si>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</si>
  <si>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</si>
  <si>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</si>
  <si>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</si>
  <si>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</si>
  <si>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</si>
  <si>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</si>
  <si>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</si>
  <si>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</si>
  <si>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</si>
  <si>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</si>
  <si>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</si>
  <si>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</si>
  <si>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</si>
  <si>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</si>
  <si>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</si>
  <si>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</si>
  <si>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</si>
  <si>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</si>
  <si>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</si>
  <si>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</si>
  <si>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</si>
  <si>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</si>
  <si>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</si>
  <si>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</si>
  <si>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</si>
  <si>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</si>
  <si>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</si>
  <si>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</si>
  <si>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</si>
  <si>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</si>
  <si>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</si>
  <si>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</si>
  <si>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</si>
  <si>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</si>
  <si>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</si>
  <si>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</si>
  <si>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</si>
  <si>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</si>
  <si>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</si>
  <si>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</si>
  <si>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</si>
  <si>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</si>
  <si>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</si>
  <si>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</si>
  <si>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</si>
  <si>
    <t xml:space="preserve">http://www.wharfedaleharriers.co.uk/wp-content/uploads/2022/01/Runners-Riders-2022.pdf </t>
  </si>
  <si>
    <t>Midgley Moor</t>
  </si>
  <si>
    <t>Blackstone Edge</t>
  </si>
  <si>
    <t>Rivington Pike</t>
  </si>
  <si>
    <t>Pen y Ghent</t>
  </si>
  <si>
    <t>Edenfield</t>
  </si>
  <si>
    <t>Settle Hills</t>
  </si>
  <si>
    <t>Baildon Canter</t>
  </si>
  <si>
    <t>Ingleborough</t>
  </si>
  <si>
    <t>Kings Challenge</t>
  </si>
  <si>
    <t>Trunce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</si>
</sst>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arfedaleharriers.co.uk/wp-content/uploads/2022/01/Runners-Riders-2022.pdf" TargetMode="External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abSelected="1" workbookViewId="0">
      <pane ySplit="1" topLeftCell="A78" activePane="bottomLeft" state="frozen"/>
      <selection pane="bottomLeft" activeCell="A92" sqref="A92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89</v>
      </c>
      <c r="D1" t="s">
        <v>109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s="7" t="s">
        <v>11</v>
      </c>
      <c r="P1" t="s">
        <v>97</v>
      </c>
      <c r="Q1" t="s">
        <v>54</v>
      </c>
      <c r="R1" t="s">
        <v>51</v>
      </c>
      <c r="S1" t="s">
        <v>52</v>
      </c>
      <c r="T1" t="s">
        <v>53</v>
      </c>
      <c r="U1" t="s">
        <v>58</v>
      </c>
    </row>
    <row r="2" spans="1:23" x14ac:dyDescent="0.25">
      <c r="A2" s="1">
        <v>43309</v>
      </c>
      <c r="B2" t="s">
        <v>9</v>
      </c>
      <c r="C2" t="s">
        <v>91</v>
      </c>
      <c r="D2" t="s">
        <v>110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96</v>
      </c>
      <c r="D3" t="s">
        <v>110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92</v>
      </c>
      <c r="D4" t="s">
        <v>110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92</v>
      </c>
      <c r="D5" s="9" t="s">
        <v>110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92</v>
      </c>
      <c r="D6" t="s">
        <v>110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92</v>
      </c>
      <c r="D7" t="s">
        <v>111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93</v>
      </c>
      <c r="D8" t="s">
        <v>111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93</v>
      </c>
      <c r="D9" t="s">
        <v>110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92</v>
      </c>
      <c r="D10" t="s">
        <v>110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92</v>
      </c>
      <c r="D11" s="9" t="s">
        <v>110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93</v>
      </c>
      <c r="D12" t="s">
        <v>111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93</v>
      </c>
      <c r="D13" t="s">
        <v>111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93</v>
      </c>
      <c r="D14" t="s">
        <v>110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92</v>
      </c>
      <c r="D15" t="s">
        <v>110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92</v>
      </c>
      <c r="D16" t="s">
        <v>110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92</v>
      </c>
      <c r="D17" t="s">
        <v>110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92</v>
      </c>
      <c r="D18" t="s">
        <v>110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92</v>
      </c>
      <c r="D19" t="s">
        <v>110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81</v>
      </c>
      <c r="C20" s="9" t="s">
        <v>92</v>
      </c>
      <c r="D20" s="9" t="s">
        <v>110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92</v>
      </c>
      <c r="D21" t="s">
        <v>110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93</v>
      </c>
      <c r="D22" t="s">
        <v>110</v>
      </c>
      <c r="E22" t="s">
        <v>19</v>
      </c>
      <c r="F22">
        <v>4.7</v>
      </c>
      <c r="G22">
        <v>890</v>
      </c>
      <c r="H22">
        <v>43</v>
      </c>
      <c r="I22">
        <v>186</v>
      </c>
      <c r="J22" s="3">
        <v>10</v>
      </c>
      <c r="K22" s="3">
        <v>0</v>
      </c>
      <c r="L22">
        <v>0</v>
      </c>
      <c r="M22">
        <v>36</v>
      </c>
      <c r="N22">
        <v>21</v>
      </c>
      <c r="O22" s="6" t="s">
        <v>116</v>
      </c>
      <c r="P22" t="b">
        <v>0</v>
      </c>
      <c r="Q22" s="4">
        <f t="shared" si="0"/>
        <v>0.23118279569892472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59</v>
      </c>
      <c r="C23" t="s">
        <v>92</v>
      </c>
      <c r="D23" t="s">
        <v>110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60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61</v>
      </c>
      <c r="C24" t="s">
        <v>92</v>
      </c>
      <c r="D24" t="s">
        <v>110</v>
      </c>
      <c r="E24" t="s">
        <v>62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65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63</v>
      </c>
      <c r="C25" t="s">
        <v>93</v>
      </c>
      <c r="D25" t="s">
        <v>110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66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64</v>
      </c>
      <c r="C26" t="s">
        <v>92</v>
      </c>
      <c r="D26" t="s">
        <v>110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93</v>
      </c>
      <c r="D27" t="s">
        <v>111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67</v>
      </c>
      <c r="C28" t="s">
        <v>93</v>
      </c>
      <c r="D28" t="s">
        <v>111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68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92</v>
      </c>
      <c r="D29" t="s">
        <v>111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69</v>
      </c>
      <c r="C30" t="s">
        <v>91</v>
      </c>
      <c r="D30" t="s">
        <v>110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76</v>
      </c>
      <c r="C31" t="s">
        <v>93</v>
      </c>
      <c r="D31" t="s">
        <v>111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70</v>
      </c>
      <c r="C32" t="s">
        <v>92</v>
      </c>
      <c r="D32" t="s">
        <v>111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71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93</v>
      </c>
      <c r="D33" t="s">
        <v>110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72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73</v>
      </c>
      <c r="C34" t="s">
        <v>94</v>
      </c>
      <c r="D34" t="s">
        <v>110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65" si="5">H34/I34</f>
        <v>0.49011857707509882</v>
      </c>
      <c r="R34">
        <f t="shared" ref="R34:R65" si="6">F34*1.6093</f>
        <v>8.0465</v>
      </c>
      <c r="S34">
        <f t="shared" ref="S34:S65" si="7">G34/3.28084</f>
        <v>449.88478560368685</v>
      </c>
      <c r="T34">
        <f t="shared" si="4"/>
        <v>55.910617734876887</v>
      </c>
      <c r="U34">
        <f t="shared" ref="U34:U65" si="8">J34/F34</f>
        <v>2</v>
      </c>
    </row>
    <row r="35" spans="1:23" x14ac:dyDescent="0.25">
      <c r="A35" s="1">
        <v>44813</v>
      </c>
      <c r="B35" t="s">
        <v>74</v>
      </c>
      <c r="C35" t="s">
        <v>92</v>
      </c>
      <c r="D35" t="s">
        <v>110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75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77</v>
      </c>
      <c r="C36" t="s">
        <v>92</v>
      </c>
      <c r="D36" t="s">
        <v>110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78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92</v>
      </c>
      <c r="D37" t="s">
        <v>110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92</v>
      </c>
      <c r="D38" t="s">
        <v>110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79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92</v>
      </c>
      <c r="D39" t="s">
        <v>110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80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81</v>
      </c>
      <c r="C40" s="9" t="s">
        <v>92</v>
      </c>
      <c r="D40" s="9" t="s">
        <v>110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83</v>
      </c>
      <c r="C41" t="s">
        <v>91</v>
      </c>
      <c r="D41" t="s">
        <v>110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84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59</v>
      </c>
      <c r="C42" t="s">
        <v>92</v>
      </c>
      <c r="D42" t="s">
        <v>110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85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82</v>
      </c>
      <c r="C43" t="s">
        <v>96</v>
      </c>
      <c r="D43" t="s">
        <v>110</v>
      </c>
      <c r="E43" t="s">
        <v>62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61</v>
      </c>
      <c r="C44" t="s">
        <v>92</v>
      </c>
      <c r="D44" t="s">
        <v>110</v>
      </c>
      <c r="E44" t="s">
        <v>62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86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87</v>
      </c>
      <c r="C45" t="s">
        <v>95</v>
      </c>
      <c r="D45" t="s">
        <v>110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88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63</v>
      </c>
      <c r="C46" t="s">
        <v>93</v>
      </c>
      <c r="D46" t="s">
        <v>110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90</v>
      </c>
      <c r="C47" t="s">
        <v>91</v>
      </c>
      <c r="D47" t="s">
        <v>110</v>
      </c>
      <c r="E47" t="s">
        <v>62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98</v>
      </c>
      <c r="C48" t="s">
        <v>92</v>
      </c>
      <c r="D48" t="s">
        <v>110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99</v>
      </c>
      <c r="C49" t="s">
        <v>92</v>
      </c>
      <c r="D49" t="s">
        <v>110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100</v>
      </c>
      <c r="C50" t="s">
        <v>91</v>
      </c>
      <c r="D50" t="s">
        <v>110</v>
      </c>
      <c r="E50" t="s">
        <v>62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92</v>
      </c>
      <c r="D51" t="s">
        <v>110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93</v>
      </c>
      <c r="D52" t="s">
        <v>111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si="8"/>
        <v>0.7142857142857143</v>
      </c>
    </row>
    <row r="53" spans="1:23" x14ac:dyDescent="0.25">
      <c r="A53" s="1">
        <v>45055</v>
      </c>
      <c r="B53" t="s">
        <v>67</v>
      </c>
      <c r="C53" t="s">
        <v>93</v>
      </c>
      <c r="D53" t="s">
        <v>111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8"/>
        <v>1.346153846153846</v>
      </c>
    </row>
    <row r="54" spans="1:23" x14ac:dyDescent="0.25">
      <c r="A54" s="1">
        <v>45059</v>
      </c>
      <c r="B54" t="s">
        <v>101</v>
      </c>
      <c r="C54" t="s">
        <v>91</v>
      </c>
      <c r="D54" t="s">
        <v>110</v>
      </c>
      <c r="E54" t="s">
        <v>62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8"/>
        <v>1.1111111111111112</v>
      </c>
    </row>
    <row r="55" spans="1:23" x14ac:dyDescent="0.25">
      <c r="A55" s="1">
        <v>45066</v>
      </c>
      <c r="B55" t="s">
        <v>102</v>
      </c>
      <c r="C55" t="s">
        <v>93</v>
      </c>
      <c r="D55" t="s">
        <v>110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8"/>
        <v>1.5384615384615383</v>
      </c>
    </row>
    <row r="56" spans="1:23" x14ac:dyDescent="0.25">
      <c r="A56" s="1">
        <v>45071</v>
      </c>
      <c r="B56" t="s">
        <v>23</v>
      </c>
      <c r="C56" t="s">
        <v>92</v>
      </c>
      <c r="D56" t="s">
        <v>111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8"/>
        <v>0.96774193548387089</v>
      </c>
    </row>
    <row r="57" spans="1:23" x14ac:dyDescent="0.25">
      <c r="A57" s="1">
        <v>45085</v>
      </c>
      <c r="B57" t="s">
        <v>33</v>
      </c>
      <c r="C57" t="s">
        <v>93</v>
      </c>
      <c r="D57" t="s">
        <v>111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si="5"/>
        <v>0.10416666666666667</v>
      </c>
      <c r="R57">
        <f t="shared" si="6"/>
        <v>8.0465</v>
      </c>
      <c r="S57">
        <f t="shared" si="7"/>
        <v>548.63998244352058</v>
      </c>
      <c r="T57">
        <f t="shared" ref="T57:T58" si="13">S57/R57</f>
        <v>68.183680164484002</v>
      </c>
      <c r="U57">
        <f t="shared" si="8"/>
        <v>1.2</v>
      </c>
    </row>
    <row r="58" spans="1:23" x14ac:dyDescent="0.25">
      <c r="A58" s="1">
        <v>45090</v>
      </c>
      <c r="B58" t="s">
        <v>103</v>
      </c>
      <c r="C58" t="s">
        <v>92</v>
      </c>
      <c r="D58" t="s">
        <v>111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5"/>
        <v>0.25925925925925924</v>
      </c>
      <c r="R58">
        <f t="shared" si="6"/>
        <v>7.5637100000000004</v>
      </c>
      <c r="S58">
        <f t="shared" si="7"/>
        <v>374.90398800307241</v>
      </c>
      <c r="T58">
        <f t="shared" si="13"/>
        <v>49.56615047418164</v>
      </c>
      <c r="U58">
        <f t="shared" si="8"/>
        <v>1.2765957446808509</v>
      </c>
    </row>
    <row r="59" spans="1:23" x14ac:dyDescent="0.25">
      <c r="A59" s="1">
        <v>45092</v>
      </c>
      <c r="B59" t="s">
        <v>76</v>
      </c>
      <c r="C59" t="s">
        <v>93</v>
      </c>
      <c r="D59" t="s">
        <v>111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si="5"/>
        <v>0.11333333333333333</v>
      </c>
      <c r="R59">
        <f t="shared" si="6"/>
        <v>8.8511500000000005</v>
      </c>
      <c r="S59">
        <f t="shared" si="7"/>
        <v>335.27998927104034</v>
      </c>
      <c r="T59">
        <f t="shared" ref="T59:T60" si="14">S59/R59</f>
        <v>37.879822313602226</v>
      </c>
      <c r="U59">
        <f t="shared" si="8"/>
        <v>0.90909090909090906</v>
      </c>
    </row>
    <row r="60" spans="1:23" x14ac:dyDescent="0.25">
      <c r="A60" s="1">
        <v>45108</v>
      </c>
      <c r="B60" t="s">
        <v>104</v>
      </c>
      <c r="C60" t="s">
        <v>92</v>
      </c>
      <c r="D60" t="s">
        <v>110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5"/>
        <v>0.20588235294117646</v>
      </c>
      <c r="R60">
        <f t="shared" si="6"/>
        <v>9.4948700000000006</v>
      </c>
      <c r="S60">
        <f t="shared" si="7"/>
        <v>499.87198400409653</v>
      </c>
      <c r="T60">
        <f t="shared" si="14"/>
        <v>52.646532707040379</v>
      </c>
      <c r="U60">
        <f t="shared" si="8"/>
        <v>0.84745762711864403</v>
      </c>
    </row>
    <row r="61" spans="1:23" x14ac:dyDescent="0.25">
      <c r="A61" s="1">
        <v>45136</v>
      </c>
      <c r="B61" t="s">
        <v>105</v>
      </c>
      <c r="C61" t="s">
        <v>92</v>
      </c>
      <c r="D61" t="s">
        <v>110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si="5"/>
        <v>0.11842105263157894</v>
      </c>
      <c r="R61">
        <f t="shared" si="6"/>
        <v>12.8744</v>
      </c>
      <c r="S61">
        <f t="shared" si="7"/>
        <v>609.90478048304703</v>
      </c>
      <c r="T61">
        <f t="shared" ref="T61" si="15">S61/R61</f>
        <v>47.373452780948789</v>
      </c>
      <c r="U61">
        <f t="shared" si="8"/>
        <v>0.625</v>
      </c>
      <c r="W61" s="5"/>
    </row>
    <row r="62" spans="1:23" x14ac:dyDescent="0.25">
      <c r="A62" s="1">
        <v>45139</v>
      </c>
      <c r="B62" t="s">
        <v>70</v>
      </c>
      <c r="C62" t="s">
        <v>92</v>
      </c>
      <c r="D62" t="s">
        <v>111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5"/>
        <v>9.2592592592592587E-2</v>
      </c>
      <c r="R62">
        <f t="shared" si="6"/>
        <v>8.0465</v>
      </c>
      <c r="S62">
        <f t="shared" si="7"/>
        <v>305.10479023664669</v>
      </c>
      <c r="T62">
        <f t="shared" ref="T62" si="16">S62/R62</f>
        <v>37.917702135915825</v>
      </c>
      <c r="U62">
        <f t="shared" si="8"/>
        <v>1</v>
      </c>
      <c r="W62" s="5"/>
    </row>
    <row r="63" spans="1:23" x14ac:dyDescent="0.25">
      <c r="A63" s="1">
        <v>45144</v>
      </c>
      <c r="B63" t="s">
        <v>36</v>
      </c>
      <c r="C63" t="s">
        <v>93</v>
      </c>
      <c r="D63" t="s">
        <v>110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5"/>
        <v>0.125</v>
      </c>
      <c r="R63">
        <f t="shared" si="6"/>
        <v>14.161840000000002</v>
      </c>
      <c r="S63">
        <f t="shared" si="7"/>
        <v>334.97518928079393</v>
      </c>
      <c r="T63">
        <f t="shared" ref="T63:T65" si="17">S63/R63</f>
        <v>23.653366319686842</v>
      </c>
      <c r="U63">
        <f t="shared" si="8"/>
        <v>0.56818181818181812</v>
      </c>
    </row>
    <row r="64" spans="1:23" x14ac:dyDescent="0.25">
      <c r="A64" s="1">
        <v>45157</v>
      </c>
      <c r="B64" t="s">
        <v>106</v>
      </c>
      <c r="C64" t="s">
        <v>93</v>
      </c>
      <c r="D64" t="s">
        <v>110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si="5"/>
        <v>0.21052631578947367</v>
      </c>
      <c r="R64">
        <f t="shared" si="6"/>
        <v>2.4139499999999998</v>
      </c>
      <c r="S64">
        <f t="shared" si="7"/>
        <v>274.01519123151388</v>
      </c>
      <c r="T64">
        <f t="shared" si="17"/>
        <v>113.51320086642801</v>
      </c>
      <c r="U64">
        <f t="shared" si="8"/>
        <v>4</v>
      </c>
    </row>
    <row r="65" spans="1:21" x14ac:dyDescent="0.25">
      <c r="A65" s="1">
        <v>45185</v>
      </c>
      <c r="B65" t="s">
        <v>107</v>
      </c>
      <c r="C65" t="s">
        <v>93</v>
      </c>
      <c r="D65" t="s">
        <v>110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5"/>
        <v>0.16666666666666666</v>
      </c>
      <c r="R65">
        <f t="shared" si="6"/>
        <v>6.4371999999999998</v>
      </c>
      <c r="S65">
        <f t="shared" si="7"/>
        <v>474.87838480389166</v>
      </c>
      <c r="T65">
        <f t="shared" si="17"/>
        <v>73.770953955740339</v>
      </c>
      <c r="U65">
        <f t="shared" si="8"/>
        <v>2</v>
      </c>
    </row>
    <row r="66" spans="1:21" x14ac:dyDescent="0.25">
      <c r="A66" s="1">
        <v>45214</v>
      </c>
      <c r="B66" t="s">
        <v>13</v>
      </c>
      <c r="C66" t="s">
        <v>92</v>
      </c>
      <c r="D66" t="s">
        <v>110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ref="Q66:Q84" si="18">H66/I66</f>
        <v>4.060913705583756E-2</v>
      </c>
      <c r="R66">
        <f t="shared" ref="R66:R92" si="19">F66*1.6093</f>
        <v>9.9776600000000002</v>
      </c>
      <c r="S66">
        <f t="shared" ref="S66:S92" si="20">G66/3.28084</f>
        <v>249.93599200204827</v>
      </c>
      <c r="T66">
        <f t="shared" ref="T66" si="21">S66/R66</f>
        <v>25.049559917059536</v>
      </c>
      <c r="U66">
        <f t="shared" ref="U66:U81" si="22">J66/F66</f>
        <v>0.80645161290322576</v>
      </c>
    </row>
    <row r="67" spans="1:21" x14ac:dyDescent="0.25">
      <c r="A67" s="1">
        <v>45234</v>
      </c>
      <c r="B67" t="s">
        <v>37</v>
      </c>
      <c r="C67" t="s">
        <v>92</v>
      </c>
      <c r="D67" t="s">
        <v>110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si="18"/>
        <v>0.11971830985915492</v>
      </c>
      <c r="R67">
        <f t="shared" si="19"/>
        <v>9.9776600000000002</v>
      </c>
      <c r="S67">
        <f t="shared" si="20"/>
        <v>350.51998878336036</v>
      </c>
      <c r="T67">
        <f t="shared" ref="T67" si="23">S67/R67</f>
        <v>35.130480371485937</v>
      </c>
      <c r="U67">
        <f t="shared" si="22"/>
        <v>0.96774193548387089</v>
      </c>
    </row>
    <row r="68" spans="1:21" x14ac:dyDescent="0.25">
      <c r="A68" s="1">
        <v>45241</v>
      </c>
      <c r="B68" t="s">
        <v>108</v>
      </c>
      <c r="C68" t="s">
        <v>91</v>
      </c>
      <c r="D68" t="s">
        <v>110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si="18"/>
        <v>0.19798657718120805</v>
      </c>
      <c r="R68">
        <f t="shared" si="19"/>
        <v>8.0465</v>
      </c>
      <c r="S68">
        <f t="shared" si="20"/>
        <v>549.85918240450621</v>
      </c>
      <c r="T68">
        <f t="shared" ref="T68:T74" si="24">S68/R68</f>
        <v>68.335199453738426</v>
      </c>
      <c r="U68">
        <f t="shared" si="22"/>
        <v>2.4</v>
      </c>
    </row>
    <row r="69" spans="1:21" x14ac:dyDescent="0.25">
      <c r="A69" s="1">
        <v>45248</v>
      </c>
      <c r="B69" t="s">
        <v>39</v>
      </c>
      <c r="C69" t="s">
        <v>92</v>
      </c>
      <c r="D69" t="s">
        <v>110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18"/>
        <v>0.10891089108910891</v>
      </c>
      <c r="R69">
        <f t="shared" si="19"/>
        <v>27.036239999999999</v>
      </c>
      <c r="S69">
        <f t="shared" si="20"/>
        <v>1473.0983528608526</v>
      </c>
      <c r="T69">
        <f t="shared" si="24"/>
        <v>54.48606584572606</v>
      </c>
      <c r="U69">
        <f t="shared" si="22"/>
        <v>0.59523809523809523</v>
      </c>
    </row>
    <row r="70" spans="1:21" x14ac:dyDescent="0.25">
      <c r="A70" s="1">
        <v>45255</v>
      </c>
      <c r="B70" t="s">
        <v>112</v>
      </c>
      <c r="C70" t="s">
        <v>92</v>
      </c>
      <c r="D70" t="s">
        <v>110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18"/>
        <v>0.15384615384615385</v>
      </c>
      <c r="R70">
        <f t="shared" si="19"/>
        <v>8.5292899999999996</v>
      </c>
      <c r="S70">
        <f t="shared" si="20"/>
        <v>288.03599078284827</v>
      </c>
      <c r="T70">
        <f t="shared" si="24"/>
        <v>33.77021894939066</v>
      </c>
      <c r="U70">
        <f t="shared" si="22"/>
        <v>1.8867924528301887</v>
      </c>
    </row>
    <row r="71" spans="1:21" x14ac:dyDescent="0.25">
      <c r="A71" s="8">
        <v>45277</v>
      </c>
      <c r="B71" s="9" t="s">
        <v>81</v>
      </c>
      <c r="C71" s="9" t="s">
        <v>92</v>
      </c>
      <c r="D71" s="9" t="s">
        <v>110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 t="b">
        <v>0</v>
      </c>
      <c r="Q71" s="11">
        <f t="shared" si="18"/>
        <v>0.16107382550335569</v>
      </c>
      <c r="R71" s="9">
        <f t="shared" si="19"/>
        <v>7.8855700000000004</v>
      </c>
      <c r="S71" s="9">
        <f t="shared" si="20"/>
        <v>213.35999317248022</v>
      </c>
      <c r="T71" s="9">
        <f t="shared" si="24"/>
        <v>27.057015938287304</v>
      </c>
      <c r="U71" s="9">
        <f t="shared" si="22"/>
        <v>1.0204081632653061</v>
      </c>
    </row>
    <row r="72" spans="1:21" x14ac:dyDescent="0.25">
      <c r="A72" s="1">
        <v>45292</v>
      </c>
      <c r="B72" t="s">
        <v>113</v>
      </c>
      <c r="C72" t="s">
        <v>114</v>
      </c>
      <c r="D72" t="s">
        <v>110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P72" t="b">
        <v>0</v>
      </c>
      <c r="Q72" s="4">
        <f t="shared" si="18"/>
        <v>3.4482758620689655E-2</v>
      </c>
      <c r="R72">
        <f t="shared" si="19"/>
        <v>8.0465</v>
      </c>
      <c r="S72">
        <f t="shared" si="20"/>
        <v>181.0511942063618</v>
      </c>
      <c r="T72">
        <f t="shared" si="24"/>
        <v>22.500614454279724</v>
      </c>
      <c r="U72">
        <f t="shared" si="22"/>
        <v>0.8</v>
      </c>
    </row>
    <row r="73" spans="1:21" x14ac:dyDescent="0.25">
      <c r="A73" s="1">
        <v>45305</v>
      </c>
      <c r="B73" t="s">
        <v>115</v>
      </c>
      <c r="C73" t="s">
        <v>92</v>
      </c>
      <c r="D73" t="s">
        <v>110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P73" t="b">
        <v>0</v>
      </c>
      <c r="Q73" s="4">
        <f t="shared" si="18"/>
        <v>0.1024390243902439</v>
      </c>
      <c r="R73">
        <f t="shared" si="19"/>
        <v>10.943239999999999</v>
      </c>
      <c r="S73">
        <f t="shared" si="20"/>
        <v>365.75998829568039</v>
      </c>
      <c r="T73">
        <f t="shared" si="24"/>
        <v>33.423372629649023</v>
      </c>
      <c r="U73">
        <f t="shared" si="22"/>
        <v>0.73529411764705888</v>
      </c>
    </row>
    <row r="74" spans="1:21" x14ac:dyDescent="0.25">
      <c r="A74" s="1">
        <v>45311</v>
      </c>
      <c r="B74" t="s">
        <v>56</v>
      </c>
      <c r="C74" t="s">
        <v>92</v>
      </c>
      <c r="D74" t="s">
        <v>110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P74" t="b">
        <v>0</v>
      </c>
      <c r="Q74" s="4">
        <f t="shared" si="18"/>
        <v>9.375E-2</v>
      </c>
      <c r="R74">
        <f t="shared" si="19"/>
        <v>12.8744</v>
      </c>
      <c r="S74">
        <f t="shared" si="20"/>
        <v>424.89118640348204</v>
      </c>
      <c r="T74">
        <f t="shared" si="24"/>
        <v>33.002795190725941</v>
      </c>
      <c r="U74">
        <f t="shared" si="22"/>
        <v>0.98124999999999996</v>
      </c>
    </row>
    <row r="75" spans="1:21" x14ac:dyDescent="0.25">
      <c r="A75" s="1">
        <v>45325</v>
      </c>
      <c r="B75" t="s">
        <v>59</v>
      </c>
      <c r="C75" t="s">
        <v>92</v>
      </c>
      <c r="D75" t="s">
        <v>110</v>
      </c>
      <c r="E75" t="s">
        <v>42</v>
      </c>
      <c r="F75">
        <v>19.3</v>
      </c>
      <c r="G75">
        <v>3642</v>
      </c>
      <c r="H75">
        <v>16</v>
      </c>
      <c r="I75">
        <v>116</v>
      </c>
      <c r="J75" s="3">
        <v>15</v>
      </c>
      <c r="K75" s="3">
        <v>2</v>
      </c>
      <c r="L75">
        <v>3</v>
      </c>
      <c r="M75">
        <v>12</v>
      </c>
      <c r="N75">
        <v>38</v>
      </c>
      <c r="P75" t="b">
        <v>0</v>
      </c>
      <c r="Q75" s="4">
        <f t="shared" si="18"/>
        <v>0.13793103448275862</v>
      </c>
      <c r="R75">
        <f t="shared" si="19"/>
        <v>31.05949</v>
      </c>
      <c r="S75">
        <f t="shared" si="20"/>
        <v>1110.08156447739</v>
      </c>
      <c r="T75">
        <f t="shared" ref="T75:T77" si="25">S75/R75</f>
        <v>35.74049556117599</v>
      </c>
      <c r="U75">
        <f t="shared" si="22"/>
        <v>0.77720207253886009</v>
      </c>
    </row>
    <row r="76" spans="1:21" x14ac:dyDescent="0.25">
      <c r="A76" s="1">
        <v>45326</v>
      </c>
      <c r="B76" t="s">
        <v>57</v>
      </c>
      <c r="C76" t="s">
        <v>93</v>
      </c>
      <c r="D76" t="s">
        <v>110</v>
      </c>
      <c r="E76" t="s">
        <v>19</v>
      </c>
      <c r="F76">
        <v>4.9000000000000004</v>
      </c>
      <c r="G76">
        <v>890</v>
      </c>
      <c r="H76">
        <v>29</v>
      </c>
      <c r="I76">
        <v>200</v>
      </c>
      <c r="J76" s="3">
        <v>10</v>
      </c>
      <c r="K76" s="3">
        <v>0</v>
      </c>
      <c r="L76">
        <v>0</v>
      </c>
      <c r="M76">
        <v>38</v>
      </c>
      <c r="N76">
        <v>41</v>
      </c>
      <c r="P76" t="b">
        <v>0</v>
      </c>
      <c r="Q76" s="4">
        <f t="shared" si="18"/>
        <v>0.14499999999999999</v>
      </c>
      <c r="R76">
        <f t="shared" si="19"/>
        <v>7.8855700000000004</v>
      </c>
      <c r="S76">
        <f t="shared" si="20"/>
        <v>271.27199131929626</v>
      </c>
      <c r="T76">
        <f t="shared" si="25"/>
        <v>34.401063121536708</v>
      </c>
      <c r="U76">
        <f t="shared" si="22"/>
        <v>2.0408163265306123</v>
      </c>
    </row>
    <row r="77" spans="1:21" x14ac:dyDescent="0.25">
      <c r="A77" s="1">
        <v>45340</v>
      </c>
      <c r="B77" t="s">
        <v>117</v>
      </c>
      <c r="C77" t="s">
        <v>92</v>
      </c>
      <c r="D77" t="s">
        <v>110</v>
      </c>
      <c r="E77" t="s">
        <v>19</v>
      </c>
      <c r="F77">
        <v>5</v>
      </c>
      <c r="G77">
        <v>1250</v>
      </c>
      <c r="H77">
        <v>11</v>
      </c>
      <c r="I77">
        <v>102</v>
      </c>
      <c r="J77" s="3">
        <v>5</v>
      </c>
      <c r="K77" s="5">
        <v>2.5</v>
      </c>
      <c r="L77">
        <v>0</v>
      </c>
      <c r="M77">
        <v>46</v>
      </c>
      <c r="N77">
        <v>50</v>
      </c>
      <c r="P77" t="b">
        <v>0</v>
      </c>
      <c r="Q77" s="4">
        <f t="shared" si="18"/>
        <v>0.10784313725490197</v>
      </c>
      <c r="R77">
        <f t="shared" si="19"/>
        <v>8.0465</v>
      </c>
      <c r="S77">
        <f t="shared" si="20"/>
        <v>380.99998780800041</v>
      </c>
      <c r="T77">
        <f t="shared" si="25"/>
        <v>47.349777892002784</v>
      </c>
      <c r="U77">
        <f t="shared" si="22"/>
        <v>1</v>
      </c>
    </row>
    <row r="78" spans="1:21" x14ac:dyDescent="0.25">
      <c r="A78" s="1">
        <v>45346</v>
      </c>
      <c r="B78" t="s">
        <v>87</v>
      </c>
      <c r="C78" t="s">
        <v>95</v>
      </c>
      <c r="D78" t="s">
        <v>110</v>
      </c>
      <c r="E78" t="s">
        <v>14</v>
      </c>
      <c r="F78">
        <v>9.3000000000000007</v>
      </c>
      <c r="G78">
        <v>1509</v>
      </c>
      <c r="H78">
        <v>77</v>
      </c>
      <c r="I78">
        <v>413</v>
      </c>
      <c r="J78" s="3">
        <v>15</v>
      </c>
      <c r="K78" s="3">
        <v>0</v>
      </c>
      <c r="L78">
        <v>1</v>
      </c>
      <c r="M78">
        <v>22</v>
      </c>
      <c r="N78">
        <v>55</v>
      </c>
      <c r="P78" t="b">
        <v>0</v>
      </c>
      <c r="Q78" s="4">
        <f t="shared" si="18"/>
        <v>0.1864406779661017</v>
      </c>
      <c r="R78">
        <f t="shared" si="19"/>
        <v>14.96649</v>
      </c>
      <c r="S78">
        <f t="shared" si="20"/>
        <v>459.94318528181805</v>
      </c>
      <c r="T78">
        <f t="shared" ref="T78:T81" si="26">S78/R78</f>
        <v>30.73153326409987</v>
      </c>
      <c r="U78">
        <f t="shared" si="22"/>
        <v>1.6129032258064515</v>
      </c>
    </row>
    <row r="79" spans="1:21" x14ac:dyDescent="0.25">
      <c r="A79" s="1">
        <v>45381</v>
      </c>
      <c r="B79" t="s">
        <v>119</v>
      </c>
      <c r="C79" t="s">
        <v>92</v>
      </c>
      <c r="D79" t="s">
        <v>110</v>
      </c>
      <c r="E79" t="s">
        <v>19</v>
      </c>
      <c r="F79">
        <v>3.2</v>
      </c>
      <c r="G79">
        <v>699</v>
      </c>
      <c r="H79">
        <v>50</v>
      </c>
      <c r="I79">
        <v>400</v>
      </c>
      <c r="J79" s="3">
        <v>10</v>
      </c>
      <c r="K79" s="3">
        <v>0</v>
      </c>
      <c r="L79">
        <v>0</v>
      </c>
      <c r="M79">
        <v>22</v>
      </c>
      <c r="N79">
        <v>41</v>
      </c>
      <c r="P79" t="b">
        <v>0</v>
      </c>
      <c r="Q79" s="4">
        <f t="shared" si="18"/>
        <v>0.125</v>
      </c>
      <c r="R79">
        <f t="shared" si="19"/>
        <v>5.1497600000000006</v>
      </c>
      <c r="S79">
        <f t="shared" si="20"/>
        <v>213.05519318223381</v>
      </c>
      <c r="T79">
        <f t="shared" si="26"/>
        <v>41.371868433137422</v>
      </c>
      <c r="U79">
        <f t="shared" si="22"/>
        <v>3.125</v>
      </c>
    </row>
    <row r="80" spans="1:21" x14ac:dyDescent="0.25">
      <c r="A80" s="1">
        <v>45402</v>
      </c>
      <c r="B80" t="s">
        <v>100</v>
      </c>
      <c r="C80" t="s">
        <v>91</v>
      </c>
      <c r="D80" t="s">
        <v>110</v>
      </c>
      <c r="E80" t="s">
        <v>62</v>
      </c>
      <c r="F80">
        <v>11.5</v>
      </c>
      <c r="G80">
        <v>3609</v>
      </c>
      <c r="H80">
        <v>105</v>
      </c>
      <c r="I80">
        <v>225</v>
      </c>
      <c r="J80" s="3">
        <v>14</v>
      </c>
      <c r="K80" s="3">
        <v>3</v>
      </c>
      <c r="L80">
        <v>2</v>
      </c>
      <c r="M80">
        <v>23</v>
      </c>
      <c r="N80">
        <v>55</v>
      </c>
      <c r="P80" t="b">
        <v>0</v>
      </c>
      <c r="Q80" s="4">
        <f t="shared" si="18"/>
        <v>0.46666666666666667</v>
      </c>
      <c r="R80">
        <f t="shared" si="19"/>
        <v>18.50695</v>
      </c>
      <c r="S80">
        <f t="shared" si="20"/>
        <v>1100.0231647992587</v>
      </c>
      <c r="T80">
        <f t="shared" si="26"/>
        <v>59.438382056430619</v>
      </c>
      <c r="U80">
        <f t="shared" si="22"/>
        <v>1.2173913043478262</v>
      </c>
    </row>
    <row r="81" spans="1:21" x14ac:dyDescent="0.25">
      <c r="A81" s="1">
        <v>45426</v>
      </c>
      <c r="B81" t="s">
        <v>67</v>
      </c>
      <c r="C81" t="s">
        <v>93</v>
      </c>
      <c r="D81" t="s">
        <v>111</v>
      </c>
      <c r="E81" t="s">
        <v>19</v>
      </c>
      <c r="F81">
        <v>5.2</v>
      </c>
      <c r="G81">
        <v>1148</v>
      </c>
      <c r="H81">
        <v>10</v>
      </c>
      <c r="I81">
        <v>159</v>
      </c>
      <c r="J81" s="3">
        <v>7</v>
      </c>
      <c r="K81" s="3">
        <v>0</v>
      </c>
      <c r="L81">
        <v>0</v>
      </c>
      <c r="M81">
        <v>47</v>
      </c>
      <c r="N81">
        <v>50</v>
      </c>
      <c r="P81" t="b">
        <v>0</v>
      </c>
      <c r="Q81" s="4">
        <f t="shared" si="18"/>
        <v>6.2893081761006289E-2</v>
      </c>
      <c r="R81">
        <f t="shared" si="19"/>
        <v>8.3683600000000009</v>
      </c>
      <c r="S81">
        <f t="shared" si="20"/>
        <v>349.91038880286754</v>
      </c>
      <c r="T81">
        <f t="shared" si="26"/>
        <v>41.813496169245525</v>
      </c>
      <c r="U81">
        <f t="shared" si="22"/>
        <v>1.346153846153846</v>
      </c>
    </row>
    <row r="82" spans="1:21" x14ac:dyDescent="0.25">
      <c r="A82" s="1">
        <v>45434</v>
      </c>
      <c r="B82" t="s">
        <v>118</v>
      </c>
      <c r="C82" t="s">
        <v>92</v>
      </c>
      <c r="D82" t="s">
        <v>111</v>
      </c>
      <c r="E82" t="s">
        <v>10</v>
      </c>
      <c r="F82">
        <v>3.5</v>
      </c>
      <c r="G82">
        <v>1201</v>
      </c>
      <c r="H82">
        <v>11</v>
      </c>
      <c r="I82">
        <v>78</v>
      </c>
      <c r="J82" s="3">
        <v>5</v>
      </c>
      <c r="K82" s="3">
        <v>0</v>
      </c>
      <c r="L82">
        <v>0</v>
      </c>
      <c r="M82">
        <v>37</v>
      </c>
      <c r="N82">
        <v>30</v>
      </c>
      <c r="P82" t="b">
        <v>0</v>
      </c>
      <c r="Q82" s="4">
        <f t="shared" si="18"/>
        <v>0.14102564102564102</v>
      </c>
      <c r="R82">
        <f t="shared" si="19"/>
        <v>5.6325500000000002</v>
      </c>
      <c r="S82">
        <f t="shared" si="20"/>
        <v>366.0647882859268</v>
      </c>
      <c r="T82">
        <f t="shared" ref="T82:T93" si="27">S82/R82</f>
        <v>64.990952283766106</v>
      </c>
      <c r="U82">
        <f t="shared" ref="U82:U93" si="28">J82/F82</f>
        <v>1.4285714285714286</v>
      </c>
    </row>
    <row r="83" spans="1:21" x14ac:dyDescent="0.25">
      <c r="A83" s="1">
        <v>45444</v>
      </c>
      <c r="B83" t="s">
        <v>120</v>
      </c>
      <c r="C83" t="s">
        <v>93</v>
      </c>
      <c r="D83" t="s">
        <v>110</v>
      </c>
      <c r="E83" t="s">
        <v>62</v>
      </c>
      <c r="F83">
        <v>6.8</v>
      </c>
      <c r="G83">
        <v>1590</v>
      </c>
      <c r="H83">
        <v>23</v>
      </c>
      <c r="I83">
        <v>167</v>
      </c>
      <c r="J83" s="3">
        <v>10</v>
      </c>
      <c r="K83" s="3">
        <v>0</v>
      </c>
      <c r="L83">
        <v>0</v>
      </c>
      <c r="M83">
        <v>56</v>
      </c>
      <c r="N83">
        <v>58</v>
      </c>
      <c r="P83" t="b">
        <v>0</v>
      </c>
      <c r="Q83" s="4">
        <f t="shared" si="18"/>
        <v>0.1377245508982036</v>
      </c>
      <c r="R83">
        <f t="shared" si="19"/>
        <v>10.943239999999999</v>
      </c>
      <c r="S83">
        <f t="shared" si="20"/>
        <v>484.63198449177651</v>
      </c>
      <c r="T83">
        <f t="shared" si="27"/>
        <v>44.285968734284957</v>
      </c>
      <c r="U83">
        <f t="shared" si="28"/>
        <v>1.4705882352941178</v>
      </c>
    </row>
    <row r="84" spans="1:21" x14ac:dyDescent="0.25">
      <c r="A84" s="1">
        <v>45445</v>
      </c>
      <c r="B84" t="s">
        <v>121</v>
      </c>
      <c r="C84" t="s">
        <v>92</v>
      </c>
      <c r="D84" t="s">
        <v>110</v>
      </c>
      <c r="E84" t="s">
        <v>14</v>
      </c>
      <c r="F84">
        <v>6.3</v>
      </c>
      <c r="G84">
        <v>1299</v>
      </c>
      <c r="H84">
        <v>19</v>
      </c>
      <c r="I84">
        <v>195</v>
      </c>
      <c r="J84" s="3">
        <v>6</v>
      </c>
      <c r="K84" s="3">
        <v>2</v>
      </c>
      <c r="L84">
        <v>0</v>
      </c>
      <c r="M84">
        <v>53</v>
      </c>
      <c r="N84">
        <v>58</v>
      </c>
      <c r="P84" t="b">
        <v>0</v>
      </c>
      <c r="Q84" s="4">
        <f t="shared" si="18"/>
        <v>9.7435897435897437E-2</v>
      </c>
      <c r="R84">
        <f t="shared" si="19"/>
        <v>10.138589999999999</v>
      </c>
      <c r="S84">
        <f t="shared" si="20"/>
        <v>395.93518733007403</v>
      </c>
      <c r="T84">
        <f t="shared" si="27"/>
        <v>39.052293004261351</v>
      </c>
      <c r="U84">
        <f t="shared" si="28"/>
        <v>0.95238095238095244</v>
      </c>
    </row>
    <row r="85" spans="1:21" x14ac:dyDescent="0.25">
      <c r="A85" s="1">
        <v>45459</v>
      </c>
      <c r="B85" t="s">
        <v>122</v>
      </c>
      <c r="C85" t="s">
        <v>93</v>
      </c>
      <c r="D85" t="s">
        <v>110</v>
      </c>
      <c r="E85" t="s">
        <v>14</v>
      </c>
      <c r="F85">
        <v>7</v>
      </c>
      <c r="G85">
        <v>1969</v>
      </c>
      <c r="H85">
        <v>13</v>
      </c>
      <c r="I85">
        <v>93</v>
      </c>
      <c r="J85" s="3">
        <v>8</v>
      </c>
      <c r="K85" s="3">
        <v>2</v>
      </c>
      <c r="L85">
        <v>1</v>
      </c>
      <c r="M85">
        <v>5</v>
      </c>
      <c r="N85">
        <v>28</v>
      </c>
      <c r="P85" t="b">
        <v>0</v>
      </c>
      <c r="Q85" s="4">
        <f t="shared" ref="Q85:Q93" si="29">H85/I85</f>
        <v>0.13978494623655913</v>
      </c>
      <c r="R85">
        <f t="shared" si="19"/>
        <v>11.2651</v>
      </c>
      <c r="S85">
        <f t="shared" si="20"/>
        <v>600.15118079516219</v>
      </c>
      <c r="T85">
        <f t="shared" si="27"/>
        <v>53.275264382487698</v>
      </c>
      <c r="U85">
        <f t="shared" si="28"/>
        <v>1.1428571428571428</v>
      </c>
    </row>
    <row r="86" spans="1:21" x14ac:dyDescent="0.25">
      <c r="A86" s="1">
        <v>45484</v>
      </c>
      <c r="B86" t="s">
        <v>76</v>
      </c>
      <c r="C86" t="s">
        <v>93</v>
      </c>
      <c r="D86" t="s">
        <v>111</v>
      </c>
      <c r="E86" t="s">
        <v>19</v>
      </c>
      <c r="F86">
        <v>5.5</v>
      </c>
      <c r="G86">
        <v>1100</v>
      </c>
      <c r="H86">
        <v>15</v>
      </c>
      <c r="I86">
        <v>114</v>
      </c>
      <c r="J86" s="3">
        <v>5</v>
      </c>
      <c r="K86" s="3">
        <v>0</v>
      </c>
      <c r="L86">
        <v>0</v>
      </c>
      <c r="M86">
        <v>39</v>
      </c>
      <c r="N86">
        <v>32</v>
      </c>
      <c r="P86" t="b">
        <v>0</v>
      </c>
      <c r="Q86" s="4">
        <f t="shared" si="29"/>
        <v>0.13157894736842105</v>
      </c>
      <c r="R86">
        <f t="shared" si="19"/>
        <v>8.8511500000000005</v>
      </c>
      <c r="S86">
        <f t="shared" si="20"/>
        <v>335.27998927104034</v>
      </c>
      <c r="T86">
        <f t="shared" si="27"/>
        <v>37.879822313602226</v>
      </c>
      <c r="U86">
        <f t="shared" si="28"/>
        <v>0.90909090909090906</v>
      </c>
    </row>
    <row r="87" spans="1:21" x14ac:dyDescent="0.25">
      <c r="A87" s="1">
        <v>45486</v>
      </c>
      <c r="B87" t="s">
        <v>123</v>
      </c>
      <c r="C87" t="s">
        <v>92</v>
      </c>
      <c r="D87" t="s">
        <v>110</v>
      </c>
      <c r="E87" t="s">
        <v>19</v>
      </c>
      <c r="F87">
        <v>3.1</v>
      </c>
      <c r="G87">
        <v>499</v>
      </c>
      <c r="H87">
        <v>7</v>
      </c>
      <c r="I87">
        <v>91</v>
      </c>
      <c r="J87" s="3">
        <v>4</v>
      </c>
      <c r="K87" s="3">
        <v>0</v>
      </c>
      <c r="L87">
        <v>0</v>
      </c>
      <c r="M87">
        <v>20</v>
      </c>
      <c r="N87">
        <v>19</v>
      </c>
      <c r="P87" t="b">
        <v>0</v>
      </c>
      <c r="Q87" s="4">
        <f t="shared" si="29"/>
        <v>7.6923076923076927E-2</v>
      </c>
      <c r="R87">
        <f t="shared" si="19"/>
        <v>4.9888300000000001</v>
      </c>
      <c r="S87">
        <f t="shared" si="20"/>
        <v>152.09519513295376</v>
      </c>
      <c r="T87">
        <f t="shared" si="27"/>
        <v>30.487147313689533</v>
      </c>
      <c r="U87">
        <f t="shared" si="28"/>
        <v>1.2903225806451613</v>
      </c>
    </row>
    <row r="88" spans="1:21" x14ac:dyDescent="0.25">
      <c r="A88" s="1">
        <v>45493</v>
      </c>
      <c r="B88" t="s">
        <v>124</v>
      </c>
      <c r="C88" t="s">
        <v>93</v>
      </c>
      <c r="D88" t="s">
        <v>110</v>
      </c>
      <c r="E88" t="s">
        <v>62</v>
      </c>
      <c r="F88">
        <v>6.8</v>
      </c>
      <c r="G88">
        <v>1969</v>
      </c>
      <c r="H88">
        <v>25</v>
      </c>
      <c r="I88">
        <v>164</v>
      </c>
      <c r="J88" s="3">
        <v>10</v>
      </c>
      <c r="K88" s="3">
        <v>0</v>
      </c>
      <c r="L88">
        <v>1</v>
      </c>
      <c r="M88">
        <v>1</v>
      </c>
      <c r="N88">
        <v>4</v>
      </c>
      <c r="P88" t="b">
        <v>0</v>
      </c>
      <c r="Q88" s="4">
        <f t="shared" si="29"/>
        <v>0.1524390243902439</v>
      </c>
      <c r="R88">
        <f t="shared" si="19"/>
        <v>10.943239999999999</v>
      </c>
      <c r="S88">
        <f t="shared" si="20"/>
        <v>600.15118079516219</v>
      </c>
      <c r="T88">
        <f t="shared" si="27"/>
        <v>54.842183923149108</v>
      </c>
      <c r="U88">
        <f t="shared" si="28"/>
        <v>1.4705882352941178</v>
      </c>
    </row>
    <row r="89" spans="1:21" x14ac:dyDescent="0.25">
      <c r="A89" s="1">
        <v>45508</v>
      </c>
      <c r="B89" t="s">
        <v>36</v>
      </c>
      <c r="C89" t="s">
        <v>93</v>
      </c>
      <c r="D89" t="s">
        <v>110</v>
      </c>
      <c r="E89" t="s">
        <v>46</v>
      </c>
      <c r="F89">
        <v>8.8000000000000007</v>
      </c>
      <c r="G89">
        <v>1099</v>
      </c>
      <c r="H89">
        <v>1</v>
      </c>
      <c r="I89">
        <v>88</v>
      </c>
      <c r="J89" s="3">
        <v>5</v>
      </c>
      <c r="K89" s="3">
        <v>0</v>
      </c>
      <c r="L89">
        <v>1</v>
      </c>
      <c r="M89">
        <v>1</v>
      </c>
      <c r="N89">
        <v>2</v>
      </c>
      <c r="P89" t="b">
        <v>0</v>
      </c>
      <c r="Q89" s="4">
        <f t="shared" si="29"/>
        <v>1.1363636363636364E-2</v>
      </c>
      <c r="R89">
        <f t="shared" si="19"/>
        <v>14.161840000000002</v>
      </c>
      <c r="S89">
        <f t="shared" si="20"/>
        <v>334.97518928079393</v>
      </c>
      <c r="T89">
        <f t="shared" si="27"/>
        <v>23.653366319686842</v>
      </c>
      <c r="U89">
        <f t="shared" si="28"/>
        <v>0.56818181818181812</v>
      </c>
    </row>
    <row r="90" spans="1:21" x14ac:dyDescent="0.25">
      <c r="A90" s="1">
        <v>45510</v>
      </c>
      <c r="B90" t="s">
        <v>70</v>
      </c>
      <c r="C90" t="s">
        <v>92</v>
      </c>
      <c r="D90" t="s">
        <v>111</v>
      </c>
      <c r="E90" t="s">
        <v>19</v>
      </c>
      <c r="F90">
        <v>5</v>
      </c>
      <c r="G90">
        <v>1001</v>
      </c>
      <c r="H90">
        <v>8</v>
      </c>
      <c r="I90">
        <v>64</v>
      </c>
      <c r="J90" s="3">
        <v>5</v>
      </c>
      <c r="K90" s="3">
        <v>0</v>
      </c>
      <c r="L90">
        <v>0</v>
      </c>
      <c r="M90">
        <v>34</v>
      </c>
      <c r="N90">
        <v>49</v>
      </c>
      <c r="P90" t="b">
        <v>0</v>
      </c>
      <c r="Q90" s="4">
        <f t="shared" si="29"/>
        <v>0.125</v>
      </c>
      <c r="R90">
        <f t="shared" si="19"/>
        <v>8.0465</v>
      </c>
      <c r="S90">
        <f t="shared" si="20"/>
        <v>305.10479023664669</v>
      </c>
      <c r="T90">
        <f t="shared" si="27"/>
        <v>37.917702135915825</v>
      </c>
      <c r="U90">
        <f t="shared" si="28"/>
        <v>1</v>
      </c>
    </row>
    <row r="91" spans="1:21" x14ac:dyDescent="0.25">
      <c r="A91" s="1">
        <v>45512</v>
      </c>
      <c r="B91" t="s">
        <v>125</v>
      </c>
      <c r="C91" t="s">
        <v>93</v>
      </c>
      <c r="D91" t="s">
        <v>111</v>
      </c>
      <c r="E91" t="s">
        <v>19</v>
      </c>
      <c r="F91">
        <v>6</v>
      </c>
      <c r="G91">
        <v>1181</v>
      </c>
      <c r="H91">
        <v>14</v>
      </c>
      <c r="I91">
        <v>77</v>
      </c>
      <c r="J91" s="3">
        <v>5</v>
      </c>
      <c r="K91" s="3">
        <v>0</v>
      </c>
      <c r="L91">
        <v>0</v>
      </c>
      <c r="M91">
        <v>49</v>
      </c>
      <c r="N91">
        <v>2</v>
      </c>
      <c r="P91" t="b">
        <v>0</v>
      </c>
      <c r="Q91" s="4">
        <f t="shared" si="29"/>
        <v>0.18181818181818182</v>
      </c>
      <c r="R91">
        <f t="shared" si="19"/>
        <v>9.6557999999999993</v>
      </c>
      <c r="S91">
        <f t="shared" si="20"/>
        <v>359.9687884809988</v>
      </c>
      <c r="T91">
        <f t="shared" si="27"/>
        <v>37.280058460303529</v>
      </c>
      <c r="U91">
        <f t="shared" si="28"/>
        <v>0.83333333333333337</v>
      </c>
    </row>
    <row r="92" spans="1:21" x14ac:dyDescent="0.25">
      <c r="A92" s="1">
        <v>45523</v>
      </c>
      <c r="B92" t="s">
        <v>126</v>
      </c>
      <c r="C92" t="s">
        <v>94</v>
      </c>
      <c r="D92" t="s">
        <v>111</v>
      </c>
      <c r="E92" t="s">
        <v>19</v>
      </c>
      <c r="F92">
        <v>4</v>
      </c>
      <c r="G92">
        <v>558</v>
      </c>
      <c r="H92">
        <v>4</v>
      </c>
      <c r="I92">
        <v>166</v>
      </c>
      <c r="J92" s="3">
        <v>3</v>
      </c>
      <c r="K92" s="3">
        <v>0</v>
      </c>
      <c r="L92">
        <v>0</v>
      </c>
      <c r="M92">
        <v>28</v>
      </c>
      <c r="N92">
        <v>37</v>
      </c>
      <c r="P92" t="b">
        <v>0</v>
      </c>
      <c r="Q92" s="4">
        <f t="shared" si="29"/>
        <v>2.4096385542168676E-2</v>
      </c>
      <c r="R92">
        <f t="shared" si="19"/>
        <v>6.4371999999999998</v>
      </c>
      <c r="S92">
        <f t="shared" si="20"/>
        <v>170.07839455749138</v>
      </c>
      <c r="T92">
        <f t="shared" si="27"/>
        <v>26.421176063737555</v>
      </c>
      <c r="U92">
        <f t="shared" si="28"/>
        <v>0.75</v>
      </c>
    </row>
    <row r="93" spans="1:21" x14ac:dyDescent="0.25">
      <c r="A93" s="1">
        <v>45578</v>
      </c>
      <c r="B93" t="s">
        <v>13</v>
      </c>
      <c r="C93" t="s">
        <v>92</v>
      </c>
      <c r="D93" t="s">
        <v>110</v>
      </c>
      <c r="E93" t="s">
        <v>14</v>
      </c>
      <c r="F93">
        <v>6.2</v>
      </c>
      <c r="G93">
        <v>820</v>
      </c>
      <c r="H93">
        <v>14</v>
      </c>
      <c r="I93">
        <v>183</v>
      </c>
      <c r="J93" s="3">
        <v>5</v>
      </c>
      <c r="K93" s="3">
        <v>0</v>
      </c>
      <c r="L93">
        <v>0</v>
      </c>
      <c r="M93">
        <v>48</v>
      </c>
      <c r="N93">
        <v>9</v>
      </c>
      <c r="P93" t="b">
        <v>0</v>
      </c>
      <c r="Q93" s="4">
        <f t="shared" si="29"/>
        <v>7.650273224043716E-2</v>
      </c>
      <c r="R93">
        <f t="shared" ref="R93" si="30">F93*1.6093</f>
        <v>9.9776600000000002</v>
      </c>
      <c r="S93">
        <f t="shared" ref="S93" si="31">G93/3.28084</f>
        <v>249.93599200204827</v>
      </c>
      <c r="T93">
        <f t="shared" si="27"/>
        <v>25.049559917059536</v>
      </c>
      <c r="U93">
        <f t="shared" si="28"/>
        <v>0.80645161290322576</v>
      </c>
    </row>
  </sheetData>
  <hyperlinks>
    <hyperlink ref="O24" r:id="rId1"/>
    <hyperlink ref="O28" r:id="rId2"/>
    <hyperlink ref="O22" r:id="rId3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2024-10-17T10:55:20Z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