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.debacker/repos/ProblemSet9/scripts/tests/"/>
    </mc:Choice>
  </mc:AlternateContent>
  <xr:revisionPtr revIDLastSave="0" documentId="13_ncr:1_{417AE3E9-3631-B04C-8E76-CF7F9AFACFC4}" xr6:coauthVersionLast="36" xr6:coauthVersionMax="36" xr10:uidLastSave="{00000000-0000-0000-0000-000000000000}"/>
  <bookViews>
    <workbookView xWindow="43100" yWindow="460" windowWidth="30040" windowHeight="22640" xr2:uid="{C29A7022-3D1E-4C46-A1B6-C7103E540419}"/>
  </bookViews>
  <sheets>
    <sheet name="FOCs" sheetId="1" r:id="rId1"/>
    <sheet name="BQ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31" i="1"/>
  <c r="B23" i="2"/>
  <c r="B22" i="2"/>
  <c r="B21" i="2"/>
  <c r="C11" i="2"/>
  <c r="B11" i="2"/>
  <c r="F8" i="2"/>
  <c r="F7" i="2"/>
  <c r="C9" i="2"/>
  <c r="C29" i="1"/>
  <c r="C19" i="1"/>
  <c r="B10" i="1"/>
  <c r="B18" i="1"/>
  <c r="C6" i="1"/>
  <c r="C8" i="1"/>
  <c r="C10" i="1" s="1"/>
  <c r="B19" i="1" s="1"/>
  <c r="B21" i="1" s="1"/>
  <c r="B8" i="1"/>
  <c r="F9" i="2" l="1"/>
  <c r="D9" i="2"/>
  <c r="C18" i="1"/>
  <c r="C21" i="1" s="1"/>
  <c r="C31" i="1"/>
</calcChain>
</file>

<file path=xl/sharedStrings.xml><?xml version="1.0" encoding="utf-8"?>
<sst xmlns="http://schemas.openxmlformats.org/spreadsheetml/2006/main" count="28" uniqueCount="24">
  <si>
    <t>r, w, n_s, b_s, b_sp1</t>
  </si>
  <si>
    <t>r</t>
  </si>
  <si>
    <t>w</t>
  </si>
  <si>
    <t>n</t>
  </si>
  <si>
    <t>b_s</t>
  </si>
  <si>
    <t>b_sp1</t>
  </si>
  <si>
    <t>c</t>
  </si>
  <si>
    <t>BQ</t>
  </si>
  <si>
    <t>rho_s, beta, sigma, r, w</t>
  </si>
  <si>
    <t>rho_s</t>
  </si>
  <si>
    <t>beta</t>
  </si>
  <si>
    <t>sigma</t>
  </si>
  <si>
    <t>mu_c1</t>
  </si>
  <si>
    <t>mu_c2</t>
  </si>
  <si>
    <t xml:space="preserve">b_error </t>
  </si>
  <si>
    <t>n_s, l_tilde, chi, b_ellipse, upsilon</t>
  </si>
  <si>
    <t>l_tilde</t>
  </si>
  <si>
    <t>chi</t>
  </si>
  <si>
    <t>b_ellipse</t>
  </si>
  <si>
    <t>upsilon</t>
  </si>
  <si>
    <t>mu_labor</t>
  </si>
  <si>
    <t>n_error</t>
  </si>
  <si>
    <t>omega</t>
  </si>
  <si>
    <t>g_n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</si>
</sst>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D5A8-1DF7-354F-B895-AEACB91F65DB}">
  <dimension ref="A1:C31"/>
  <sheetViews>
    <sheetView tabSelected="1" workbookViewId="0">
      <selection activeCell="B29" sqref="B29"/>
    </sheetView>
  </sheetViews>
  <sheetFormatPr baseColWidth="10" defaultRowHeight="16"/>
  <sheetData>
    <row r="1" spans="1:3">
      <c r="A1" t="s">
        <v>0</v>
      </c>
    </row>
    <row r="3" spans="1:3">
      <c r="A3" t="s">
        <v>1</v>
      </c>
      <c r="B3">
        <v>0.05</v>
      </c>
      <c r="C3">
        <v>0.05</v>
      </c>
    </row>
    <row r="4" spans="1:3">
      <c r="A4" t="s">
        <v>2</v>
      </c>
      <c r="B4">
        <v>1.2</v>
      </c>
      <c r="C4">
        <v>1.2</v>
      </c>
    </row>
    <row r="5" spans="1:3">
      <c r="A5" t="s">
        <v>3</v>
      </c>
      <c r="B5">
        <v>0.4</v>
      </c>
      <c r="C5">
        <v>0.4</v>
      </c>
    </row>
    <row r="6" spans="1:3">
      <c r="A6" t="s">
        <v>4</v>
      </c>
      <c r="B6">
        <v>0.55000000000000004</v>
      </c>
      <c r="C6">
        <f>B7</f>
        <v>0.4</v>
      </c>
    </row>
    <row r="7" spans="1:3">
      <c r="A7" t="s">
        <v>5</v>
      </c>
      <c r="B7">
        <v>0.4</v>
      </c>
      <c r="C7">
        <v>0</v>
      </c>
    </row>
    <row r="8" spans="1:3">
      <c r="A8" t="s">
        <v>7</v>
      </c>
      <c r="B8">
        <f>0.1</f>
        <v>0.1</v>
      </c>
      <c r="C8">
        <f>0.1</f>
        <v>0.1</v>
      </c>
    </row>
    <row r="10" spans="1:3">
      <c r="A10" t="s">
        <v>6</v>
      </c>
      <c r="B10">
        <f>(1+B3)*B6+B4*B5+B8-B7</f>
        <v>0.75750000000000017</v>
      </c>
      <c r="C10">
        <f>(1+C3)*C6+C4*C5+C8-C7</f>
        <v>1</v>
      </c>
    </row>
    <row r="12" spans="1:3">
      <c r="A12" t="s">
        <v>8</v>
      </c>
    </row>
    <row r="14" spans="1:3">
      <c r="A14" t="s">
        <v>9</v>
      </c>
      <c r="B14">
        <v>0</v>
      </c>
      <c r="C14">
        <v>0</v>
      </c>
    </row>
    <row r="15" spans="1:3">
      <c r="A15" t="s">
        <v>10</v>
      </c>
      <c r="B15">
        <v>0.96</v>
      </c>
      <c r="C15">
        <v>0.96</v>
      </c>
    </row>
    <row r="16" spans="1:3">
      <c r="A16" t="s">
        <v>11</v>
      </c>
      <c r="B16">
        <v>2</v>
      </c>
      <c r="C16">
        <v>2</v>
      </c>
    </row>
    <row r="18" spans="1:3">
      <c r="A18" t="s">
        <v>12</v>
      </c>
      <c r="B18">
        <f>B10^-B16</f>
        <v>1.7427485322789695</v>
      </c>
      <c r="C18">
        <f>C10^-C16</f>
        <v>1</v>
      </c>
    </row>
    <row r="19" spans="1:3">
      <c r="A19" t="s">
        <v>13</v>
      </c>
      <c r="B19">
        <f>C10^-B16</f>
        <v>1</v>
      </c>
      <c r="C19" t="e">
        <f>D10^-C16</f>
        <v>#DIV/0!</v>
      </c>
    </row>
    <row r="21" spans="1:3">
      <c r="A21" t="s">
        <v>14</v>
      </c>
      <c r="B21">
        <f>B18 - B15*(1+C3)*(1-B14)*B19</f>
        <v>0.73474853227896952</v>
      </c>
      <c r="C21" t="e">
        <f>C18 - C15*(1+D3)*(1-C14)*C19</f>
        <v>#DIV/0!</v>
      </c>
    </row>
    <row r="23" spans="1:3">
      <c r="A23" t="s">
        <v>15</v>
      </c>
    </row>
    <row r="24" spans="1:3">
      <c r="A24" t="s">
        <v>16</v>
      </c>
      <c r="B24">
        <v>1</v>
      </c>
      <c r="C24">
        <v>1</v>
      </c>
    </row>
    <row r="25" spans="1:3">
      <c r="A25" t="s">
        <v>17</v>
      </c>
      <c r="B25">
        <v>0.5</v>
      </c>
      <c r="C25">
        <v>0.5</v>
      </c>
    </row>
    <row r="26" spans="1:3">
      <c r="A26" t="s">
        <v>18</v>
      </c>
      <c r="B26">
        <v>0.47</v>
      </c>
      <c r="C26">
        <v>0.47</v>
      </c>
    </row>
    <row r="27" spans="1:3">
      <c r="A27" t="s">
        <v>19</v>
      </c>
      <c r="B27">
        <v>1.2</v>
      </c>
      <c r="C27">
        <v>1.2</v>
      </c>
    </row>
    <row r="29" spans="1:3">
      <c r="A29" t="s">
        <v>20</v>
      </c>
      <c r="B29">
        <f>((B26/B24)*((B5/B24)^(B27-1))*((1-((B5/B24)^B27))^((1-B27)/B27))) * B25</f>
        <v>0.20931219459067635</v>
      </c>
      <c r="C29">
        <f>((C26/C24)*((C5/C24)^(C27-1))*((1-((C5/C24)^C27))^((1-C27)/C27))) * C25</f>
        <v>0.20931219459067635</v>
      </c>
    </row>
    <row r="31" spans="1:3">
      <c r="A31" t="s">
        <v>21</v>
      </c>
      <c r="B31">
        <f>B4*B18-B29</f>
        <v>1.8819860441440868</v>
      </c>
      <c r="C31">
        <f>C4*C18-C29</f>
        <v>0.99068780540932355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4245-574A-E04C-A3F8-DE0BE457F741}">
  <dimension ref="A2:F23"/>
  <sheetViews>
    <sheetView workbookViewId="0">
      <selection activeCell="D30" sqref="D30"/>
    </sheetView>
  </sheetViews>
  <sheetFormatPr baseColWidth="10" defaultRowHeight="16"/>
  <sheetData>
    <row r="2" spans="1:6">
      <c r="A2" t="s">
        <v>5</v>
      </c>
      <c r="B2">
        <v>0.4</v>
      </c>
      <c r="C2">
        <v>0.4</v>
      </c>
      <c r="D2">
        <v>0</v>
      </c>
    </row>
    <row r="3" spans="1:6">
      <c r="B3">
        <v>0.3</v>
      </c>
      <c r="C3">
        <v>0.5</v>
      </c>
      <c r="D3">
        <v>0</v>
      </c>
    </row>
    <row r="4" spans="1:6">
      <c r="B4">
        <v>0.2</v>
      </c>
      <c r="C4">
        <v>0.6</v>
      </c>
      <c r="D4">
        <v>0</v>
      </c>
    </row>
    <row r="7" spans="1:6">
      <c r="A7" t="s">
        <v>22</v>
      </c>
      <c r="B7">
        <v>0.5</v>
      </c>
      <c r="C7">
        <v>0.3</v>
      </c>
      <c r="D7">
        <v>0.2</v>
      </c>
      <c r="F7">
        <f>SUM(B7:D7)</f>
        <v>1</v>
      </c>
    </row>
    <row r="8" spans="1:6">
      <c r="B8">
        <v>0.5</v>
      </c>
      <c r="C8">
        <v>0.3</v>
      </c>
      <c r="D8">
        <v>0.2</v>
      </c>
      <c r="F8">
        <f>SUM(B8:D8)</f>
        <v>1</v>
      </c>
    </row>
    <row r="9" spans="1:6">
      <c r="B9">
        <v>0.5</v>
      </c>
      <c r="C9">
        <f>B9*(C8/B8)</f>
        <v>0.3</v>
      </c>
      <c r="D9">
        <f>C9*(D8/C8)</f>
        <v>0.2</v>
      </c>
      <c r="F9">
        <f>SUM(B9:D9)</f>
        <v>1</v>
      </c>
    </row>
    <row r="11" spans="1:6">
      <c r="A11" t="s">
        <v>9</v>
      </c>
      <c r="B11">
        <f>1-C7/B7</f>
        <v>0.4</v>
      </c>
      <c r="C11">
        <f>1-(D7/C7)</f>
        <v>0.33333333333333326</v>
      </c>
      <c r="D11">
        <v>1</v>
      </c>
    </row>
    <row r="13" spans="1:6">
      <c r="A13" t="s">
        <v>1</v>
      </c>
      <c r="B13">
        <v>0.05</v>
      </c>
    </row>
    <row r="14" spans="1:6">
      <c r="B14">
        <v>0.04</v>
      </c>
    </row>
    <row r="15" spans="1:6">
      <c r="B15">
        <v>0.03</v>
      </c>
    </row>
    <row r="17" spans="1:2">
      <c r="A17" t="s">
        <v>23</v>
      </c>
      <c r="B17">
        <v>0.01</v>
      </c>
    </row>
    <row r="18" spans="1:2">
      <c r="B18">
        <v>0.02</v>
      </c>
    </row>
    <row r="19" spans="1:2">
      <c r="B19">
        <v>0.02</v>
      </c>
    </row>
    <row r="21" spans="1:2">
      <c r="A21" t="s">
        <v>7</v>
      </c>
      <c r="B21">
        <f>((1+B13)/(1+B17))*(B7*B$11*B2+C2*C7*C$11+D2*D7*D$11)</f>
        <v>0.12475247524752475</v>
      </c>
    </row>
    <row r="22" spans="1:2">
      <c r="B22">
        <f>((1+B14)/(1+B18))*(B8*B$11*B3+C3*C8*C$11+D3*D8*D$11)</f>
        <v>0.11215686274509802</v>
      </c>
    </row>
    <row r="23" spans="1:2">
      <c r="B23">
        <f>((1+B15)/(1+B19))*(B9*B$11*B4+C4*C9*C$11+D4*D9*D$11)</f>
        <v>0.10098039215686273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FOCs</vt:lpstr>
      <vt:lpstr>BQ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DeBacker, Jason</dc:creator>
  <cp:lastModifiedBy>DeBacker, Jason</cp:lastModifiedBy>
  <dcterms:created xsi:type="dcterms:W3CDTF">2019-12-13T02:02:04Z</dcterms:created>
  <dcterms:modified xsi:type="dcterms:W3CDTF">2019-12-13T14:40:49Z</dcterms:modified>
</cp:coreProperties>
</file>