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460" windowWidth="32800" windowHeight="20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4" i="1" l="1"/>
  <c r="H34" i="1"/>
  <c r="G34" i="1"/>
  <c r="F34" i="1"/>
  <c r="I33" i="1"/>
  <c r="H33" i="1"/>
  <c r="G33" i="1"/>
  <c r="F33" i="1"/>
  <c r="F5" i="1"/>
  <c r="F6" i="1"/>
  <c r="F7" i="1"/>
  <c r="F11" i="1"/>
  <c r="G5" i="1"/>
  <c r="G6" i="1"/>
  <c r="G7" i="1"/>
  <c r="G16" i="1"/>
  <c r="G11" i="1"/>
  <c r="H5" i="1"/>
  <c r="H6" i="1"/>
  <c r="H7" i="1"/>
  <c r="H16" i="1"/>
  <c r="H11" i="1"/>
  <c r="I5" i="1"/>
  <c r="I6" i="1"/>
  <c r="I7" i="1"/>
  <c r="I16" i="1"/>
  <c r="I11" i="1"/>
  <c r="I32" i="1"/>
  <c r="H32" i="1"/>
  <c r="G32" i="1"/>
  <c r="F32" i="1"/>
  <c r="I31" i="1"/>
  <c r="H31" i="1"/>
  <c r="G31" i="1"/>
  <c r="F31" i="1"/>
  <c r="E34" i="1"/>
  <c r="E33" i="1"/>
  <c r="E32" i="1"/>
  <c r="E31" i="1"/>
  <c r="F21" i="1"/>
  <c r="G21" i="1"/>
  <c r="H21" i="1"/>
  <c r="I21" i="1"/>
  <c r="F26" i="1"/>
  <c r="G26" i="1"/>
  <c r="F28" i="1"/>
  <c r="G18" i="1"/>
  <c r="G28" i="1"/>
  <c r="F18" i="1"/>
  <c r="E5" i="1"/>
  <c r="H26" i="1"/>
  <c r="I26" i="1"/>
  <c r="I28" i="1"/>
  <c r="H28" i="1"/>
  <c r="E28" i="1"/>
  <c r="E6" i="1"/>
  <c r="E7" i="1"/>
  <c r="I18" i="1"/>
  <c r="H18" i="1"/>
  <c r="E18" i="1"/>
</calcChain>
</file>

<file path=xl/sharedStrings.xml><?xml version="1.0" encoding="utf-8"?>
<sst xmlns="http://schemas.openxmlformats.org/spreadsheetml/2006/main" count="37" uniqueCount="35">
  <si>
    <t>Current Assets</t>
  </si>
  <si>
    <t>April</t>
  </si>
  <si>
    <t>May</t>
  </si>
  <si>
    <t>June</t>
  </si>
  <si>
    <t>July</t>
  </si>
  <si>
    <t>Cash</t>
  </si>
  <si>
    <t>Long Term Asset</t>
  </si>
  <si>
    <t>Current Liabilities</t>
  </si>
  <si>
    <t>Long Term Liabilities</t>
  </si>
  <si>
    <t>Equity</t>
  </si>
  <si>
    <t>Total Assets</t>
  </si>
  <si>
    <t>Total Liabilities and Equity</t>
  </si>
  <si>
    <t>Receivables</t>
  </si>
  <si>
    <t>Inventory</t>
  </si>
  <si>
    <t>Equipment</t>
  </si>
  <si>
    <t>Parameter</t>
  </si>
  <si>
    <t>Payables</t>
  </si>
  <si>
    <t>Creditors</t>
  </si>
  <si>
    <t>Revenue</t>
  </si>
  <si>
    <t>Costs</t>
  </si>
  <si>
    <t>Tax</t>
  </si>
  <si>
    <t>Profit</t>
  </si>
  <si>
    <t>August</t>
  </si>
  <si>
    <t>Income Statement</t>
  </si>
  <si>
    <t>Test Type</t>
  </si>
  <si>
    <t>Level</t>
  </si>
  <si>
    <t>Balance Sheet</t>
  </si>
  <si>
    <t>Tests</t>
  </si>
  <si>
    <t>Revenue Test</t>
  </si>
  <si>
    <t>Cash Test</t>
  </si>
  <si>
    <t>Receivables Test</t>
  </si>
  <si>
    <t>Creditors Test</t>
  </si>
  <si>
    <t>Stay Above</t>
  </si>
  <si>
    <t>Stay Below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</si>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</sst>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1" xfId="0" applyFont="1" applyFill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5" fontId="0" fillId="3" borderId="0" xfId="1" applyNumberFormat="1" applyFont="1" applyFill="1"/>
    <xf numFmtId="0" fontId="0" fillId="4" borderId="0" xfId="0" applyFont="1" applyFill="1" applyAlignment="1">
      <alignment horizontal="left" indent="2"/>
    </xf>
    <xf numFmtId="0" fontId="0" fillId="4" borderId="0" xfId="0" applyFill="1"/>
    <xf numFmtId="165" fontId="0" fillId="4" borderId="0" xfId="1" applyNumberFormat="1" applyFont="1" applyFill="1"/>
    <xf numFmtId="0" fontId="0" fillId="4" borderId="0" xfId="0" applyFill="1" applyAlignment="1">
      <alignment horizontal="left" indent="2"/>
    </xf>
    <xf numFmtId="0" fontId="0" fillId="0" borderId="0" xfId="0" applyFill="1"/>
    <xf numFmtId="165" fontId="0" fillId="0" borderId="0" xfId="1" applyNumberFormat="1" applyFont="1" applyFill="1"/>
    <xf numFmtId="0" fontId="0" fillId="4" borderId="0" xfId="0" applyFill="1" applyAlignment="1">
      <alignment horizontal="left" indent="1"/>
    </xf>
    <xf numFmtId="165" fontId="0" fillId="5" borderId="0" xfId="1" applyNumberFormat="1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showRuler="0" zoomScale="150" zoomScaleNormal="150" zoomScalePageLayoutView="150" workbookViewId="0">
      <selection activeCell="A37" sqref="A37"/>
    </sheetView>
  </sheetViews>
  <sheetFormatPr baseColWidth="10" defaultRowHeight="15" x14ac:dyDescent="0"/>
  <cols>
    <col min="1" max="1" width="25" customWidth="1"/>
    <col min="4" max="4" width="2" customWidth="1"/>
  </cols>
  <sheetData>
    <row r="1" spans="1:9">
      <c r="B1" s="6" t="s">
        <v>15</v>
      </c>
      <c r="C1" s="7"/>
    </row>
    <row r="2" spans="1:9">
      <c r="B2" s="2" t="s">
        <v>24</v>
      </c>
      <c r="C2" s="2" t="s">
        <v>25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22</v>
      </c>
    </row>
    <row r="3" spans="1:9" s="13" customFormat="1">
      <c r="A3" s="11" t="s">
        <v>23</v>
      </c>
      <c r="B3" s="12"/>
      <c r="C3" s="12"/>
      <c r="D3" s="12"/>
      <c r="E3" s="12"/>
      <c r="F3" s="12"/>
      <c r="G3" s="12"/>
      <c r="H3" s="12"/>
      <c r="I3" s="12"/>
    </row>
    <row r="4" spans="1:9" s="17" customFormat="1">
      <c r="A4" s="22" t="s">
        <v>18</v>
      </c>
      <c r="D4" s="18"/>
      <c r="E4" s="18">
        <v>2000</v>
      </c>
      <c r="F4" s="18">
        <v>2000</v>
      </c>
      <c r="G4" s="23">
        <v>500</v>
      </c>
      <c r="H4" s="23">
        <v>500</v>
      </c>
      <c r="I4" s="18">
        <v>4000</v>
      </c>
    </row>
    <row r="5" spans="1:9">
      <c r="A5" s="3" t="s">
        <v>19</v>
      </c>
      <c r="E5" s="4">
        <f>500+E4*0.5</f>
        <v>1500</v>
      </c>
      <c r="F5" s="4">
        <f t="shared" ref="F5" si="0">500+F4*0.5</f>
        <v>1500</v>
      </c>
      <c r="G5" s="4">
        <f t="shared" ref="G5:I5" si="1">500+G4*0.5</f>
        <v>750</v>
      </c>
      <c r="H5" s="4">
        <f t="shared" si="1"/>
        <v>750</v>
      </c>
      <c r="I5" s="4">
        <f t="shared" si="1"/>
        <v>2500</v>
      </c>
    </row>
    <row r="6" spans="1:9">
      <c r="A6" s="3" t="s">
        <v>20</v>
      </c>
      <c r="E6" s="5">
        <f>(E4-E5)*0.5</f>
        <v>250</v>
      </c>
      <c r="F6" s="5">
        <f t="shared" ref="F6" si="2">(F4-F5)*0.5</f>
        <v>250</v>
      </c>
      <c r="G6" s="5">
        <f t="shared" ref="G6:I6" si="3">(G4-G5)*0.5</f>
        <v>-125</v>
      </c>
      <c r="H6" s="5">
        <f t="shared" si="3"/>
        <v>-125</v>
      </c>
      <c r="I6" s="5">
        <f t="shared" si="3"/>
        <v>750</v>
      </c>
    </row>
    <row r="7" spans="1:9">
      <c r="A7" s="3" t="s">
        <v>21</v>
      </c>
      <c r="E7" s="4">
        <f>E4-E5-E6</f>
        <v>250</v>
      </c>
      <c r="F7" s="4">
        <f t="shared" ref="F7" si="4">F4-F5-F6</f>
        <v>250</v>
      </c>
      <c r="G7" s="4">
        <f t="shared" ref="G7:I7" si="5">G4-G5-G6</f>
        <v>-125</v>
      </c>
      <c r="H7" s="4">
        <f t="shared" si="5"/>
        <v>-125</v>
      </c>
      <c r="I7" s="4">
        <f t="shared" si="5"/>
        <v>750</v>
      </c>
    </row>
    <row r="9" spans="1:9" s="14" customFormat="1">
      <c r="A9" s="11" t="s">
        <v>26</v>
      </c>
    </row>
    <row r="10" spans="1:9">
      <c r="A10" s="8" t="s">
        <v>0</v>
      </c>
    </row>
    <row r="11" spans="1:9" s="17" customFormat="1">
      <c r="A11" s="16" t="s">
        <v>5</v>
      </c>
      <c r="D11" s="18"/>
      <c r="E11" s="18">
        <v>5500</v>
      </c>
      <c r="F11" s="18">
        <f>E11+F7-(F12-E12)-(F16-E16)</f>
        <v>6750</v>
      </c>
      <c r="G11" s="18">
        <f>F11+G7-(G12-F12)-(G16-F16)</f>
        <v>5625</v>
      </c>
      <c r="H11" s="18">
        <f>G11+H7-(H12-G12)-(H16-G16)</f>
        <v>4500</v>
      </c>
      <c r="I11" s="18">
        <f>H11+I7-(I12-H12)-(I16-H16)</f>
        <v>5250</v>
      </c>
    </row>
    <row r="12" spans="1:9" s="17" customFormat="1">
      <c r="A12" s="16" t="s">
        <v>12</v>
      </c>
      <c r="D12" s="18"/>
      <c r="E12" s="18">
        <v>9000</v>
      </c>
      <c r="F12" s="18">
        <v>8000</v>
      </c>
      <c r="G12" s="18">
        <v>8000</v>
      </c>
      <c r="H12" s="18">
        <v>8000</v>
      </c>
      <c r="I12" s="18">
        <v>8000</v>
      </c>
    </row>
    <row r="13" spans="1:9">
      <c r="A13" s="9" t="s">
        <v>13</v>
      </c>
      <c r="E13" s="4">
        <v>4000</v>
      </c>
      <c r="F13" s="4">
        <v>4500</v>
      </c>
      <c r="G13" s="4">
        <v>4500</v>
      </c>
      <c r="H13" s="4">
        <v>3700</v>
      </c>
      <c r="I13" s="4">
        <v>4000</v>
      </c>
    </row>
    <row r="14" spans="1:9">
      <c r="A14" s="1"/>
      <c r="E14" s="4"/>
      <c r="F14" s="4"/>
      <c r="G14" s="4"/>
      <c r="H14" s="4"/>
      <c r="I14" s="4"/>
    </row>
    <row r="15" spans="1:9">
      <c r="A15" s="8" t="s">
        <v>6</v>
      </c>
      <c r="E15" s="4"/>
      <c r="F15" s="4"/>
      <c r="G15" s="4"/>
      <c r="H15" s="4"/>
      <c r="I15" s="4"/>
    </row>
    <row r="16" spans="1:9">
      <c r="A16" s="9" t="s">
        <v>14</v>
      </c>
      <c r="E16" s="4">
        <v>15000</v>
      </c>
      <c r="F16" s="4">
        <v>15000</v>
      </c>
      <c r="G16" s="15">
        <f>E16+1000</f>
        <v>16000</v>
      </c>
      <c r="H16" s="15">
        <f>G16+1000</f>
        <v>17000</v>
      </c>
      <c r="I16" s="4">
        <f>H16</f>
        <v>17000</v>
      </c>
    </row>
    <row r="17" spans="1:9">
      <c r="A17" s="3"/>
      <c r="E17" s="4"/>
      <c r="F17" s="4"/>
      <c r="G17" s="4"/>
      <c r="H17" s="4"/>
      <c r="I17" s="4"/>
    </row>
    <row r="18" spans="1:9">
      <c r="A18" s="8" t="s">
        <v>10</v>
      </c>
      <c r="E18" s="4">
        <f>SUM(E11:E13,E16)</f>
        <v>33500</v>
      </c>
      <c r="F18" s="4">
        <f t="shared" ref="F18" si="6">SUM(F11:F13,F16)</f>
        <v>34250</v>
      </c>
      <c r="G18" s="4">
        <f t="shared" ref="G18:I18" si="7">SUM(G11:G13,G16)</f>
        <v>34125</v>
      </c>
      <c r="H18" s="4">
        <f t="shared" si="7"/>
        <v>33200</v>
      </c>
      <c r="I18" s="4">
        <f t="shared" si="7"/>
        <v>34250</v>
      </c>
    </row>
    <row r="19" spans="1:9">
      <c r="A19" s="3"/>
      <c r="E19" s="4"/>
      <c r="F19" s="4"/>
      <c r="G19" s="4"/>
      <c r="H19" s="4"/>
      <c r="I19" s="4"/>
    </row>
    <row r="20" spans="1:9">
      <c r="A20" s="8" t="s">
        <v>7</v>
      </c>
      <c r="E20" s="4"/>
      <c r="F20" s="4"/>
      <c r="G20" s="4"/>
      <c r="H20" s="4"/>
      <c r="I20" s="4"/>
    </row>
    <row r="21" spans="1:9">
      <c r="A21" s="10" t="s">
        <v>16</v>
      </c>
      <c r="E21" s="4">
        <v>5000</v>
      </c>
      <c r="F21" s="4">
        <f>E21+F13-E13</f>
        <v>5500</v>
      </c>
      <c r="G21" s="4">
        <f t="shared" ref="G21:I21" si="8">F21+G13-F13</f>
        <v>5500</v>
      </c>
      <c r="H21" s="4">
        <f t="shared" si="8"/>
        <v>4700</v>
      </c>
      <c r="I21" s="4">
        <f t="shared" si="8"/>
        <v>5000</v>
      </c>
    </row>
    <row r="22" spans="1:9">
      <c r="A22" s="3"/>
      <c r="E22" s="4"/>
      <c r="F22" s="4"/>
      <c r="G22" s="4"/>
      <c r="H22" s="4"/>
      <c r="I22" s="4"/>
    </row>
    <row r="23" spans="1:9">
      <c r="A23" s="8" t="s">
        <v>8</v>
      </c>
      <c r="E23" s="4"/>
      <c r="F23" s="4"/>
      <c r="G23" s="4"/>
      <c r="H23" s="4"/>
      <c r="I23" s="4"/>
    </row>
    <row r="24" spans="1:9" s="17" customFormat="1">
      <c r="A24" s="19" t="s">
        <v>17</v>
      </c>
      <c r="D24" s="18"/>
      <c r="E24" s="18">
        <v>10000</v>
      </c>
      <c r="F24" s="18">
        <v>10000</v>
      </c>
      <c r="G24" s="18">
        <v>10000</v>
      </c>
      <c r="H24" s="18">
        <v>10000</v>
      </c>
      <c r="I24" s="18">
        <v>10000</v>
      </c>
    </row>
    <row r="25" spans="1:9">
      <c r="A25" s="3"/>
      <c r="E25" s="4"/>
      <c r="F25" s="4"/>
      <c r="G25" s="4"/>
      <c r="H25" s="4"/>
      <c r="I25" s="4"/>
    </row>
    <row r="26" spans="1:9">
      <c r="A26" s="8" t="s">
        <v>9</v>
      </c>
      <c r="E26" s="4">
        <v>18500</v>
      </c>
      <c r="F26" s="4">
        <f>E26+F7</f>
        <v>18750</v>
      </c>
      <c r="G26" s="4">
        <f>F26+G7</f>
        <v>18625</v>
      </c>
      <c r="H26" s="4">
        <f>G26+H7</f>
        <v>18500</v>
      </c>
      <c r="I26" s="4">
        <f>H26+I7</f>
        <v>19250</v>
      </c>
    </row>
    <row r="27" spans="1:9">
      <c r="A27" s="3"/>
      <c r="E27" s="4"/>
      <c r="F27" s="4"/>
      <c r="G27" s="4"/>
      <c r="H27" s="4"/>
      <c r="I27" s="4"/>
    </row>
    <row r="28" spans="1:9">
      <c r="A28" s="8" t="s">
        <v>11</v>
      </c>
      <c r="E28" s="4">
        <f>SUM(E21,E24,E26)</f>
        <v>33500</v>
      </c>
      <c r="F28" s="4">
        <f t="shared" ref="F28" si="9">SUM(F21,F24,F26)</f>
        <v>34250</v>
      </c>
      <c r="G28" s="4">
        <f t="shared" ref="G28:I28" si="10">SUM(G21,G24,G26)</f>
        <v>34125</v>
      </c>
      <c r="H28" s="4">
        <f t="shared" si="10"/>
        <v>33200</v>
      </c>
      <c r="I28" s="4">
        <f t="shared" si="10"/>
        <v>34250</v>
      </c>
    </row>
    <row r="30" spans="1:9" s="14" customFormat="1">
      <c r="A30" s="11" t="s">
        <v>27</v>
      </c>
    </row>
    <row r="31" spans="1:9">
      <c r="A31" s="3" t="s">
        <v>28</v>
      </c>
      <c r="B31" s="20" t="s">
        <v>32</v>
      </c>
      <c r="C31" s="21">
        <v>1000</v>
      </c>
      <c r="E31">
        <f>IF(E$4&gt;$C31,0,1)</f>
        <v>0</v>
      </c>
      <c r="F31">
        <f t="shared" ref="F31:I31" si="11">IF(F$4&gt;$C31,0,1)</f>
        <v>0</v>
      </c>
      <c r="G31">
        <f t="shared" si="11"/>
        <v>1</v>
      </c>
      <c r="H31">
        <f t="shared" si="11"/>
        <v>1</v>
      </c>
      <c r="I31">
        <f t="shared" si="11"/>
        <v>0</v>
      </c>
    </row>
    <row r="32" spans="1:9">
      <c r="A32" s="3" t="s">
        <v>29</v>
      </c>
      <c r="B32" s="20" t="s">
        <v>32</v>
      </c>
      <c r="C32" s="21">
        <v>5000</v>
      </c>
      <c r="E32">
        <f>IF(E$11&gt;$C32,0,1)</f>
        <v>0</v>
      </c>
      <c r="F32">
        <f t="shared" ref="F32:I32" si="12">IF(F$11&gt;$C32,0,1)</f>
        <v>0</v>
      </c>
      <c r="G32">
        <f t="shared" si="12"/>
        <v>0</v>
      </c>
      <c r="H32">
        <f t="shared" si="12"/>
        <v>1</v>
      </c>
      <c r="I32">
        <f t="shared" si="12"/>
        <v>0</v>
      </c>
    </row>
    <row r="33" spans="1:9">
      <c r="A33" s="3" t="s">
        <v>30</v>
      </c>
      <c r="B33" s="20" t="s">
        <v>32</v>
      </c>
      <c r="C33" s="21">
        <v>5000</v>
      </c>
      <c r="E33">
        <f>IF(E$12&gt;$C33,0,1)</f>
        <v>0</v>
      </c>
      <c r="F33">
        <f t="shared" ref="F33:I33" si="13">IF(F$12&gt;$C33,0,1)</f>
        <v>0</v>
      </c>
      <c r="G33">
        <f t="shared" si="13"/>
        <v>0</v>
      </c>
      <c r="H33">
        <f t="shared" si="13"/>
        <v>0</v>
      </c>
      <c r="I33">
        <f t="shared" si="13"/>
        <v>0</v>
      </c>
    </row>
    <row r="34" spans="1:9">
      <c r="A34" s="3" t="s">
        <v>31</v>
      </c>
      <c r="B34" s="20" t="s">
        <v>33</v>
      </c>
      <c r="C34" s="21">
        <v>15000</v>
      </c>
      <c r="E34">
        <f>IF(E$24&lt;$C34,0,1)</f>
        <v>0</v>
      </c>
      <c r="F34">
        <f t="shared" ref="F34:I34" si="14">IF(F$24&lt;$C34,0,1)</f>
        <v>0</v>
      </c>
      <c r="G34">
        <f t="shared" si="14"/>
        <v>0</v>
      </c>
      <c r="H34">
        <f t="shared" si="14"/>
        <v>0</v>
      </c>
      <c r="I34">
        <f t="shared" si="14"/>
        <v>0</v>
      </c>
    </row>
    <row r="36" spans="1:9">
      <c r="A36" s="3" t="s">
        <v>34</v>
      </c>
    </row>
  </sheetData>
  <conditionalFormatting sqref="E31:I34">
    <cfRule type="cellIs" dxfId="0" priority="1" operator="equal">
      <formula>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Bradbury</cp:lastModifiedBy>
  <dcterms:created xsi:type="dcterms:W3CDTF">2016-07-16T09:47:33Z</dcterms:created>
  <dcterms:modified xsi:type="dcterms:W3CDTF">2016-07-17T11:55:21Z</dcterms:modified>
</cp:coreProperties>
</file>