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mi\Desktop\"/>
    </mc:Choice>
  </mc:AlternateContent>
  <xr:revisionPtr revIDLastSave="0" documentId="13_ncr:1_{FB6551E5-CAB2-49AC-B4CD-A7C3CAB7C685}" xr6:coauthVersionLast="47" xr6:coauthVersionMax="47" xr10:uidLastSave="{00000000-0000-0000-0000-000000000000}"/>
  <bookViews>
    <workbookView xWindow="1875" yWindow="3135" windowWidth="21600" windowHeight="11385" xr2:uid="{552D160A-B33D-40E7-831E-5775503DE5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5" i="1"/>
  <c r="E6" i="1"/>
  <c r="E2" i="1"/>
  <c r="D2" i="1"/>
  <c r="D6" i="1"/>
  <c r="D5" i="1"/>
  <c r="D4" i="1"/>
  <c r="D3" i="1"/>
  <c r="D7" i="1"/>
  <c r="D8" i="1" s="1"/>
  <c r="J11" i="1"/>
  <c r="I11" i="1"/>
  <c r="I12" i="1"/>
  <c r="I13" i="1"/>
  <c r="I14" i="1"/>
  <c r="I15" i="1"/>
  <c r="C8" i="1"/>
  <c r="J12" i="1"/>
  <c r="J13" i="1"/>
  <c r="J14" i="1"/>
  <c r="J15" i="1"/>
  <c r="C16" i="1" l="1"/>
  <c r="C7" i="1"/>
  <c r="H13" i="1"/>
  <c r="H14" i="1"/>
  <c r="H15" i="1"/>
  <c r="H12" i="1"/>
  <c r="H11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<sst xmlns="http://schemas.openxmlformats.org/spreadsheetml/2006/main" count="16" uniqueCount="15">
  <si>
    <t>Trial #</t>
  </si>
  <si>
    <t>Time (s) (20 Rev)</t>
  </si>
  <si>
    <t>Time (s) (1 Rev)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</si>
  <si>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(N)</t>
    </r>
  </si>
  <si>
    <t xml:space="preserve"> % Diff</t>
  </si>
  <si>
    <t>Mean</t>
  </si>
  <si>
    <t>Uncertainty</t>
  </si>
  <si>
    <t>Person #</t>
  </si>
  <si>
    <t>radius 1</t>
  </si>
  <si>
    <t>diameter</t>
  </si>
  <si>
    <t xml:space="preserve">Total R </t>
  </si>
  <si>
    <t>Hanging Mass(kg)</t>
  </si>
  <si>
    <t>Bob Mass</t>
  </si>
  <si>
    <t>Tape width</t>
  </si>
  <si>
    <t>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</si>
</sst>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747C-257D-43B2-99C9-E1493577560A}">
  <dimension ref="A1:M16"/>
  <sheetViews>
    <sheetView tabSelected="1" workbookViewId="0">
      <selection activeCell="H2" sqref="H2"/>
    </sheetView>
  </sheetViews>
  <sheetFormatPr defaultRowHeight="15" x14ac:dyDescent="0.25"/>
  <cols>
    <col min="1" max="1" width="11.28515625" customWidth="1"/>
    <col min="2" max="2" width="15.5703125" customWidth="1"/>
    <col min="3" max="3" width="15.28515625" customWidth="1"/>
    <col min="6" max="6" width="13.42578125" customWidth="1"/>
    <col min="9" max="9" width="10.85546875" customWidth="1"/>
  </cols>
  <sheetData>
    <row r="1" spans="1:13" ht="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12</v>
      </c>
      <c r="J1" t="s">
        <v>14</v>
      </c>
    </row>
    <row r="2" spans="1:13" x14ac:dyDescent="0.25">
      <c r="A2">
        <v>1</v>
      </c>
      <c r="B2">
        <v>10.57</v>
      </c>
      <c r="C2">
        <f>B2/20</f>
        <v>0.52849999999999997</v>
      </c>
      <c r="D2">
        <f>(4*(3.14*3.14)*H2*M11)/(C2*C2)</f>
        <v>8.0887313928585662</v>
      </c>
      <c r="E2" s="5">
        <f>((J2-D2)/((1/2)*(J2+D2))*100)</f>
        <v>-1.0480420596825357</v>
      </c>
      <c r="H2">
        <v>0.35708000000000001</v>
      </c>
      <c r="J2">
        <v>8.0044000000000004</v>
      </c>
    </row>
    <row r="3" spans="1:13" x14ac:dyDescent="0.25">
      <c r="A3">
        <v>2</v>
      </c>
      <c r="B3">
        <v>10.45</v>
      </c>
      <c r="C3">
        <f t="shared" ref="C3:C6" si="0">B3/20</f>
        <v>0.52249999999999996</v>
      </c>
      <c r="D3">
        <f>(4*(3.14*3.14)*H3*M12)/(C3*C3)</f>
        <v>8.2755679219247185</v>
      </c>
      <c r="E3" s="5">
        <f t="shared" ref="E3:E6" si="1">((J3-D3)/((1/2)*(J3+D3))*100)</f>
        <v>-3.3313078161478207</v>
      </c>
      <c r="H3">
        <v>0.35708000000000001</v>
      </c>
      <c r="J3">
        <v>8.0044000000000004</v>
      </c>
    </row>
    <row r="4" spans="1:13" x14ac:dyDescent="0.25">
      <c r="A4">
        <v>3</v>
      </c>
      <c r="B4">
        <v>10.96</v>
      </c>
      <c r="C4">
        <f t="shared" si="0"/>
        <v>0.54800000000000004</v>
      </c>
      <c r="D4">
        <f>(4*(3.14*3.14)*H4*M13)/(C4*C4)</f>
        <v>7.523315590151844</v>
      </c>
      <c r="E4" s="5">
        <f>((J4-D4)/((1/2)*(J4+D4))*100)</f>
        <v>6.1964608645108745</v>
      </c>
      <c r="H4">
        <v>0.35708000000000001</v>
      </c>
      <c r="J4">
        <v>8.0044000000000004</v>
      </c>
    </row>
    <row r="5" spans="1:13" x14ac:dyDescent="0.25">
      <c r="A5">
        <v>4</v>
      </c>
      <c r="B5">
        <v>10.91</v>
      </c>
      <c r="C5">
        <f t="shared" si="0"/>
        <v>0.54549999999999998</v>
      </c>
      <c r="D5">
        <f>(4*(3.14*3.14)*H5*M14)/(C5*C5)</f>
        <v>7.5924315854322133</v>
      </c>
      <c r="E5" s="5">
        <f t="shared" si="1"/>
        <v>5.2827192793769058</v>
      </c>
      <c r="H5">
        <v>0.35708000000000001</v>
      </c>
      <c r="J5">
        <v>8.0044000000000004</v>
      </c>
    </row>
    <row r="6" spans="1:13" x14ac:dyDescent="0.25">
      <c r="A6" s="1">
        <v>5</v>
      </c>
      <c r="B6">
        <v>10.84</v>
      </c>
      <c r="C6">
        <f t="shared" si="0"/>
        <v>0.54200000000000004</v>
      </c>
      <c r="D6">
        <f>(4*(3.14*3.14)*H6*M15)/(C6*C6)</f>
        <v>7.6908054253923552</v>
      </c>
      <c r="E6" s="5">
        <f t="shared" si="1"/>
        <v>3.9960556884499114</v>
      </c>
      <c r="H6">
        <v>0.35708000000000001</v>
      </c>
      <c r="J6">
        <v>8.0044000000000004</v>
      </c>
    </row>
    <row r="7" spans="1:13" x14ac:dyDescent="0.25">
      <c r="A7" t="s">
        <v>5</v>
      </c>
      <c r="B7" s="4"/>
      <c r="C7">
        <f>AVERAGE(C2:C6)</f>
        <v>0.53729999999999989</v>
      </c>
      <c r="D7">
        <f>AVERAGE(D2:D6)</f>
        <v>7.8341703831519398</v>
      </c>
      <c r="E7" s="4"/>
    </row>
    <row r="8" spans="1:13" x14ac:dyDescent="0.25">
      <c r="A8" t="s">
        <v>6</v>
      </c>
      <c r="B8" s="4"/>
      <c r="C8">
        <f>(_xlfn.STDEV.S(C2:C7)/SQRT(5))</f>
        <v>4.4734773946003238E-3</v>
      </c>
      <c r="D8">
        <f>(_xlfn.STDEV.S(D2:D7)/SQRT(5))</f>
        <v>0.13194771004682765</v>
      </c>
      <c r="E8" s="4"/>
    </row>
    <row r="10" spans="1:13" x14ac:dyDescent="0.25">
      <c r="G10" t="s">
        <v>8</v>
      </c>
      <c r="H10" t="s">
        <v>9</v>
      </c>
      <c r="I10" t="s">
        <v>13</v>
      </c>
      <c r="J10" t="s">
        <v>10</v>
      </c>
    </row>
    <row r="11" spans="1:13" x14ac:dyDescent="0.25">
      <c r="G11" s="3">
        <v>12.91</v>
      </c>
      <c r="H11" s="3">
        <f>5.702/2</f>
        <v>2.851</v>
      </c>
      <c r="I11">
        <f>0.564/2</f>
        <v>0.28199999999999997</v>
      </c>
      <c r="J11" s="3">
        <f>(G11+H11+I11)/100</f>
        <v>0.16042999999999999</v>
      </c>
      <c r="M11">
        <v>0.16042999999999999</v>
      </c>
    </row>
    <row r="12" spans="1:13" x14ac:dyDescent="0.25">
      <c r="B12" t="s">
        <v>7</v>
      </c>
      <c r="C12" t="s">
        <v>11</v>
      </c>
      <c r="G12" s="2">
        <v>12.9</v>
      </c>
      <c r="H12" s="2">
        <f>5.702/2</f>
        <v>2.851</v>
      </c>
      <c r="I12" s="2">
        <f t="shared" ref="I12:I15" si="2">0.564/2</f>
        <v>0.28199999999999997</v>
      </c>
      <c r="J12" s="2">
        <f t="shared" ref="J12:J15" si="3">(G12+H12+I12)/100</f>
        <v>0.16033</v>
      </c>
      <c r="M12">
        <v>0.16042999999999999</v>
      </c>
    </row>
    <row r="13" spans="1:13" x14ac:dyDescent="0.25">
      <c r="B13">
        <v>1</v>
      </c>
      <c r="C13">
        <v>0.80012000000000005</v>
      </c>
      <c r="G13" s="2">
        <v>13.01</v>
      </c>
      <c r="H13" s="2">
        <f t="shared" ref="H13:H15" si="4">5.702/2</f>
        <v>2.851</v>
      </c>
      <c r="I13" s="2">
        <f t="shared" si="2"/>
        <v>0.28199999999999997</v>
      </c>
      <c r="J13" s="2">
        <f t="shared" si="3"/>
        <v>0.16143000000000002</v>
      </c>
      <c r="M13">
        <v>0.16042999999999999</v>
      </c>
    </row>
    <row r="14" spans="1:13" x14ac:dyDescent="0.25">
      <c r="B14">
        <v>2</v>
      </c>
      <c r="C14">
        <v>0.85002</v>
      </c>
      <c r="G14" s="2">
        <v>12.89</v>
      </c>
      <c r="H14" s="2">
        <f t="shared" si="4"/>
        <v>2.851</v>
      </c>
      <c r="I14" s="2">
        <f t="shared" si="2"/>
        <v>0.28199999999999997</v>
      </c>
      <c r="J14" s="2">
        <f t="shared" si="3"/>
        <v>0.16022999999999998</v>
      </c>
      <c r="M14">
        <v>0.16042999999999999</v>
      </c>
    </row>
    <row r="15" spans="1:13" x14ac:dyDescent="0.25">
      <c r="B15">
        <v>3</v>
      </c>
      <c r="C15">
        <v>0.80020999999999998</v>
      </c>
      <c r="G15" s="2">
        <v>12.85</v>
      </c>
      <c r="H15" s="2">
        <f t="shared" si="4"/>
        <v>2.851</v>
      </c>
      <c r="I15" s="2">
        <f t="shared" si="2"/>
        <v>0.28199999999999997</v>
      </c>
      <c r="J15" s="2">
        <f t="shared" si="3"/>
        <v>0.15983</v>
      </c>
      <c r="M15">
        <v>0.16042999999999999</v>
      </c>
    </row>
    <row r="16" spans="1:13" x14ac:dyDescent="0.25">
      <c r="B16" t="s">
        <v>5</v>
      </c>
      <c r="C16">
        <f>AVERAGE(C13:C15)</f>
        <v>0.81678333333333331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F20042EA33B749A81352F211BC25E3" ma:contentTypeVersion="4" ma:contentTypeDescription="Create a new document." ma:contentTypeScope="" ma:versionID="3cb7680d67bdc4ab4ffa94660ec5f3e1">
  <xsd:schema xmlns:xsd="http://www.w3.org/2001/XMLSchema" xmlns:xs="http://www.w3.org/2001/XMLSchema" xmlns:p="http://schemas.microsoft.com/office/2006/metadata/properties" xmlns:ns3="72c77675-1d8f-4618-8fa6-982601dd9ef6" targetNamespace="http://schemas.microsoft.com/office/2006/metadata/properties" ma:root="true" ma:fieldsID="c30ae9dc4383a8f397ec648746e7efa9" ns3:_="">
    <xsd:import namespace="72c77675-1d8f-4618-8fa6-982601dd9ef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7675-1d8f-4618-8fa6-982601dd9e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9206F2-1ACD-4E29-8849-0E744E4887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7675-1d8f-4618-8fa6-982601dd9e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298EEE-296D-4E20-B914-41F50A59A8CB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72c77675-1d8f-4618-8fa6-982601dd9ef6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12FB31E-ACE8-448B-BE55-EDEEF5D174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espinosa</dc:creator>
  <cp:lastModifiedBy>Jonathon Delemos</cp:lastModifiedBy>
  <dcterms:created xsi:type="dcterms:W3CDTF">2023-03-07T20:38:02Z</dcterms:created>
  <dcterms:modified xsi:type="dcterms:W3CDTF">2023-03-16T08:05:36Z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0x0101009BF20042EA33B749A81352F211BC25E3</vt:lpwstr>
  </property>
</Properties>
</file>