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nmi\Desktop\"/>
    </mc:Choice>
  </mc:AlternateContent>
  <xr:revisionPtr revIDLastSave="0" documentId="13_ncr:1_{5094D37D-9F1A-4A0F-8285-CA11CF9221C1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D29" i="1"/>
  <c r="D28" i="1"/>
  <c r="C22" i="1"/>
  <c r="D22" i="1" s="1"/>
  <c r="B22" i="1"/>
  <c r="D16" i="1"/>
  <c r="G13" i="1"/>
</calcChain>
</file>

<file path=xl/sharedStrings.xml><?xml version="1.0" encoding="utf-8"?>
<sst xmlns="http://schemas.openxmlformats.org/spreadsheetml/2006/main" count="42" uniqueCount="33">
  <si>
    <t>Mass R Kg</t>
  </si>
  <si>
    <t>Mass D Kg</t>
  </si>
  <si>
    <t>InnerDiameter (M)</t>
  </si>
  <si>
    <t>Outer Diameter (M)</t>
  </si>
  <si>
    <t>Inner Radius Ring (m)</t>
  </si>
  <si>
    <t>Outer Radius Ring (M)</t>
  </si>
  <si>
    <t>Diameter Disk (M)</t>
  </si>
  <si>
    <t>Fricitonal Mass Disk + Ring kg</t>
  </si>
  <si>
    <t xml:space="preserve">Friction Mass Disk </t>
  </si>
  <si>
    <t xml:space="preserve">Frictional Mass Rod </t>
  </si>
  <si>
    <t>Radius of Disk (M)</t>
  </si>
  <si>
    <t>D-String (without string)</t>
  </si>
  <si>
    <t>D-String with wrapping</t>
  </si>
  <si>
    <t>Average (String)</t>
  </si>
  <si>
    <t>Standard Deviation (String)</t>
  </si>
  <si>
    <t>Trial Run 1:</t>
  </si>
  <si>
    <t>Trial Run 2:</t>
  </si>
  <si>
    <t>Trial Run 3:</t>
  </si>
  <si>
    <t>Uncertainty</t>
  </si>
  <si>
    <t xml:space="preserve">Linear Acceleration m/s^2 </t>
  </si>
  <si>
    <t>Y Intercept (M)</t>
  </si>
  <si>
    <t xml:space="preserve">Uncertainty (String) </t>
  </si>
  <si>
    <t xml:space="preserve">Created by Jon Delemos </t>
  </si>
  <si>
    <t>Trial Run 4:</t>
  </si>
  <si>
    <t>Trial Run 5:</t>
  </si>
  <si>
    <t>Trial Run 6:</t>
  </si>
  <si>
    <t>Trial Run 7:</t>
  </si>
  <si>
    <t>Trial Run 8:</t>
  </si>
  <si>
    <t>1.4*10^-4</t>
  </si>
  <si>
    <t>1.3*10^-4</t>
  </si>
  <si>
    <t>2.7*10^-4</t>
  </si>
  <si>
    <t>2.6*10^-4</t>
  </si>
  <si>
    <t>Whole Apparatus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</si>
</sst>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1</xdr:row>
      <xdr:rowOff>180976</xdr:rowOff>
    </xdr:from>
    <xdr:to>
      <xdr:col>10</xdr:col>
      <xdr:colOff>276224</xdr:colOff>
      <xdr:row>3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352924" y="371476"/>
          <a:ext cx="7686675" cy="2667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Rotational</a:t>
          </a:r>
          <a:r>
            <a:rPr lang="en-US" sz="1100" baseline="0"/>
            <a:t> Energy and Moment of Inertia </a:t>
          </a:r>
        </a:p>
        <a:p>
          <a:endParaRPr lang="en-US" sz="1100"/>
        </a:p>
      </xdr:txBody>
    </xdr:sp>
    <xdr:clientData/>
  </xdr:twoCellAnchor>
  <xdr:twoCellAnchor>
    <xdr:from>
      <xdr:col>0</xdr:col>
      <xdr:colOff>600075</xdr:colOff>
      <xdr:row>5</xdr:row>
      <xdr:rowOff>95251</xdr:rowOff>
    </xdr:from>
    <xdr:to>
      <xdr:col>4</xdr:col>
      <xdr:colOff>1257300</xdr:colOff>
      <xdr:row>7</xdr:row>
      <xdr:rowOff>19051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0075" y="1047751"/>
          <a:ext cx="4448175" cy="3048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Data </a:t>
          </a:r>
        </a:p>
      </xdr:txBody>
    </xdr:sp>
    <xdr:clientData/>
  </xdr:twoCellAnchor>
  <xdr:twoCellAnchor>
    <xdr:from>
      <xdr:col>1</xdr:col>
      <xdr:colOff>47625</xdr:colOff>
      <xdr:row>17</xdr:row>
      <xdr:rowOff>114300</xdr:rowOff>
    </xdr:from>
    <xdr:to>
      <xdr:col>4</xdr:col>
      <xdr:colOff>1257300</xdr:colOff>
      <xdr:row>19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57225" y="3352800"/>
          <a:ext cx="4391025" cy="2667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Analysis </a:t>
          </a:r>
        </a:p>
      </xdr:txBody>
    </xdr:sp>
    <xdr:clientData/>
  </xdr:twoCellAnchor>
  <xdr:twoCellAnchor>
    <xdr:from>
      <xdr:col>1</xdr:col>
      <xdr:colOff>933450</xdr:colOff>
      <xdr:row>23</xdr:row>
      <xdr:rowOff>123825</xdr:rowOff>
    </xdr:from>
    <xdr:to>
      <xdr:col>4</xdr:col>
      <xdr:colOff>228600</xdr:colOff>
      <xdr:row>25</xdr:row>
      <xdr:rowOff>19051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543050" y="4505325"/>
          <a:ext cx="2476500" cy="27622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Trial</a:t>
          </a:r>
          <a:r>
            <a:rPr lang="en-US" sz="1100" baseline="0"/>
            <a:t> Data Disk and Ring</a:t>
          </a:r>
          <a:endParaRPr lang="en-US" sz="1100"/>
        </a:p>
      </xdr:txBody>
    </xdr:sp>
    <xdr:clientData/>
  </xdr:twoCellAnchor>
  <xdr:twoCellAnchor>
    <xdr:from>
      <xdr:col>1</xdr:col>
      <xdr:colOff>933450</xdr:colOff>
      <xdr:row>32</xdr:row>
      <xdr:rowOff>123825</xdr:rowOff>
    </xdr:from>
    <xdr:to>
      <xdr:col>4</xdr:col>
      <xdr:colOff>228600</xdr:colOff>
      <xdr:row>34</xdr:row>
      <xdr:rowOff>19051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078B71C-CE86-4AEC-A741-2778F4630CB1}"/>
            </a:ext>
          </a:extLst>
        </xdr:cNvPr>
        <xdr:cNvSpPr txBox="1"/>
      </xdr:nvSpPr>
      <xdr:spPr>
        <a:xfrm>
          <a:off x="1543050" y="4505325"/>
          <a:ext cx="2476500" cy="27622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Trial</a:t>
          </a:r>
          <a:r>
            <a:rPr lang="en-US" sz="1100" baseline="0"/>
            <a:t> Rod</a:t>
          </a:r>
          <a:endParaRPr lang="en-US" sz="1100"/>
        </a:p>
      </xdr:txBody>
    </xdr:sp>
    <xdr:clientData/>
  </xdr:twoCellAnchor>
  <xdr:twoCellAnchor>
    <xdr:from>
      <xdr:col>6</xdr:col>
      <xdr:colOff>933450</xdr:colOff>
      <xdr:row>23</xdr:row>
      <xdr:rowOff>123825</xdr:rowOff>
    </xdr:from>
    <xdr:to>
      <xdr:col>9</xdr:col>
      <xdr:colOff>228600</xdr:colOff>
      <xdr:row>25</xdr:row>
      <xdr:rowOff>19051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B6851F-0333-49FF-9767-AF93F71264F1}"/>
            </a:ext>
          </a:extLst>
        </xdr:cNvPr>
        <xdr:cNvSpPr txBox="1"/>
      </xdr:nvSpPr>
      <xdr:spPr>
        <a:xfrm>
          <a:off x="1543050" y="4505325"/>
          <a:ext cx="2476500" cy="27622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Trial Horizantal</a:t>
          </a:r>
          <a:r>
            <a:rPr lang="en-US" sz="1100" baseline="0"/>
            <a:t> Disk</a:t>
          </a:r>
          <a:endParaRPr lang="en-US" sz="1100"/>
        </a:p>
      </xdr:txBody>
    </xdr:sp>
    <xdr:clientData/>
  </xdr:twoCellAnchor>
  <xdr:twoCellAnchor>
    <xdr:from>
      <xdr:col>6</xdr:col>
      <xdr:colOff>933450</xdr:colOff>
      <xdr:row>32</xdr:row>
      <xdr:rowOff>123825</xdr:rowOff>
    </xdr:from>
    <xdr:to>
      <xdr:col>9</xdr:col>
      <xdr:colOff>228600</xdr:colOff>
      <xdr:row>34</xdr:row>
      <xdr:rowOff>19051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30BA915-965C-4A3B-B971-DDB70723B655}"/>
            </a:ext>
          </a:extLst>
        </xdr:cNvPr>
        <xdr:cNvSpPr txBox="1"/>
      </xdr:nvSpPr>
      <xdr:spPr>
        <a:xfrm>
          <a:off x="1543050" y="4505325"/>
          <a:ext cx="2476500" cy="27622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Trial</a:t>
          </a:r>
          <a:r>
            <a:rPr lang="en-US" sz="1100" baseline="0"/>
            <a:t> Vertical Disk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J38"/>
  <sheetViews>
    <sheetView tabSelected="1" topLeftCell="A10" workbookViewId="0">
      <selection activeCell="H29" sqref="H29"/>
    </sheetView>
  </sheetViews>
  <sheetFormatPr defaultRowHeight="15" x14ac:dyDescent="0.25"/>
  <cols>
    <col min="2" max="2" width="15.140625" customWidth="1"/>
    <col min="3" max="3" width="14.28515625" customWidth="1"/>
    <col min="4" max="4" width="18.28515625" customWidth="1"/>
    <col min="5" max="5" width="19" customWidth="1"/>
    <col min="6" max="6" width="20.140625" bestFit="1" customWidth="1"/>
    <col min="7" max="7" width="20.5703125" bestFit="1" customWidth="1"/>
    <col min="8" max="8" width="17.5703125" customWidth="1"/>
    <col min="9" max="9" width="16.7109375" customWidth="1"/>
    <col min="10" max="10" width="25.5703125" customWidth="1"/>
    <col min="11" max="11" width="13.85546875" customWidth="1"/>
    <col min="12" max="12" width="18.7109375" customWidth="1"/>
  </cols>
  <sheetData>
    <row r="7" spans="2:9" x14ac:dyDescent="0.25">
      <c r="I7" s="1" t="s">
        <v>22</v>
      </c>
    </row>
    <row r="9" spans="2:9" x14ac:dyDescent="0.25">
      <c r="B9" t="s">
        <v>0</v>
      </c>
      <c r="C9" t="s">
        <v>1</v>
      </c>
      <c r="D9" t="s">
        <v>32</v>
      </c>
      <c r="F9">
        <v>0.8</v>
      </c>
    </row>
    <row r="10" spans="2:9" x14ac:dyDescent="0.25">
      <c r="B10">
        <v>1.43947</v>
      </c>
      <c r="C10">
        <v>1.4816800000000001</v>
      </c>
    </row>
    <row r="12" spans="2:9" x14ac:dyDescent="0.25"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10</v>
      </c>
    </row>
    <row r="13" spans="2:9" x14ac:dyDescent="0.25">
      <c r="B13">
        <v>0.10686</v>
      </c>
      <c r="C13">
        <v>0.12740000000000001</v>
      </c>
      <c r="D13">
        <v>5.3429999999999998E-2</v>
      </c>
      <c r="E13">
        <v>6.3700000000000007E-2</v>
      </c>
      <c r="F13">
        <v>0.2296</v>
      </c>
      <c r="G13">
        <f>F13/2</f>
        <v>0.1148</v>
      </c>
    </row>
    <row r="15" spans="2:9" x14ac:dyDescent="0.25">
      <c r="B15" t="s">
        <v>7</v>
      </c>
      <c r="C15" t="s">
        <v>8</v>
      </c>
      <c r="D15" t="s">
        <v>9</v>
      </c>
      <c r="E15" t="s">
        <v>11</v>
      </c>
      <c r="F15" t="s">
        <v>12</v>
      </c>
    </row>
    <row r="16" spans="2:9" x14ac:dyDescent="0.25">
      <c r="B16">
        <v>6.0200000000000002E-3</v>
      </c>
      <c r="C16">
        <v>5.0200000000000002E-3</v>
      </c>
      <c r="D16">
        <f>0.5/1000</f>
        <v>5.0000000000000001E-4</v>
      </c>
      <c r="E16">
        <v>3.74</v>
      </c>
      <c r="F16">
        <v>3.7559999999999998</v>
      </c>
    </row>
    <row r="21" spans="2:10" x14ac:dyDescent="0.25">
      <c r="B21" t="s">
        <v>13</v>
      </c>
      <c r="C21" t="s">
        <v>14</v>
      </c>
      <c r="D21" t="s">
        <v>21</v>
      </c>
    </row>
    <row r="22" spans="2:10" x14ac:dyDescent="0.25">
      <c r="B22">
        <f>(E16 +F16)/2</f>
        <v>3.7480000000000002</v>
      </c>
      <c r="C22">
        <f>STDEV(E16,F16)</f>
        <v>1.1313708498984457E-2</v>
      </c>
      <c r="D22">
        <f>C22/SQRT(2)</f>
        <v>7.9999999999997851E-3</v>
      </c>
    </row>
    <row r="27" spans="2:10" x14ac:dyDescent="0.25">
      <c r="C27" t="s">
        <v>19</v>
      </c>
      <c r="D27" t="s">
        <v>18</v>
      </c>
      <c r="E27" t="s">
        <v>20</v>
      </c>
      <c r="H27" t="s">
        <v>19</v>
      </c>
      <c r="I27" t="s">
        <v>18</v>
      </c>
      <c r="J27" t="s">
        <v>20</v>
      </c>
    </row>
    <row r="28" spans="2:10" x14ac:dyDescent="0.25">
      <c r="B28" t="s">
        <v>15</v>
      </c>
      <c r="C28">
        <v>1.074E-2</v>
      </c>
      <c r="D28">
        <f>1.74308*10^-5</f>
        <v>1.7430800000000003E-5</v>
      </c>
      <c r="E28">
        <v>2.16E-3</v>
      </c>
      <c r="G28" t="s">
        <v>17</v>
      </c>
      <c r="H28">
        <v>1.7299999999999999E-2</v>
      </c>
      <c r="I28" t="s">
        <v>28</v>
      </c>
      <c r="J28">
        <v>9.5399999999999999E-3</v>
      </c>
    </row>
    <row r="29" spans="2:10" x14ac:dyDescent="0.25">
      <c r="B29" t="s">
        <v>16</v>
      </c>
      <c r="C29">
        <v>1.09E-2</v>
      </c>
      <c r="D29">
        <f>3.6*10^-5</f>
        <v>3.6000000000000001E-5</v>
      </c>
      <c r="E29">
        <v>6.0600000000000003E-3</v>
      </c>
      <c r="G29" t="s">
        <v>23</v>
      </c>
      <c r="H29">
        <v>1.72E-2</v>
      </c>
      <c r="I29" t="s">
        <v>29</v>
      </c>
      <c r="J29">
        <f>-1.45*10^-4</f>
        <v>-1.45E-4</v>
      </c>
    </row>
    <row r="36" spans="2:10" x14ac:dyDescent="0.25">
      <c r="C36" t="s">
        <v>19</v>
      </c>
      <c r="D36" t="s">
        <v>18</v>
      </c>
      <c r="E36" t="s">
        <v>20</v>
      </c>
      <c r="H36" t="s">
        <v>19</v>
      </c>
      <c r="I36" t="s">
        <v>18</v>
      </c>
      <c r="J36" t="s">
        <v>20</v>
      </c>
    </row>
    <row r="37" spans="2:10" x14ac:dyDescent="0.25">
      <c r="B37" t="s">
        <v>24</v>
      </c>
      <c r="C37">
        <v>0.82799999999999996</v>
      </c>
      <c r="D37">
        <v>5.7999999999999996E-3</v>
      </c>
      <c r="E37">
        <v>-0.255</v>
      </c>
      <c r="G37" t="s">
        <v>26</v>
      </c>
      <c r="H37">
        <v>0.29899999999999999</v>
      </c>
      <c r="I37" t="s">
        <v>30</v>
      </c>
      <c r="J37">
        <v>-2.16E-3</v>
      </c>
    </row>
    <row r="38" spans="2:10" x14ac:dyDescent="0.25">
      <c r="B38" t="s">
        <v>25</v>
      </c>
      <c r="C38">
        <v>0.82299999999999995</v>
      </c>
      <c r="D38">
        <v>5.4999999999999997E-3</v>
      </c>
      <c r="E38">
        <v>0.36699999999999999</v>
      </c>
      <c r="G38" t="s">
        <v>27</v>
      </c>
      <c r="H38">
        <v>0.29799999999999999</v>
      </c>
      <c r="I38" t="s">
        <v>31</v>
      </c>
      <c r="J38">
        <v>3.5000000000000001E-3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Jonathon Delemos</cp:lastModifiedBy>
  <dcterms:created xsi:type="dcterms:W3CDTF">2023-05-09T22:19:17Z</dcterms:created>
  <dcterms:modified xsi:type="dcterms:W3CDTF">2023-05-12T01:32:28Z</dcterms:modified>
</cp:coreProperties>
</file>