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0229836\Documents\PhD\PhD Thesis\0_intro\"/>
    </mc:Choice>
  </mc:AlternateContent>
  <bookViews>
    <workbookView xWindow="0" yWindow="0" windowWidth="24270" windowHeight="12570" activeTab="1"/>
  </bookViews>
  <sheets>
    <sheet name="Lighting technologies" sheetId="1" r:id="rId1"/>
    <sheet name="Sheet3" sheetId="3" r:id="rId2"/>
    <sheet name="Lighting technologies II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I22" i="3" s="1"/>
  <c r="H23" i="3"/>
  <c r="H22" i="3" s="1"/>
  <c r="D22" i="3"/>
  <c r="E22" i="3"/>
  <c r="F22" i="3"/>
  <c r="G22" i="3"/>
  <c r="C22" i="3"/>
  <c r="G23" i="3"/>
  <c r="F23" i="3"/>
  <c r="E23" i="3"/>
  <c r="D23" i="3"/>
  <c r="C23" i="3"/>
</calcChain>
</file>

<file path=xl/sharedStrings.xml><?xml version="1.0" encoding="utf-8"?>
<sst xmlns="http://schemas.openxmlformats.org/spreadsheetml/2006/main" count="164" uniqueCount="145">
  <si>
    <t>Type</t>
  </si>
  <si>
    <t>Overall luminous efficiency</t>
  </si>
  <si>
    <t>Overall luminous efficacy (lm/W)</t>
  </si>
  <si>
    <t>40 W tungsten incandescent</t>
  </si>
  <si>
    <t>12.6[1]</t>
  </si>
  <si>
    <t>60 W tungsten incandescent</t>
  </si>
  <si>
    <t>14.5[1]</t>
  </si>
  <si>
    <t>100 W tungsten incandescent</t>
  </si>
  <si>
    <t>17.5[1]</t>
  </si>
  <si>
    <t xml:space="preserve">Color temperature </t>
  </si>
  <si>
    <t>Incandescent</t>
  </si>
  <si>
    <t>Glass halogen</t>
  </si>
  <si>
    <t>Quartz halogen</t>
  </si>
  <si>
    <t>Category</t>
  </si>
  <si>
    <t>Overall</t>
  </si>
  <si>
    <t>luminous efficacy (lm/W)</t>
  </si>
  <si>
    <t>luminous efficiency[note 1]</t>
  </si>
  <si>
    <t>Combustion</t>
  </si>
  <si>
    <t>candle</t>
  </si>
  <si>
    <t>0.3[note 6]</t>
  </si>
  <si>
    <t>gas mantle</t>
  </si>
  <si>
    <t>1–2[14]</t>
  </si>
  <si>
    <t>0.15–0.3%</t>
  </si>
  <si>
    <t>100–200 W tungsten incandescent (230 V)</t>
  </si>
  <si>
    <r>
      <t>13.8</t>
    </r>
    <r>
      <rPr>
        <vertAlign val="superscript"/>
        <sz val="11"/>
        <color theme="1"/>
        <rFont val="Calibri"/>
        <family val="2"/>
        <scheme val="minor"/>
      </rPr>
      <t>[15]</t>
    </r>
    <r>
      <rPr>
        <sz val="11"/>
        <color theme="1"/>
        <rFont val="Calibri"/>
        <family val="2"/>
        <scheme val="minor"/>
      </rPr>
      <t>–15.2</t>
    </r>
    <r>
      <rPr>
        <vertAlign val="superscript"/>
        <sz val="11"/>
        <color theme="1"/>
        <rFont val="Calibri"/>
        <family val="2"/>
        <scheme val="minor"/>
      </rPr>
      <t>[16]</t>
    </r>
  </si>
  <si>
    <t>2–2.2%</t>
  </si>
  <si>
    <t>100–200–500 W tungsten glass halogen (230 V)</t>
  </si>
  <si>
    <r>
      <t>16.7</t>
    </r>
    <r>
      <rPr>
        <vertAlign val="superscript"/>
        <sz val="11"/>
        <color theme="1"/>
        <rFont val="Calibri"/>
        <family val="2"/>
        <scheme val="minor"/>
      </rPr>
      <t>[17]</t>
    </r>
    <r>
      <rPr>
        <sz val="11"/>
        <color theme="1"/>
        <rFont val="Calibri"/>
        <family val="2"/>
        <scheme val="minor"/>
      </rPr>
      <t>–17.6</t>
    </r>
    <r>
      <rPr>
        <vertAlign val="superscript"/>
        <sz val="11"/>
        <color theme="1"/>
        <rFont val="Calibri"/>
        <family val="2"/>
        <scheme val="minor"/>
      </rPr>
      <t>[16]</t>
    </r>
    <r>
      <rPr>
        <sz val="11"/>
        <color theme="1"/>
        <rFont val="Calibri"/>
        <family val="2"/>
        <scheme val="minor"/>
      </rPr>
      <t>–19.8</t>
    </r>
    <r>
      <rPr>
        <vertAlign val="superscript"/>
        <sz val="11"/>
        <color theme="1"/>
        <rFont val="Calibri"/>
        <family val="2"/>
        <scheme val="minor"/>
      </rPr>
      <t>[16]</t>
    </r>
  </si>
  <si>
    <t>2.4–2.6–2.9%</t>
  </si>
  <si>
    <t>5–40–100 W tungsten incandescent (120 V)</t>
  </si>
  <si>
    <r>
      <t>5–12.6</t>
    </r>
    <r>
      <rPr>
        <vertAlign val="superscript"/>
        <sz val="11"/>
        <color theme="1"/>
        <rFont val="Calibri"/>
        <family val="2"/>
        <scheme val="minor"/>
      </rPr>
      <t>[18]</t>
    </r>
    <r>
      <rPr>
        <sz val="11"/>
        <color theme="1"/>
        <rFont val="Calibri"/>
        <family val="2"/>
        <scheme val="minor"/>
      </rPr>
      <t>–17.5</t>
    </r>
    <r>
      <rPr>
        <vertAlign val="superscript"/>
        <sz val="11"/>
        <color theme="1"/>
        <rFont val="Calibri"/>
        <family val="2"/>
        <scheme val="minor"/>
      </rPr>
      <t>[18]</t>
    </r>
  </si>
  <si>
    <t>0.7–1.8–2.6%</t>
  </si>
  <si>
    <t>2.6 W tungsten glass halogen (5.2 V)</t>
  </si>
  <si>
    <t>19.2[19]</t>
  </si>
  <si>
    <t>tungsten quartz halogen (12–24 V)</t>
  </si>
  <si>
    <t>photographic and projection lamps</t>
  </si>
  <si>
    <t>35[20]</t>
  </si>
  <si>
    <t>Light-emitting diode</t>
  </si>
  <si>
    <t>white LED (raw, without power supply)</t>
  </si>
  <si>
    <r>
      <t xml:space="preserve">4.5–150 </t>
    </r>
    <r>
      <rPr>
        <vertAlign val="superscript"/>
        <sz val="11"/>
        <color theme="1"/>
        <rFont val="Calibri"/>
        <family val="2"/>
        <scheme val="minor"/>
      </rPr>
      <t>[21][22][23][24]</t>
    </r>
  </si>
  <si>
    <t>0.66–22%</t>
  </si>
  <si>
    <t>4.1 W LED screw base lamp (120 V)</t>
  </si>
  <si>
    <t>58.5–82.9[25]</t>
  </si>
  <si>
    <t>8.6–12%</t>
  </si>
  <si>
    <t>5.4 W LED screw base lamp (100 V 50/60 Hz)</t>
  </si>
  <si>
    <t>101.9[26]</t>
  </si>
  <si>
    <t>6.9 W LED screw base lamp (120 V)</t>
  </si>
  <si>
    <t>55.1–81.9[25]</t>
  </si>
  <si>
    <t>8.1–12%</t>
  </si>
  <si>
    <t>7 W LED PAR20 (120 V)</t>
  </si>
  <si>
    <t>28.6[27]</t>
  </si>
  <si>
    <t>7 W LED PAR30 (110-230 V)</t>
  </si>
  <si>
    <t>60[28]</t>
  </si>
  <si>
    <t>8.7 W LED screw base lamp (120 V)</t>
  </si>
  <si>
    <r>
      <t>69–93.1</t>
    </r>
    <r>
      <rPr>
        <vertAlign val="superscript"/>
        <sz val="11"/>
        <color theme="1"/>
        <rFont val="Calibri"/>
        <family val="2"/>
        <scheme val="minor"/>
      </rPr>
      <t>[25][29]</t>
    </r>
  </si>
  <si>
    <t>10.1–13.6%</t>
  </si>
  <si>
    <t>Theoretical limit for a white LED with phosphorescence color mixing</t>
  </si>
  <si>
    <t>260–300[30]</t>
  </si>
  <si>
    <t>38.1–43.9%</t>
  </si>
  <si>
    <t>Arc lamp</t>
  </si>
  <si>
    <t>xenon arc lamp</t>
  </si>
  <si>
    <r>
      <t>30–50</t>
    </r>
    <r>
      <rPr>
        <vertAlign val="superscript"/>
        <sz val="11"/>
        <color theme="1"/>
        <rFont val="Calibri"/>
        <family val="2"/>
        <scheme val="minor"/>
      </rPr>
      <t>[31][32]</t>
    </r>
  </si>
  <si>
    <t>4.4–7.3%</t>
  </si>
  <si>
    <t>mercury-xenon arc lamp</t>
  </si>
  <si>
    <t>50–55[31]</t>
  </si>
  <si>
    <t>7.3–8%</t>
  </si>
  <si>
    <t>UHP – ultra-high-pressure mercury-vapor arc lamp: initial, free mounted</t>
  </si>
  <si>
    <t>58–78[33]</t>
  </si>
  <si>
    <t>8.5-11.4%</t>
  </si>
  <si>
    <t>UHP – ultra-high-pressure mercury-vapor arc lamp: rated, with reflector for projectors</t>
  </si>
  <si>
    <t>30–50[34]</t>
  </si>
  <si>
    <t>Fluorescent</t>
  </si>
  <si>
    <t>very low pressure mercury-vapor gas-discharge lamp with fluorescence as T12 tube with magnetic ballast</t>
  </si>
  <si>
    <t>60[35]</t>
  </si>
  <si>
    <t>9–32 W compact fluorescent (with ballast)</t>
  </si>
  <si>
    <r>
      <t>46–75</t>
    </r>
    <r>
      <rPr>
        <vertAlign val="superscript"/>
        <sz val="11"/>
        <color theme="1"/>
        <rFont val="Calibri"/>
        <family val="2"/>
        <scheme val="minor"/>
      </rPr>
      <t>[16][36][37]</t>
    </r>
  </si>
  <si>
    <t>8–11.45%[38]</t>
  </si>
  <si>
    <t>T8 tube with electronic ballast</t>
  </si>
  <si>
    <t>80–100[35]</t>
  </si>
  <si>
    <t>12–15%</t>
  </si>
  <si>
    <t>PL-S 11 W U-tube, excluding ballast loss</t>
  </si>
  <si>
    <t>82[39]</t>
  </si>
  <si>
    <t>T5 tube</t>
  </si>
  <si>
    <r>
      <t>70–104.2</t>
    </r>
    <r>
      <rPr>
        <vertAlign val="superscript"/>
        <sz val="11"/>
        <color theme="1"/>
        <rFont val="Calibri"/>
        <family val="2"/>
        <scheme val="minor"/>
      </rPr>
      <t>[40][41]</t>
    </r>
  </si>
  <si>
    <t>10–15.63%</t>
  </si>
  <si>
    <t>Gas discharge</t>
  </si>
  <si>
    <t>1400 W sulfur lamp</t>
  </si>
  <si>
    <t>100[42]</t>
  </si>
  <si>
    <t>metal halide lamp</t>
  </si>
  <si>
    <t>65–115[43]</t>
  </si>
  <si>
    <t>9.5–17%</t>
  </si>
  <si>
    <t>high pressure sodium lamp</t>
  </si>
  <si>
    <t>85–150[16]</t>
  </si>
  <si>
    <t>12–22%</t>
  </si>
  <si>
    <t>low pressure sodium lamp</t>
  </si>
  <si>
    <r>
      <t>100–200</t>
    </r>
    <r>
      <rPr>
        <vertAlign val="superscript"/>
        <sz val="11"/>
        <color theme="1"/>
        <rFont val="Calibri"/>
        <family val="2"/>
        <scheme val="minor"/>
      </rPr>
      <t>[16][44][45]</t>
    </r>
  </si>
  <si>
    <t>15–29%</t>
  </si>
  <si>
    <t>Plasma display panel</t>
  </si>
  <si>
    <t>2-10[46]</t>
  </si>
  <si>
    <t>0.3–1.5%</t>
  </si>
  <si>
    <t>Cathodoluminescence</t>
  </si>
  <si>
    <t>electron stimulated luminescence</t>
  </si>
  <si>
    <t>30[citation needed]</t>
  </si>
  <si>
    <t>Ideal sources</t>
  </si>
  <si>
    <t>Truncated 5800 K blackbody[note 3]</t>
  </si>
  <si>
    <t>251[7]</t>
  </si>
  <si>
    <t>Green light at 555 nm (maximum possible luminous efficacy)</t>
  </si>
  <si>
    <t>683.002[11]</t>
  </si>
  <si>
    <t>1800k</t>
  </si>
  <si>
    <t>2800k</t>
  </si>
  <si>
    <t xml:space="preserve">color temperature </t>
  </si>
  <si>
    <t>Rated lifetime</t>
  </si>
  <si>
    <t>Comparison</t>
  </si>
  <si>
    <t xml:space="preserve">Incandescent </t>
  </si>
  <si>
    <t xml:space="preserve">Halogen </t>
  </si>
  <si>
    <t xml:space="preserve">Fluorescent </t>
  </si>
  <si>
    <t xml:space="preserve">LED (Generic) </t>
  </si>
  <si>
    <t xml:space="preserve">LED (Philips) </t>
  </si>
  <si>
    <t>LED (Philips L Prize)[95]</t>
  </si>
  <si>
    <t xml:space="preserve">Electrical power (W) </t>
  </si>
  <si>
    <t xml:space="preserve">Light output (lm) </t>
  </si>
  <si>
    <t xml:space="preserve">Luminous efficacy (lm/W) </t>
  </si>
  <si>
    <t xml:space="preserve">Color temperature (K) </t>
  </si>
  <si>
    <t xml:space="preserve">CRI </t>
  </si>
  <si>
    <t xml:space="preserve">&gt;75 </t>
  </si>
  <si>
    <t xml:space="preserve">&gt;85 </t>
  </si>
  <si>
    <t xml:space="preserve">Lifespan (h) </t>
  </si>
  <si>
    <t>Total cost of ownership</t>
  </si>
  <si>
    <t>Lamp cost</t>
  </si>
  <si>
    <t>€/kW</t>
  </si>
  <si>
    <t>Total cost of ownership (1000h)</t>
  </si>
  <si>
    <t>3000K</t>
  </si>
  <si>
    <t>Philips TL5 HO 39W/830 1SL</t>
  </si>
  <si>
    <t>WW FLuror</t>
  </si>
  <si>
    <t>CW Fluor</t>
  </si>
  <si>
    <t>Philips MASTER TL-D Super 80</t>
  </si>
  <si>
    <t>Sylvania Classic ECO A55</t>
  </si>
  <si>
    <t xml:space="preserve">2800
</t>
  </si>
  <si>
    <t xml:space="preserve">HDI SON </t>
  </si>
  <si>
    <t>SON 70W/220 I E27 1CT</t>
  </si>
  <si>
    <t>LED (Philips L Prize)</t>
  </si>
  <si>
    <t>Retrofit No Dim</t>
  </si>
  <si>
    <t>Philips CorePro LEDBulb 5-32W E27 830</t>
  </si>
  <si>
    <t xml:space="preserve">Philips MASTER LEDbulb D 13-75W B22 827 A67
</t>
  </si>
  <si>
    <t>Lument cost of ownershipr(1kH)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</si>
</sst>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#,##0\ [$€-1];[Red]\-#,##0\ [$€-1]"/>
    <numFmt numFmtId="169" formatCode="#,##0.00\ [$€-1];[Red]\-#,##0.00\ [$€-1]"/>
    <numFmt numFmtId="170" formatCode="#,##0.00\ [$€-1];[Red]#,##0.00\ [$€-1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2" xfId="0" applyBorder="1" applyAlignment="1">
      <alignment vertical="center" wrapText="1"/>
    </xf>
    <xf numFmtId="10" fontId="0" fillId="0" borderId="2" xfId="0" applyNumberFormat="1" applyBorder="1" applyAlignment="1">
      <alignment vertical="center" wrapText="1"/>
    </xf>
    <xf numFmtId="0" fontId="3" fillId="0" borderId="2" xfId="1" applyBorder="1" applyAlignment="1">
      <alignment vertical="center" wrapText="1"/>
    </xf>
    <xf numFmtId="0" fontId="0" fillId="0" borderId="3" xfId="0" applyBorder="1"/>
    <xf numFmtId="0" fontId="0" fillId="0" borderId="0" xfId="0" applyBorder="1" applyAlignment="1">
      <alignment vertical="center" wrapText="1"/>
    </xf>
    <xf numFmtId="10" fontId="0" fillId="0" borderId="0" xfId="0" applyNumberFormat="1" applyBorder="1" applyAlignment="1">
      <alignment vertical="center" wrapText="1"/>
    </xf>
    <xf numFmtId="0" fontId="3" fillId="0" borderId="0" xfId="1" applyBorder="1" applyAlignment="1">
      <alignment vertical="center" wrapText="1"/>
    </xf>
    <xf numFmtId="0" fontId="0" fillId="0" borderId="5" xfId="0" applyBorder="1"/>
    <xf numFmtId="0" fontId="0" fillId="0" borderId="7" xfId="0" applyBorder="1" applyAlignment="1">
      <alignment vertical="center" wrapText="1"/>
    </xf>
    <xf numFmtId="10" fontId="0" fillId="0" borderId="7" xfId="0" applyNumberFormat="1" applyBorder="1" applyAlignment="1">
      <alignment vertical="center" wrapText="1"/>
    </xf>
    <xf numFmtId="0" fontId="0" fillId="0" borderId="8" xfId="0" applyBorder="1"/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3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3" fillId="0" borderId="0" xfId="1" applyAlignment="1">
      <alignment horizontal="center" vertical="center" textRotation="90" wrapText="1"/>
    </xf>
    <xf numFmtId="0" fontId="3" fillId="0" borderId="0" xfId="1" applyAlignment="1">
      <alignment horizontal="center" vertical="center" textRotation="90" wrapText="1"/>
    </xf>
    <xf numFmtId="1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/>
    <xf numFmtId="169" fontId="0" fillId="0" borderId="0" xfId="0" applyNumberFormat="1" applyAlignment="1">
      <alignment horizontal="right"/>
    </xf>
    <xf numFmtId="170" fontId="0" fillId="0" borderId="0" xfId="0" applyNumberFormat="1"/>
    <xf numFmtId="0" fontId="3" fillId="0" borderId="0" xfId="1" applyAlignment="1">
      <alignment horizontal="right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3" fillId="0" borderId="0" xfId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Incandescent_light_bulb" TargetMode="External"/><Relationship Id="rId2" Type="http://schemas.openxmlformats.org/officeDocument/2006/relationships/hyperlink" Target="http://en.wikipedia.org/wiki/Incandescent_light_bulb" TargetMode="External"/><Relationship Id="rId1" Type="http://schemas.openxmlformats.org/officeDocument/2006/relationships/hyperlink" Target="http://en.wikipedia.org/wiki/Incandescent_light_bulb" TargetMode="External"/><Relationship Id="rId6" Type="http://schemas.openxmlformats.org/officeDocument/2006/relationships/hyperlink" Target="http://en.wikipedia.org/wiki/Luminous_efficacy" TargetMode="External"/><Relationship Id="rId5" Type="http://schemas.openxmlformats.org/officeDocument/2006/relationships/hyperlink" Target="http://en.wikipedia.org/wiki/Luminous_efficacy" TargetMode="External"/><Relationship Id="rId4" Type="http://schemas.openxmlformats.org/officeDocument/2006/relationships/hyperlink" Target="http://en.wikipedia.org/wiki/Compact_fluorescent_lam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ocs-europe.electrocomponents.com/webdocs/1379/0900766b813798c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benl.rs-online.com/web/p/linear-fluorescent-tubes/7923629/" TargetMode="External"/><Relationship Id="rId1" Type="http://schemas.openxmlformats.org/officeDocument/2006/relationships/hyperlink" Target="http://benl.rs-online.com/web/p/linear-fluorescent-tubes/0376821/" TargetMode="External"/><Relationship Id="rId6" Type="http://schemas.openxmlformats.org/officeDocument/2006/relationships/hyperlink" Target="http://docs-europe.electrocomponents.com/webdocs/130b/0900766b8130bd6b.pdf" TargetMode="External"/><Relationship Id="rId5" Type="http://schemas.openxmlformats.org/officeDocument/2006/relationships/hyperlink" Target="http://benl.rs-online.com/web/p/gls-led-lamps/8207993/" TargetMode="External"/><Relationship Id="rId4" Type="http://schemas.openxmlformats.org/officeDocument/2006/relationships/hyperlink" Target="http://docs-europe.electrocomponents.com/webdocs/09f3/0900766b809f3e5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Luminous_efficacy" TargetMode="External"/><Relationship Id="rId13" Type="http://schemas.openxmlformats.org/officeDocument/2006/relationships/hyperlink" Target="http://en.wikipedia.org/wiki/Luminous_efficacy" TargetMode="External"/><Relationship Id="rId18" Type="http://schemas.openxmlformats.org/officeDocument/2006/relationships/hyperlink" Target="http://en.wikipedia.org/wiki/Luminous_efficacy" TargetMode="External"/><Relationship Id="rId26" Type="http://schemas.openxmlformats.org/officeDocument/2006/relationships/hyperlink" Target="http://en.wikipedia.org/wiki/Luminous_efficacy" TargetMode="External"/><Relationship Id="rId39" Type="http://schemas.openxmlformats.org/officeDocument/2006/relationships/hyperlink" Target="http://en.wikipedia.org/wiki/Plasma_display_panel" TargetMode="External"/><Relationship Id="rId3" Type="http://schemas.openxmlformats.org/officeDocument/2006/relationships/hyperlink" Target="http://en.wikipedia.org/wiki/Luminous_efficacy" TargetMode="External"/><Relationship Id="rId21" Type="http://schemas.openxmlformats.org/officeDocument/2006/relationships/hyperlink" Target="http://en.wikipedia.org/wiki/Luminous_efficacy" TargetMode="External"/><Relationship Id="rId34" Type="http://schemas.openxmlformats.org/officeDocument/2006/relationships/hyperlink" Target="http://en.wikipedia.org/wiki/Metal_halide_lamp" TargetMode="External"/><Relationship Id="rId42" Type="http://schemas.openxmlformats.org/officeDocument/2006/relationships/hyperlink" Target="http://en.wikipedia.org/wiki/Electron_stimulated_luminescence" TargetMode="External"/><Relationship Id="rId7" Type="http://schemas.openxmlformats.org/officeDocument/2006/relationships/hyperlink" Target="http://en.wikipedia.org/wiki/Luminous_efficacy" TargetMode="External"/><Relationship Id="rId12" Type="http://schemas.openxmlformats.org/officeDocument/2006/relationships/hyperlink" Target="http://en.wikipedia.org/wiki/Luminous_efficacy" TargetMode="External"/><Relationship Id="rId17" Type="http://schemas.openxmlformats.org/officeDocument/2006/relationships/hyperlink" Target="http://en.wikipedia.org/wiki/Luminous_efficacy" TargetMode="External"/><Relationship Id="rId25" Type="http://schemas.openxmlformats.org/officeDocument/2006/relationships/hyperlink" Target="http://en.wikipedia.org/wiki/Fluorescent_lamp" TargetMode="External"/><Relationship Id="rId33" Type="http://schemas.openxmlformats.org/officeDocument/2006/relationships/hyperlink" Target="http://en.wikipedia.org/wiki/Luminous_efficacy" TargetMode="External"/><Relationship Id="rId38" Type="http://schemas.openxmlformats.org/officeDocument/2006/relationships/hyperlink" Target="http://en.wikipedia.org/wiki/Sodium_vapor_lamp" TargetMode="External"/><Relationship Id="rId46" Type="http://schemas.openxmlformats.org/officeDocument/2006/relationships/hyperlink" Target="http://en.wikipedia.org/wiki/Luminous_efficacy" TargetMode="External"/><Relationship Id="rId2" Type="http://schemas.openxmlformats.org/officeDocument/2006/relationships/hyperlink" Target="http://en.wikipedia.org/wiki/Candle" TargetMode="External"/><Relationship Id="rId16" Type="http://schemas.openxmlformats.org/officeDocument/2006/relationships/hyperlink" Target="http://en.wikipedia.org/wiki/Parabolic_aluminized_reflector_light" TargetMode="External"/><Relationship Id="rId20" Type="http://schemas.openxmlformats.org/officeDocument/2006/relationships/hyperlink" Target="http://en.wikipedia.org/wiki/Xenon_arc_lamp" TargetMode="External"/><Relationship Id="rId29" Type="http://schemas.openxmlformats.org/officeDocument/2006/relationships/hyperlink" Target="http://en.wikipedia.org/wiki/Luminous_efficacy" TargetMode="External"/><Relationship Id="rId41" Type="http://schemas.openxmlformats.org/officeDocument/2006/relationships/hyperlink" Target="http://en.wikipedia.org/wiki/Electron_stimulated_luminescence" TargetMode="External"/><Relationship Id="rId1" Type="http://schemas.openxmlformats.org/officeDocument/2006/relationships/hyperlink" Target="http://en.wikipedia.org/wiki/Luminous_efficacy" TargetMode="External"/><Relationship Id="rId6" Type="http://schemas.openxmlformats.org/officeDocument/2006/relationships/hyperlink" Target="http://en.wikipedia.org/wiki/Incandescent_light_bulb" TargetMode="External"/><Relationship Id="rId11" Type="http://schemas.openxmlformats.org/officeDocument/2006/relationships/hyperlink" Target="http://en.wikipedia.org/wiki/Luminous_efficacy" TargetMode="External"/><Relationship Id="rId24" Type="http://schemas.openxmlformats.org/officeDocument/2006/relationships/hyperlink" Target="http://en.wikipedia.org/wiki/Luminous_efficacy" TargetMode="External"/><Relationship Id="rId32" Type="http://schemas.openxmlformats.org/officeDocument/2006/relationships/hyperlink" Target="http://en.wikipedia.org/wiki/Sulfur_lamp" TargetMode="External"/><Relationship Id="rId37" Type="http://schemas.openxmlformats.org/officeDocument/2006/relationships/hyperlink" Target="http://en.wikipedia.org/wiki/Luminous_efficacy" TargetMode="External"/><Relationship Id="rId40" Type="http://schemas.openxmlformats.org/officeDocument/2006/relationships/hyperlink" Target="http://en.wikipedia.org/wiki/Luminous_efficacy" TargetMode="External"/><Relationship Id="rId45" Type="http://schemas.openxmlformats.org/officeDocument/2006/relationships/hyperlink" Target="http://en.wikipedia.org/wiki/Luminous_efficacy" TargetMode="External"/><Relationship Id="rId5" Type="http://schemas.openxmlformats.org/officeDocument/2006/relationships/hyperlink" Target="http://en.wikipedia.org/wiki/Luminous_efficacy" TargetMode="External"/><Relationship Id="rId15" Type="http://schemas.openxmlformats.org/officeDocument/2006/relationships/hyperlink" Target="http://en.wikipedia.org/wiki/Luminous_efficacy" TargetMode="External"/><Relationship Id="rId23" Type="http://schemas.openxmlformats.org/officeDocument/2006/relationships/hyperlink" Target="http://en.wikipedia.org/wiki/Digital_Light_Processing" TargetMode="External"/><Relationship Id="rId28" Type="http://schemas.openxmlformats.org/officeDocument/2006/relationships/hyperlink" Target="http://en.wikipedia.org/wiki/Luminous_efficacy" TargetMode="External"/><Relationship Id="rId36" Type="http://schemas.openxmlformats.org/officeDocument/2006/relationships/hyperlink" Target="http://en.wikipedia.org/wiki/Sodium_vapor_lamp" TargetMode="External"/><Relationship Id="rId10" Type="http://schemas.openxmlformats.org/officeDocument/2006/relationships/hyperlink" Target="http://en.wikipedia.org/wiki/Edison_screw" TargetMode="External"/><Relationship Id="rId19" Type="http://schemas.openxmlformats.org/officeDocument/2006/relationships/hyperlink" Target="http://en.wikipedia.org/wiki/Arc_lamp" TargetMode="External"/><Relationship Id="rId31" Type="http://schemas.openxmlformats.org/officeDocument/2006/relationships/hyperlink" Target="http://en.wikipedia.org/wiki/Gas-discharge_lamp" TargetMode="External"/><Relationship Id="rId44" Type="http://schemas.openxmlformats.org/officeDocument/2006/relationships/hyperlink" Target="http://en.wikipedia.org/wiki/Luminous_efficacy" TargetMode="External"/><Relationship Id="rId4" Type="http://schemas.openxmlformats.org/officeDocument/2006/relationships/hyperlink" Target="http://en.wikipedia.org/wiki/Gas_mantle" TargetMode="External"/><Relationship Id="rId9" Type="http://schemas.openxmlformats.org/officeDocument/2006/relationships/hyperlink" Target="http://en.wikipedia.org/wiki/Light-emitting_diode" TargetMode="External"/><Relationship Id="rId14" Type="http://schemas.openxmlformats.org/officeDocument/2006/relationships/hyperlink" Target="http://en.wikipedia.org/wiki/Parabolic_aluminized_reflector_light" TargetMode="External"/><Relationship Id="rId22" Type="http://schemas.openxmlformats.org/officeDocument/2006/relationships/hyperlink" Target="http://en.wikipedia.org/wiki/Luminous_efficacy" TargetMode="External"/><Relationship Id="rId27" Type="http://schemas.openxmlformats.org/officeDocument/2006/relationships/hyperlink" Target="http://en.wikipedia.org/wiki/Compact_fluorescent_lamp" TargetMode="External"/><Relationship Id="rId30" Type="http://schemas.openxmlformats.org/officeDocument/2006/relationships/hyperlink" Target="http://en.wikipedia.org/wiki/Luminous_efficacy" TargetMode="External"/><Relationship Id="rId35" Type="http://schemas.openxmlformats.org/officeDocument/2006/relationships/hyperlink" Target="http://en.wikipedia.org/wiki/Luminous_efficacy" TargetMode="External"/><Relationship Id="rId43" Type="http://schemas.openxmlformats.org/officeDocument/2006/relationships/hyperlink" Target="http://en.wikipedia.org/wiki/Wikipedia:Citation_need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zoomScale="85" zoomScaleNormal="85" workbookViewId="0">
      <selection activeCell="G3" sqref="G3"/>
    </sheetView>
  </sheetViews>
  <sheetFormatPr defaultRowHeight="15" x14ac:dyDescent="0.25"/>
  <cols>
    <col min="3" max="3" width="32.42578125" customWidth="1"/>
    <col min="4" max="4" width="19.28515625" customWidth="1"/>
    <col min="5" max="5" width="14.42578125" customWidth="1"/>
    <col min="6" max="7" width="17" customWidth="1"/>
    <col min="13" max="13" width="46.140625" customWidth="1"/>
    <col min="14" max="14" width="32.140625" customWidth="1"/>
    <col min="15" max="15" width="26" bestFit="1" customWidth="1"/>
  </cols>
  <sheetData>
    <row r="3" spans="2:8" ht="60.75" thickBot="1" x14ac:dyDescent="0.3">
      <c r="C3" s="1" t="s">
        <v>0</v>
      </c>
      <c r="D3" s="1" t="s">
        <v>1</v>
      </c>
      <c r="E3" s="1" t="s">
        <v>2</v>
      </c>
      <c r="F3" s="1" t="s">
        <v>9</v>
      </c>
      <c r="G3" s="1"/>
      <c r="H3" s="1" t="s">
        <v>111</v>
      </c>
    </row>
    <row r="4" spans="2:8" x14ac:dyDescent="0.25">
      <c r="B4" s="15" t="s">
        <v>10</v>
      </c>
      <c r="C4" s="4" t="s">
        <v>3</v>
      </c>
      <c r="D4" s="5">
        <v>1.9E-2</v>
      </c>
      <c r="E4" s="6" t="s">
        <v>4</v>
      </c>
      <c r="F4" s="7">
        <v>2800</v>
      </c>
      <c r="G4" s="27"/>
      <c r="H4">
        <v>1000</v>
      </c>
    </row>
    <row r="5" spans="2:8" x14ac:dyDescent="0.25">
      <c r="B5" s="16"/>
      <c r="C5" s="8" t="s">
        <v>5</v>
      </c>
      <c r="D5" s="9">
        <v>2.1000000000000001E-2</v>
      </c>
      <c r="E5" s="10" t="s">
        <v>6</v>
      </c>
      <c r="F5" s="11">
        <v>2800</v>
      </c>
      <c r="G5" s="27"/>
      <c r="H5">
        <v>1000</v>
      </c>
    </row>
    <row r="6" spans="2:8" x14ac:dyDescent="0.25">
      <c r="B6" s="16"/>
      <c r="C6" s="8" t="s">
        <v>7</v>
      </c>
      <c r="D6" s="9">
        <v>2.5999999999999999E-2</v>
      </c>
      <c r="E6" s="10" t="s">
        <v>8</v>
      </c>
      <c r="F6" s="11">
        <v>2800</v>
      </c>
      <c r="G6" s="27"/>
      <c r="H6">
        <v>1000</v>
      </c>
    </row>
    <row r="7" spans="2:8" x14ac:dyDescent="0.25">
      <c r="B7" s="16"/>
      <c r="C7" s="8" t="s">
        <v>11</v>
      </c>
      <c r="D7" s="9">
        <v>2.3E-2</v>
      </c>
      <c r="E7" s="8">
        <v>16</v>
      </c>
      <c r="F7" s="11">
        <v>3200</v>
      </c>
      <c r="G7" s="27"/>
      <c r="H7">
        <v>2000</v>
      </c>
    </row>
    <row r="8" spans="2:8" ht="15.75" thickBot="1" x14ac:dyDescent="0.3">
      <c r="B8" s="17"/>
      <c r="C8" s="12" t="s">
        <v>12</v>
      </c>
      <c r="D8" s="13">
        <v>3.5000000000000003E-2</v>
      </c>
      <c r="E8" s="12">
        <v>24</v>
      </c>
      <c r="F8" s="14">
        <v>3200</v>
      </c>
      <c r="G8" s="27"/>
      <c r="H8">
        <v>2000</v>
      </c>
    </row>
    <row r="9" spans="2:8" ht="30" x14ac:dyDescent="0.25">
      <c r="C9" s="3" t="s">
        <v>74</v>
      </c>
      <c r="D9" s="2" t="s">
        <v>75</v>
      </c>
      <c r="E9" s="26" t="s">
        <v>76</v>
      </c>
    </row>
    <row r="10" spans="2:8" x14ac:dyDescent="0.25">
      <c r="C10" s="2" t="s">
        <v>77</v>
      </c>
      <c r="D10" s="3" t="s">
        <v>78</v>
      </c>
      <c r="E10" s="24" t="s">
        <v>79</v>
      </c>
    </row>
  </sheetData>
  <mergeCells count="1">
    <mergeCell ref="B4:B8"/>
  </mergeCells>
  <hyperlinks>
    <hyperlink ref="E4" r:id="rId1" location="cite_note-incandescent-1" display="http://en.wikipedia.org/wiki/Incandescent_light_bulb - cite_note-incandescent-1"/>
    <hyperlink ref="E5" r:id="rId2" location="cite_note-incandescent-1" display="http://en.wikipedia.org/wiki/Incandescent_light_bulb - cite_note-incandescent-1"/>
    <hyperlink ref="E6" r:id="rId3" location="cite_note-incandescent-1" display="http://en.wikipedia.org/wiki/Incandescent_light_bulb - cite_note-incandescent-1"/>
    <hyperlink ref="C9" r:id="rId4" tooltip="Compact fluorescent lamp" display="http://en.wikipedia.org/wiki/Compact_fluorescent_lamp"/>
    <hyperlink ref="E9" r:id="rId5" location="cite_note-CF_efficiency-44" display="http://en.wikipedia.org/wiki/Luminous_efficacy - cite_note-CF_efficiency-44"/>
    <hyperlink ref="D10" r:id="rId6" location="cite_note-FEMP-41" display="http://en.wikipedia.org/wiki/Luminous_efficacy - cite_note-FEMP-4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5"/>
  <sheetViews>
    <sheetView tabSelected="1" workbookViewId="0">
      <selection activeCell="D25" sqref="D25"/>
    </sheetView>
  </sheetViews>
  <sheetFormatPr defaultRowHeight="15" x14ac:dyDescent="0.25"/>
  <cols>
    <col min="2" max="2" width="21" customWidth="1"/>
    <col min="3" max="3" width="13.28515625" bestFit="1" customWidth="1"/>
    <col min="4" max="4" width="18" customWidth="1"/>
    <col min="5" max="5" width="17.5703125" customWidth="1"/>
    <col min="6" max="6" width="17.7109375" bestFit="1" customWidth="1"/>
    <col min="7" max="7" width="28.85546875" customWidth="1"/>
    <col min="8" max="8" width="22" bestFit="1" customWidth="1"/>
    <col min="9" max="9" width="16.5703125" customWidth="1"/>
  </cols>
  <sheetData>
    <row r="3" spans="2:13" x14ac:dyDescent="0.25">
      <c r="B3" t="s">
        <v>112</v>
      </c>
      <c r="M3" t="s">
        <v>129</v>
      </c>
    </row>
    <row r="4" spans="2:13" x14ac:dyDescent="0.25">
      <c r="B4" s="28"/>
      <c r="C4" s="28" t="s">
        <v>113</v>
      </c>
      <c r="D4" s="28" t="s">
        <v>114</v>
      </c>
      <c r="E4" s="28" t="s">
        <v>115</v>
      </c>
      <c r="F4" s="28" t="s">
        <v>116</v>
      </c>
      <c r="G4" s="28" t="s">
        <v>117</v>
      </c>
      <c r="H4" s="28" t="s">
        <v>118</v>
      </c>
      <c r="M4">
        <v>0.24</v>
      </c>
    </row>
    <row r="5" spans="2:13" x14ac:dyDescent="0.25">
      <c r="B5" s="28" t="s">
        <v>119</v>
      </c>
      <c r="C5" s="28">
        <v>60</v>
      </c>
      <c r="D5" s="28">
        <v>42</v>
      </c>
      <c r="E5" s="28">
        <v>14</v>
      </c>
      <c r="F5" s="28">
        <v>10</v>
      </c>
      <c r="G5" s="28">
        <v>12.5</v>
      </c>
      <c r="H5" s="28">
        <v>9.6999999999999993</v>
      </c>
    </row>
    <row r="6" spans="2:13" x14ac:dyDescent="0.25">
      <c r="B6" s="28" t="s">
        <v>120</v>
      </c>
      <c r="C6" s="28">
        <v>860</v>
      </c>
      <c r="D6" s="28">
        <v>650</v>
      </c>
      <c r="E6" s="28">
        <v>800</v>
      </c>
      <c r="F6" s="28">
        <v>800</v>
      </c>
      <c r="G6" s="28">
        <v>800</v>
      </c>
      <c r="H6" s="28">
        <v>910</v>
      </c>
    </row>
    <row r="7" spans="2:13" x14ac:dyDescent="0.25">
      <c r="B7" s="28" t="s">
        <v>121</v>
      </c>
      <c r="C7" s="28">
        <v>14.3</v>
      </c>
      <c r="D7" s="28">
        <v>14.42</v>
      </c>
      <c r="E7" s="28">
        <v>57.14</v>
      </c>
      <c r="F7" s="28">
        <v>80</v>
      </c>
      <c r="G7" s="28">
        <v>64</v>
      </c>
      <c r="H7" s="28">
        <v>93.4</v>
      </c>
    </row>
    <row r="8" spans="2:13" x14ac:dyDescent="0.25">
      <c r="B8" s="28" t="s">
        <v>122</v>
      </c>
      <c r="C8" s="28">
        <v>2700</v>
      </c>
      <c r="D8" s="28">
        <v>3100</v>
      </c>
      <c r="E8" s="28">
        <v>2700</v>
      </c>
      <c r="F8" s="28">
        <v>3000</v>
      </c>
      <c r="G8" s="28">
        <v>2700</v>
      </c>
      <c r="H8" s="28">
        <v>2727</v>
      </c>
    </row>
    <row r="9" spans="2:13" x14ac:dyDescent="0.25">
      <c r="B9" s="28" t="s">
        <v>123</v>
      </c>
      <c r="C9" s="28">
        <v>100</v>
      </c>
      <c r="D9" s="28">
        <v>100</v>
      </c>
      <c r="E9" s="28" t="s">
        <v>124</v>
      </c>
      <c r="F9" s="28" t="s">
        <v>125</v>
      </c>
      <c r="G9" s="28">
        <v>85</v>
      </c>
      <c r="H9" s="28">
        <v>93</v>
      </c>
    </row>
    <row r="10" spans="2:13" x14ac:dyDescent="0.25">
      <c r="B10" s="28" t="s">
        <v>126</v>
      </c>
      <c r="C10" s="29">
        <v>1000</v>
      </c>
      <c r="D10" s="29">
        <v>2000</v>
      </c>
      <c r="E10" s="29">
        <v>8000</v>
      </c>
      <c r="F10" s="29">
        <v>25000</v>
      </c>
      <c r="G10" s="29">
        <v>25000</v>
      </c>
      <c r="H10" s="29">
        <v>30000</v>
      </c>
    </row>
    <row r="11" spans="2:13" x14ac:dyDescent="0.25">
      <c r="B11" s="28" t="s">
        <v>127</v>
      </c>
    </row>
    <row r="12" spans="2:13" x14ac:dyDescent="0.25">
      <c r="B12" s="28" t="s">
        <v>128</v>
      </c>
      <c r="C12" s="28">
        <v>3</v>
      </c>
    </row>
    <row r="15" spans="2:13" x14ac:dyDescent="0.25">
      <c r="B15" s="28"/>
      <c r="C15" s="28" t="s">
        <v>113</v>
      </c>
      <c r="D15" s="34" t="s">
        <v>114</v>
      </c>
      <c r="E15" s="34" t="s">
        <v>134</v>
      </c>
      <c r="F15" s="34" t="s">
        <v>133</v>
      </c>
      <c r="G15" s="34" t="s">
        <v>138</v>
      </c>
      <c r="H15" s="34" t="s">
        <v>140</v>
      </c>
      <c r="I15" s="39" t="s">
        <v>141</v>
      </c>
    </row>
    <row r="16" spans="2:13" x14ac:dyDescent="0.25">
      <c r="B16" s="28" t="s">
        <v>119</v>
      </c>
      <c r="C16" s="28">
        <v>100</v>
      </c>
      <c r="D16" s="28">
        <v>53</v>
      </c>
      <c r="E16" s="28">
        <v>36</v>
      </c>
      <c r="F16" s="28">
        <v>39</v>
      </c>
      <c r="G16" s="28">
        <v>70</v>
      </c>
      <c r="H16" s="28">
        <v>13</v>
      </c>
      <c r="I16">
        <v>5</v>
      </c>
    </row>
    <row r="17" spans="2:9" x14ac:dyDescent="0.25">
      <c r="B17" s="28" t="s">
        <v>120</v>
      </c>
      <c r="C17" s="28">
        <v>1203</v>
      </c>
      <c r="D17" s="36">
        <v>845</v>
      </c>
      <c r="E17" s="28">
        <v>3100</v>
      </c>
      <c r="F17" s="28">
        <v>3100</v>
      </c>
      <c r="G17" s="28">
        <v>5600</v>
      </c>
      <c r="H17" s="28">
        <v>1055</v>
      </c>
      <c r="I17" s="28">
        <v>350</v>
      </c>
    </row>
    <row r="18" spans="2:9" x14ac:dyDescent="0.25">
      <c r="B18" s="28" t="s">
        <v>121</v>
      </c>
      <c r="C18" s="28">
        <v>14.3</v>
      </c>
      <c r="D18" s="28">
        <v>14.42</v>
      </c>
      <c r="E18" s="28">
        <v>57.14</v>
      </c>
      <c r="F18" s="28">
        <v>57.14</v>
      </c>
      <c r="G18" s="28">
        <v>80</v>
      </c>
      <c r="H18" s="28">
        <v>81.150000000000006</v>
      </c>
      <c r="I18" s="28">
        <v>70</v>
      </c>
    </row>
    <row r="19" spans="2:9" ht="30" x14ac:dyDescent="0.25">
      <c r="B19" s="28" t="s">
        <v>122</v>
      </c>
      <c r="C19" s="28">
        <v>2700</v>
      </c>
      <c r="D19" s="36" t="s">
        <v>137</v>
      </c>
      <c r="E19" s="28">
        <v>4000</v>
      </c>
      <c r="F19" s="28" t="s">
        <v>131</v>
      </c>
      <c r="G19" s="28">
        <v>2000</v>
      </c>
      <c r="H19" s="28">
        <v>2700</v>
      </c>
      <c r="I19" s="28">
        <v>3000</v>
      </c>
    </row>
    <row r="20" spans="2:9" x14ac:dyDescent="0.25">
      <c r="B20" s="28" t="s">
        <v>123</v>
      </c>
      <c r="C20" s="28">
        <v>100</v>
      </c>
      <c r="D20" s="28">
        <v>100</v>
      </c>
      <c r="E20" s="28">
        <v>85</v>
      </c>
      <c r="F20" s="28">
        <v>85</v>
      </c>
      <c r="G20" s="28">
        <v>25</v>
      </c>
      <c r="H20" s="28">
        <v>80</v>
      </c>
      <c r="I20" s="28">
        <v>80</v>
      </c>
    </row>
    <row r="21" spans="2:9" x14ac:dyDescent="0.25">
      <c r="B21" s="28" t="s">
        <v>126</v>
      </c>
      <c r="C21" s="29">
        <v>1000</v>
      </c>
      <c r="D21" s="29">
        <v>2000</v>
      </c>
      <c r="E21" s="29">
        <v>20000</v>
      </c>
      <c r="F21" s="29">
        <v>24000</v>
      </c>
      <c r="G21" s="29">
        <v>28000</v>
      </c>
      <c r="H21" s="29">
        <v>25000</v>
      </c>
      <c r="I21" s="28">
        <v>15000</v>
      </c>
    </row>
    <row r="22" spans="2:9" x14ac:dyDescent="0.25">
      <c r="B22" s="28" t="s">
        <v>144</v>
      </c>
      <c r="C22" s="37">
        <f>C17/(C23)</f>
        <v>48.12</v>
      </c>
      <c r="D22" s="37">
        <f t="shared" ref="D22:I22" si="0">D17/(D23)</f>
        <v>59.423347398030948</v>
      </c>
      <c r="E22" s="37">
        <f t="shared" si="0"/>
        <v>347.61157210136804</v>
      </c>
      <c r="F22" s="37">
        <f t="shared" si="0"/>
        <v>324.19713277266987</v>
      </c>
      <c r="G22" s="37">
        <f t="shared" si="0"/>
        <v>323.52577064333769</v>
      </c>
      <c r="H22" s="37">
        <f t="shared" si="0"/>
        <v>229.18839068474105</v>
      </c>
      <c r="I22" s="37">
        <f t="shared" si="0"/>
        <v>179.57927142124166</v>
      </c>
    </row>
    <row r="23" spans="2:9" x14ac:dyDescent="0.25">
      <c r="B23" s="28" t="s">
        <v>130</v>
      </c>
      <c r="C23" s="31">
        <f>C16*M4*C21/1000+C24</f>
        <v>25</v>
      </c>
      <c r="D23" s="33">
        <f>1000*(D16*$M$4*D21/1000+D24)/D21</f>
        <v>14.219999999999999</v>
      </c>
      <c r="E23" s="31">
        <f>1000*(E16*$M$4*E21/1000+E24)/(E21)</f>
        <v>8.9179999999999993</v>
      </c>
      <c r="F23" s="31">
        <f>1000*(F16*$M$4*F21/1000+F24)/(F21)</f>
        <v>9.5620833333333319</v>
      </c>
      <c r="G23" s="31">
        <f>1000*(G16*$M$4*G21/1000+G24)/(G21)</f>
        <v>17.309285714285711</v>
      </c>
      <c r="H23" s="31">
        <f>1000*(H16*$M$4*H21/1000+H24)/(H21)</f>
        <v>4.6032000000000002</v>
      </c>
      <c r="I23" s="31">
        <f>1000*(I16*$M$4*I21/1000+I24)/(I21)</f>
        <v>1.9490000000000001</v>
      </c>
    </row>
    <row r="24" spans="2:9" x14ac:dyDescent="0.25">
      <c r="B24" s="28" t="s">
        <v>128</v>
      </c>
      <c r="C24" s="30">
        <v>1</v>
      </c>
      <c r="D24" s="30">
        <v>3</v>
      </c>
      <c r="E24" s="32">
        <v>5.56</v>
      </c>
      <c r="F24" s="32">
        <v>4.8499999999999996</v>
      </c>
      <c r="G24" s="32">
        <v>14.26</v>
      </c>
      <c r="H24" s="32">
        <v>37.08</v>
      </c>
      <c r="I24" s="40">
        <v>11.234999999999999</v>
      </c>
    </row>
    <row r="25" spans="2:9" ht="60" x14ac:dyDescent="0.25">
      <c r="D25" t="s">
        <v>136</v>
      </c>
      <c r="E25" s="35" t="s">
        <v>135</v>
      </c>
      <c r="F25" t="s">
        <v>132</v>
      </c>
      <c r="G25" t="s">
        <v>139</v>
      </c>
      <c r="H25" s="38" t="s">
        <v>143</v>
      </c>
      <c r="I25" t="s">
        <v>142</v>
      </c>
    </row>
  </sheetData>
  <hyperlinks>
    <hyperlink ref="F15" r:id="rId1"/>
    <hyperlink ref="E15" r:id="rId2"/>
    <hyperlink ref="D15" r:id="rId3"/>
    <hyperlink ref="G15" r:id="rId4"/>
    <hyperlink ref="H15" r:id="rId5"/>
    <hyperlink ref="I15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19" workbookViewId="0">
      <selection activeCell="C25" sqref="C25:E26"/>
    </sheetView>
  </sheetViews>
  <sheetFormatPr defaultRowHeight="15" x14ac:dyDescent="0.25"/>
  <cols>
    <col min="3" max="3" width="42" customWidth="1"/>
    <col min="4" max="4" width="36.5703125" customWidth="1"/>
    <col min="5" max="5" width="57" customWidth="1"/>
    <col min="6" max="6" width="17.85546875" bestFit="1" customWidth="1"/>
  </cols>
  <sheetData>
    <row r="2" spans="2:6" x14ac:dyDescent="0.25">
      <c r="B2" s="19" t="s">
        <v>13</v>
      </c>
      <c r="C2" s="19" t="s">
        <v>0</v>
      </c>
      <c r="D2" s="1" t="s">
        <v>14</v>
      </c>
      <c r="E2" s="1" t="s">
        <v>14</v>
      </c>
    </row>
    <row r="3" spans="2:6" ht="23.25" customHeight="1" x14ac:dyDescent="0.25">
      <c r="B3" s="19"/>
      <c r="C3" s="19"/>
      <c r="D3" s="1" t="s">
        <v>15</v>
      </c>
      <c r="E3" s="18" t="s">
        <v>16</v>
      </c>
      <c r="F3" t="s">
        <v>110</v>
      </c>
    </row>
    <row r="4" spans="2:6" x14ac:dyDescent="0.25">
      <c r="B4" s="20" t="s">
        <v>17</v>
      </c>
      <c r="C4" s="3" t="s">
        <v>18</v>
      </c>
      <c r="D4" s="3" t="s">
        <v>19</v>
      </c>
      <c r="E4" s="23">
        <v>4.0000000000000002E-4</v>
      </c>
      <c r="F4" t="s">
        <v>108</v>
      </c>
    </row>
    <row r="5" spans="2:6" x14ac:dyDescent="0.25">
      <c r="B5" s="20"/>
      <c r="C5" s="3" t="s">
        <v>20</v>
      </c>
      <c r="D5" s="3" t="s">
        <v>21</v>
      </c>
      <c r="E5" s="24" t="s">
        <v>22</v>
      </c>
    </row>
    <row r="6" spans="2:6" ht="30" x14ac:dyDescent="0.25">
      <c r="B6" s="21" t="s">
        <v>10</v>
      </c>
      <c r="C6" s="2" t="s">
        <v>23</v>
      </c>
      <c r="D6" s="2" t="s">
        <v>24</v>
      </c>
      <c r="E6" s="24" t="s">
        <v>25</v>
      </c>
      <c r="F6">
        <v>32000</v>
      </c>
    </row>
    <row r="7" spans="2:6" ht="30" x14ac:dyDescent="0.25">
      <c r="B7" s="21"/>
      <c r="C7" s="2" t="s">
        <v>26</v>
      </c>
      <c r="D7" s="2" t="s">
        <v>27</v>
      </c>
      <c r="E7" s="24" t="s">
        <v>28</v>
      </c>
      <c r="F7" t="s">
        <v>109</v>
      </c>
    </row>
    <row r="8" spans="2:6" ht="30" x14ac:dyDescent="0.25">
      <c r="B8" s="21"/>
      <c r="C8" s="2" t="s">
        <v>29</v>
      </c>
      <c r="D8" s="2" t="s">
        <v>30</v>
      </c>
      <c r="E8" s="24" t="s">
        <v>31</v>
      </c>
    </row>
    <row r="9" spans="2:6" ht="30" x14ac:dyDescent="0.25">
      <c r="B9" s="21"/>
      <c r="C9" s="2" t="s">
        <v>32</v>
      </c>
      <c r="D9" s="3" t="s">
        <v>33</v>
      </c>
      <c r="E9" s="23">
        <v>2.8000000000000001E-2</v>
      </c>
    </row>
    <row r="10" spans="2:6" ht="30" x14ac:dyDescent="0.25">
      <c r="B10" s="21"/>
      <c r="C10" s="2" t="s">
        <v>34</v>
      </c>
      <c r="D10" s="2">
        <v>24</v>
      </c>
      <c r="E10" s="23">
        <v>3.5000000000000003E-2</v>
      </c>
    </row>
    <row r="11" spans="2:6" ht="30" x14ac:dyDescent="0.25">
      <c r="B11" s="21"/>
      <c r="C11" s="2" t="s">
        <v>35</v>
      </c>
      <c r="D11" s="3" t="s">
        <v>36</v>
      </c>
      <c r="E11" s="23">
        <v>5.0999999999999997E-2</v>
      </c>
    </row>
    <row r="12" spans="2:6" ht="30" x14ac:dyDescent="0.25">
      <c r="B12" s="21" t="s">
        <v>37</v>
      </c>
      <c r="C12" s="2" t="s">
        <v>38</v>
      </c>
      <c r="D12" s="2" t="s">
        <v>39</v>
      </c>
      <c r="E12" s="24" t="s">
        <v>40</v>
      </c>
    </row>
    <row r="13" spans="2:6" ht="30" x14ac:dyDescent="0.25">
      <c r="B13" s="21"/>
      <c r="C13" s="3" t="s">
        <v>41</v>
      </c>
      <c r="D13" s="3" t="s">
        <v>42</v>
      </c>
      <c r="E13" s="24" t="s">
        <v>43</v>
      </c>
    </row>
    <row r="14" spans="2:6" ht="30" x14ac:dyDescent="0.25">
      <c r="B14" s="21"/>
      <c r="C14" s="2" t="s">
        <v>44</v>
      </c>
      <c r="D14" s="3" t="s">
        <v>45</v>
      </c>
      <c r="E14" s="23">
        <v>0.14899999999999999</v>
      </c>
    </row>
    <row r="15" spans="2:6" ht="30" x14ac:dyDescent="0.25">
      <c r="B15" s="21"/>
      <c r="C15" s="2" t="s">
        <v>46</v>
      </c>
      <c r="D15" s="3" t="s">
        <v>47</v>
      </c>
      <c r="E15" s="24" t="s">
        <v>48</v>
      </c>
    </row>
    <row r="16" spans="2:6" x14ac:dyDescent="0.25">
      <c r="B16" s="21"/>
      <c r="C16" s="3" t="s">
        <v>49</v>
      </c>
      <c r="D16" s="3" t="s">
        <v>50</v>
      </c>
      <c r="E16" s="23">
        <v>4.2000000000000003E-2</v>
      </c>
    </row>
    <row r="17" spans="2:5" x14ac:dyDescent="0.25">
      <c r="B17" s="21"/>
      <c r="C17" s="3" t="s">
        <v>51</v>
      </c>
      <c r="D17" s="3" t="s">
        <v>52</v>
      </c>
      <c r="E17" s="23">
        <v>8.7999999999999995E-2</v>
      </c>
    </row>
    <row r="18" spans="2:5" ht="30" x14ac:dyDescent="0.25">
      <c r="B18" s="21"/>
      <c r="C18" s="2" t="s">
        <v>53</v>
      </c>
      <c r="D18" s="2" t="s">
        <v>54</v>
      </c>
      <c r="E18" s="24" t="s">
        <v>55</v>
      </c>
    </row>
    <row r="19" spans="2:5" ht="45" x14ac:dyDescent="0.25">
      <c r="B19" s="21"/>
      <c r="C19" s="2" t="s">
        <v>56</v>
      </c>
      <c r="D19" s="3" t="s">
        <v>57</v>
      </c>
      <c r="E19" s="24" t="s">
        <v>58</v>
      </c>
    </row>
    <row r="20" spans="2:5" ht="17.25" x14ac:dyDescent="0.25">
      <c r="B20" s="21" t="s">
        <v>59</v>
      </c>
      <c r="C20" s="3" t="s">
        <v>60</v>
      </c>
      <c r="D20" s="2" t="s">
        <v>61</v>
      </c>
      <c r="E20" s="24" t="s">
        <v>62</v>
      </c>
    </row>
    <row r="21" spans="2:5" x14ac:dyDescent="0.25">
      <c r="B21" s="21"/>
      <c r="C21" s="2" t="s">
        <v>63</v>
      </c>
      <c r="D21" s="3" t="s">
        <v>64</v>
      </c>
      <c r="E21" s="24" t="s">
        <v>65</v>
      </c>
    </row>
    <row r="22" spans="2:5" ht="45" x14ac:dyDescent="0.25">
      <c r="B22" s="21"/>
      <c r="C22" s="2" t="s">
        <v>66</v>
      </c>
      <c r="D22" s="3" t="s">
        <v>67</v>
      </c>
      <c r="E22" s="24" t="s">
        <v>68</v>
      </c>
    </row>
    <row r="23" spans="2:5" ht="60" x14ac:dyDescent="0.25">
      <c r="B23" s="21"/>
      <c r="C23" s="3" t="s">
        <v>69</v>
      </c>
      <c r="D23" s="3" t="s">
        <v>70</v>
      </c>
      <c r="E23" s="24" t="s">
        <v>62</v>
      </c>
    </row>
    <row r="24" spans="2:5" ht="60" x14ac:dyDescent="0.25">
      <c r="B24" s="21" t="s">
        <v>71</v>
      </c>
      <c r="C24" s="2" t="s">
        <v>72</v>
      </c>
      <c r="D24" s="3" t="s">
        <v>73</v>
      </c>
      <c r="E24" s="25">
        <v>0.09</v>
      </c>
    </row>
    <row r="25" spans="2:5" ht="30" x14ac:dyDescent="0.25">
      <c r="B25" s="21"/>
      <c r="C25" s="3" t="s">
        <v>74</v>
      </c>
      <c r="D25" s="2" t="s">
        <v>75</v>
      </c>
      <c r="E25" s="26" t="s">
        <v>76</v>
      </c>
    </row>
    <row r="26" spans="2:5" ht="30" x14ac:dyDescent="0.25">
      <c r="B26" s="21"/>
      <c r="C26" s="2" t="s">
        <v>77</v>
      </c>
      <c r="D26" s="3" t="s">
        <v>78</v>
      </c>
      <c r="E26" s="24" t="s">
        <v>79</v>
      </c>
    </row>
    <row r="27" spans="2:5" ht="30" x14ac:dyDescent="0.25">
      <c r="B27" s="21"/>
      <c r="C27" s="2" t="s">
        <v>80</v>
      </c>
      <c r="D27" s="3" t="s">
        <v>81</v>
      </c>
      <c r="E27" s="25">
        <v>0.12</v>
      </c>
    </row>
    <row r="28" spans="2:5" ht="17.25" x14ac:dyDescent="0.25">
      <c r="B28" s="21"/>
      <c r="C28" s="2" t="s">
        <v>82</v>
      </c>
      <c r="D28" s="2" t="s">
        <v>83</v>
      </c>
      <c r="E28" s="24" t="s">
        <v>84</v>
      </c>
    </row>
    <row r="29" spans="2:5" x14ac:dyDescent="0.25">
      <c r="B29" s="21" t="s">
        <v>85</v>
      </c>
      <c r="C29" s="3" t="s">
        <v>86</v>
      </c>
      <c r="D29" s="3" t="s">
        <v>87</v>
      </c>
      <c r="E29" s="25">
        <v>0.15</v>
      </c>
    </row>
    <row r="30" spans="2:5" x14ac:dyDescent="0.25">
      <c r="B30" s="21"/>
      <c r="C30" s="3" t="s">
        <v>88</v>
      </c>
      <c r="D30" s="3" t="s">
        <v>89</v>
      </c>
      <c r="E30" s="24" t="s">
        <v>90</v>
      </c>
    </row>
    <row r="31" spans="2:5" x14ac:dyDescent="0.25">
      <c r="B31" s="21"/>
      <c r="C31" s="3" t="s">
        <v>91</v>
      </c>
      <c r="D31" s="3" t="s">
        <v>92</v>
      </c>
      <c r="E31" s="24" t="s">
        <v>93</v>
      </c>
    </row>
    <row r="32" spans="2:5" ht="17.25" x14ac:dyDescent="0.25">
      <c r="B32" s="21"/>
      <c r="C32" s="3" t="s">
        <v>94</v>
      </c>
      <c r="D32" s="2" t="s">
        <v>95</v>
      </c>
      <c r="E32" s="24" t="s">
        <v>96</v>
      </c>
    </row>
    <row r="33" spans="2:5" x14ac:dyDescent="0.25">
      <c r="B33" s="21"/>
      <c r="C33" s="3" t="s">
        <v>97</v>
      </c>
      <c r="D33" s="3" t="s">
        <v>98</v>
      </c>
      <c r="E33" s="24" t="s">
        <v>99</v>
      </c>
    </row>
    <row r="34" spans="2:5" ht="72" x14ac:dyDescent="0.25">
      <c r="B34" s="22" t="s">
        <v>100</v>
      </c>
      <c r="C34" s="3" t="s">
        <v>101</v>
      </c>
      <c r="D34" s="3" t="s">
        <v>102</v>
      </c>
      <c r="E34" s="25">
        <v>0.05</v>
      </c>
    </row>
    <row r="35" spans="2:5" ht="30" x14ac:dyDescent="0.25">
      <c r="B35" s="20" t="s">
        <v>103</v>
      </c>
      <c r="C35" s="3" t="s">
        <v>104</v>
      </c>
      <c r="D35" s="3" t="s">
        <v>105</v>
      </c>
      <c r="E35" s="25">
        <v>0.37</v>
      </c>
    </row>
    <row r="36" spans="2:5" ht="45" x14ac:dyDescent="0.25">
      <c r="B36" s="20"/>
      <c r="C36" s="2" t="s">
        <v>106</v>
      </c>
      <c r="D36" s="3" t="s">
        <v>107</v>
      </c>
      <c r="E36" s="25">
        <v>1</v>
      </c>
    </row>
  </sheetData>
  <mergeCells count="9">
    <mergeCell ref="B24:B28"/>
    <mergeCell ref="B29:B33"/>
    <mergeCell ref="B35:B36"/>
    <mergeCell ref="B2:B3"/>
    <mergeCell ref="C2:C3"/>
    <mergeCell ref="B4:B5"/>
    <mergeCell ref="B6:B11"/>
    <mergeCell ref="B12:B19"/>
    <mergeCell ref="B20:B23"/>
  </mergeCells>
  <hyperlinks>
    <hyperlink ref="E3" r:id="rId1" location="cite_note-max-7" display="http://en.wikipedia.org/wiki/Luminous_efficacy - cite_note-max-7"/>
    <hyperlink ref="C4" r:id="rId2" tooltip="Candle" display="http://en.wikipedia.org/wiki/Candle"/>
    <hyperlink ref="D4" r:id="rId3" location="cite_note-19" display="http://en.wikipedia.org/wiki/Luminous_efficacy - cite_note-19"/>
    <hyperlink ref="C5" r:id="rId4" tooltip="Gas mantle" display="http://en.wikipedia.org/wiki/Gas_mantle"/>
    <hyperlink ref="D5" r:id="rId5" location="cite_note-20" display="http://en.wikipedia.org/wiki/Luminous_efficacy - cite_note-20"/>
    <hyperlink ref="B6" r:id="rId6" tooltip="Incandescent light bulb" display="http://en.wikipedia.org/wiki/Incandescent_light_bulb"/>
    <hyperlink ref="D9" r:id="rId7" location="cite_note-25" display="http://en.wikipedia.org/wiki/Luminous_efficacy - cite_note-25"/>
    <hyperlink ref="D11" r:id="rId8" location="cite_note-bulbguide-26" display="http://en.wikipedia.org/wiki/Luminous_efficacy - cite_note-bulbguide-26"/>
    <hyperlink ref="B12" r:id="rId9" tooltip="Light-emitting diode" display="http://en.wikipedia.org/wiki/Light-emitting_diode"/>
    <hyperlink ref="C13" r:id="rId10" tooltip="Edison screw" display="http://en.wikipedia.org/wiki/Edison_screw"/>
    <hyperlink ref="D13" r:id="rId11" location="cite_note-Toshiba-LED-31" display="http://en.wikipedia.org/wiki/Luminous_efficacy - cite_note-Toshiba-LED-31"/>
    <hyperlink ref="D14" r:id="rId12" location="cite_note-Toshiba-LED_LDA5N-E17-32" display="http://en.wikipedia.org/wiki/Luminous_efficacy - cite_note-Toshiba-LED_LDA5N-E17-32"/>
    <hyperlink ref="D15" r:id="rId13" location="cite_note-Toshiba-LED-31" display="http://en.wikipedia.org/wiki/Luminous_efficacy - cite_note-Toshiba-LED-31"/>
    <hyperlink ref="C16" r:id="rId14" tooltip="Parabolic aluminized reflector light" display="http://en.wikipedia.org/wiki/Parabolic_aluminized_reflector_light"/>
    <hyperlink ref="D16" r:id="rId15" location="cite_note-33" display="http://en.wikipedia.org/wiki/Luminous_efficacy - cite_note-33"/>
    <hyperlink ref="C17" r:id="rId16" tooltip="Parabolic aluminized reflector light" display="http://en.wikipedia.org/wiki/Parabolic_aluminized_reflector_light"/>
    <hyperlink ref="D17" r:id="rId17" location="cite_note-34" display="http://en.wikipedia.org/wiki/Luminous_efficacy - cite_note-34"/>
    <hyperlink ref="D19" r:id="rId18" location="cite_note-physorg.com-36" display="http://en.wikipedia.org/wiki/Luminous_efficacy - cite_note-physorg.com-36"/>
    <hyperlink ref="B20" r:id="rId19" tooltip="Arc lamp" display="http://en.wikipedia.org/wiki/Arc_lamp"/>
    <hyperlink ref="C20" r:id="rId20" tooltip="Xenon arc lamp" display="http://en.wikipedia.org/wiki/Xenon_arc_lamp"/>
    <hyperlink ref="D21" r:id="rId21" location="cite_note-xenon-37" display="http://en.wikipedia.org/wiki/Luminous_efficacy - cite_note-xenon-37"/>
    <hyperlink ref="D22" r:id="rId22" location="cite_note-39" display="http://en.wikipedia.org/wiki/Luminous_efficacy - cite_note-39"/>
    <hyperlink ref="C23" r:id="rId23" tooltip="Digital Light Processing" display="http://en.wikipedia.org/wiki/Digital_Light_Processing"/>
    <hyperlink ref="D23" r:id="rId24" location="cite_note-40" display="http://en.wikipedia.org/wiki/Luminous_efficacy - cite_note-40"/>
    <hyperlink ref="B24" r:id="rId25" tooltip="Fluorescent lamp" display="http://en.wikipedia.org/wiki/Fluorescent_lamp"/>
    <hyperlink ref="D24" r:id="rId26" location="cite_note-FEMP-41" display="http://en.wikipedia.org/wiki/Luminous_efficacy - cite_note-FEMP-41"/>
    <hyperlink ref="C25" r:id="rId27" tooltip="Compact fluorescent lamp" display="http://en.wikipedia.org/wiki/Compact_fluorescent_lamp"/>
    <hyperlink ref="E25" r:id="rId28" location="cite_note-CF_efficiency-44" display="http://en.wikipedia.org/wiki/Luminous_efficacy - cite_note-CF_efficiency-44"/>
    <hyperlink ref="D26" r:id="rId29" location="cite_note-FEMP-41" display="http://en.wikipedia.org/wiki/Luminous_efficacy - cite_note-FEMP-41"/>
    <hyperlink ref="D27" r:id="rId30" location="cite_note-U-tubes-45" display="http://en.wikipedia.org/wiki/Luminous_efficacy - cite_note-U-tubes-45"/>
    <hyperlink ref="B29" r:id="rId31" tooltip="Gas-discharge lamp" display="http://en.wikipedia.org/wiki/Gas-discharge_lamp"/>
    <hyperlink ref="C29" r:id="rId32" tooltip="Sulfur lamp" display="http://en.wikipedia.org/wiki/Sulfur_lamp"/>
    <hyperlink ref="D29" r:id="rId33" location="cite_note-48" display="http://en.wikipedia.org/wiki/Luminous_efficacy - cite_note-48"/>
    <hyperlink ref="C30" r:id="rId34" tooltip="Metal halide lamp" display="http://en.wikipedia.org/wiki/Metal_halide_lamp"/>
    <hyperlink ref="D30" r:id="rId35" location="cite_note-49" display="http://en.wikipedia.org/wiki/Luminous_efficacy - cite_note-49"/>
    <hyperlink ref="C31" r:id="rId36" location="High_pressure_.2F_HPS_.2F_SON" tooltip="Sodium vapor lamp" display="http://en.wikipedia.org/wiki/Sodium_vapor_lamp - High_pressure_.2F_HPS_.2F_SON"/>
    <hyperlink ref="D31" r:id="rId37" location="cite_note-philc-22" display="http://en.wikipedia.org/wiki/Luminous_efficacy - cite_note-philc-22"/>
    <hyperlink ref="C32" r:id="rId38" location="Low_pressure_.2F_LPS_.2F_SOX" tooltip="Sodium vapor lamp" display="http://en.wikipedia.org/wiki/Sodium_vapor_lamp - Low_pressure_.2F_LPS_.2F_SOX"/>
    <hyperlink ref="C33" r:id="rId39" tooltip="Plasma display panel" display="http://en.wikipedia.org/wiki/Plasma_display_panel"/>
    <hyperlink ref="D33" r:id="rId40" location="cite_note-52" display="http://en.wikipedia.org/wiki/Luminous_efficacy - cite_note-52"/>
    <hyperlink ref="B34" r:id="rId41" tooltip="Electron stimulated luminescence" display="http://en.wikipedia.org/wiki/Electron_stimulated_luminescence"/>
    <hyperlink ref="C34" r:id="rId42" tooltip="Electron stimulated luminescence" display="http://en.wikipedia.org/wiki/Electron_stimulated_luminescence"/>
    <hyperlink ref="D34" r:id="rId43" tooltip="Wikipedia:Citation needed" display="http://en.wikipedia.org/wiki/Wikipedia:Citation_needed"/>
    <hyperlink ref="C35" r:id="rId44" location="cite_note-ideal_white-11" display="http://en.wikipedia.org/wiki/Luminous_efficacy - cite_note-ideal_white-11"/>
    <hyperlink ref="D35" r:id="rId45" location="cite_note-ideal-white-8" display="http://en.wikipedia.org/wiki/Luminous_efficacy - cite_note-ideal-white-8"/>
    <hyperlink ref="D36" r:id="rId46" location="cite_note-luminosity-16" display="http://en.wikipedia.org/wiki/Luminous_efficacy - cite_note-luminosity-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Lighting technologies</vt:lpstr>
      <vt:lpstr>Sheet3</vt:lpstr>
      <vt:lpstr>Lighting technologies II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2015-03-20T14:54:49Z</dcterms:created>
  <dcterms:modified xsi:type="dcterms:W3CDTF">2015-03-20T18:06:08Z</dcterms:modified>
</cp:coreProperties>
</file>