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k\workspace\PathPlanner\"/>
    </mc:Choice>
  </mc:AlternateContent>
  <bookViews>
    <workbookView xWindow="0" yWindow="0" windowWidth="21570" windowHeight="7965" tabRatio="682" firstSheet="2" activeTab="3"/>
  </bookViews>
  <sheets>
    <sheet name="old" sheetId="1" r:id="rId1"/>
    <sheet name="general" sheetId="6" r:id="rId2"/>
    <sheet name="agility" sheetId="2" r:id="rId3"/>
    <sheet name="agility 2" sheetId="12" r:id="rId4"/>
    <sheet name="cutting" sheetId="3" r:id="rId5"/>
    <sheet name="time step" sheetId="4" r:id="rId6"/>
    <sheet name="points" sheetId="5" r:id="rId7"/>
    <sheet name="convexity" sheetId="7" r:id="rId8"/>
    <sheet name="genetic" sheetId="8" r:id="rId9"/>
    <sheet name="stability" sheetId="9" r:id="rId10"/>
    <sheet name="max time" sheetId="10" r:id="rId11"/>
    <sheet name="approach margin" sheetId="11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9" l="1"/>
  <c r="F9" i="9"/>
  <c r="G9" i="9"/>
  <c r="J9" i="9"/>
  <c r="K9" i="9"/>
  <c r="C8" i="9"/>
  <c r="F8" i="9"/>
  <c r="G8" i="9"/>
  <c r="J8" i="9"/>
  <c r="K8" i="9"/>
  <c r="B8" i="9"/>
  <c r="B9" i="9"/>
  <c r="L8" i="11"/>
  <c r="M8" i="11"/>
  <c r="L9" i="11"/>
  <c r="M9" i="11"/>
  <c r="G8" i="11"/>
  <c r="G9" i="11"/>
  <c r="E8" i="11"/>
  <c r="E9" i="11"/>
  <c r="O9" i="11"/>
  <c r="N9" i="11"/>
  <c r="J9" i="11"/>
  <c r="I9" i="11"/>
  <c r="H9" i="11"/>
  <c r="D9" i="11"/>
  <c r="C9" i="11"/>
  <c r="B9" i="11"/>
  <c r="O8" i="11"/>
  <c r="N8" i="11"/>
  <c r="J8" i="11"/>
  <c r="I8" i="11"/>
  <c r="H8" i="11"/>
  <c r="D8" i="11"/>
  <c r="C8" i="11"/>
  <c r="B8" i="11"/>
  <c r="P9" i="10"/>
  <c r="O9" i="10"/>
  <c r="N9" i="10"/>
  <c r="J9" i="10"/>
  <c r="I9" i="10"/>
  <c r="H9" i="10"/>
  <c r="D9" i="10"/>
  <c r="C9" i="10"/>
  <c r="B9" i="10"/>
  <c r="P8" i="10"/>
  <c r="O8" i="10"/>
  <c r="N8" i="10"/>
  <c r="J8" i="10"/>
  <c r="I8" i="10"/>
  <c r="H8" i="10"/>
  <c r="D8" i="10"/>
  <c r="C8" i="10"/>
  <c r="B8" i="10"/>
  <c r="K9" i="7"/>
  <c r="J9" i="7"/>
  <c r="G9" i="7"/>
  <c r="F9" i="7"/>
  <c r="C9" i="7"/>
  <c r="B9" i="7"/>
  <c r="K8" i="7"/>
  <c r="J8" i="7"/>
  <c r="G8" i="7"/>
  <c r="F8" i="7"/>
  <c r="C8" i="7"/>
  <c r="B8" i="7"/>
  <c r="G9" i="3"/>
  <c r="F9" i="3"/>
  <c r="G8" i="3"/>
  <c r="F8" i="3"/>
  <c r="K9" i="3"/>
  <c r="J9" i="3"/>
  <c r="K8" i="3"/>
  <c r="J8" i="3"/>
  <c r="C9" i="3"/>
  <c r="B9" i="3"/>
  <c r="C8" i="3"/>
  <c r="B8" i="3"/>
  <c r="P9" i="4"/>
  <c r="O9" i="4"/>
  <c r="N9" i="4"/>
  <c r="J9" i="4"/>
  <c r="I9" i="4"/>
  <c r="H9" i="4"/>
  <c r="D9" i="4"/>
  <c r="C9" i="4"/>
  <c r="B9" i="4"/>
  <c r="P8" i="4"/>
  <c r="O8" i="4"/>
  <c r="N8" i="4"/>
  <c r="J8" i="4"/>
  <c r="I8" i="4"/>
  <c r="H8" i="4"/>
  <c r="D8" i="4"/>
  <c r="C8" i="4"/>
  <c r="B8" i="4"/>
  <c r="P9" i="5"/>
  <c r="O9" i="5"/>
  <c r="N9" i="5"/>
  <c r="J9" i="5"/>
  <c r="I9" i="5"/>
  <c r="H9" i="5"/>
  <c r="C9" i="5"/>
  <c r="D9" i="5"/>
  <c r="B9" i="5"/>
  <c r="C8" i="5"/>
  <c r="D8" i="5"/>
  <c r="H8" i="5"/>
  <c r="I8" i="5"/>
  <c r="J8" i="5"/>
  <c r="N8" i="5"/>
  <c r="O8" i="5"/>
  <c r="P8" i="5"/>
  <c r="B8" i="5"/>
  <c r="M41" i="1" l="1"/>
  <c r="L41" i="1"/>
  <c r="M35" i="1"/>
  <c r="L35" i="1"/>
  <c r="M7" i="1"/>
  <c r="L7" i="1"/>
  <c r="M14" i="1"/>
  <c r="L14" i="1"/>
  <c r="M21" i="1"/>
  <c r="L21" i="1"/>
  <c r="L28" i="1"/>
  <c r="M28" i="1"/>
  <c r="C42" i="1" l="1"/>
  <c r="B42" i="1"/>
  <c r="C8" i="1"/>
  <c r="B8" i="1"/>
  <c r="C15" i="1"/>
  <c r="B15" i="1"/>
  <c r="H27" i="1"/>
  <c r="C29" i="1"/>
  <c r="B29" i="1"/>
  <c r="H20" i="1"/>
  <c r="C22" i="1"/>
  <c r="B22" i="1"/>
</calcChain>
</file>

<file path=xl/sharedStrings.xml><?xml version="1.0" encoding="utf-8"?>
<sst xmlns="http://schemas.openxmlformats.org/spreadsheetml/2006/main" count="263" uniqueCount="63">
  <si>
    <t>benchmark full</t>
  </si>
  <si>
    <t>seg score</t>
  </si>
  <si>
    <t>seg time</t>
  </si>
  <si>
    <t>sing score</t>
  </si>
  <si>
    <t>sing time</t>
  </si>
  <si>
    <t>benchmark 5</t>
  </si>
  <si>
    <t>leuven 1</t>
  </si>
  <si>
    <t>Theta*</t>
  </si>
  <si>
    <t>leuven 4</t>
  </si>
  <si>
    <t>#segs</t>
  </si>
  <si>
    <t>sf 1</t>
  </si>
  <si>
    <t>#obs</t>
  </si>
  <si>
    <t>sf 4</t>
  </si>
  <si>
    <t>gen</t>
  </si>
  <si>
    <t>solve</t>
  </si>
  <si>
    <t>BENCHMARK</t>
  </si>
  <si>
    <t>SPEED</t>
  </si>
  <si>
    <t>ACC</t>
  </si>
  <si>
    <t>LOW</t>
  </si>
  <si>
    <t>MED</t>
  </si>
  <si>
    <t>HIGH</t>
  </si>
  <si>
    <t>SF</t>
  </si>
  <si>
    <t>-</t>
  </si>
  <si>
    <t>LEUVEN</t>
  </si>
  <si>
    <t>SCORES</t>
  </si>
  <si>
    <t>time</t>
  </si>
  <si>
    <t>score</t>
  </si>
  <si>
    <t>time std</t>
  </si>
  <si>
    <t>score std</t>
  </si>
  <si>
    <t>0,5s</t>
  </si>
  <si>
    <t>0,2s</t>
  </si>
  <si>
    <t>0,1s</t>
  </si>
  <si>
    <t>disabled</t>
  </si>
  <si>
    <t>enabled</t>
  </si>
  <si>
    <t>Benchmark</t>
  </si>
  <si>
    <t>Leuven</t>
  </si>
  <si>
    <t>STRAIGHT</t>
  </si>
  <si>
    <t>DIAG</t>
  </si>
  <si>
    <t>FULL</t>
  </si>
  <si>
    <t>naïve</t>
  </si>
  <si>
    <t>regular</t>
  </si>
  <si>
    <t>pop size</t>
  </si>
  <si>
    <t>gens</t>
  </si>
  <si>
    <t>mut rate</t>
  </si>
  <si>
    <t>add prob</t>
  </si>
  <si>
    <t>remove prob</t>
  </si>
  <si>
    <t>nudge distance</t>
  </si>
  <si>
    <t>retries</t>
  </si>
  <si>
    <t>max points?</t>
  </si>
  <si>
    <t>per scen:</t>
  </si>
  <si>
    <t>gen scen segments and save</t>
  </si>
  <si>
    <t>run with each variant</t>
  </si>
  <si>
    <t>report average surface area?</t>
  </si>
  <si>
    <t>1,1 - 1</t>
  </si>
  <si>
    <t>1,1 - 5</t>
  </si>
  <si>
    <t>2 - 1</t>
  </si>
  <si>
    <t>3 - 1</t>
  </si>
  <si>
    <t>samples</t>
  </si>
  <si>
    <t>time CI</t>
  </si>
  <si>
    <t>score CI</t>
  </si>
  <si>
    <t>Horizontal</t>
  </si>
  <si>
    <t>Diagonal</t>
  </si>
  <si>
    <t>Up/Down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</si>
</sst>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2" borderId="0" xfId="1"/>
    <xf numFmtId="0" fontId="0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Full Times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33.159999999999997</c:v>
                </c:pt>
                <c:pt idx="1">
                  <c:v>135.19</c:v>
                </c:pt>
                <c:pt idx="2">
                  <c:v>402.68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3D-4624-AE3D-4BA22270B557}"/>
            </c:ext>
          </c:extLst>
        </c:ser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18.329999999999998</c:v>
                </c:pt>
                <c:pt idx="1">
                  <c:v>960.39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3D-4624-AE3D-4BA22270B557}"/>
            </c:ext>
          </c:extLst>
        </c:ser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132.07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3D-4624-AE3D-4BA22270B557}"/>
            </c:ext>
          </c:extLst>
        </c:ser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8.91</c:v>
                </c:pt>
                <c:pt idx="1">
                  <c:v>37.74</c:v>
                </c:pt>
                <c:pt idx="2">
                  <c:v>139.88999999999999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3D-4624-AE3D-4BA22270B557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17.2</c:v>
                </c:pt>
                <c:pt idx="1">
                  <c:v>65.84</c:v>
                </c:pt>
                <c:pt idx="2">
                  <c:v>311.73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3D-4624-AE3D-4BA22270B557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34.700000000000003</c:v>
                </c:pt>
                <c:pt idx="1">
                  <c:v>800.51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3D-4624-AE3D-4BA22270B557}"/>
            </c:ext>
          </c:extLst>
        </c:ser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7.35</c:v>
                </c:pt>
                <c:pt idx="1">
                  <c:v>25.9</c:v>
                </c:pt>
                <c:pt idx="2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03D-4624-AE3D-4BA22270B557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5.65</c:v>
                </c:pt>
                <c:pt idx="1">
                  <c:v>22.24</c:v>
                </c:pt>
                <c:pt idx="2">
                  <c:v>119.17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03D-4624-AE3D-4BA22270B557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4.82</c:v>
                </c:pt>
                <c:pt idx="1">
                  <c:v>93.68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03D-4624-AE3D-4BA22270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Med Speed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'agility 2'!$R$3:$R$5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('agility 2'!$C$4,'agility 2'!$I$4,'agility 2'!$O$4)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3A7-4ED7-9FA7-C14AF4766961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'agility 2'!$R$3:$R$5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('agility 2'!$C$5,'agility 2'!$I$5,'agility 2'!$O$5)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3A7-4ED7-9FA7-C14AF4766961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'agility 2'!$R$3:$R$5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('agility 2'!$C$6,'agility 2'!$I$6,'agility 2'!$O$6)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3A7-4ED7-9FA7-C14AF47669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('agility 2'!$B$4,'agility 2'!$H$4,'agility 2'!$N$4)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3A7-4ED7-9FA7-C14AF476696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('agility 2'!$D$4,'agility 2'!$J$4,'agility 2'!$P$4)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3A7-4ED7-9FA7-C14AF476696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('agility 2'!$B$5,'agility 2'!$H$5,'agility 2'!$N$5)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3A7-4ED7-9FA7-C14AF476696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('agility 2'!$D$5,'agility 2'!$J$5,'agility 2'!$P$5)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3A7-4ED7-9FA7-C14AF476696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('agility 2'!$B$6,'agility 2'!$H$6,'agility 2'!$N$6)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3A7-4ED7-9FA7-C14AF476696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('agility 2'!$D$6,'agility 2'!$J$6,'agility 2'!$P$6)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3A7-4ED7-9FA7-C14AF4766961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High Speed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'agility 2'!$R$3:$R$5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('agility 2'!$D$4,'agility 2'!$J$4,'agility 2'!$P$4)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B44-42C0-BC9C-A4817C6A938A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'agility 2'!$R$3:$R$5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('agility 2'!$D$5,'agility 2'!$J$5,'agility 2'!$P$5)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B44-42C0-BC9C-A4817C6A938A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'agility 2'!$R$3:$R$5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('agility 2'!$D$6,'agility 2'!$J$6,'agility 2'!$P$6)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B44-42C0-BC9C-A4817C6A93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('agility 2'!$B$4,'agility 2'!$H$4,'agility 2'!$N$4)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B44-42C0-BC9C-A4817C6A938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('agility 2'!$C$4,'agility 2'!$I$4,'agility 2'!$O$4)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B44-42C0-BC9C-A4817C6A938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('agility 2'!$B$5,'agility 2'!$H$5,'agility 2'!$N$5)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B44-42C0-BC9C-A4817C6A938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('agility 2'!$C$5,'agility 2'!$I$5,'agility 2'!$O$5)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B44-42C0-BC9C-A4817C6A938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('agility 2'!$B$6,'agility 2'!$H$6,'agility 2'!$N$6)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B44-42C0-BC9C-A4817C6A938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('agility 2'!$C$6,'agility 2'!$I$6,'agility 2'!$O$6)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44-42C0-BC9C-A4817C6A938A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Low Acc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'agility 2'!$R$3:$R$5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('agility 2'!$B$4,'agility 2'!$H$4,'agility 2'!$N$4)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2-474E-8CFF-7C71E9FD4FDD}"/>
            </c:ext>
          </c:extLst>
        </c:ser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'agility 2'!$R$3:$R$5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('agility 2'!$C$4,'agility 2'!$I$4,'agility 2'!$O$4)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D92-474E-8CFF-7C71E9FD4FDD}"/>
            </c:ext>
          </c:extLst>
        </c:ser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'agility 2'!$R$3:$R$5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('agility 2'!$D$4,'agility 2'!$J$4,'agility 2'!$P$4)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D92-474E-8CFF-7C71E9FD4F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('agility 2'!$B$5,'agility 2'!$H$5,'agility 2'!$N$5)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D92-474E-8CFF-7C71E9FD4FD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('agility 2'!$C$5,'agility 2'!$I$5,'agility 2'!$O$5)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92-474E-8CFF-7C71E9FD4FD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('agility 2'!$D$5,'agility 2'!$J$5,'agility 2'!$P$5)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92-474E-8CFF-7C71E9FD4FD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('agility 2'!$B$6,'agility 2'!$H$6,'agility 2'!$N$6)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D92-474E-8CFF-7C71E9FD4FD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('agility 2'!$C$6,'agility 2'!$I$6,'agility 2'!$O$6)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D92-474E-8CFF-7C71E9FD4FD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('agility 2'!$D$6,'agility 2'!$J$6,'agility 2'!$P$6)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D92-474E-8CFF-7C71E9FD4FDD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Med Acc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'agility 2'!$R$3:$R$5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('agility 2'!$B$5,'agility 2'!$H$5,'agility 2'!$N$5)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6-4839-A74E-FB162BD93C45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'agility 2'!$R$3:$R$5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('agility 2'!$C$5,'agility 2'!$I$5,'agility 2'!$O$5)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166-4839-A74E-FB162BD93C45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'agility 2'!$R$3:$R$5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('agility 2'!$D$5,'agility 2'!$J$5,'agility 2'!$P$5)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66-4839-A74E-FB162BD93C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('agility 2'!$B$4,'agility 2'!$H$4,'agility 2'!$N$4)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166-4839-A74E-FB162BD93C4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('agility 2'!$C$4,'agility 2'!$I$4,'agility 2'!$O$4)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66-4839-A74E-FB162BD93C4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('agility 2'!$D$4,'agility 2'!$J$4,'agility 2'!$P$4)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66-4839-A74E-FB162BD93C4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('agility 2'!$B$6,'agility 2'!$H$6,'agility 2'!$N$6)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166-4839-A74E-FB162BD93C4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('agility 2'!$C$6,'agility 2'!$I$6,'agility 2'!$O$6)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166-4839-A74E-FB162BD93C4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('agility 2'!$D$6,'agility 2'!$J$6,'agility 2'!$P$6)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166-4839-A74E-FB162BD93C45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High Acc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'agility 2'!$R$3:$R$5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('agility 2'!$B$6,'agility 2'!$H$6,'agility 2'!$N$6)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C-4AD9-8819-A2311C01221E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'agility 2'!$R$3:$R$5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('agility 2'!$C$6,'agility 2'!$I$6,'agility 2'!$O$6)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F1C-4AD9-8819-A2311C01221E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'agility 2'!$R$3:$R$5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('agility 2'!$D$6,'agility 2'!$J$6,'agility 2'!$P$6)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F1C-4AD9-8819-A2311C0122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('agility 2'!$B$4,'agility 2'!$H$4,'agility 2'!$N$4)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F1C-4AD9-8819-A2311C01221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('agility 2'!$C$4,'agility 2'!$I$4,'agility 2'!$O$4)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F1C-4AD9-8819-A2311C01221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('agility 2'!$D$4,'agility 2'!$J$4,'agility 2'!$P$4)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1C-4AD9-8819-A2311C01221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('agility 2'!$B$5,'agility 2'!$H$5,'agility 2'!$N$5)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F1C-4AD9-8819-A2311C01221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('agility 2'!$C$5,'agility 2'!$I$5,'agility 2'!$O$5)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F1C-4AD9-8819-A2311C01221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('agility 2'!$D$5,'agility 2'!$J$5,'agility 2'!$P$5)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F1C-4AD9-8819-A2311C01221E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Corner Cutting Prevention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cutting!$A$3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cutting!$B$8:$K$8</c15:sqref>
                    </c15:fullRef>
                  </c:ext>
                </c:extLst>
                <c:f>(cutting!$B$8:$C$8,cutting!$F$8:$G$8,cutting!$J$8:$K$8)</c:f>
                <c:numCache>
                  <c:formatCode>General</c:formatCode>
                  <c:ptCount val="6"/>
                  <c:pt idx="0">
                    <c:v>0.67493475832853655</c:v>
                  </c:pt>
                  <c:pt idx="1">
                    <c:v>0.59604628008234395</c:v>
                  </c:pt>
                  <c:pt idx="2">
                    <c:v>0.99048867131330676</c:v>
                  </c:pt>
                  <c:pt idx="3">
                    <c:v>4.7333086947715541</c:v>
                  </c:pt>
                  <c:pt idx="4">
                    <c:v>4.2073855064636039</c:v>
                  </c:pt>
                  <c:pt idx="5">
                    <c:v>14.744833054780015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cutting!$B$8:$K$8</c15:sqref>
                    </c15:fullRef>
                  </c:ext>
                </c:extLst>
                <c:f>(cutting!$B$8:$C$8,cutting!$F$8:$G$8,cutting!$J$8:$K$8)</c:f>
                <c:numCache>
                  <c:formatCode>General</c:formatCode>
                  <c:ptCount val="6"/>
                  <c:pt idx="0">
                    <c:v>0.67493475832853655</c:v>
                  </c:pt>
                  <c:pt idx="1">
                    <c:v>0.59604628008234395</c:v>
                  </c:pt>
                  <c:pt idx="2">
                    <c:v>0.99048867131330676</c:v>
                  </c:pt>
                  <c:pt idx="3">
                    <c:v>4.7333086947715541</c:v>
                  </c:pt>
                  <c:pt idx="4">
                    <c:v>4.2073855064636039</c:v>
                  </c:pt>
                  <c:pt idx="5">
                    <c:v>14.744833054780015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cutting!$B$1:$K$2</c15:sqref>
                  </c15:fullRef>
                </c:ext>
              </c:extLst>
              <c:f>cutting!$B$1:$K$2</c:f>
              <c:multiLvlStrCache>
                <c:ptCount val="6"/>
                <c:lvl>
                  <c:pt idx="0">
                    <c:v>disabled</c:v>
                  </c:pt>
                  <c:pt idx="1">
                    <c:v>enabled</c:v>
                  </c:pt>
                  <c:pt idx="2">
                    <c:v>disabled</c:v>
                  </c:pt>
                  <c:pt idx="3">
                    <c:v>enabled</c:v>
                  </c:pt>
                  <c:pt idx="4">
                    <c:v>disabled</c:v>
                  </c:pt>
                  <c:pt idx="5">
                    <c:v>enabled</c:v>
                  </c:pt>
                </c:lvl>
                <c:lvl>
                  <c:pt idx="0">
                    <c:v>BENCHMARK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cutting!$B$3:$K$3</c15:sqref>
                  </c15:fullRef>
                </c:ext>
              </c:extLst>
              <c:f>(cutting!$B$3:$C$3,cutting!$F$3:$G$3,cutting!$J$3:$K$3)</c:f>
              <c:numCache>
                <c:formatCode>General</c:formatCode>
                <c:ptCount val="6"/>
                <c:pt idx="0">
                  <c:v>7.01</c:v>
                </c:pt>
                <c:pt idx="1">
                  <c:v>8.42</c:v>
                </c:pt>
                <c:pt idx="2">
                  <c:v>23.19</c:v>
                </c:pt>
                <c:pt idx="3">
                  <c:v>32.15</c:v>
                </c:pt>
                <c:pt idx="4">
                  <c:v>41.49</c:v>
                </c:pt>
                <c:pt idx="5">
                  <c:v>97.34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6-45BA-AF5D-AF3E48EC96A5}"/>
            </c:ext>
          </c:extLst>
        </c:ser>
        <c:ser>
          <c:idx val="2"/>
          <c:order val="2"/>
          <c:tx>
            <c:strRef>
              <c:f>cutting!$A$5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cutting!$B$9:$K$9</c15:sqref>
                    </c15:fullRef>
                  </c:ext>
                </c:extLst>
                <c:f>(cutting!$B$9:$C$9,cutting!$F$9:$G$9,cutting!$J$9:$K$9)</c:f>
                <c:numCache>
                  <c:formatCode>General</c:formatCode>
                  <c:ptCount val="6"/>
                  <c:pt idx="0">
                    <c:v>0.59604628008234395</c:v>
                  </c:pt>
                  <c:pt idx="1">
                    <c:v>0.62234243949774137</c:v>
                  </c:pt>
                  <c:pt idx="2">
                    <c:v>1.7004849755290399</c:v>
                  </c:pt>
                  <c:pt idx="3">
                    <c:v>0.57851550713874555</c:v>
                  </c:pt>
                  <c:pt idx="4">
                    <c:v>1.2446848789954827</c:v>
                  </c:pt>
                  <c:pt idx="5">
                    <c:v>1.2447671803728333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cutting!$B$9:$K$9</c15:sqref>
                    </c15:fullRef>
                  </c:ext>
                </c:extLst>
                <c:f>(cutting!$B$9:$C$9,cutting!$F$9:$G$9,cutting!$J$9:$K$9)</c:f>
                <c:numCache>
                  <c:formatCode>General</c:formatCode>
                  <c:ptCount val="6"/>
                  <c:pt idx="0">
                    <c:v>0.59604628008234395</c:v>
                  </c:pt>
                  <c:pt idx="1">
                    <c:v>0.62234243949774137</c:v>
                  </c:pt>
                  <c:pt idx="2">
                    <c:v>1.7004849755290399</c:v>
                  </c:pt>
                  <c:pt idx="3">
                    <c:v>0.57851550713874555</c:v>
                  </c:pt>
                  <c:pt idx="4">
                    <c:v>1.2446848789954827</c:v>
                  </c:pt>
                  <c:pt idx="5">
                    <c:v>1.2447671803728333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cutting!$B$1:$K$2</c15:sqref>
                  </c15:fullRef>
                </c:ext>
              </c:extLst>
              <c:f>cutting!$B$1:$K$2</c:f>
              <c:multiLvlStrCache>
                <c:ptCount val="6"/>
                <c:lvl>
                  <c:pt idx="0">
                    <c:v>disabled</c:v>
                  </c:pt>
                  <c:pt idx="1">
                    <c:v>enabled</c:v>
                  </c:pt>
                  <c:pt idx="2">
                    <c:v>disabled</c:v>
                  </c:pt>
                  <c:pt idx="3">
                    <c:v>enabled</c:v>
                  </c:pt>
                  <c:pt idx="4">
                    <c:v>disabled</c:v>
                  </c:pt>
                  <c:pt idx="5">
                    <c:v>enabled</c:v>
                  </c:pt>
                </c:lvl>
                <c:lvl>
                  <c:pt idx="0">
                    <c:v>BENCHMARK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cutting!$B$5:$K$5</c15:sqref>
                  </c15:fullRef>
                </c:ext>
              </c:extLst>
              <c:f>(cutting!$B$5:$C$5,cutting!$F$5:$G$5,cutting!$J$5:$K$5)</c:f>
              <c:numCache>
                <c:formatCode>General</c:formatCode>
                <c:ptCount val="6"/>
                <c:pt idx="0">
                  <c:v>51.76</c:v>
                </c:pt>
                <c:pt idx="1">
                  <c:v>53</c:v>
                </c:pt>
                <c:pt idx="2">
                  <c:v>105.92</c:v>
                </c:pt>
                <c:pt idx="3">
                  <c:v>108</c:v>
                </c:pt>
                <c:pt idx="4">
                  <c:v>98.4</c:v>
                </c:pt>
                <c:pt idx="5">
                  <c:v>99.67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6-45BA-AF5D-AF3E48EC96A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cutting!$A$4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cutting!$B$1:$K$2</c15:sqref>
                        </c15:fullRef>
                        <c15:formulaRef>
                          <c15:sqref>cutting!$B$1:$K$2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disabled</c:v>
                        </c:pt>
                        <c:pt idx="1">
                          <c:v>enabled</c:v>
                        </c:pt>
                        <c:pt idx="2">
                          <c:v>disabled</c:v>
                        </c:pt>
                        <c:pt idx="3">
                          <c:v>enabled</c:v>
                        </c:pt>
                        <c:pt idx="4">
                          <c:v>disabled</c:v>
                        </c:pt>
                        <c:pt idx="5">
                          <c:v>enabled</c:v>
                        </c:pt>
                      </c:lvl>
                      <c:lvl>
                        <c:pt idx="0">
                          <c:v>BENCHMARK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cutting!$B$4:$K$4</c15:sqref>
                        </c15:fullRef>
                        <c15:formulaRef>
                          <c15:sqref>(cutting!$B$4:$C$4,cutting!$F$4:$G$4,cutting!$J$4:$K$4)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0.77</c:v>
                      </c:pt>
                      <c:pt idx="1">
                        <c:v>0.68</c:v>
                      </c:pt>
                      <c:pt idx="2">
                        <c:v>1.1299999999999999</c:v>
                      </c:pt>
                      <c:pt idx="3">
                        <c:v>5.4</c:v>
                      </c:pt>
                      <c:pt idx="4">
                        <c:v>4.8</c:v>
                      </c:pt>
                      <c:pt idx="5">
                        <c:v>13.03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3C6-45BA-AF5D-AF3E48EC96A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cutting!$A$6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cutting!$B$1:$K$2</c15:sqref>
                        </c15:fullRef>
                        <c15:formulaRef>
                          <c15:sqref>cutting!$B$1:$K$2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disabled</c:v>
                        </c:pt>
                        <c:pt idx="1">
                          <c:v>enabled</c:v>
                        </c:pt>
                        <c:pt idx="2">
                          <c:v>disabled</c:v>
                        </c:pt>
                        <c:pt idx="3">
                          <c:v>enabled</c:v>
                        </c:pt>
                        <c:pt idx="4">
                          <c:v>disabled</c:v>
                        </c:pt>
                        <c:pt idx="5">
                          <c:v>enabled</c:v>
                        </c:pt>
                      </c:lvl>
                      <c:lvl>
                        <c:pt idx="0">
                          <c:v>BENCHMARK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cutting!$B$6:$K$6</c15:sqref>
                        </c15:fullRef>
                        <c15:formulaRef>
                          <c15:sqref>(cutting!$B$6:$C$6,cutting!$F$6:$G$6,cutting!$J$6:$K$6)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0.68</c:v>
                      </c:pt>
                      <c:pt idx="1">
                        <c:v>0.71</c:v>
                      </c:pt>
                      <c:pt idx="2">
                        <c:v>1.94</c:v>
                      </c:pt>
                      <c:pt idx="3">
                        <c:v>0.66</c:v>
                      </c:pt>
                      <c:pt idx="4">
                        <c:v>1.42</c:v>
                      </c:pt>
                      <c:pt idx="5">
                        <c:v>1.1000000000000001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C6-45BA-AF5D-AF3E48EC96A5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Time Step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step'!$A$3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209912646816825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80-47DB-B4C0-C6D6982AA5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'time step'!$B$8:$P$8</c15:sqref>
                    </c15:fullRef>
                  </c:ext>
                </c:extLst>
                <c:f>('time step'!$B$8:$D$8,'time step'!$H$8:$J$8,'time step'!$N$8:$P$8)</c:f>
                <c:numCache>
                  <c:formatCode>General</c:formatCode>
                  <c:ptCount val="9"/>
                  <c:pt idx="0">
                    <c:v>0.11395002413338928</c:v>
                  </c:pt>
                  <c:pt idx="1">
                    <c:v>2.953935240996322</c:v>
                  </c:pt>
                  <c:pt idx="2">
                    <c:v>27.961582845039366</c:v>
                  </c:pt>
                  <c:pt idx="3">
                    <c:v>0.30380000000000001</c:v>
                  </c:pt>
                  <c:pt idx="4">
                    <c:v>1.0255502172005033</c:v>
                  </c:pt>
                  <c:pt idx="5">
                    <c:v>38.427454292367585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'time step'!$B$8:$P$8</c15:sqref>
                    </c15:fullRef>
                  </c:ext>
                </c:extLst>
                <c:f>('time step'!$B$8:$D$8,'time step'!$H$8:$J$8,'time step'!$N$8:$P$8)</c:f>
                <c:numCache>
                  <c:formatCode>General</c:formatCode>
                  <c:ptCount val="9"/>
                  <c:pt idx="0">
                    <c:v>0.11395002413338928</c:v>
                  </c:pt>
                  <c:pt idx="1">
                    <c:v>2.953935240996322</c:v>
                  </c:pt>
                  <c:pt idx="2">
                    <c:v>27.961582845039366</c:v>
                  </c:pt>
                  <c:pt idx="3">
                    <c:v>0.30380000000000001</c:v>
                  </c:pt>
                  <c:pt idx="4">
                    <c:v>1.0255502172005033</c:v>
                  </c:pt>
                  <c:pt idx="5">
                    <c:v>38.427454292367585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'time step'!$B$1:$P$2</c15:sqref>
                  </c15:fullRef>
                </c:ext>
              </c:extLst>
              <c:f>'time step'!$B$1:$P$2</c:f>
              <c:multiLvlStrCache>
                <c:ptCount val="9"/>
                <c:lvl>
                  <c:pt idx="0">
                    <c:v>0,5s</c:v>
                  </c:pt>
                  <c:pt idx="1">
                    <c:v>0,2s</c:v>
                  </c:pt>
                  <c:pt idx="2">
                    <c:v>0,1s</c:v>
                  </c:pt>
                  <c:pt idx="3">
                    <c:v>0,5s</c:v>
                  </c:pt>
                  <c:pt idx="4">
                    <c:v>0,2s</c:v>
                  </c:pt>
                  <c:pt idx="5">
                    <c:v>0,1s</c:v>
                  </c:pt>
                  <c:pt idx="6">
                    <c:v>0,5s</c:v>
                  </c:pt>
                  <c:pt idx="7">
                    <c:v>0,2s</c:v>
                  </c:pt>
                  <c:pt idx="8">
                    <c:v>0,1s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step'!$B$3:$P$3</c15:sqref>
                  </c15:fullRef>
                </c:ext>
              </c:extLst>
              <c:f>('time step'!$B$3:$D$3,'time step'!$H$3:$J$3,'time step'!$N$3:$P$3)</c:f>
              <c:numCache>
                <c:formatCode>General</c:formatCode>
                <c:ptCount val="9"/>
                <c:pt idx="0">
                  <c:v>1.47</c:v>
                </c:pt>
                <c:pt idx="1">
                  <c:v>21.23</c:v>
                </c:pt>
                <c:pt idx="2">
                  <c:v>282.52</c:v>
                </c:pt>
                <c:pt idx="3">
                  <c:v>3.83</c:v>
                </c:pt>
                <c:pt idx="4">
                  <c:v>26.75</c:v>
                </c:pt>
                <c:pt idx="5">
                  <c:v>173.99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0-47DB-B4C0-C6D6982AA5BC}"/>
            </c:ext>
          </c:extLst>
        </c:ser>
        <c:ser>
          <c:idx val="2"/>
          <c:order val="2"/>
          <c:tx>
            <c:strRef>
              <c:f>'time step'!$A$5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'time step'!$B$9:$P$9</c15:sqref>
                    </c15:fullRef>
                  </c:ext>
                </c:extLst>
                <c:f>('time step'!$B$9:$D$9,'time step'!$H$9:$J$9,'time step'!$N$9:$P$9)</c:f>
                <c:numCache>
                  <c:formatCode>General</c:formatCode>
                  <c:ptCount val="9"/>
                  <c:pt idx="0">
                    <c:v>0.87653864717991747</c:v>
                  </c:pt>
                  <c:pt idx="1">
                    <c:v>0.31555391298477031</c:v>
                  </c:pt>
                  <c:pt idx="2">
                    <c:v>0.30678852651297112</c:v>
                  </c:pt>
                  <c:pt idx="3">
                    <c:v>1.0094000000000001</c:v>
                  </c:pt>
                  <c:pt idx="4">
                    <c:v>1.2359194925236836</c:v>
                  </c:pt>
                  <c:pt idx="5">
                    <c:v>0.52592318830795048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'time step'!$B$9:$P$9</c15:sqref>
                    </c15:fullRef>
                  </c:ext>
                </c:extLst>
                <c:f>('time step'!$B$9:$D$9,'time step'!$H$9:$J$9,'time step'!$N$9:$P$9)</c:f>
                <c:numCache>
                  <c:formatCode>General</c:formatCode>
                  <c:ptCount val="9"/>
                  <c:pt idx="0">
                    <c:v>0.87653864717991747</c:v>
                  </c:pt>
                  <c:pt idx="1">
                    <c:v>0.31555391298477031</c:v>
                  </c:pt>
                  <c:pt idx="2">
                    <c:v>0.30678852651297112</c:v>
                  </c:pt>
                  <c:pt idx="3">
                    <c:v>1.0094000000000001</c:v>
                  </c:pt>
                  <c:pt idx="4">
                    <c:v>1.2359194925236836</c:v>
                  </c:pt>
                  <c:pt idx="5">
                    <c:v>0.52592318830795048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'time step'!$B$1:$P$2</c15:sqref>
                  </c15:fullRef>
                </c:ext>
              </c:extLst>
              <c:f>'time step'!$B$1:$P$2</c:f>
              <c:multiLvlStrCache>
                <c:ptCount val="9"/>
                <c:lvl>
                  <c:pt idx="0">
                    <c:v>0,5s</c:v>
                  </c:pt>
                  <c:pt idx="1">
                    <c:v>0,2s</c:v>
                  </c:pt>
                  <c:pt idx="2">
                    <c:v>0,1s</c:v>
                  </c:pt>
                  <c:pt idx="3">
                    <c:v>0,5s</c:v>
                  </c:pt>
                  <c:pt idx="4">
                    <c:v>0,2s</c:v>
                  </c:pt>
                  <c:pt idx="5">
                    <c:v>0,1s</c:v>
                  </c:pt>
                  <c:pt idx="6">
                    <c:v>0,5s</c:v>
                  </c:pt>
                  <c:pt idx="7">
                    <c:v>0,2s</c:v>
                  </c:pt>
                  <c:pt idx="8">
                    <c:v>0,1s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step'!$B$5:$P$5</c15:sqref>
                  </c15:fullRef>
                </c:ext>
              </c:extLst>
              <c:f>('time step'!$B$5:$D$5,'time step'!$H$5:$J$5,'time step'!$N$5:$P$5)</c:f>
              <c:numCache>
                <c:formatCode>General</c:formatCode>
                <c:ptCount val="9"/>
                <c:pt idx="0">
                  <c:v>48</c:v>
                </c:pt>
                <c:pt idx="1">
                  <c:v>45.04</c:v>
                </c:pt>
                <c:pt idx="2">
                  <c:v>44.26</c:v>
                </c:pt>
                <c:pt idx="3">
                  <c:v>119.62</c:v>
                </c:pt>
                <c:pt idx="4">
                  <c:v>106.64</c:v>
                </c:pt>
                <c:pt idx="5">
                  <c:v>101.76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0-47DB-B4C0-C6D6982AA5B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'time step'!$A$4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'time step'!$B$1:$P$2</c15:sqref>
                        </c15:fullRef>
                        <c15:formulaRef>
                          <c15:sqref>'time step'!$B$1:$P$2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0,5s</c:v>
                        </c:pt>
                        <c:pt idx="1">
                          <c:v>0,2s</c:v>
                        </c:pt>
                        <c:pt idx="2">
                          <c:v>0,1s</c:v>
                        </c:pt>
                        <c:pt idx="3">
                          <c:v>0,5s</c:v>
                        </c:pt>
                        <c:pt idx="4">
                          <c:v>0,2s</c:v>
                        </c:pt>
                        <c:pt idx="5">
                          <c:v>0,1s</c:v>
                        </c:pt>
                        <c:pt idx="6">
                          <c:v>0,5s</c:v>
                        </c:pt>
                        <c:pt idx="7">
                          <c:v>0,2s</c:v>
                        </c:pt>
                        <c:pt idx="8">
                          <c:v>0,1s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'time step'!$B$4:$P$4</c15:sqref>
                        </c15:fullRef>
                        <c15:formulaRef>
                          <c15:sqref>('time step'!$B$4:$D$4,'time step'!$H$4:$J$4,'time step'!$N$4:$P$4)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0.13</c:v>
                      </c:pt>
                      <c:pt idx="1">
                        <c:v>3.37</c:v>
                      </c:pt>
                      <c:pt idx="2">
                        <c:v>31.9</c:v>
                      </c:pt>
                      <c:pt idx="3">
                        <c:v>0.31</c:v>
                      </c:pt>
                      <c:pt idx="4">
                        <c:v>1.17</c:v>
                      </c:pt>
                      <c:pt idx="5">
                        <c:v>43.84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380-47DB-B4C0-C6D6982AA5B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step'!$A$6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'time step'!$B$1:$P$2</c15:sqref>
                        </c15:fullRef>
                        <c15:formulaRef>
                          <c15:sqref>'time step'!$B$1:$P$2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0,5s</c:v>
                        </c:pt>
                        <c:pt idx="1">
                          <c:v>0,2s</c:v>
                        </c:pt>
                        <c:pt idx="2">
                          <c:v>0,1s</c:v>
                        </c:pt>
                        <c:pt idx="3">
                          <c:v>0,5s</c:v>
                        </c:pt>
                        <c:pt idx="4">
                          <c:v>0,2s</c:v>
                        </c:pt>
                        <c:pt idx="5">
                          <c:v>0,1s</c:v>
                        </c:pt>
                        <c:pt idx="6">
                          <c:v>0,5s</c:v>
                        </c:pt>
                        <c:pt idx="7">
                          <c:v>0,2s</c:v>
                        </c:pt>
                        <c:pt idx="8">
                          <c:v>0,1s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'time step'!$B$6:$P$6</c15:sqref>
                        </c15:fullRef>
                        <c15:formulaRef>
                          <c15:sqref>('time step'!$B$6:$D$6,'time step'!$H$6:$J$6,'time step'!$N$6:$P$6)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0.36</c:v>
                      </c:pt>
                      <c:pt idx="2">
                        <c:v>0.35</c:v>
                      </c:pt>
                      <c:pt idx="3">
                        <c:v>1.03</c:v>
                      </c:pt>
                      <c:pt idx="4">
                        <c:v>1.41</c:v>
                      </c:pt>
                      <c:pt idx="5">
                        <c:v>0.6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80-47DB-B4C0-C6D6982AA5BC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2-norm approximation #</a:t>
            </a:r>
            <a:r>
              <a:rPr lang="nl-BE" baseline="0"/>
              <a:t> vertices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points!$A$3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points!$B$8:$P$8</c15:sqref>
                    </c15:fullRef>
                  </c:ext>
                </c:extLst>
                <c:f>(points!$B$8:$D$8,points!$H$8:$J$8,points!$N$8:$P$8)</c:f>
                <c:numCache>
                  <c:formatCode>General</c:formatCode>
                  <c:ptCount val="9"/>
                  <c:pt idx="0">
                    <c:v>0.65740398538493816</c:v>
                  </c:pt>
                  <c:pt idx="1">
                    <c:v>1.8933234779086219</c:v>
                  </c:pt>
                  <c:pt idx="2">
                    <c:v>2.094927366760003</c:v>
                  </c:pt>
                  <c:pt idx="3">
                    <c:v>1.1307348548620937</c:v>
                  </c:pt>
                  <c:pt idx="4">
                    <c:v>2.0072735020420112</c:v>
                  </c:pt>
                  <c:pt idx="5">
                    <c:v>2.6208505550679537</c:v>
                  </c:pt>
                  <c:pt idx="6">
                    <c:v>28.154421347418946</c:v>
                  </c:pt>
                  <c:pt idx="7">
                    <c:v>25.156659174063631</c:v>
                  </c:pt>
                  <c:pt idx="8">
                    <c:v>22.772474053734257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points!$B$8:$P$8</c15:sqref>
                    </c15:fullRef>
                  </c:ext>
                </c:extLst>
                <c:f>(points!$B$8:$D$8,points!$H$8:$J$8,points!$N$8:$P$8)</c:f>
                <c:numCache>
                  <c:formatCode>General</c:formatCode>
                  <c:ptCount val="9"/>
                  <c:pt idx="0">
                    <c:v>0.65740398538493816</c:v>
                  </c:pt>
                  <c:pt idx="1">
                    <c:v>1.8933234779086219</c:v>
                  </c:pt>
                  <c:pt idx="2">
                    <c:v>2.094927366760003</c:v>
                  </c:pt>
                  <c:pt idx="3">
                    <c:v>1.1307348548620937</c:v>
                  </c:pt>
                  <c:pt idx="4">
                    <c:v>2.0072735020420112</c:v>
                  </c:pt>
                  <c:pt idx="5">
                    <c:v>2.6208505550679537</c:v>
                  </c:pt>
                  <c:pt idx="6">
                    <c:v>28.154421347418946</c:v>
                  </c:pt>
                  <c:pt idx="7">
                    <c:v>25.156659174063631</c:v>
                  </c:pt>
                  <c:pt idx="8">
                    <c:v>22.772474053734257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points!$B$1:$P$2</c15:sqref>
                  </c15:fullRef>
                </c:ext>
              </c:extLst>
              <c:f>points!$B$1:$P$2</c:f>
              <c:multiLvlStrCache>
                <c:ptCount val="9"/>
                <c:lvl>
                  <c:pt idx="0">
                    <c:v>6</c:v>
                  </c:pt>
                  <c:pt idx="1">
                    <c:v>12</c:v>
                  </c:pt>
                  <c:pt idx="2">
                    <c:v>24</c:v>
                  </c:pt>
                  <c:pt idx="3">
                    <c:v>6</c:v>
                  </c:pt>
                  <c:pt idx="4">
                    <c:v>12</c:v>
                  </c:pt>
                  <c:pt idx="5">
                    <c:v>24</c:v>
                  </c:pt>
                  <c:pt idx="6">
                    <c:v>6</c:v>
                  </c:pt>
                  <c:pt idx="7">
                    <c:v>12</c:v>
                  </c:pt>
                  <c:pt idx="8">
                    <c:v>24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points!$B$3:$P$3</c15:sqref>
                  </c15:fullRef>
                </c:ext>
              </c:extLst>
              <c:f>(points!$B$3:$D$3,points!$H$3:$J$3,points!$N$3:$P$3)</c:f>
              <c:numCache>
                <c:formatCode>General</c:formatCode>
                <c:ptCount val="9"/>
                <c:pt idx="0">
                  <c:v>7.07</c:v>
                </c:pt>
                <c:pt idx="1">
                  <c:v>9.69</c:v>
                </c:pt>
                <c:pt idx="2">
                  <c:v>13.84</c:v>
                </c:pt>
                <c:pt idx="3">
                  <c:v>24.69</c:v>
                </c:pt>
                <c:pt idx="4">
                  <c:v>30.21</c:v>
                </c:pt>
                <c:pt idx="5">
                  <c:v>43.61</c:v>
                </c:pt>
                <c:pt idx="6">
                  <c:v>119.79</c:v>
                </c:pt>
                <c:pt idx="7">
                  <c:v>116.28</c:v>
                </c:pt>
                <c:pt idx="8">
                  <c:v>146.04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D-41A8-A5A1-134BC9830115}"/>
            </c:ext>
          </c:extLst>
        </c:ser>
        <c:ser>
          <c:idx val="2"/>
          <c:order val="2"/>
          <c:tx>
            <c:strRef>
              <c:f>points!$A$5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points!$B$9:$P$9</c15:sqref>
                    </c15:fullRef>
                  </c:ext>
                </c:extLst>
                <c:f>(points!$B$9:$D$9,points!$H$9:$J$9,points!$N$9:$P$9)</c:f>
                <c:numCache>
                  <c:formatCode>General</c:formatCode>
                  <c:ptCount val="9"/>
                  <c:pt idx="0">
                    <c:v>1.0343156036723025</c:v>
                  </c:pt>
                  <c:pt idx="1">
                    <c:v>0.53468857477974974</c:v>
                  </c:pt>
                  <c:pt idx="2">
                    <c:v>0.73629246363113066</c:v>
                  </c:pt>
                  <c:pt idx="3">
                    <c:v>1.0693771495594995</c:v>
                  </c:pt>
                  <c:pt idx="4">
                    <c:v>1.5427080190366547</c:v>
                  </c:pt>
                  <c:pt idx="5">
                    <c:v>1.8232003861342285</c:v>
                  </c:pt>
                  <c:pt idx="6">
                    <c:v>0.47333086947715547</c:v>
                  </c:pt>
                  <c:pt idx="7">
                    <c:v>0.7275270771593314</c:v>
                  </c:pt>
                  <c:pt idx="8">
                    <c:v>1.2709810384108804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points!$B$9:$P$9</c15:sqref>
                    </c15:fullRef>
                  </c:ext>
                </c:extLst>
                <c:f>(points!$B$9:$D$9,points!$H$9:$J$9,points!$N$9:$P$9)</c:f>
                <c:numCache>
                  <c:formatCode>General</c:formatCode>
                  <c:ptCount val="9"/>
                  <c:pt idx="0">
                    <c:v>1.0343156036723025</c:v>
                  </c:pt>
                  <c:pt idx="1">
                    <c:v>0.53468857477974974</c:v>
                  </c:pt>
                  <c:pt idx="2">
                    <c:v>0.73629246363113066</c:v>
                  </c:pt>
                  <c:pt idx="3">
                    <c:v>1.0693771495594995</c:v>
                  </c:pt>
                  <c:pt idx="4">
                    <c:v>1.5427080190366547</c:v>
                  </c:pt>
                  <c:pt idx="5">
                    <c:v>1.8232003861342285</c:v>
                  </c:pt>
                  <c:pt idx="6">
                    <c:v>0.47333086947715547</c:v>
                  </c:pt>
                  <c:pt idx="7">
                    <c:v>0.7275270771593314</c:v>
                  </c:pt>
                  <c:pt idx="8">
                    <c:v>1.2709810384108804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points!$B$1:$P$2</c15:sqref>
                  </c15:fullRef>
                </c:ext>
              </c:extLst>
              <c:f>points!$B$1:$P$2</c:f>
              <c:multiLvlStrCache>
                <c:ptCount val="9"/>
                <c:lvl>
                  <c:pt idx="0">
                    <c:v>6</c:v>
                  </c:pt>
                  <c:pt idx="1">
                    <c:v>12</c:v>
                  </c:pt>
                  <c:pt idx="2">
                    <c:v>24</c:v>
                  </c:pt>
                  <c:pt idx="3">
                    <c:v>6</c:v>
                  </c:pt>
                  <c:pt idx="4">
                    <c:v>12</c:v>
                  </c:pt>
                  <c:pt idx="5">
                    <c:v>24</c:v>
                  </c:pt>
                  <c:pt idx="6">
                    <c:v>6</c:v>
                  </c:pt>
                  <c:pt idx="7">
                    <c:v>12</c:v>
                  </c:pt>
                  <c:pt idx="8">
                    <c:v>24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points!$B$5:$P$5</c15:sqref>
                  </c15:fullRef>
                </c:ext>
              </c:extLst>
              <c:f>(points!$B$5:$D$5,points!$H$5:$J$5,points!$N$5:$P$5)</c:f>
              <c:numCache>
                <c:formatCode>General</c:formatCode>
                <c:ptCount val="9"/>
                <c:pt idx="0">
                  <c:v>53.44</c:v>
                </c:pt>
                <c:pt idx="1">
                  <c:v>52.36</c:v>
                </c:pt>
                <c:pt idx="2">
                  <c:v>52.24</c:v>
                </c:pt>
                <c:pt idx="3">
                  <c:v>108.84</c:v>
                </c:pt>
                <c:pt idx="4">
                  <c:v>107.32</c:v>
                </c:pt>
                <c:pt idx="5">
                  <c:v>107.64</c:v>
                </c:pt>
                <c:pt idx="6">
                  <c:v>100.12</c:v>
                </c:pt>
                <c:pt idx="7">
                  <c:v>98.92</c:v>
                </c:pt>
                <c:pt idx="8">
                  <c:v>99.76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4D-41A8-A5A1-134BC98301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points!$A$4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points!$B$1:$P$2</c15:sqref>
                        </c15:fullRef>
                        <c15:formulaRef>
                          <c15:sqref>points!$B$1:$P$2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</c:v>
                        </c:pt>
                        <c:pt idx="1">
                          <c:v>12</c:v>
                        </c:pt>
                        <c:pt idx="2">
                          <c:v>24</c:v>
                        </c:pt>
                        <c:pt idx="3">
                          <c:v>6</c:v>
                        </c:pt>
                        <c:pt idx="4">
                          <c:v>12</c:v>
                        </c:pt>
                        <c:pt idx="5">
                          <c:v>24</c:v>
                        </c:pt>
                        <c:pt idx="6">
                          <c:v>6</c:v>
                        </c:pt>
                        <c:pt idx="7">
                          <c:v>12</c:v>
                        </c:pt>
                        <c:pt idx="8">
                          <c:v>24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points!$B$4:$P$4</c15:sqref>
                        </c15:fullRef>
                        <c15:formulaRef>
                          <c15:sqref>(points!$B$4:$D$4,points!$H$4:$J$4,points!$N$4:$P$4)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0.75</c:v>
                      </c:pt>
                      <c:pt idx="1">
                        <c:v>2.16</c:v>
                      </c:pt>
                      <c:pt idx="2">
                        <c:v>2.39</c:v>
                      </c:pt>
                      <c:pt idx="3">
                        <c:v>1.29</c:v>
                      </c:pt>
                      <c:pt idx="4">
                        <c:v>2.29</c:v>
                      </c:pt>
                      <c:pt idx="5">
                        <c:v>2.99</c:v>
                      </c:pt>
                      <c:pt idx="6">
                        <c:v>32.119999999999997</c:v>
                      </c:pt>
                      <c:pt idx="7">
                        <c:v>28.7</c:v>
                      </c:pt>
                      <c:pt idx="8">
                        <c:v>25.98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34D-41A8-A5A1-134BC983011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points!$A$6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points!$B$1:$P$2</c15:sqref>
                        </c15:fullRef>
                        <c15:formulaRef>
                          <c15:sqref>points!$B$1:$P$2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</c:v>
                        </c:pt>
                        <c:pt idx="1">
                          <c:v>12</c:v>
                        </c:pt>
                        <c:pt idx="2">
                          <c:v>24</c:v>
                        </c:pt>
                        <c:pt idx="3">
                          <c:v>6</c:v>
                        </c:pt>
                        <c:pt idx="4">
                          <c:v>12</c:v>
                        </c:pt>
                        <c:pt idx="5">
                          <c:v>24</c:v>
                        </c:pt>
                        <c:pt idx="6">
                          <c:v>6</c:v>
                        </c:pt>
                        <c:pt idx="7">
                          <c:v>12</c:v>
                        </c:pt>
                        <c:pt idx="8">
                          <c:v>24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points!$B$6:$P$6</c15:sqref>
                        </c15:fullRef>
                        <c15:formulaRef>
                          <c15:sqref>(points!$B$6:$D$6,points!$H$6:$J$6,points!$N$6:$P$6)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1.18</c:v>
                      </c:pt>
                      <c:pt idx="1">
                        <c:v>0.61</c:v>
                      </c:pt>
                      <c:pt idx="2">
                        <c:v>0.84</c:v>
                      </c:pt>
                      <c:pt idx="3">
                        <c:v>1.22</c:v>
                      </c:pt>
                      <c:pt idx="4">
                        <c:v>1.76</c:v>
                      </c:pt>
                      <c:pt idx="5">
                        <c:v>2.08</c:v>
                      </c:pt>
                      <c:pt idx="6">
                        <c:v>0.54</c:v>
                      </c:pt>
                      <c:pt idx="7">
                        <c:v>0.83</c:v>
                      </c:pt>
                      <c:pt idx="8">
                        <c:v>1.45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34D-41A8-A5A1-134BC9830115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Convexity</a:t>
            </a:r>
            <a:r>
              <a:rPr lang="nl-BE" baseline="0"/>
              <a:t> Test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convexity!$A$3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(convexity!$B$8:$C$8,convexity!$F$8:$G$8,convexity!$J$8:$K$8)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0.14901157002058599</c:v>
                  </c:pt>
                  <c:pt idx="2">
                    <c:v>4.9612087430383331</c:v>
                  </c:pt>
                  <c:pt idx="3">
                    <c:v>0.21913466179497937</c:v>
                  </c:pt>
                  <c:pt idx="4">
                    <c:v>0.11316065276116666</c:v>
                  </c:pt>
                  <c:pt idx="5">
                    <c:v>1.8232003861342285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(convexity!$B$8:$C$8,convexity!$F$8:$G$8,convexity!$J$8:$K$8)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0.14901157002058599</c:v>
                  </c:pt>
                  <c:pt idx="2">
                    <c:v>4.9612087430383331</c:v>
                  </c:pt>
                  <c:pt idx="3">
                    <c:v>0.21913466179497937</c:v>
                  </c:pt>
                  <c:pt idx="4">
                    <c:v>0.11316065276116666</c:v>
                  </c:pt>
                  <c:pt idx="5">
                    <c:v>1.8232003861342285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convexity!$B$1:$K$2</c15:sqref>
                  </c15:fullRef>
                </c:ext>
              </c:extLst>
              <c:f>convexity!$B$1:$K$2</c:f>
              <c:multiLvlStrCache>
                <c:ptCount val="6"/>
                <c:lvl>
                  <c:pt idx="0">
                    <c:v>naïve</c:v>
                  </c:pt>
                  <c:pt idx="1">
                    <c:v>regular</c:v>
                  </c:pt>
                  <c:pt idx="2">
                    <c:v>naïve</c:v>
                  </c:pt>
                  <c:pt idx="3">
                    <c:v>regular</c:v>
                  </c:pt>
                  <c:pt idx="4">
                    <c:v>naïve</c:v>
                  </c:pt>
                  <c:pt idx="5">
                    <c:v>regular</c:v>
                  </c:pt>
                </c:lvl>
                <c:lvl>
                  <c:pt idx="0">
                    <c:v>STRAIGHT</c:v>
                  </c:pt>
                  <c:pt idx="2">
                    <c:v>DIAG</c:v>
                  </c:pt>
                  <c:pt idx="4">
                    <c:v>FULL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convexity!$B$3:$K$3</c15:sqref>
                  </c15:fullRef>
                </c:ext>
              </c:extLst>
              <c:f>(convexity!$B$3:$C$3,convexity!$F$3:$G$3,convexity!$J$3:$K$3)</c:f>
              <c:numCache>
                <c:formatCode>General</c:formatCode>
                <c:ptCount val="6"/>
                <c:pt idx="0">
                  <c:v>2.8</c:v>
                </c:pt>
                <c:pt idx="1">
                  <c:v>1.31</c:v>
                </c:pt>
                <c:pt idx="2">
                  <c:v>20.420000000000002</c:v>
                </c:pt>
                <c:pt idx="3">
                  <c:v>3.32</c:v>
                </c:pt>
                <c:pt idx="4">
                  <c:v>900</c:v>
                </c:pt>
                <c:pt idx="5">
                  <c:v>11.72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2-4802-A057-705B877ADA12}"/>
            </c:ext>
          </c:extLst>
        </c:ser>
        <c:ser>
          <c:idx val="2"/>
          <c:order val="2"/>
          <c:tx>
            <c:strRef>
              <c:f>convexity!$A$5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(convexity!$B$9:$C$9,convexity!$F$9:$G$9,convexity!$J$9:$K$9)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0.24543082121037693</c:v>
                  </c:pt>
                  <c:pt idx="2">
                    <c:v>0</c:v>
                  </c:pt>
                  <c:pt idx="3">
                    <c:v>0.69246553127213484</c:v>
                  </c:pt>
                  <c:pt idx="4">
                    <c:v>0.98449767902214991</c:v>
                  </c:pt>
                  <c:pt idx="5">
                    <c:v>0.56098473419514716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(convexity!$B$9:$C$9,convexity!$F$9:$G$9,convexity!$J$9:$K$9)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0.24543082121037693</c:v>
                  </c:pt>
                  <c:pt idx="2">
                    <c:v>0</c:v>
                  </c:pt>
                  <c:pt idx="3">
                    <c:v>0.69246553127213484</c:v>
                  </c:pt>
                  <c:pt idx="4">
                    <c:v>0.98449767902214991</c:v>
                  </c:pt>
                  <c:pt idx="5">
                    <c:v>0.56098473419514716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convexity!$B$1:$K$2</c15:sqref>
                  </c15:fullRef>
                </c:ext>
              </c:extLst>
              <c:f>convexity!$B$1:$K$2</c:f>
              <c:multiLvlStrCache>
                <c:ptCount val="6"/>
                <c:lvl>
                  <c:pt idx="0">
                    <c:v>naïve</c:v>
                  </c:pt>
                  <c:pt idx="1">
                    <c:v>regular</c:v>
                  </c:pt>
                  <c:pt idx="2">
                    <c:v>naïve</c:v>
                  </c:pt>
                  <c:pt idx="3">
                    <c:v>regular</c:v>
                  </c:pt>
                  <c:pt idx="4">
                    <c:v>naïve</c:v>
                  </c:pt>
                  <c:pt idx="5">
                    <c:v>regular</c:v>
                  </c:pt>
                </c:lvl>
                <c:lvl>
                  <c:pt idx="0">
                    <c:v>STRAIGHT</c:v>
                  </c:pt>
                  <c:pt idx="2">
                    <c:v>DIAG</c:v>
                  </c:pt>
                  <c:pt idx="4">
                    <c:v>FULL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convexity!$B$5:$K$5</c15:sqref>
                  </c15:fullRef>
                </c:ext>
              </c:extLst>
              <c:f>(convexity!$B$5:$C$5,convexity!$F$5:$G$5,convexity!$J$5:$K$5)</c:f>
              <c:numCache>
                <c:formatCode>General</c:formatCode>
                <c:ptCount val="6"/>
                <c:pt idx="0">
                  <c:v>26</c:v>
                </c:pt>
                <c:pt idx="1">
                  <c:v>27.2</c:v>
                </c:pt>
                <c:pt idx="2">
                  <c:v>26.6</c:v>
                </c:pt>
                <c:pt idx="3">
                  <c:v>28.88</c:v>
                </c:pt>
                <c:pt idx="4">
                  <c:v>27.6</c:v>
                </c:pt>
                <c:pt idx="5">
                  <c:v>27.32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2-4802-A057-705B877ADA1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convexity!$A$4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convexity!$B$1:$K$2</c15:sqref>
                        </c15:fullRef>
                        <c15:formulaRef>
                          <c15:sqref>convexity!$B$1:$K$2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naïve</c:v>
                        </c:pt>
                        <c:pt idx="1">
                          <c:v>regular</c:v>
                        </c:pt>
                        <c:pt idx="2">
                          <c:v>naïve</c:v>
                        </c:pt>
                        <c:pt idx="3">
                          <c:v>regular</c:v>
                        </c:pt>
                        <c:pt idx="4">
                          <c:v>naïve</c:v>
                        </c:pt>
                        <c:pt idx="5">
                          <c:v>regular</c:v>
                        </c:pt>
                      </c:lvl>
                      <c:lvl>
                        <c:pt idx="0">
                          <c:v>STRAIGHT</c:v>
                        </c:pt>
                        <c:pt idx="2">
                          <c:v>DIAG</c:v>
                        </c:pt>
                        <c:pt idx="4">
                          <c:v>FULL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convexity!$B$4:$K$4</c15:sqref>
                        </c15:fullRef>
                        <c15:formulaRef>
                          <c15:sqref>(convexity!$B$4:$C$4,convexity!$F$4:$G$4,convexity!$J$4:$K$4)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0.22</c:v>
                      </c:pt>
                      <c:pt idx="1">
                        <c:v>0.17</c:v>
                      </c:pt>
                      <c:pt idx="2">
                        <c:v>5.66</c:v>
                      </c:pt>
                      <c:pt idx="3">
                        <c:v>0.25</c:v>
                      </c:pt>
                      <c:pt idx="4">
                        <c:v>0.1</c:v>
                      </c:pt>
                      <c:pt idx="5">
                        <c:v>2.08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042-4802-A057-705B877ADA1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convexity!$A$6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convexity!$B$1:$K$2</c15:sqref>
                        </c15:fullRef>
                        <c15:formulaRef>
                          <c15:sqref>convexity!$B$1:$K$2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naïve</c:v>
                        </c:pt>
                        <c:pt idx="1">
                          <c:v>regular</c:v>
                        </c:pt>
                        <c:pt idx="2">
                          <c:v>naïve</c:v>
                        </c:pt>
                        <c:pt idx="3">
                          <c:v>regular</c:v>
                        </c:pt>
                        <c:pt idx="4">
                          <c:v>naïve</c:v>
                        </c:pt>
                        <c:pt idx="5">
                          <c:v>regular</c:v>
                        </c:pt>
                      </c:lvl>
                      <c:lvl>
                        <c:pt idx="0">
                          <c:v>STRAIGHT</c:v>
                        </c:pt>
                        <c:pt idx="2">
                          <c:v>DIAG</c:v>
                        </c:pt>
                        <c:pt idx="4">
                          <c:v>FULL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convexity!$B$6:$K$6</c15:sqref>
                        </c15:fullRef>
                        <c15:formulaRef>
                          <c15:sqref>(convexity!$B$6:$C$6,convexity!$F$6:$G$6,convexity!$J$6:$K$6)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0.28000000000000003</c:v>
                      </c:pt>
                      <c:pt idx="2">
                        <c:v>0</c:v>
                      </c:pt>
                      <c:pt idx="3">
                        <c:v>0.79</c:v>
                      </c:pt>
                      <c:pt idx="4">
                        <c:v>0.87</c:v>
                      </c:pt>
                      <c:pt idx="5">
                        <c:v>0.64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042-4802-A057-705B877ADA12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MILP Performance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convexity!$A$3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(convexity!$B$8,convexity!$F$8,convexity!$J$8)</c:f>
                <c:numCache>
                  <c:formatCode>General</c:formatCode>
                  <c:ptCount val="3"/>
                  <c:pt idx="0">
                    <c:v>0.19283850237958183</c:v>
                  </c:pt>
                  <c:pt idx="1">
                    <c:v>4.9612087430383331</c:v>
                  </c:pt>
                  <c:pt idx="2">
                    <c:v>0.11316065276116666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(convexity!$B$8,convexity!$F$8,convexity!$J$8)</c:f>
                <c:numCache>
                  <c:formatCode>General</c:formatCode>
                  <c:ptCount val="3"/>
                  <c:pt idx="0">
                    <c:v>0.19283850237958183</c:v>
                  </c:pt>
                  <c:pt idx="1">
                    <c:v>4.9612087430383331</c:v>
                  </c:pt>
                  <c:pt idx="2">
                    <c:v>0.11316065276116666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convexity!$B$11:$K$11</c15:sqref>
                  </c15:fullRef>
                </c:ext>
              </c:extLst>
              <c:f>(convexity!$B$11,convexity!$F$11,convexity!$J$11)</c:f>
              <c:strCache>
                <c:ptCount val="3"/>
                <c:pt idx="0">
                  <c:v>Horizontal</c:v>
                </c:pt>
                <c:pt idx="1">
                  <c:v>Diagonal</c:v>
                </c:pt>
                <c:pt idx="2">
                  <c:v>Up/Down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convexity!$B$3:$K$3</c15:sqref>
                  </c15:fullRef>
                </c:ext>
              </c:extLst>
              <c:f>(convexity!$B$3,convexity!$F$3,convexity!$J$3)</c:f>
              <c:numCache>
                <c:formatCode>General</c:formatCode>
                <c:ptCount val="3"/>
                <c:pt idx="0">
                  <c:v>2.8</c:v>
                </c:pt>
                <c:pt idx="1">
                  <c:v>20.420000000000002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1-44A1-84FF-FDF144F62E9D}"/>
            </c:ext>
          </c:extLst>
        </c:ser>
        <c:ser>
          <c:idx val="2"/>
          <c:order val="2"/>
          <c:tx>
            <c:strRef>
              <c:f>convexity!$A$5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(convexity!$B$9,convexity!$F$9,convexity!$J$9)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0.98449767902214991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(convexity!$B$9,convexity!$F$9,convexity!$J$9)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0.98449767902214991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convexity!$B$11:$K$11</c15:sqref>
                  </c15:fullRef>
                </c:ext>
              </c:extLst>
              <c:f>(convexity!$B$11,convexity!$F$11,convexity!$J$11)</c:f>
              <c:strCache>
                <c:ptCount val="3"/>
                <c:pt idx="0">
                  <c:v>Horizontal</c:v>
                </c:pt>
                <c:pt idx="1">
                  <c:v>Diagonal</c:v>
                </c:pt>
                <c:pt idx="2">
                  <c:v>Up/Down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convexity!$B$5:$K$5</c15:sqref>
                  </c15:fullRef>
                </c:ext>
              </c:extLst>
              <c:f>(convexity!$B$5,convexity!$F$5,convexity!$J$5)</c:f>
              <c:numCache>
                <c:formatCode>General</c:formatCode>
                <c:ptCount val="3"/>
                <c:pt idx="0">
                  <c:v>26</c:v>
                </c:pt>
                <c:pt idx="1">
                  <c:v>26.6</c:v>
                </c:pt>
                <c:pt idx="2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1-44A1-84FF-FDF144F62E9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convexity!$A$4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convexity!$B$11:$K$11</c15:sqref>
                        </c15:fullRef>
                        <c15:formulaRef>
                          <c15:sqref>(convexity!$B$11,convexity!$F$11,convexity!$J$11)</c15:sqref>
                        </c15:formulaRef>
                      </c:ext>
                    </c:extLst>
                    <c:strCache>
                      <c:ptCount val="3"/>
                      <c:pt idx="0">
                        <c:v>Horizontal</c:v>
                      </c:pt>
                      <c:pt idx="1">
                        <c:v>Diagonal</c:v>
                      </c:pt>
                      <c:pt idx="2">
                        <c:v>Up/Down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convexity!$B$4:$K$4</c15:sqref>
                        </c15:fullRef>
                        <c15:formulaRef>
                          <c15:sqref>(convexity!$B$4,convexity!$F$4,convexity!$J$4)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0.22</c:v>
                      </c:pt>
                      <c:pt idx="1">
                        <c:v>5.66</c:v>
                      </c:pt>
                      <c:pt idx="2">
                        <c:v>0.1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E31-44A1-84FF-FDF144F62E9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convexity!$A$6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convexity!$B$11:$K$11</c15:sqref>
                        </c15:fullRef>
                        <c15:formulaRef>
                          <c15:sqref>(convexity!$B$11,convexity!$F$11,convexity!$J$11)</c15:sqref>
                        </c15:formulaRef>
                      </c:ext>
                    </c:extLst>
                    <c:strCache>
                      <c:ptCount val="3"/>
                      <c:pt idx="0">
                        <c:v>Horizontal</c:v>
                      </c:pt>
                      <c:pt idx="1">
                        <c:v>Diagonal</c:v>
                      </c:pt>
                      <c:pt idx="2">
                        <c:v>Up/Down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convexity!$B$6:$K$6</c15:sqref>
                        </c15:fullRef>
                        <c15:formulaRef>
                          <c15:sqref>(convexity!$B$6,convexity!$F$6,convexity!$J$6)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31-44A1-84FF-FDF144F62E9D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Low</a:t>
            </a:r>
            <a:r>
              <a:rPr lang="nl-BE" baseline="0"/>
              <a:t> Speed Chart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33.159999999999997</c:v>
                </c:pt>
                <c:pt idx="1">
                  <c:v>135.19</c:v>
                </c:pt>
                <c:pt idx="2">
                  <c:v>402.68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5-45AD-AB19-BBB1F86CCB56}"/>
            </c:ext>
          </c:extLst>
        </c:ser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8.91</c:v>
                </c:pt>
                <c:pt idx="1">
                  <c:v>37.74</c:v>
                </c:pt>
                <c:pt idx="2">
                  <c:v>139.88999999999999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15-45AD-AB19-BBB1F86CCB56}"/>
            </c:ext>
          </c:extLst>
        </c:ser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7.35</c:v>
                </c:pt>
                <c:pt idx="1">
                  <c:v>25.9</c:v>
                </c:pt>
                <c:pt idx="2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15-45AD-AB19-BBB1F86CCB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18.329999999999998</c:v>
                      </c:pt>
                      <c:pt idx="1">
                        <c:v>960.39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415-45AD-AB19-BBB1F86CCB5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132.07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415-45AD-AB19-BBB1F86CCB5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17.2</c:v>
                      </c:pt>
                      <c:pt idx="1">
                        <c:v>65.84</c:v>
                      </c:pt>
                      <c:pt idx="2">
                        <c:v>311.73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415-45AD-AB19-BBB1F86CCB5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34.700000000000003</c:v>
                      </c:pt>
                      <c:pt idx="1">
                        <c:v>800.51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415-45AD-AB19-BBB1F86CCB5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5.65</c:v>
                      </c:pt>
                      <c:pt idx="1">
                        <c:v>22.24</c:v>
                      </c:pt>
                      <c:pt idx="2">
                        <c:v>119.17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415-45AD-AB19-BBB1F86CCB5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4.82</c:v>
                      </c:pt>
                      <c:pt idx="1">
                        <c:v>93.68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415-45AD-AB19-BBB1F86CCB56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stability!$A$3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stability!$B$8:$K$8</c15:sqref>
                    </c15:fullRef>
                  </c:ext>
                </c:extLst>
                <c:f>(stability!$B$8:$C$8,stability!$F$8:$G$8,stability!$J$8:$K$8)</c:f>
                <c:numCache>
                  <c:formatCode>General</c:formatCode>
                  <c:ptCount val="6"/>
                  <c:pt idx="0">
                    <c:v>0.8260138575108773</c:v>
                  </c:pt>
                  <c:pt idx="1">
                    <c:v>1.8266548057035843</c:v>
                  </c:pt>
                  <c:pt idx="2">
                    <c:v>0.64501572073864988</c:v>
                  </c:pt>
                  <c:pt idx="3">
                    <c:v>2.3145019161798071</c:v>
                  </c:pt>
                  <c:pt idx="4">
                    <c:v>14.050127145979205</c:v>
                  </c:pt>
                  <c:pt idx="5">
                    <c:v>24.698489800417622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stability!$B$8:$K$8</c15:sqref>
                    </c15:fullRef>
                  </c:ext>
                </c:extLst>
                <c:f>(stability!$B$8:$C$8,stability!$F$8:$G$8,stability!$J$8:$K$8)</c:f>
                <c:numCache>
                  <c:formatCode>General</c:formatCode>
                  <c:ptCount val="6"/>
                  <c:pt idx="0">
                    <c:v>0.8260138575108773</c:v>
                  </c:pt>
                  <c:pt idx="1">
                    <c:v>1.8266548057035843</c:v>
                  </c:pt>
                  <c:pt idx="2">
                    <c:v>0.64501572073864988</c:v>
                  </c:pt>
                  <c:pt idx="3">
                    <c:v>2.3145019161798071</c:v>
                  </c:pt>
                  <c:pt idx="4">
                    <c:v>14.050127145979205</c:v>
                  </c:pt>
                  <c:pt idx="5">
                    <c:v>24.698489800417622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stability!$B$1:$K$2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</c:v>
                  </c:pt>
                  <c:pt idx="3">
                    <c:v>5</c:v>
                  </c:pt>
                  <c:pt idx="4">
                    <c:v>1</c:v>
                  </c:pt>
                  <c:pt idx="5">
                    <c:v>5</c:v>
                  </c:pt>
                </c:lvl>
                <c:lvl>
                  <c:pt idx="0">
                    <c:v>BENCHMARK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stability!$B$3:$K$3</c15:sqref>
                  </c15:fullRef>
                </c:ext>
              </c:extLst>
              <c:f>(stability!$B$3:$C$3,stability!$F$3:$G$3,stability!$J$3:$K$3)</c:f>
              <c:numCache>
                <c:formatCode>General</c:formatCode>
                <c:ptCount val="6"/>
                <c:pt idx="0">
                  <c:v>20.149999999999999</c:v>
                </c:pt>
                <c:pt idx="1">
                  <c:v>50.49</c:v>
                </c:pt>
                <c:pt idx="2">
                  <c:v>26.83</c:v>
                </c:pt>
                <c:pt idx="3">
                  <c:v>59.32</c:v>
                </c:pt>
                <c:pt idx="4">
                  <c:v>195.58</c:v>
                </c:pt>
                <c:pt idx="5">
                  <c:v>477.02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B-434A-8435-A5C04B7D4C23}"/>
            </c:ext>
          </c:extLst>
        </c:ser>
        <c:ser>
          <c:idx val="2"/>
          <c:order val="2"/>
          <c:tx>
            <c:strRef>
              <c:f>stability!$A$5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stability!$B$9:$K$9</c15:sqref>
                    </c15:fullRef>
                  </c:ext>
                </c:extLst>
                <c:f>(stability!$B$9:$C$9,stability!$F$9:$G$9,stability!$J$9:$K$9)</c:f>
                <c:numCache>
                  <c:formatCode>General</c:formatCode>
                  <c:ptCount val="6"/>
                  <c:pt idx="0">
                    <c:v>0.13027735336580951</c:v>
                  </c:pt>
                  <c:pt idx="1">
                    <c:v>4.1577878733768989E-2</c:v>
                  </c:pt>
                  <c:pt idx="2">
                    <c:v>0.45547162736369584</c:v>
                  </c:pt>
                  <c:pt idx="3">
                    <c:v>0.18848638359308609</c:v>
                  </c:pt>
                  <c:pt idx="4">
                    <c:v>0.37230620828462252</c:v>
                  </c:pt>
                  <c:pt idx="5">
                    <c:v>1.5494706003449481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stability!$B$9:$K$9</c15:sqref>
                    </c15:fullRef>
                  </c:ext>
                </c:extLst>
                <c:f>(stability!$B$9:$C$9,stability!$F$9:$G$9,stability!$J$9:$K$9)</c:f>
                <c:numCache>
                  <c:formatCode>General</c:formatCode>
                  <c:ptCount val="6"/>
                  <c:pt idx="0">
                    <c:v>0.13027735336580951</c:v>
                  </c:pt>
                  <c:pt idx="1">
                    <c:v>4.1577878733768989E-2</c:v>
                  </c:pt>
                  <c:pt idx="2">
                    <c:v>0.45547162736369584</c:v>
                  </c:pt>
                  <c:pt idx="3">
                    <c:v>0.18848638359308609</c:v>
                  </c:pt>
                  <c:pt idx="4">
                    <c:v>0.37230620828462252</c:v>
                  </c:pt>
                  <c:pt idx="5">
                    <c:v>1.5494706003449481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stability!$B$1:$K$2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</c:v>
                  </c:pt>
                  <c:pt idx="3">
                    <c:v>5</c:v>
                  </c:pt>
                  <c:pt idx="4">
                    <c:v>1</c:v>
                  </c:pt>
                  <c:pt idx="5">
                    <c:v>5</c:v>
                  </c:pt>
                </c:lvl>
                <c:lvl>
                  <c:pt idx="0">
                    <c:v>BENCHMARK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stability!$B$5:$K$5</c15:sqref>
                  </c15:fullRef>
                </c:ext>
              </c:extLst>
              <c:f>(stability!$B$5:$C$5,stability!$F$5:$G$5,stability!$J$5:$K$5)</c:f>
              <c:numCache>
                <c:formatCode>General</c:formatCode>
                <c:ptCount val="6"/>
                <c:pt idx="0">
                  <c:v>45.03</c:v>
                </c:pt>
                <c:pt idx="1">
                  <c:v>43.38</c:v>
                </c:pt>
                <c:pt idx="2">
                  <c:v>106.68</c:v>
                </c:pt>
                <c:pt idx="3">
                  <c:v>100.19</c:v>
                </c:pt>
                <c:pt idx="4">
                  <c:v>98.07</c:v>
                </c:pt>
                <c:pt idx="5">
                  <c:v>93.47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B-434A-8435-A5C04B7D4C2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stability!$A$4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stability!$B$1:$K$2</c15:sqref>
                        </c15:fullRef>
                        <c15:formulaRef>
                          <c15:sqref>stability!$B$1:$K$2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1</c:v>
                        </c:pt>
                        <c:pt idx="1">
                          <c:v>5</c:v>
                        </c:pt>
                        <c:pt idx="2">
                          <c:v>1</c:v>
                        </c:pt>
                        <c:pt idx="3">
                          <c:v>5</c:v>
                        </c:pt>
                        <c:pt idx="4">
                          <c:v>1</c:v>
                        </c:pt>
                        <c:pt idx="5">
                          <c:v>5</c:v>
                        </c:pt>
                      </c:lvl>
                      <c:lvl>
                        <c:pt idx="0">
                          <c:v>BENCHMARK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stability!$B$4:$K$4</c15:sqref>
                        </c15:fullRef>
                        <c15:formulaRef>
                          <c15:sqref>(stability!$B$4:$C$4,stability!$F$4:$G$4,stability!$J$4:$K$4)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2.98</c:v>
                      </c:pt>
                      <c:pt idx="1">
                        <c:v>6.59</c:v>
                      </c:pt>
                      <c:pt idx="2">
                        <c:v>2.2799999999999998</c:v>
                      </c:pt>
                      <c:pt idx="3">
                        <c:v>8.35</c:v>
                      </c:pt>
                      <c:pt idx="4">
                        <c:v>47.55</c:v>
                      </c:pt>
                      <c:pt idx="5">
                        <c:v>69.02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22B-434A-8435-A5C04B7D4C2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stability!$A$6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stability!$B$1:$K$2</c15:sqref>
                        </c15:fullRef>
                        <c15:formulaRef>
                          <c15:sqref>stability!$B$1:$K$2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1</c:v>
                        </c:pt>
                        <c:pt idx="1">
                          <c:v>5</c:v>
                        </c:pt>
                        <c:pt idx="2">
                          <c:v>1</c:v>
                        </c:pt>
                        <c:pt idx="3">
                          <c:v>5</c:v>
                        </c:pt>
                        <c:pt idx="4">
                          <c:v>1</c:v>
                        </c:pt>
                        <c:pt idx="5">
                          <c:v>5</c:v>
                        </c:pt>
                      </c:lvl>
                      <c:lvl>
                        <c:pt idx="0">
                          <c:v>BENCHMARK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stability!$B$6:$K$6</c15:sqref>
                        </c15:fullRef>
                        <c15:formulaRef>
                          <c15:sqref>(stability!$B$6:$C$6,stability!$F$6:$G$6,stability!$J$6:$K$6)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0.47</c:v>
                      </c:pt>
                      <c:pt idx="1">
                        <c:v>0.15</c:v>
                      </c:pt>
                      <c:pt idx="2">
                        <c:v>1.61</c:v>
                      </c:pt>
                      <c:pt idx="3">
                        <c:v>0.68</c:v>
                      </c:pt>
                      <c:pt idx="4">
                        <c:v>1.26</c:v>
                      </c:pt>
                      <c:pt idx="5">
                        <c:v>4.33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22B-434A-8435-A5C04B7D4C23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Max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'max time'!$A$3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209912646816825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F2-404F-AB1B-EE19A1BFFC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'max time'!$B$8:$P$8</c15:sqref>
                    </c15:fullRef>
                  </c:ext>
                </c:extLst>
                <c:f>('max time'!$B$8:$D$8,'max time'!$H$8:$J$8,'max time'!$N$8:$P$8)</c:f>
                <c:numCache>
                  <c:formatCode>General</c:formatCode>
                  <c:ptCount val="9"/>
                  <c:pt idx="0">
                    <c:v>0.53468857477974974</c:v>
                  </c:pt>
                  <c:pt idx="1">
                    <c:v>2.5419620768217608</c:v>
                  </c:pt>
                  <c:pt idx="2">
                    <c:v>7.7661324140140682</c:v>
                  </c:pt>
                  <c:pt idx="3">
                    <c:v>0.85900787423631908</c:v>
                  </c:pt>
                  <c:pt idx="4">
                    <c:v>1.0289999999999999</c:v>
                  </c:pt>
                  <c:pt idx="5">
                    <c:v>4.4177547817867842</c:v>
                  </c:pt>
                  <c:pt idx="6">
                    <c:v>4.2336</c:v>
                  </c:pt>
                  <c:pt idx="7">
                    <c:v>22.179487941188668</c:v>
                  </c:pt>
                  <c:pt idx="8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'max time'!$B$8:$P$8</c15:sqref>
                    </c15:fullRef>
                  </c:ext>
                </c:extLst>
                <c:f>('max time'!$B$8:$D$8,'max time'!$H$8:$J$8,'max time'!$N$8:$P$8)</c:f>
                <c:numCache>
                  <c:formatCode>General</c:formatCode>
                  <c:ptCount val="9"/>
                  <c:pt idx="0">
                    <c:v>0.53468857477974974</c:v>
                  </c:pt>
                  <c:pt idx="1">
                    <c:v>2.5419620768217608</c:v>
                  </c:pt>
                  <c:pt idx="2">
                    <c:v>7.7661324140140682</c:v>
                  </c:pt>
                  <c:pt idx="3">
                    <c:v>0.85900787423631908</c:v>
                  </c:pt>
                  <c:pt idx="4">
                    <c:v>1.0289999999999999</c:v>
                  </c:pt>
                  <c:pt idx="5">
                    <c:v>4.4177547817867842</c:v>
                  </c:pt>
                  <c:pt idx="6">
                    <c:v>4.2336</c:v>
                  </c:pt>
                  <c:pt idx="7">
                    <c:v>22.179487941188668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'max time'!$B$1:$P$2</c15:sqref>
                  </c15:fullRef>
                </c:ext>
              </c:extLst>
              <c:f>'max time'!$B$1:$P$2</c:f>
              <c:multiLvlStrCache>
                <c:ptCount val="9"/>
                <c:lvl>
                  <c:pt idx="0">
                    <c:v>1</c:v>
                  </c:pt>
                  <c:pt idx="1">
                    <c:v>1,5</c:v>
                  </c:pt>
                  <c:pt idx="2">
                    <c:v>2</c:v>
                  </c:pt>
                  <c:pt idx="3">
                    <c:v>1</c:v>
                  </c:pt>
                  <c:pt idx="4">
                    <c:v>1,5</c:v>
                  </c:pt>
                  <c:pt idx="5">
                    <c:v>2</c:v>
                  </c:pt>
                  <c:pt idx="6">
                    <c:v>1</c:v>
                  </c:pt>
                  <c:pt idx="7">
                    <c:v>1,5</c:v>
                  </c:pt>
                  <c:pt idx="8">
                    <c:v>2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'max time'!$B$3:$P$3</c15:sqref>
                  </c15:fullRef>
                </c:ext>
              </c:extLst>
              <c:f>('max time'!$B$3:$D$3,'max time'!$H$3:$J$3,'max time'!$N$3:$P$3)</c:f>
              <c:numCache>
                <c:formatCode>General</c:formatCode>
                <c:ptCount val="9"/>
                <c:pt idx="0">
                  <c:v>8.18</c:v>
                </c:pt>
                <c:pt idx="1">
                  <c:v>21.53</c:v>
                </c:pt>
                <c:pt idx="2">
                  <c:v>47.3</c:v>
                </c:pt>
                <c:pt idx="3">
                  <c:v>9.94</c:v>
                </c:pt>
                <c:pt idx="4">
                  <c:v>26.51</c:v>
                </c:pt>
                <c:pt idx="5">
                  <c:v>45.4</c:v>
                </c:pt>
                <c:pt idx="6">
                  <c:v>79.98</c:v>
                </c:pt>
                <c:pt idx="7">
                  <c:v>184.69</c:v>
                </c:pt>
                <c:pt idx="8">
                  <c:v>289.55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2-404F-AB1B-EE19A1BFFCD8}"/>
            </c:ext>
          </c:extLst>
        </c:ser>
        <c:ser>
          <c:idx val="2"/>
          <c:order val="2"/>
          <c:tx>
            <c:strRef>
              <c:f>'max time'!$A$5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'max time'!$B$9:$P$9</c15:sqref>
                    </c15:fullRef>
                  </c:ext>
                </c:extLst>
                <c:f>('max time'!$B$9:$D$9,'max time'!$H$9:$J$9,'max time'!$N$9:$P$9)</c:f>
                <c:numCache>
                  <c:formatCode>General</c:formatCode>
                  <c:ptCount val="9"/>
                  <c:pt idx="0">
                    <c:v>0.40320777770276212</c:v>
                  </c:pt>
                  <c:pt idx="1">
                    <c:v>0.31555391298477031</c:v>
                  </c:pt>
                  <c:pt idx="2">
                    <c:v>0.35061545887196705</c:v>
                  </c:pt>
                  <c:pt idx="3">
                    <c:v>1.341104130185274</c:v>
                  </c:pt>
                  <c:pt idx="4">
                    <c:v>0.51939999999999997</c:v>
                  </c:pt>
                  <c:pt idx="5">
                    <c:v>1.3761656760724705</c:v>
                  </c:pt>
                  <c:pt idx="6">
                    <c:v>0.9506</c:v>
                  </c:pt>
                  <c:pt idx="7">
                    <c:v>0.65633178601476649</c:v>
                  </c:pt>
                  <c:pt idx="8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'max time'!$B$9:$P$9</c15:sqref>
                    </c15:fullRef>
                  </c:ext>
                </c:extLst>
                <c:f>('max time'!$B$9:$D$9,'max time'!$H$9:$J$9,'max time'!$N$9:$P$9)</c:f>
                <c:numCache>
                  <c:formatCode>General</c:formatCode>
                  <c:ptCount val="9"/>
                  <c:pt idx="0">
                    <c:v>0.40320777770276212</c:v>
                  </c:pt>
                  <c:pt idx="1">
                    <c:v>0.31555391298477031</c:v>
                  </c:pt>
                  <c:pt idx="2">
                    <c:v>0.35061545887196705</c:v>
                  </c:pt>
                  <c:pt idx="3">
                    <c:v>1.341104130185274</c:v>
                  </c:pt>
                  <c:pt idx="4">
                    <c:v>0.51939999999999997</c:v>
                  </c:pt>
                  <c:pt idx="5">
                    <c:v>1.3761656760724705</c:v>
                  </c:pt>
                  <c:pt idx="6">
                    <c:v>0.9506</c:v>
                  </c:pt>
                  <c:pt idx="7">
                    <c:v>0.65633178601476649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'max time'!$B$1:$P$2</c15:sqref>
                  </c15:fullRef>
                </c:ext>
              </c:extLst>
              <c:f>'max time'!$B$1:$P$2</c:f>
              <c:multiLvlStrCache>
                <c:ptCount val="9"/>
                <c:lvl>
                  <c:pt idx="0">
                    <c:v>1</c:v>
                  </c:pt>
                  <c:pt idx="1">
                    <c:v>1,5</c:v>
                  </c:pt>
                  <c:pt idx="2">
                    <c:v>2</c:v>
                  </c:pt>
                  <c:pt idx="3">
                    <c:v>1</c:v>
                  </c:pt>
                  <c:pt idx="4">
                    <c:v>1,5</c:v>
                  </c:pt>
                  <c:pt idx="5">
                    <c:v>2</c:v>
                  </c:pt>
                  <c:pt idx="6">
                    <c:v>1</c:v>
                  </c:pt>
                  <c:pt idx="7">
                    <c:v>1,5</c:v>
                  </c:pt>
                  <c:pt idx="8">
                    <c:v>2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'max time'!$B$5:$P$5</c15:sqref>
                  </c15:fullRef>
                </c:ext>
              </c:extLst>
              <c:f>('max time'!$B$5:$D$5,'max time'!$H$5:$J$5,'max time'!$N$5:$P$5)</c:f>
              <c:numCache>
                <c:formatCode>General</c:formatCode>
                <c:ptCount val="9"/>
                <c:pt idx="0">
                  <c:v>45.32</c:v>
                </c:pt>
                <c:pt idx="1">
                  <c:v>44.96</c:v>
                </c:pt>
                <c:pt idx="2">
                  <c:v>45.6</c:v>
                </c:pt>
                <c:pt idx="3">
                  <c:v>105.32</c:v>
                </c:pt>
                <c:pt idx="4">
                  <c:v>107.35</c:v>
                </c:pt>
                <c:pt idx="5">
                  <c:v>107.44</c:v>
                </c:pt>
                <c:pt idx="6">
                  <c:v>96.4</c:v>
                </c:pt>
                <c:pt idx="7">
                  <c:v>96.47</c:v>
                </c:pt>
                <c:pt idx="8">
                  <c:v>98.8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F2-404F-AB1B-EE19A1BFFCD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'max time'!$A$4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'max time'!$B$1:$P$2</c15:sqref>
                        </c15:fullRef>
                        <c15:formulaRef>
                          <c15:sqref>'max time'!$B$1:$P$2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1</c:v>
                        </c:pt>
                        <c:pt idx="1">
                          <c:v>1,5</c:v>
                        </c:pt>
                        <c:pt idx="2">
                          <c:v>2</c:v>
                        </c:pt>
                        <c:pt idx="3">
                          <c:v>1</c:v>
                        </c:pt>
                        <c:pt idx="4">
                          <c:v>1,5</c:v>
                        </c:pt>
                        <c:pt idx="5">
                          <c:v>2</c:v>
                        </c:pt>
                        <c:pt idx="6">
                          <c:v>1</c:v>
                        </c:pt>
                        <c:pt idx="7">
                          <c:v>1,5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'max time'!$B$4:$P$4</c15:sqref>
                        </c15:fullRef>
                        <c15:formulaRef>
                          <c15:sqref>('max time'!$B$4:$D$4,'max time'!$H$4:$J$4,'max time'!$N$4:$P$4)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0.61</c:v>
                      </c:pt>
                      <c:pt idx="1">
                        <c:v>2.9</c:v>
                      </c:pt>
                      <c:pt idx="2">
                        <c:v>8.86</c:v>
                      </c:pt>
                      <c:pt idx="3">
                        <c:v>0.98</c:v>
                      </c:pt>
                      <c:pt idx="4">
                        <c:v>1.05</c:v>
                      </c:pt>
                      <c:pt idx="5">
                        <c:v>5.04</c:v>
                      </c:pt>
                      <c:pt idx="6">
                        <c:v>4.32</c:v>
                      </c:pt>
                      <c:pt idx="7">
                        <c:v>19.600000000000001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1F2-404F-AB1B-EE19A1BFFCD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'max time'!$A$6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'max time'!$B$1:$P$2</c15:sqref>
                        </c15:fullRef>
                        <c15:formulaRef>
                          <c15:sqref>'max time'!$B$1:$P$2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1</c:v>
                        </c:pt>
                        <c:pt idx="1">
                          <c:v>1,5</c:v>
                        </c:pt>
                        <c:pt idx="2">
                          <c:v>2</c:v>
                        </c:pt>
                        <c:pt idx="3">
                          <c:v>1</c:v>
                        </c:pt>
                        <c:pt idx="4">
                          <c:v>1,5</c:v>
                        </c:pt>
                        <c:pt idx="5">
                          <c:v>2</c:v>
                        </c:pt>
                        <c:pt idx="6">
                          <c:v>1</c:v>
                        </c:pt>
                        <c:pt idx="7">
                          <c:v>1,5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'max time'!$B$6:$P$6</c15:sqref>
                        </c15:fullRef>
                        <c15:formulaRef>
                          <c15:sqref>('max time'!$B$6:$D$6,'max time'!$H$6:$J$6,'max time'!$N$6:$P$6)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0.46</c:v>
                      </c:pt>
                      <c:pt idx="1">
                        <c:v>0.36</c:v>
                      </c:pt>
                      <c:pt idx="2">
                        <c:v>0.4</c:v>
                      </c:pt>
                      <c:pt idx="3">
                        <c:v>1.53</c:v>
                      </c:pt>
                      <c:pt idx="4">
                        <c:v>0.53</c:v>
                      </c:pt>
                      <c:pt idx="5">
                        <c:v>1.57</c:v>
                      </c:pt>
                      <c:pt idx="6">
                        <c:v>0.97</c:v>
                      </c:pt>
                      <c:pt idx="7">
                        <c:v>0.57999999999999996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F2-404F-AB1B-EE19A1BFFCD8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Med Speed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18.329999999999998</c:v>
                </c:pt>
                <c:pt idx="1">
                  <c:v>960.39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C3E-4BAE-9C69-A1743217B3AA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17.2</c:v>
                </c:pt>
                <c:pt idx="1">
                  <c:v>65.84</c:v>
                </c:pt>
                <c:pt idx="2">
                  <c:v>311.73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C3E-4BAE-9C69-A1743217B3AA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5.65</c:v>
                </c:pt>
                <c:pt idx="1">
                  <c:v>22.24</c:v>
                </c:pt>
                <c:pt idx="2">
                  <c:v>119.17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C3E-4BAE-9C69-A1743217B3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33.159999999999997</c:v>
                      </c:pt>
                      <c:pt idx="1">
                        <c:v>135.19</c:v>
                      </c:pt>
                      <c:pt idx="2">
                        <c:v>402.68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C3E-4BAE-9C69-A1743217B3A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132.07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3E-4BAE-9C69-A1743217B3A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8.91</c:v>
                      </c:pt>
                      <c:pt idx="1">
                        <c:v>37.74</c:v>
                      </c:pt>
                      <c:pt idx="2">
                        <c:v>139.88999999999999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C3E-4BAE-9C69-A1743217B3A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34.700000000000003</c:v>
                      </c:pt>
                      <c:pt idx="1">
                        <c:v>800.51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C3E-4BAE-9C69-A1743217B3A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7.35</c:v>
                      </c:pt>
                      <c:pt idx="1">
                        <c:v>25.9</c:v>
                      </c:pt>
                      <c:pt idx="2">
                        <c:v>99.5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C3E-4BAE-9C69-A1743217B3A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4.82</c:v>
                      </c:pt>
                      <c:pt idx="1">
                        <c:v>93.68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C3E-4BAE-9C69-A1743217B3AA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High Speed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132.07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7A32-4635-9B69-E828128F3103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34.700000000000003</c:v>
                </c:pt>
                <c:pt idx="1">
                  <c:v>800.51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7A32-4635-9B69-E828128F3103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4.82</c:v>
                </c:pt>
                <c:pt idx="1">
                  <c:v>93.68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A32-4635-9B69-E828128F31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33.159999999999997</c:v>
                      </c:pt>
                      <c:pt idx="1">
                        <c:v>135.19</c:v>
                      </c:pt>
                      <c:pt idx="2">
                        <c:v>402.68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A32-4635-9B69-E828128F310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18.329999999999998</c:v>
                      </c:pt>
                      <c:pt idx="1">
                        <c:v>960.39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32-4635-9B69-E828128F310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8.91</c:v>
                      </c:pt>
                      <c:pt idx="1">
                        <c:v>37.74</c:v>
                      </c:pt>
                      <c:pt idx="2">
                        <c:v>139.88999999999999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A32-4635-9B69-E828128F310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17.2</c:v>
                      </c:pt>
                      <c:pt idx="1">
                        <c:v>65.84</c:v>
                      </c:pt>
                      <c:pt idx="2">
                        <c:v>311.73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A32-4635-9B69-E828128F310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7.35</c:v>
                      </c:pt>
                      <c:pt idx="1">
                        <c:v>25.9</c:v>
                      </c:pt>
                      <c:pt idx="2">
                        <c:v>99.5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A32-4635-9B69-E828128F310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5.65</c:v>
                      </c:pt>
                      <c:pt idx="1">
                        <c:v>22.24</c:v>
                      </c:pt>
                      <c:pt idx="2">
                        <c:v>119.17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A32-4635-9B69-E828128F3103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Low Acc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33.159999999999997</c:v>
                </c:pt>
                <c:pt idx="1">
                  <c:v>135.19</c:v>
                </c:pt>
                <c:pt idx="2">
                  <c:v>402.68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AD0-4BD0-9C3D-E110D16CD9D2}"/>
            </c:ext>
          </c:extLst>
        </c:ser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18.329999999999998</c:v>
                </c:pt>
                <c:pt idx="1">
                  <c:v>960.39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DAD0-4BD0-9C3D-E110D16CD9D2}"/>
            </c:ext>
          </c:extLst>
        </c:ser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132.07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DAD0-4BD0-9C3D-E110D16CD9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8.91</c:v>
                      </c:pt>
                      <c:pt idx="1">
                        <c:v>37.74</c:v>
                      </c:pt>
                      <c:pt idx="2">
                        <c:v>139.88999999999999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F-DAD0-4BD0-9C3D-E110D16CD9D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17.2</c:v>
                      </c:pt>
                      <c:pt idx="1">
                        <c:v>65.84</c:v>
                      </c:pt>
                      <c:pt idx="2">
                        <c:v>311.73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DAD0-4BD0-9C3D-E110D16CD9D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34.700000000000003</c:v>
                      </c:pt>
                      <c:pt idx="1">
                        <c:v>800.51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DAD0-4BD0-9C3D-E110D16CD9D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7.35</c:v>
                      </c:pt>
                      <c:pt idx="1">
                        <c:v>25.9</c:v>
                      </c:pt>
                      <c:pt idx="2">
                        <c:v>99.5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DAD0-4BD0-9C3D-E110D16CD9D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5.65</c:v>
                      </c:pt>
                      <c:pt idx="1">
                        <c:v>22.24</c:v>
                      </c:pt>
                      <c:pt idx="2">
                        <c:v>119.17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DAD0-4BD0-9C3D-E110D16CD9D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4.82</c:v>
                      </c:pt>
                      <c:pt idx="1">
                        <c:v>93.68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DAD0-4BD0-9C3D-E110D16CD9D2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Med Acc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8.91</c:v>
                </c:pt>
                <c:pt idx="1">
                  <c:v>37.74</c:v>
                </c:pt>
                <c:pt idx="2">
                  <c:v>139.88999999999999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3B-4BAB-91A5-96B66D780CD2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17.2</c:v>
                </c:pt>
                <c:pt idx="1">
                  <c:v>65.84</c:v>
                </c:pt>
                <c:pt idx="2">
                  <c:v>311.73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B3B-4BAB-91A5-96B66D780CD2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34.700000000000003</c:v>
                </c:pt>
                <c:pt idx="1">
                  <c:v>800.51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B3B-4BAB-91A5-96B66D780C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33.159999999999997</c:v>
                      </c:pt>
                      <c:pt idx="1">
                        <c:v>135.19</c:v>
                      </c:pt>
                      <c:pt idx="2">
                        <c:v>402.68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B3B-4BAB-91A5-96B66D780CD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18.329999999999998</c:v>
                      </c:pt>
                      <c:pt idx="1">
                        <c:v>960.39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B3B-4BAB-91A5-96B66D780CD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132.07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B3B-4BAB-91A5-96B66D780CD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7.35</c:v>
                      </c:pt>
                      <c:pt idx="1">
                        <c:v>25.9</c:v>
                      </c:pt>
                      <c:pt idx="2">
                        <c:v>99.5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B3B-4BAB-91A5-96B66D780CD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5.65</c:v>
                      </c:pt>
                      <c:pt idx="1">
                        <c:v>22.24</c:v>
                      </c:pt>
                      <c:pt idx="2">
                        <c:v>119.17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B3B-4BAB-91A5-96B66D780CD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4.82</c:v>
                      </c:pt>
                      <c:pt idx="1">
                        <c:v>93.68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B3B-4BAB-91A5-96B66D780CD2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High Acc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7.35</c:v>
                </c:pt>
                <c:pt idx="1">
                  <c:v>25.9</c:v>
                </c:pt>
                <c:pt idx="2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FFB-40E3-99DC-668C27520C5D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5.65</c:v>
                </c:pt>
                <c:pt idx="1">
                  <c:v>22.24</c:v>
                </c:pt>
                <c:pt idx="2">
                  <c:v>119.17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BFFB-40E3-99DC-668C27520C5D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4.82</c:v>
                </c:pt>
                <c:pt idx="1">
                  <c:v>93.68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BFFB-40E3-99DC-668C27520C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33.159999999999997</c:v>
                      </c:pt>
                      <c:pt idx="1">
                        <c:v>135.19</c:v>
                      </c:pt>
                      <c:pt idx="2">
                        <c:v>402.68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FFB-40E3-99DC-668C27520C5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18.329999999999998</c:v>
                      </c:pt>
                      <c:pt idx="1">
                        <c:v>960.39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FB-40E3-99DC-668C27520C5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132.07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FFB-40E3-99DC-668C27520C5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8.91</c:v>
                      </c:pt>
                      <c:pt idx="1">
                        <c:v>37.74</c:v>
                      </c:pt>
                      <c:pt idx="2">
                        <c:v>139.88999999999999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FFB-40E3-99DC-668C27520C5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17.2</c:v>
                      </c:pt>
                      <c:pt idx="1">
                        <c:v>65.84</c:v>
                      </c:pt>
                      <c:pt idx="2">
                        <c:v>311.73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FFB-40E3-99DC-668C27520C5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34.700000000000003</c:v>
                      </c:pt>
                      <c:pt idx="1">
                        <c:v>800.51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FFB-40E3-99DC-668C27520C5D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Full Times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'agility 2'!$R$3:$R$5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('agility 2'!$B$4,'agility 2'!$H$4,'agility 2'!$N$4)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B-4293-9DA2-555AE156DC36}"/>
            </c:ext>
          </c:extLst>
        </c:ser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'agility 2'!$R$3:$R$5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('agility 2'!$C$4,'agility 2'!$I$4,'agility 2'!$O$4)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B-4293-9DA2-555AE156DC36}"/>
            </c:ext>
          </c:extLst>
        </c:ser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'agility 2'!$R$3:$R$5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('agility 2'!$D$4,'agility 2'!$J$4,'agility 2'!$P$4)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4B-4293-9DA2-555AE156DC36}"/>
            </c:ext>
          </c:extLst>
        </c:ser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'agility 2'!$R$3:$R$5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('agility 2'!$B$5,'agility 2'!$H$5,'agility 2'!$N$5)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4B-4293-9DA2-555AE156DC36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'agility 2'!$R$3:$R$5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('agility 2'!$C$5,'agility 2'!$I$5,'agility 2'!$O$5)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4B-4293-9DA2-555AE156DC36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'agility 2'!$R$3:$R$5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('agility 2'!$D$5,'agility 2'!$J$5,'agility 2'!$P$5)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4B-4293-9DA2-555AE156DC36}"/>
            </c:ext>
          </c:extLst>
        </c:ser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'agility 2'!$R$3:$R$5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('agility 2'!$B$6,'agility 2'!$H$6,'agility 2'!$N$6)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4B-4293-9DA2-555AE156DC36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'agility 2'!$R$3:$R$5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('agility 2'!$C$6,'agility 2'!$I$6,'agility 2'!$O$6)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4B-4293-9DA2-555AE156DC36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'agility 2'!$R$3:$R$5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('agility 2'!$D$6,'agility 2'!$J$6,'agility 2'!$P$6)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4B-4293-9DA2-555AE156D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Low</a:t>
            </a:r>
            <a:r>
              <a:rPr lang="nl-BE" baseline="0"/>
              <a:t> Speed Chart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'agility 2'!$R$3:$R$5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('agility 2'!$B$4,'agility 2'!$H$4,'agility 2'!$N$4)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7-491F-A12E-6A15D04AA2F8}"/>
            </c:ext>
          </c:extLst>
        </c:ser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'agility 2'!$R$3:$R$5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('agility 2'!$B$5,'agility 2'!$H$5,'agility 2'!$N$5)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7-491F-A12E-6A15D04AA2F8}"/>
            </c:ext>
          </c:extLst>
        </c:ser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'agility 2'!$R$3:$R$5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('agility 2'!$B$6,'agility 2'!$H$6,'agility 2'!$N$6)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7-491F-A12E-6A15D04AA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('agility 2'!$C$4,'agility 2'!$I$4,'agility 2'!$O$4)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D27-491F-A12E-6A15D04AA2F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('agility 2'!$D$4,'agility 2'!$J$4,'agility 2'!$P$4)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27-491F-A12E-6A15D04AA2F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('agility 2'!$C$5,'agility 2'!$I$5,'agility 2'!$O$5)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27-491F-A12E-6A15D04AA2F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('agility 2'!$D$5,'agility 2'!$J$5,'agility 2'!$P$5)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D27-491F-A12E-6A15D04AA2F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('agility 2'!$C$6,'agility 2'!$I$6,'agility 2'!$O$6)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D27-491F-A12E-6A15D04AA2F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'agility 2'!$R$3:$R$5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('agility 2'!$D$6,'agility 2'!$J$6,'agility 2'!$P$6)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D27-491F-A12E-6A15D04AA2F8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347661</xdr:colOff>
      <xdr:row>16</xdr:row>
      <xdr:rowOff>38100</xdr:rowOff>
    </xdr:from>
    <xdr:to>
      <xdr:col>11</xdr:col>
      <xdr:colOff>85724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2F8ED9-8865-4B69-B47F-89E55C132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19050</xdr:colOff>
      <xdr:row>31</xdr:row>
      <xdr:rowOff>9525</xdr:rowOff>
    </xdr:from>
    <xdr:to>
      <xdr:col>9</xdr:col>
      <xdr:colOff>251850</xdr:colOff>
      <xdr:row>45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8247BB-433B-4417-AC85-64C036CFD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581025</xdr:colOff>
      <xdr:row>46</xdr:row>
      <xdr:rowOff>19050</xdr:rowOff>
    </xdr:from>
    <xdr:to>
      <xdr:col>9</xdr:col>
      <xdr:colOff>204225</xdr:colOff>
      <xdr:row>60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1CEA55-E2AF-4C4E-937F-C0CEC1588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561975</xdr:colOff>
      <xdr:row>61</xdr:row>
      <xdr:rowOff>95250</xdr:rowOff>
    </xdr:from>
    <xdr:to>
      <xdr:col>9</xdr:col>
      <xdr:colOff>185175</xdr:colOff>
      <xdr:row>75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B746E1-4F13-4576-AFF9-FEA6ED996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9</xdr:col>
      <xdr:colOff>409575</xdr:colOff>
      <xdr:row>31</xdr:row>
      <xdr:rowOff>0</xdr:rowOff>
    </xdr:from>
    <xdr:to>
      <xdr:col>17</xdr:col>
      <xdr:colOff>32775</xdr:colOff>
      <xdr:row>45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6DA342-C4FF-4A20-87DA-6923A6B76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9</xdr:col>
      <xdr:colOff>409575</xdr:colOff>
      <xdr:row>46</xdr:row>
      <xdr:rowOff>85725</xdr:rowOff>
    </xdr:from>
    <xdr:to>
      <xdr:col>17</xdr:col>
      <xdr:colOff>32775</xdr:colOff>
      <xdr:row>60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7141EE-9E0A-4E25-9BF9-11EF059CA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9</xdr:col>
      <xdr:colOff>400050</xdr:colOff>
      <xdr:row>61</xdr:row>
      <xdr:rowOff>133350</xdr:rowOff>
    </xdr:from>
    <xdr:to>
      <xdr:col>17</xdr:col>
      <xdr:colOff>23250</xdr:colOff>
      <xdr:row>76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A221BB-A32F-41B1-92AC-3631CD893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347661</xdr:colOff>
      <xdr:row>16</xdr:row>
      <xdr:rowOff>38100</xdr:rowOff>
    </xdr:from>
    <xdr:to>
      <xdr:col>11</xdr:col>
      <xdr:colOff>85724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216A2-9AA4-4D38-AE6F-124B38F79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19050</xdr:colOff>
      <xdr:row>31</xdr:row>
      <xdr:rowOff>9525</xdr:rowOff>
    </xdr:from>
    <xdr:to>
      <xdr:col>9</xdr:col>
      <xdr:colOff>251850</xdr:colOff>
      <xdr:row>45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4BB5C-E437-4DEB-B96E-C1453B5C3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581025</xdr:colOff>
      <xdr:row>46</xdr:row>
      <xdr:rowOff>19050</xdr:rowOff>
    </xdr:from>
    <xdr:to>
      <xdr:col>9</xdr:col>
      <xdr:colOff>204225</xdr:colOff>
      <xdr:row>60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9DB157-7B2A-4BBD-8594-DA4FB6F9D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561975</xdr:colOff>
      <xdr:row>61</xdr:row>
      <xdr:rowOff>95250</xdr:rowOff>
    </xdr:from>
    <xdr:to>
      <xdr:col>9</xdr:col>
      <xdr:colOff>185175</xdr:colOff>
      <xdr:row>75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0E0ACE-7324-4619-9A14-A6171E2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9</xdr:col>
      <xdr:colOff>409575</xdr:colOff>
      <xdr:row>31</xdr:row>
      <xdr:rowOff>0</xdr:rowOff>
    </xdr:from>
    <xdr:to>
      <xdr:col>17</xdr:col>
      <xdr:colOff>32775</xdr:colOff>
      <xdr:row>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3C58B1-9256-49C1-BAC1-E4C41BE5B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9</xdr:col>
      <xdr:colOff>409575</xdr:colOff>
      <xdr:row>46</xdr:row>
      <xdr:rowOff>85725</xdr:rowOff>
    </xdr:from>
    <xdr:to>
      <xdr:col>17</xdr:col>
      <xdr:colOff>32775</xdr:colOff>
      <xdr:row>60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BF5E2F-FEFC-4177-9A48-DB344B309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9</xdr:col>
      <xdr:colOff>400050</xdr:colOff>
      <xdr:row>61</xdr:row>
      <xdr:rowOff>133350</xdr:rowOff>
    </xdr:from>
    <xdr:to>
      <xdr:col>17</xdr:col>
      <xdr:colOff>23250</xdr:colOff>
      <xdr:row>76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A54D95-4F34-43C3-8D1D-DEA6C4680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10</xdr:row>
      <xdr:rowOff>123823</xdr:rowOff>
    </xdr:from>
    <xdr:to>
      <xdr:col>16</xdr:col>
      <xdr:colOff>438150</xdr:colOff>
      <xdr:row>31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5042B0-2EDE-4D2F-95D3-B0B7FE45E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14</xdr:row>
      <xdr:rowOff>19050</xdr:rowOff>
    </xdr:from>
    <xdr:to>
      <xdr:col>16</xdr:col>
      <xdr:colOff>523876</xdr:colOff>
      <xdr:row>40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468F9-44FE-4B8F-AEF3-94844135B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15</xdr:col>
      <xdr:colOff>342901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29FB4-F32E-4D86-9FDD-F6A307D2F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13</xdr:row>
      <xdr:rowOff>171450</xdr:rowOff>
    </xdr:from>
    <xdr:to>
      <xdr:col>14</xdr:col>
      <xdr:colOff>561976</xdr:colOff>
      <xdr:row>34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98FDB-F29D-4610-83AE-6852F7C3B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35</xdr:row>
      <xdr:rowOff>152400</xdr:rowOff>
    </xdr:from>
    <xdr:to>
      <xdr:col>14</xdr:col>
      <xdr:colOff>314326</xdr:colOff>
      <xdr:row>56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4FB35-4A5D-4224-9E9D-8C56F4520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11</xdr:row>
      <xdr:rowOff>114300</xdr:rowOff>
    </xdr:from>
    <xdr:to>
      <xdr:col>15</xdr:col>
      <xdr:colOff>104776</xdr:colOff>
      <xdr:row>32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8661F-1557-4AE3-8331-8269F5A36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10</xdr:row>
      <xdr:rowOff>85725</xdr:rowOff>
    </xdr:from>
    <xdr:to>
      <xdr:col>15</xdr:col>
      <xdr:colOff>57151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BFE11-5657-4469-92D4-029DF3D42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B13" workbookViewId="0">
      <selection activeCell="S34" sqref="S34"/>
    </sheetView>
  </sheetViews>
  <sheetFormatPr defaultRowHeight="15" x14ac:dyDescent="0.25"/>
  <cols>
    <col min="1" max="1" width="18.28515625" customWidth="1"/>
  </cols>
  <sheetData>
    <row r="1" spans="1:13" x14ac:dyDescent="0.25">
      <c r="B1" t="s">
        <v>1</v>
      </c>
      <c r="C1" t="s">
        <v>2</v>
      </c>
      <c r="D1" t="s">
        <v>3</v>
      </c>
      <c r="E1" t="s">
        <v>4</v>
      </c>
      <c r="G1" t="s">
        <v>7</v>
      </c>
      <c r="H1" t="s">
        <v>9</v>
      </c>
      <c r="I1" t="s">
        <v>11</v>
      </c>
    </row>
    <row r="3" spans="1:13" x14ac:dyDescent="0.25">
      <c r="A3" t="s">
        <v>0</v>
      </c>
      <c r="B3">
        <v>42.6</v>
      </c>
      <c r="C3">
        <v>36.46</v>
      </c>
      <c r="G3">
        <v>0.14000000000000001</v>
      </c>
      <c r="H3">
        <v>11</v>
      </c>
      <c r="I3">
        <v>9</v>
      </c>
      <c r="L3" t="s">
        <v>13</v>
      </c>
      <c r="M3" t="s">
        <v>14</v>
      </c>
    </row>
    <row r="4" spans="1:13" x14ac:dyDescent="0.25">
      <c r="B4">
        <v>43.6</v>
      </c>
      <c r="C4">
        <v>57.56</v>
      </c>
      <c r="L4">
        <v>1.57</v>
      </c>
      <c r="M4">
        <v>38.79</v>
      </c>
    </row>
    <row r="5" spans="1:13" x14ac:dyDescent="0.25">
      <c r="B5">
        <v>43.8</v>
      </c>
      <c r="C5">
        <v>44.93</v>
      </c>
      <c r="L5">
        <v>1.7</v>
      </c>
      <c r="M5">
        <v>30.43</v>
      </c>
    </row>
    <row r="6" spans="1:13" x14ac:dyDescent="0.25">
      <c r="B6">
        <v>43.4</v>
      </c>
      <c r="C6">
        <v>31.74</v>
      </c>
      <c r="L6">
        <v>1.58</v>
      </c>
      <c r="M6">
        <v>50.98</v>
      </c>
    </row>
    <row r="7" spans="1:13" x14ac:dyDescent="0.25">
      <c r="B7">
        <v>44.6</v>
      </c>
      <c r="C7">
        <v>57.78</v>
      </c>
      <c r="L7">
        <f>AVERAGE(L4:L6)</f>
        <v>1.6166666666666665</v>
      </c>
      <c r="M7">
        <f>AVERAGE(M4:M6)</f>
        <v>40.066666666666663</v>
      </c>
    </row>
    <row r="8" spans="1:13" x14ac:dyDescent="0.25">
      <c r="B8">
        <f>AVERAGE(B3:B7)</f>
        <v>43.6</v>
      </c>
      <c r="C8">
        <f>AVERAGE(C3:C7)</f>
        <v>45.694000000000003</v>
      </c>
    </row>
    <row r="10" spans="1:13" x14ac:dyDescent="0.25">
      <c r="A10" t="s">
        <v>5</v>
      </c>
      <c r="B10">
        <v>26.6</v>
      </c>
      <c r="C10">
        <v>11.59</v>
      </c>
      <c r="D10">
        <v>26</v>
      </c>
      <c r="E10">
        <v>601.09</v>
      </c>
      <c r="G10">
        <v>0.09</v>
      </c>
      <c r="H10">
        <v>7</v>
      </c>
      <c r="I10">
        <v>5</v>
      </c>
      <c r="L10" t="s">
        <v>13</v>
      </c>
      <c r="M10" t="s">
        <v>14</v>
      </c>
    </row>
    <row r="11" spans="1:13" x14ac:dyDescent="0.25">
      <c r="B11">
        <v>26.6</v>
      </c>
      <c r="C11">
        <v>14.67</v>
      </c>
      <c r="L11">
        <v>1.1100000000000001</v>
      </c>
      <c r="M11">
        <v>19.989999999999998</v>
      </c>
    </row>
    <row r="12" spans="1:13" x14ac:dyDescent="0.25">
      <c r="B12">
        <v>26.6</v>
      </c>
      <c r="C12">
        <v>19.72</v>
      </c>
      <c r="L12">
        <v>1.07</v>
      </c>
      <c r="M12">
        <v>23.32</v>
      </c>
    </row>
    <row r="13" spans="1:13" x14ac:dyDescent="0.25">
      <c r="B13">
        <v>27</v>
      </c>
      <c r="C13">
        <v>20.29</v>
      </c>
      <c r="L13">
        <v>1.0900000000000001</v>
      </c>
      <c r="M13">
        <v>19.25</v>
      </c>
    </row>
    <row r="14" spans="1:13" x14ac:dyDescent="0.25">
      <c r="B14">
        <v>26.4</v>
      </c>
      <c r="C14">
        <v>25.69</v>
      </c>
      <c r="L14">
        <f>AVERAGE(L11:L13)</f>
        <v>1.0900000000000001</v>
      </c>
      <c r="M14">
        <f>AVERAGE(M11:M13)</f>
        <v>20.853333333333335</v>
      </c>
    </row>
    <row r="15" spans="1:13" x14ac:dyDescent="0.25">
      <c r="B15">
        <f>AVERAGE(B10:B14)</f>
        <v>26.640000000000004</v>
      </c>
      <c r="C15">
        <f>AVERAGE(C10:C14)</f>
        <v>18.391999999999999</v>
      </c>
    </row>
    <row r="17" spans="1:13" x14ac:dyDescent="0.25">
      <c r="A17" t="s">
        <v>6</v>
      </c>
      <c r="B17">
        <v>95.6</v>
      </c>
      <c r="C17">
        <v>141.26</v>
      </c>
      <c r="G17">
        <v>2.29</v>
      </c>
      <c r="H17">
        <v>28</v>
      </c>
      <c r="I17">
        <v>3079</v>
      </c>
      <c r="L17" t="s">
        <v>13</v>
      </c>
      <c r="M17" t="s">
        <v>14</v>
      </c>
    </row>
    <row r="18" spans="1:13" x14ac:dyDescent="0.25">
      <c r="B18">
        <v>96.8</v>
      </c>
      <c r="C18">
        <v>237.17</v>
      </c>
      <c r="L18">
        <v>29.83</v>
      </c>
      <c r="M18">
        <v>138.69</v>
      </c>
    </row>
    <row r="19" spans="1:13" x14ac:dyDescent="0.25">
      <c r="B19">
        <v>96.6</v>
      </c>
      <c r="C19">
        <v>192.34</v>
      </c>
    </row>
    <row r="20" spans="1:13" x14ac:dyDescent="0.25">
      <c r="B20">
        <v>96</v>
      </c>
      <c r="C20">
        <v>184.55</v>
      </c>
      <c r="H20">
        <f>C22/H17</f>
        <v>6.5032142857142849</v>
      </c>
    </row>
    <row r="21" spans="1:13" x14ac:dyDescent="0.25">
      <c r="B21">
        <v>94.4</v>
      </c>
      <c r="C21">
        <v>155.13</v>
      </c>
      <c r="L21">
        <f>AVERAGE(L18:L20)</f>
        <v>29.83</v>
      </c>
      <c r="M21">
        <f>AVERAGE(M18:M20)</f>
        <v>138.69</v>
      </c>
    </row>
    <row r="22" spans="1:13" x14ac:dyDescent="0.25">
      <c r="B22">
        <f>AVERAGE(B17:B21)</f>
        <v>95.88</v>
      </c>
      <c r="C22">
        <f>AVERAGE(C17:C21)</f>
        <v>182.08999999999997</v>
      </c>
    </row>
    <row r="24" spans="1:13" x14ac:dyDescent="0.25">
      <c r="A24" t="s">
        <v>10</v>
      </c>
      <c r="B24">
        <v>105.8</v>
      </c>
      <c r="C24">
        <v>106.91</v>
      </c>
      <c r="G24">
        <v>2.04</v>
      </c>
      <c r="H24">
        <v>28</v>
      </c>
      <c r="I24">
        <v>684</v>
      </c>
      <c r="L24" t="s">
        <v>13</v>
      </c>
      <c r="M24" t="s">
        <v>14</v>
      </c>
    </row>
    <row r="25" spans="1:13" x14ac:dyDescent="0.25">
      <c r="B25">
        <v>104</v>
      </c>
      <c r="C25">
        <v>145.71</v>
      </c>
      <c r="L25">
        <v>9.56</v>
      </c>
      <c r="M25">
        <v>61.19</v>
      </c>
    </row>
    <row r="26" spans="1:13" x14ac:dyDescent="0.25">
      <c r="B26">
        <v>106.8</v>
      </c>
      <c r="C26">
        <v>94.71</v>
      </c>
      <c r="L26">
        <v>9.5</v>
      </c>
      <c r="M26">
        <v>59.4</v>
      </c>
    </row>
    <row r="27" spans="1:13" x14ac:dyDescent="0.25">
      <c r="B27">
        <v>105.4</v>
      </c>
      <c r="C27">
        <v>96.75</v>
      </c>
      <c r="H27">
        <f>C29/H24</f>
        <v>3.9832142857142858</v>
      </c>
      <c r="L27">
        <v>9.6199999999999992</v>
      </c>
      <c r="M27">
        <v>56.95</v>
      </c>
    </row>
    <row r="28" spans="1:13" x14ac:dyDescent="0.25">
      <c r="B28">
        <v>106.6</v>
      </c>
      <c r="C28">
        <v>113.57</v>
      </c>
      <c r="L28">
        <f>AVERAGE(L25:L27)</f>
        <v>9.56</v>
      </c>
      <c r="M28">
        <f>AVERAGE(M25:M27)</f>
        <v>59.180000000000007</v>
      </c>
    </row>
    <row r="29" spans="1:13" x14ac:dyDescent="0.25">
      <c r="B29">
        <f>AVERAGE(B24:B28)</f>
        <v>105.72</v>
      </c>
      <c r="C29">
        <f>AVERAGE(C24:C28)</f>
        <v>111.53</v>
      </c>
    </row>
    <row r="31" spans="1:13" x14ac:dyDescent="0.25">
      <c r="A31" t="s">
        <v>8</v>
      </c>
      <c r="B31">
        <v>217.6</v>
      </c>
      <c r="C31">
        <v>1126.05</v>
      </c>
      <c r="G31">
        <v>18.14</v>
      </c>
      <c r="H31">
        <v>61</v>
      </c>
      <c r="I31">
        <v>18876</v>
      </c>
      <c r="L31" t="s">
        <v>13</v>
      </c>
      <c r="M31" t="s">
        <v>14</v>
      </c>
    </row>
    <row r="35" spans="1:13" x14ac:dyDescent="0.25">
      <c r="L35" t="e">
        <f>AVERAGE(L32:L34)</f>
        <v>#DIV/0!</v>
      </c>
      <c r="M35" t="e">
        <f>AVERAGE(M32:M34)</f>
        <v>#DIV/0!</v>
      </c>
    </row>
    <row r="37" spans="1:13" x14ac:dyDescent="0.25">
      <c r="A37" t="s">
        <v>12</v>
      </c>
      <c r="B37">
        <v>315.39999999999998</v>
      </c>
      <c r="C37">
        <v>330.19</v>
      </c>
      <c r="G37">
        <v>18.04</v>
      </c>
      <c r="H37">
        <v>84</v>
      </c>
      <c r="I37">
        <v>6580</v>
      </c>
      <c r="L37" t="s">
        <v>13</v>
      </c>
      <c r="M37" t="s">
        <v>14</v>
      </c>
    </row>
    <row r="38" spans="1:13" x14ac:dyDescent="0.25">
      <c r="B38">
        <v>317.60000000000002</v>
      </c>
      <c r="C38">
        <v>350.69</v>
      </c>
      <c r="L38">
        <v>18.13</v>
      </c>
      <c r="M38">
        <v>245.82</v>
      </c>
    </row>
    <row r="39" spans="1:13" x14ac:dyDescent="0.25">
      <c r="B39">
        <v>316</v>
      </c>
      <c r="C39">
        <v>296.41000000000003</v>
      </c>
      <c r="L39">
        <v>18.29</v>
      </c>
      <c r="M39">
        <v>217.75</v>
      </c>
    </row>
    <row r="41" spans="1:13" x14ac:dyDescent="0.25">
      <c r="L41">
        <f>AVERAGE(L38:L40)</f>
        <v>18.21</v>
      </c>
      <c r="M41">
        <f>AVERAGE(M38:M40)</f>
        <v>231.785</v>
      </c>
    </row>
    <row r="42" spans="1:13" x14ac:dyDescent="0.25">
      <c r="B42">
        <f>AVERAGE(B37:B41)</f>
        <v>316.33333333333331</v>
      </c>
      <c r="C42">
        <f>AVERAGE(C37:C41)</f>
        <v>325.76333333333332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O8" sqref="O8"/>
    </sheetView>
  </sheetViews>
  <sheetFormatPr defaultRowHeight="15" x14ac:dyDescent="0.25"/>
  <sheetData>
    <row r="1" spans="1:11" x14ac:dyDescent="0.25">
      <c r="B1" t="s">
        <v>15</v>
      </c>
      <c r="F1" t="s">
        <v>21</v>
      </c>
      <c r="J1" t="s">
        <v>23</v>
      </c>
    </row>
    <row r="2" spans="1:11" x14ac:dyDescent="0.25">
      <c r="B2">
        <v>1</v>
      </c>
      <c r="C2">
        <v>5</v>
      </c>
      <c r="F2">
        <v>1</v>
      </c>
      <c r="G2">
        <v>5</v>
      </c>
      <c r="J2">
        <v>1</v>
      </c>
      <c r="K2">
        <v>5</v>
      </c>
    </row>
    <row r="3" spans="1:11" x14ac:dyDescent="0.25">
      <c r="A3" t="s">
        <v>25</v>
      </c>
      <c r="B3">
        <v>20.149999999999999</v>
      </c>
      <c r="C3">
        <v>50.49</v>
      </c>
      <c r="F3">
        <v>26.83</v>
      </c>
      <c r="G3">
        <v>59.32</v>
      </c>
      <c r="J3">
        <v>195.58</v>
      </c>
      <c r="K3">
        <v>477.02</v>
      </c>
    </row>
    <row r="4" spans="1:11" x14ac:dyDescent="0.25">
      <c r="A4" t="s">
        <v>27</v>
      </c>
      <c r="B4">
        <v>2.98</v>
      </c>
      <c r="C4">
        <v>6.59</v>
      </c>
      <c r="F4">
        <v>2.2799999999999998</v>
      </c>
      <c r="G4">
        <v>8.35</v>
      </c>
      <c r="J4">
        <v>47.55</v>
      </c>
      <c r="K4">
        <v>69.02</v>
      </c>
    </row>
    <row r="5" spans="1:11" x14ac:dyDescent="0.25">
      <c r="A5" t="s">
        <v>26</v>
      </c>
      <c r="B5">
        <v>45.03</v>
      </c>
      <c r="C5">
        <v>43.38</v>
      </c>
      <c r="F5">
        <v>106.68</v>
      </c>
      <c r="G5">
        <v>100.19</v>
      </c>
      <c r="J5">
        <v>98.07</v>
      </c>
      <c r="K5">
        <v>93.47</v>
      </c>
    </row>
    <row r="6" spans="1:11" x14ac:dyDescent="0.25">
      <c r="A6" t="s">
        <v>28</v>
      </c>
      <c r="B6">
        <v>0.47</v>
      </c>
      <c r="C6">
        <v>0.15</v>
      </c>
      <c r="F6">
        <v>1.61</v>
      </c>
      <c r="G6">
        <v>0.68</v>
      </c>
      <c r="J6">
        <v>1.26</v>
      </c>
      <c r="K6">
        <v>4.33</v>
      </c>
    </row>
    <row r="7" spans="1:11" x14ac:dyDescent="0.25">
      <c r="A7" t="s">
        <v>57</v>
      </c>
      <c r="B7">
        <v>50</v>
      </c>
      <c r="C7">
        <v>50</v>
      </c>
      <c r="F7">
        <v>48</v>
      </c>
      <c r="G7">
        <v>50</v>
      </c>
      <c r="J7">
        <v>44</v>
      </c>
      <c r="K7">
        <v>30</v>
      </c>
    </row>
    <row r="8" spans="1:11" x14ac:dyDescent="0.25">
      <c r="A8" t="s">
        <v>58</v>
      </c>
      <c r="B8">
        <f>1.96*B4/SQRT(B7)</f>
        <v>0.8260138575108773</v>
      </c>
      <c r="C8">
        <f t="shared" ref="C8:K8" si="0">1.96*C4/SQRT(C7)</f>
        <v>1.8266548057035843</v>
      </c>
      <c r="F8">
        <f t="shared" si="0"/>
        <v>0.64501572073864988</v>
      </c>
      <c r="G8">
        <f t="shared" si="0"/>
        <v>2.3145019161798071</v>
      </c>
      <c r="J8">
        <f t="shared" si="0"/>
        <v>14.050127145979205</v>
      </c>
      <c r="K8">
        <f t="shared" si="0"/>
        <v>24.698489800417622</v>
      </c>
    </row>
    <row r="9" spans="1:11" x14ac:dyDescent="0.25">
      <c r="A9" t="s">
        <v>59</v>
      </c>
      <c r="B9">
        <f>1.96*B6/SQRT(B7)</f>
        <v>0.13027735336580951</v>
      </c>
      <c r="C9">
        <f t="shared" ref="C9:K9" si="1">1.96*C6/SQRT(C7)</f>
        <v>4.1577878733768989E-2</v>
      </c>
      <c r="F9">
        <f t="shared" si="1"/>
        <v>0.45547162736369584</v>
      </c>
      <c r="G9">
        <f t="shared" si="1"/>
        <v>0.18848638359308609</v>
      </c>
      <c r="J9">
        <f t="shared" si="1"/>
        <v>0.37230620828462252</v>
      </c>
      <c r="K9">
        <f t="shared" si="1"/>
        <v>1.5494706003449481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Q26" sqref="Q26"/>
    </sheetView>
  </sheetViews>
  <sheetFormatPr defaultRowHeight="15" x14ac:dyDescent="0.25"/>
  <sheetData>
    <row r="1" spans="1:16" x14ac:dyDescent="0.25">
      <c r="B1" t="s">
        <v>15</v>
      </c>
      <c r="H1" t="s">
        <v>21</v>
      </c>
      <c r="N1" t="s">
        <v>23</v>
      </c>
    </row>
    <row r="2" spans="1:16" x14ac:dyDescent="0.25">
      <c r="B2">
        <v>1</v>
      </c>
      <c r="C2">
        <v>1.5</v>
      </c>
      <c r="D2">
        <v>2</v>
      </c>
      <c r="H2">
        <v>1</v>
      </c>
      <c r="I2">
        <v>1.5</v>
      </c>
      <c r="J2">
        <v>2</v>
      </c>
      <c r="N2">
        <v>1</v>
      </c>
      <c r="O2">
        <v>1.5</v>
      </c>
      <c r="P2">
        <v>2</v>
      </c>
    </row>
    <row r="3" spans="1:16" x14ac:dyDescent="0.25">
      <c r="A3" t="s">
        <v>25</v>
      </c>
      <c r="B3">
        <v>8.18</v>
      </c>
      <c r="C3">
        <v>21.53</v>
      </c>
      <c r="D3">
        <v>47.3</v>
      </c>
      <c r="H3">
        <v>9.94</v>
      </c>
      <c r="I3">
        <v>26.51</v>
      </c>
      <c r="J3">
        <v>45.4</v>
      </c>
      <c r="N3">
        <v>79.98</v>
      </c>
      <c r="O3">
        <v>184.69</v>
      </c>
      <c r="P3">
        <v>289.55</v>
      </c>
    </row>
    <row r="4" spans="1:16" x14ac:dyDescent="0.25">
      <c r="A4" t="s">
        <v>27</v>
      </c>
      <c r="B4">
        <v>0.61</v>
      </c>
      <c r="C4">
        <v>2.9</v>
      </c>
      <c r="D4">
        <v>8.86</v>
      </c>
      <c r="H4">
        <v>0.98</v>
      </c>
      <c r="I4">
        <v>1.05</v>
      </c>
      <c r="J4">
        <v>5.04</v>
      </c>
      <c r="N4">
        <v>4.32</v>
      </c>
      <c r="O4">
        <v>19.600000000000001</v>
      </c>
    </row>
    <row r="5" spans="1:16" x14ac:dyDescent="0.25">
      <c r="A5" t="s">
        <v>26</v>
      </c>
      <c r="B5">
        <v>45.32</v>
      </c>
      <c r="C5">
        <v>44.96</v>
      </c>
      <c r="D5">
        <v>45.6</v>
      </c>
      <c r="H5">
        <v>105.32</v>
      </c>
      <c r="I5">
        <v>107.35</v>
      </c>
      <c r="J5">
        <v>107.44</v>
      </c>
      <c r="N5">
        <v>96.4</v>
      </c>
      <c r="O5">
        <v>96.47</v>
      </c>
      <c r="P5">
        <v>98.8</v>
      </c>
    </row>
    <row r="6" spans="1:16" x14ac:dyDescent="0.25">
      <c r="A6" t="s">
        <v>28</v>
      </c>
      <c r="B6">
        <v>0.46</v>
      </c>
      <c r="C6">
        <v>0.36</v>
      </c>
      <c r="D6">
        <v>0.4</v>
      </c>
      <c r="H6">
        <v>1.53</v>
      </c>
      <c r="I6">
        <v>0.53</v>
      </c>
      <c r="J6">
        <v>1.57</v>
      </c>
      <c r="N6">
        <v>0.97</v>
      </c>
      <c r="O6">
        <v>0.57999999999999996</v>
      </c>
    </row>
    <row r="7" spans="1:16" x14ac:dyDescent="0.25">
      <c r="A7" t="s">
        <v>57</v>
      </c>
      <c r="B7">
        <v>5</v>
      </c>
      <c r="C7">
        <v>5</v>
      </c>
      <c r="D7">
        <v>5</v>
      </c>
      <c r="H7">
        <v>5</v>
      </c>
      <c r="I7">
        <v>4</v>
      </c>
      <c r="J7">
        <v>5</v>
      </c>
      <c r="N7">
        <v>4</v>
      </c>
      <c r="O7">
        <v>3</v>
      </c>
      <c r="P7" s="3">
        <v>1</v>
      </c>
    </row>
    <row r="8" spans="1:16" x14ac:dyDescent="0.25">
      <c r="A8" t="s">
        <v>58</v>
      </c>
      <c r="B8">
        <f>1.96*B4/SQRT(B7)</f>
        <v>0.53468857477974974</v>
      </c>
      <c r="C8">
        <f t="shared" ref="C8:P8" si="0">1.96*C4/SQRT(C7)</f>
        <v>2.5419620768217608</v>
      </c>
      <c r="D8">
        <f t="shared" si="0"/>
        <v>7.7661324140140682</v>
      </c>
      <c r="H8">
        <f t="shared" si="0"/>
        <v>0.85900787423631908</v>
      </c>
      <c r="I8">
        <f t="shared" si="0"/>
        <v>1.0289999999999999</v>
      </c>
      <c r="J8">
        <f t="shared" si="0"/>
        <v>4.4177547817867842</v>
      </c>
      <c r="N8">
        <f t="shared" si="0"/>
        <v>4.2336</v>
      </c>
      <c r="O8">
        <f t="shared" si="0"/>
        <v>22.179487941188668</v>
      </c>
      <c r="P8">
        <f t="shared" si="0"/>
        <v>0</v>
      </c>
    </row>
    <row r="9" spans="1:16" x14ac:dyDescent="0.25">
      <c r="A9" t="s">
        <v>59</v>
      </c>
      <c r="B9">
        <f>1.96*B6/SQRT(B7)</f>
        <v>0.40320777770276212</v>
      </c>
      <c r="C9">
        <f t="shared" ref="C9:D9" si="1">1.96*C6/SQRT(C7)</f>
        <v>0.31555391298477031</v>
      </c>
      <c r="D9">
        <f t="shared" si="1"/>
        <v>0.35061545887196705</v>
      </c>
      <c r="H9">
        <f>1.96*H6/SQRT(H7)</f>
        <v>1.341104130185274</v>
      </c>
      <c r="I9">
        <f t="shared" ref="I9:J9" si="2">1.96*I6/SQRT(I7)</f>
        <v>0.51939999999999997</v>
      </c>
      <c r="J9">
        <f t="shared" si="2"/>
        <v>1.3761656760724705</v>
      </c>
      <c r="N9">
        <f>1.96*N6/SQRT(N7)</f>
        <v>0.9506</v>
      </c>
      <c r="O9">
        <f t="shared" ref="O9:P9" si="3">1.96*O6/SQRT(O7)</f>
        <v>0.65633178601476649</v>
      </c>
      <c r="P9">
        <f t="shared" si="3"/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M3" sqref="M3"/>
    </sheetView>
  </sheetViews>
  <sheetFormatPr defaultRowHeight="15" x14ac:dyDescent="0.25"/>
  <sheetData>
    <row r="1" spans="1:15" x14ac:dyDescent="0.25">
      <c r="B1" t="s">
        <v>15</v>
      </c>
      <c r="G1" t="s">
        <v>21</v>
      </c>
      <c r="L1" t="s">
        <v>23</v>
      </c>
    </row>
    <row r="2" spans="1:15" x14ac:dyDescent="0.25">
      <c r="B2" s="2" t="s">
        <v>53</v>
      </c>
      <c r="C2" s="2" t="s">
        <v>55</v>
      </c>
      <c r="D2" s="2" t="s">
        <v>56</v>
      </c>
      <c r="E2" s="2" t="s">
        <v>54</v>
      </c>
      <c r="F2" s="2"/>
      <c r="G2" s="2" t="s">
        <v>53</v>
      </c>
      <c r="H2" s="2" t="s">
        <v>55</v>
      </c>
      <c r="I2" s="2" t="s">
        <v>56</v>
      </c>
      <c r="J2" s="2" t="s">
        <v>54</v>
      </c>
      <c r="K2" s="2"/>
      <c r="L2" s="2" t="s">
        <v>53</v>
      </c>
      <c r="M2" s="2" t="s">
        <v>55</v>
      </c>
      <c r="N2" s="2" t="s">
        <v>56</v>
      </c>
      <c r="O2" s="2" t="s">
        <v>54</v>
      </c>
    </row>
    <row r="3" spans="1:15" x14ac:dyDescent="0.25">
      <c r="A3" t="s">
        <v>25</v>
      </c>
      <c r="B3">
        <v>7.96</v>
      </c>
      <c r="C3">
        <v>8.66</v>
      </c>
      <c r="D3">
        <v>8.0500000000000007</v>
      </c>
      <c r="E3">
        <v>37.4</v>
      </c>
      <c r="G3">
        <v>19.649999999999999</v>
      </c>
      <c r="H3">
        <v>28.11</v>
      </c>
      <c r="I3">
        <v>24.99</v>
      </c>
      <c r="J3">
        <v>62.97</v>
      </c>
      <c r="L3">
        <v>71.28</v>
      </c>
      <c r="M3">
        <v>106.59</v>
      </c>
      <c r="N3">
        <v>77.849999999999994</v>
      </c>
      <c r="O3">
        <v>309.64</v>
      </c>
    </row>
    <row r="4" spans="1:15" x14ac:dyDescent="0.25">
      <c r="A4" t="s">
        <v>27</v>
      </c>
      <c r="B4">
        <v>0.8</v>
      </c>
      <c r="C4">
        <v>0.4</v>
      </c>
      <c r="D4">
        <v>0.65</v>
      </c>
      <c r="E4">
        <v>4.99</v>
      </c>
      <c r="G4">
        <v>1.01</v>
      </c>
      <c r="H4">
        <v>1.35</v>
      </c>
      <c r="I4">
        <v>2.6</v>
      </c>
      <c r="J4">
        <v>4.08</v>
      </c>
      <c r="L4">
        <v>10.58</v>
      </c>
      <c r="M4">
        <v>12.8</v>
      </c>
      <c r="N4">
        <v>3.82</v>
      </c>
      <c r="O4">
        <v>42.53</v>
      </c>
    </row>
    <row r="5" spans="1:15" x14ac:dyDescent="0.25">
      <c r="A5" t="s">
        <v>26</v>
      </c>
      <c r="B5">
        <v>49.36</v>
      </c>
      <c r="C5">
        <v>52.28</v>
      </c>
      <c r="D5">
        <v>52.64</v>
      </c>
      <c r="E5">
        <v>44.44</v>
      </c>
      <c r="G5">
        <v>111.56</v>
      </c>
      <c r="H5">
        <v>107.95</v>
      </c>
      <c r="I5">
        <v>111.44</v>
      </c>
      <c r="J5">
        <v>101.16</v>
      </c>
      <c r="L5">
        <v>102.9</v>
      </c>
      <c r="M5">
        <v>99.15</v>
      </c>
      <c r="N5">
        <v>103.08</v>
      </c>
      <c r="O5">
        <v>93.1</v>
      </c>
    </row>
    <row r="6" spans="1:15" x14ac:dyDescent="0.25">
      <c r="A6" t="s">
        <v>28</v>
      </c>
      <c r="B6">
        <v>1.07</v>
      </c>
      <c r="C6">
        <v>1.28</v>
      </c>
      <c r="D6">
        <v>0.77</v>
      </c>
      <c r="E6">
        <v>0.17</v>
      </c>
      <c r="G6">
        <v>1.5</v>
      </c>
      <c r="H6">
        <v>0.66</v>
      </c>
      <c r="I6">
        <v>1.1100000000000001</v>
      </c>
      <c r="J6">
        <v>0.55000000000000004</v>
      </c>
      <c r="L6">
        <v>1.57</v>
      </c>
      <c r="M6">
        <v>0.75</v>
      </c>
      <c r="N6">
        <v>0.41</v>
      </c>
      <c r="O6">
        <v>2.4700000000000002</v>
      </c>
    </row>
    <row r="7" spans="1:15" x14ac:dyDescent="0.25">
      <c r="A7" t="s">
        <v>57</v>
      </c>
      <c r="B7">
        <v>5</v>
      </c>
      <c r="C7">
        <v>5</v>
      </c>
      <c r="D7">
        <v>5</v>
      </c>
      <c r="E7">
        <v>5</v>
      </c>
      <c r="G7">
        <v>5</v>
      </c>
      <c r="H7">
        <v>4</v>
      </c>
      <c r="I7">
        <v>5</v>
      </c>
      <c r="J7">
        <v>5</v>
      </c>
      <c r="L7">
        <v>4</v>
      </c>
      <c r="M7">
        <v>4</v>
      </c>
      <c r="N7">
        <v>5</v>
      </c>
      <c r="O7">
        <v>4</v>
      </c>
    </row>
    <row r="8" spans="1:15" x14ac:dyDescent="0.25">
      <c r="A8" t="s">
        <v>58</v>
      </c>
      <c r="B8">
        <f>1.96*B4/SQRT(B7)</f>
        <v>0.70123091774393409</v>
      </c>
      <c r="C8" t="e">
        <f>1.96*#REF!/SQRT(#REF!)</f>
        <v>#REF!</v>
      </c>
      <c r="D8">
        <f t="shared" ref="D8:O8" si="0">1.96*D4/SQRT(D7)</f>
        <v>0.56975012066694641</v>
      </c>
      <c r="E8">
        <f t="shared" si="0"/>
        <v>4.3739278494277887</v>
      </c>
      <c r="G8">
        <f t="shared" si="0"/>
        <v>0.88530403365171673</v>
      </c>
      <c r="H8">
        <f>1.96*C4/SQRT(C7)</f>
        <v>0.35061545887196705</v>
      </c>
      <c r="I8">
        <f t="shared" si="0"/>
        <v>2.2790004826677857</v>
      </c>
      <c r="J8">
        <f t="shared" si="0"/>
        <v>3.5762776804940635</v>
      </c>
      <c r="L8">
        <f t="shared" ref="L8" si="1">1.96*L4/SQRT(L7)</f>
        <v>10.368399999999999</v>
      </c>
      <c r="M8">
        <f t="shared" ref="M8" si="2">1.96*M4/SQRT(M7)</f>
        <v>12.544</v>
      </c>
      <c r="N8">
        <f t="shared" si="0"/>
        <v>3.3483776322272849</v>
      </c>
      <c r="O8">
        <f t="shared" si="0"/>
        <v>41.679400000000001</v>
      </c>
    </row>
    <row r="9" spans="1:15" x14ac:dyDescent="0.25">
      <c r="A9" t="s">
        <v>59</v>
      </c>
      <c r="B9">
        <f>1.96*B6/SQRT(B7)</f>
        <v>0.93789635248251169</v>
      </c>
      <c r="C9" t="e">
        <f>1.96*#REF!/SQRT(#REF!)</f>
        <v>#REF!</v>
      </c>
      <c r="D9">
        <f t="shared" ref="D9" si="3">1.96*D6/SQRT(D7)</f>
        <v>0.67493475832853655</v>
      </c>
      <c r="E9">
        <f t="shared" ref="E9" si="4">1.96*E6/SQRT(E7)</f>
        <v>0.14901157002058599</v>
      </c>
      <c r="G9">
        <f>1.96*G6/SQRT(G7)</f>
        <v>1.3148079707698763</v>
      </c>
      <c r="H9">
        <f>1.96*C6/SQRT(C7)</f>
        <v>1.1219694683902943</v>
      </c>
      <c r="I9">
        <f t="shared" ref="I9:J9" si="5">1.96*I6/SQRT(I7)</f>
        <v>0.97295789836970858</v>
      </c>
      <c r="J9">
        <f t="shared" si="5"/>
        <v>0.48209625594895467</v>
      </c>
      <c r="L9">
        <f>1.96*L6/SQRT(L7)</f>
        <v>1.5386</v>
      </c>
      <c r="M9">
        <f t="shared" ref="M9" si="6">1.96*M6/SQRT(M7)</f>
        <v>0.73499999999999999</v>
      </c>
      <c r="N9">
        <f>1.96*N6/SQRT(N7)</f>
        <v>0.35938084534376619</v>
      </c>
      <c r="O9">
        <f t="shared" ref="O9" si="7">1.96*O6/SQRT(O7)</f>
        <v>2.4206000000000003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N20" sqref="N2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C4" sqref="C4"/>
    </sheetView>
  </sheetViews>
  <sheetFormatPr defaultRowHeight="15" x14ac:dyDescent="0.25"/>
  <cols>
    <col min="1" max="16384" width="9.140625" style="1"/>
  </cols>
  <sheetData>
    <row r="1" spans="1:18" x14ac:dyDescent="0.25">
      <c r="A1" s="1" t="s">
        <v>15</v>
      </c>
      <c r="G1" s="1" t="s">
        <v>21</v>
      </c>
      <c r="M1" s="1" t="s">
        <v>23</v>
      </c>
    </row>
    <row r="2" spans="1:18" x14ac:dyDescent="0.25">
      <c r="B2" s="1" t="s">
        <v>16</v>
      </c>
      <c r="H2" s="1" t="s">
        <v>16</v>
      </c>
      <c r="N2" s="1" t="s">
        <v>16</v>
      </c>
    </row>
    <row r="3" spans="1:18" x14ac:dyDescent="0.25">
      <c r="A3" s="1" t="s">
        <v>17</v>
      </c>
      <c r="B3" s="1" t="s">
        <v>18</v>
      </c>
      <c r="C3" s="1" t="s">
        <v>19</v>
      </c>
      <c r="D3" s="1" t="s">
        <v>20</v>
      </c>
      <c r="G3" s="1" t="s">
        <v>17</v>
      </c>
      <c r="H3" s="1" t="s">
        <v>18</v>
      </c>
      <c r="I3" s="1" t="s">
        <v>19</v>
      </c>
      <c r="J3" s="1" t="s">
        <v>20</v>
      </c>
      <c r="M3" s="1" t="s">
        <v>17</v>
      </c>
      <c r="N3" s="1" t="s">
        <v>18</v>
      </c>
      <c r="O3" s="1" t="s">
        <v>19</v>
      </c>
      <c r="P3" s="1" t="s">
        <v>20</v>
      </c>
      <c r="R3" s="1" t="s">
        <v>34</v>
      </c>
    </row>
    <row r="4" spans="1:18" x14ac:dyDescent="0.25">
      <c r="A4" s="1" t="s">
        <v>18</v>
      </c>
      <c r="B4" s="1">
        <v>33.159999999999997</v>
      </c>
      <c r="C4" s="1">
        <v>18.329999999999998</v>
      </c>
      <c r="D4" s="1">
        <v>132.07</v>
      </c>
      <c r="H4" s="1">
        <v>135.19</v>
      </c>
      <c r="I4" s="1">
        <v>960.39</v>
      </c>
      <c r="J4" s="1" t="s">
        <v>22</v>
      </c>
      <c r="N4" s="1">
        <v>402.68</v>
      </c>
      <c r="O4" s="1" t="s">
        <v>22</v>
      </c>
      <c r="P4" s="1" t="s">
        <v>22</v>
      </c>
      <c r="R4" s="1" t="s">
        <v>21</v>
      </c>
    </row>
    <row r="5" spans="1:18" x14ac:dyDescent="0.25">
      <c r="A5" s="1" t="s">
        <v>19</v>
      </c>
      <c r="B5" s="1">
        <v>8.91</v>
      </c>
      <c r="C5" s="1">
        <v>17.2</v>
      </c>
      <c r="D5" s="1">
        <v>34.700000000000003</v>
      </c>
      <c r="H5" s="1">
        <v>37.74</v>
      </c>
      <c r="I5" s="1">
        <v>65.84</v>
      </c>
      <c r="J5" s="1">
        <v>800.51</v>
      </c>
      <c r="N5" s="1">
        <v>139.88999999999999</v>
      </c>
      <c r="O5" s="1">
        <v>311.73</v>
      </c>
      <c r="P5" s="1" t="s">
        <v>22</v>
      </c>
      <c r="R5" s="1" t="s">
        <v>35</v>
      </c>
    </row>
    <row r="6" spans="1:18" x14ac:dyDescent="0.25">
      <c r="A6" s="1" t="s">
        <v>20</v>
      </c>
      <c r="B6" s="1">
        <v>7.35</v>
      </c>
      <c r="C6" s="1">
        <v>5.65</v>
      </c>
      <c r="D6" s="1">
        <v>4.82</v>
      </c>
      <c r="H6" s="1">
        <v>25.9</v>
      </c>
      <c r="I6" s="1">
        <v>22.24</v>
      </c>
      <c r="J6" s="1">
        <v>93.68</v>
      </c>
      <c r="N6" s="1">
        <v>99.5</v>
      </c>
      <c r="O6" s="1">
        <v>119.17</v>
      </c>
      <c r="P6" s="1" t="s">
        <v>22</v>
      </c>
    </row>
    <row r="9" spans="1:18" x14ac:dyDescent="0.25">
      <c r="A9" s="1" t="s">
        <v>24</v>
      </c>
    </row>
    <row r="10" spans="1:18" x14ac:dyDescent="0.25">
      <c r="A10" s="1" t="s">
        <v>15</v>
      </c>
      <c r="G10" s="1" t="s">
        <v>21</v>
      </c>
      <c r="M10" s="1" t="s">
        <v>23</v>
      </c>
    </row>
    <row r="11" spans="1:18" x14ac:dyDescent="0.25">
      <c r="B11" s="1" t="s">
        <v>16</v>
      </c>
      <c r="H11" s="1" t="s">
        <v>16</v>
      </c>
      <c r="N11" s="1" t="s">
        <v>16</v>
      </c>
    </row>
    <row r="12" spans="1:18" x14ac:dyDescent="0.25">
      <c r="A12" s="1" t="s">
        <v>17</v>
      </c>
      <c r="B12" s="1" t="s">
        <v>18</v>
      </c>
      <c r="C12" s="1" t="s">
        <v>19</v>
      </c>
      <c r="D12" s="1" t="s">
        <v>20</v>
      </c>
      <c r="G12" s="1" t="s">
        <v>17</v>
      </c>
      <c r="H12" s="1" t="s">
        <v>18</v>
      </c>
      <c r="I12" s="1" t="s">
        <v>19</v>
      </c>
      <c r="J12" s="1" t="s">
        <v>20</v>
      </c>
      <c r="M12" s="1" t="s">
        <v>17</v>
      </c>
      <c r="N12" s="1" t="s">
        <v>18</v>
      </c>
      <c r="O12" s="1" t="s">
        <v>19</v>
      </c>
      <c r="P12" s="1" t="s">
        <v>20</v>
      </c>
    </row>
    <row r="13" spans="1:18" x14ac:dyDescent="0.25">
      <c r="A13" s="1" t="s">
        <v>18</v>
      </c>
      <c r="B13" s="1">
        <v>98.88</v>
      </c>
      <c r="C13" s="1">
        <v>84.96</v>
      </c>
      <c r="D13" s="1">
        <v>83.52</v>
      </c>
      <c r="H13" s="1">
        <v>305.45</v>
      </c>
      <c r="I13" s="1">
        <v>150.13</v>
      </c>
      <c r="J13" s="1" t="s">
        <v>22</v>
      </c>
      <c r="N13" s="1">
        <v>280.92</v>
      </c>
      <c r="O13" s="1" t="s">
        <v>22</v>
      </c>
      <c r="P13" s="1" t="s">
        <v>22</v>
      </c>
    </row>
    <row r="14" spans="1:18" x14ac:dyDescent="0.25">
      <c r="A14" s="1" t="s">
        <v>19</v>
      </c>
      <c r="B14" s="1">
        <v>93.4</v>
      </c>
      <c r="C14" s="1">
        <v>45.12</v>
      </c>
      <c r="D14" s="1">
        <v>47.4</v>
      </c>
      <c r="H14" s="1">
        <v>317.32</v>
      </c>
      <c r="I14" s="1">
        <v>107.72</v>
      </c>
      <c r="J14" s="1">
        <v>74.2</v>
      </c>
      <c r="N14" s="1">
        <v>284.39999999999998</v>
      </c>
      <c r="O14" s="1">
        <v>99.6</v>
      </c>
      <c r="P14" s="1" t="s">
        <v>22</v>
      </c>
    </row>
    <row r="15" spans="1:18" x14ac:dyDescent="0.25">
      <c r="A15" s="1" t="s">
        <v>20</v>
      </c>
      <c r="B15" s="1">
        <v>96</v>
      </c>
      <c r="C15" s="1">
        <v>48.44</v>
      </c>
      <c r="D15" s="1">
        <v>33.15</v>
      </c>
      <c r="H15" s="1">
        <v>321.10000000000002</v>
      </c>
      <c r="I15" s="1">
        <v>108.52</v>
      </c>
      <c r="J15" s="1">
        <v>61.8</v>
      </c>
      <c r="N15" s="1">
        <v>295.7</v>
      </c>
      <c r="O15" s="1">
        <v>101.73</v>
      </c>
      <c r="P15" s="1" t="s">
        <v>22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topLeftCell="B1" workbookViewId="0">
      <selection activeCell="N17" sqref="N17"/>
    </sheetView>
  </sheetViews>
  <sheetFormatPr defaultRowHeight="15" x14ac:dyDescent="0.25"/>
  <cols>
    <col min="1" max="16384" width="9.140625" style="1"/>
  </cols>
  <sheetData>
    <row r="1" spans="1:18" x14ac:dyDescent="0.25">
      <c r="A1" s="1" t="s">
        <v>15</v>
      </c>
      <c r="G1" s="1" t="s">
        <v>21</v>
      </c>
      <c r="M1" s="1" t="s">
        <v>23</v>
      </c>
    </row>
    <row r="2" spans="1:18" x14ac:dyDescent="0.25">
      <c r="B2" s="1" t="s">
        <v>16</v>
      </c>
      <c r="H2" s="1" t="s">
        <v>16</v>
      </c>
      <c r="N2" s="1" t="s">
        <v>16</v>
      </c>
    </row>
    <row r="3" spans="1:18" x14ac:dyDescent="0.25">
      <c r="A3" s="1" t="s">
        <v>17</v>
      </c>
      <c r="B3" s="1" t="s">
        <v>18</v>
      </c>
      <c r="C3" s="1" t="s">
        <v>19</v>
      </c>
      <c r="D3" s="1" t="s">
        <v>20</v>
      </c>
      <c r="G3" s="1" t="s">
        <v>17</v>
      </c>
      <c r="H3" s="1" t="s">
        <v>18</v>
      </c>
      <c r="I3" s="1" t="s">
        <v>19</v>
      </c>
      <c r="J3" s="1" t="s">
        <v>20</v>
      </c>
      <c r="M3" s="1" t="s">
        <v>17</v>
      </c>
      <c r="N3" s="1" t="s">
        <v>18</v>
      </c>
      <c r="O3" s="1" t="s">
        <v>19</v>
      </c>
      <c r="P3" s="1" t="s">
        <v>20</v>
      </c>
      <c r="R3" s="1" t="s">
        <v>34</v>
      </c>
    </row>
    <row r="4" spans="1:18" x14ac:dyDescent="0.25">
      <c r="A4" s="1" t="s">
        <v>18</v>
      </c>
      <c r="B4" s="1">
        <v>26.08</v>
      </c>
      <c r="C4" s="1">
        <v>91.98</v>
      </c>
      <c r="D4" s="1">
        <v>100.28</v>
      </c>
      <c r="H4" s="1">
        <v>57.3</v>
      </c>
      <c r="I4" s="4" t="s">
        <v>22</v>
      </c>
      <c r="J4" s="4" t="s">
        <v>22</v>
      </c>
      <c r="N4" s="1">
        <v>127.62</v>
      </c>
      <c r="O4" s="4" t="s">
        <v>22</v>
      </c>
      <c r="P4" s="4" t="s">
        <v>22</v>
      </c>
      <c r="R4" s="1" t="s">
        <v>21</v>
      </c>
    </row>
    <row r="5" spans="1:18" x14ac:dyDescent="0.25">
      <c r="A5" s="1" t="s">
        <v>19</v>
      </c>
      <c r="B5" s="1">
        <v>9.93</v>
      </c>
      <c r="C5" s="1">
        <v>16.93</v>
      </c>
      <c r="D5" s="1">
        <v>15.17</v>
      </c>
      <c r="H5" s="1">
        <v>22.78</v>
      </c>
      <c r="I5" s="1">
        <v>31.85</v>
      </c>
      <c r="J5" s="1">
        <v>483.17</v>
      </c>
      <c r="N5" s="1">
        <v>64.16</v>
      </c>
      <c r="O5" s="1">
        <v>118.86</v>
      </c>
      <c r="P5" s="4" t="s">
        <v>22</v>
      </c>
      <c r="R5" s="1" t="s">
        <v>35</v>
      </c>
    </row>
    <row r="6" spans="1:18" x14ac:dyDescent="0.25">
      <c r="A6" s="1" t="s">
        <v>20</v>
      </c>
      <c r="B6" s="1">
        <v>7.23</v>
      </c>
      <c r="C6" s="1">
        <v>6.39</v>
      </c>
      <c r="D6" s="1">
        <v>4.8499999999999996</v>
      </c>
      <c r="H6" s="1">
        <v>19.53</v>
      </c>
      <c r="I6" s="1">
        <v>13.75</v>
      </c>
      <c r="J6" s="1">
        <v>39.64</v>
      </c>
      <c r="N6" s="1">
        <v>60.83</v>
      </c>
      <c r="O6" s="1">
        <v>53.8</v>
      </c>
      <c r="P6" s="4" t="s">
        <v>22</v>
      </c>
    </row>
    <row r="9" spans="1:18" x14ac:dyDescent="0.25">
      <c r="A9" s="1" t="s">
        <v>24</v>
      </c>
    </row>
    <row r="10" spans="1:18" x14ac:dyDescent="0.25">
      <c r="A10" s="1" t="s">
        <v>15</v>
      </c>
      <c r="G10" s="1" t="s">
        <v>21</v>
      </c>
      <c r="M10" s="1" t="s">
        <v>23</v>
      </c>
    </row>
    <row r="11" spans="1:18" x14ac:dyDescent="0.25">
      <c r="B11" s="1" t="s">
        <v>16</v>
      </c>
      <c r="H11" s="1" t="s">
        <v>16</v>
      </c>
      <c r="N11" s="1" t="s">
        <v>16</v>
      </c>
    </row>
    <row r="12" spans="1:18" x14ac:dyDescent="0.25">
      <c r="A12" s="1" t="s">
        <v>17</v>
      </c>
      <c r="B12" s="1" t="s">
        <v>18</v>
      </c>
      <c r="C12" s="1" t="s">
        <v>19</v>
      </c>
      <c r="D12" s="1" t="s">
        <v>20</v>
      </c>
      <c r="G12" s="1" t="s">
        <v>17</v>
      </c>
      <c r="H12" s="1" t="s">
        <v>18</v>
      </c>
      <c r="I12" s="1" t="s">
        <v>19</v>
      </c>
      <c r="J12" s="1" t="s">
        <v>20</v>
      </c>
      <c r="M12" s="1" t="s">
        <v>17</v>
      </c>
      <c r="N12" s="1" t="s">
        <v>18</v>
      </c>
      <c r="O12" s="1" t="s">
        <v>19</v>
      </c>
      <c r="P12" s="1" t="s">
        <v>20</v>
      </c>
    </row>
    <row r="13" spans="1:18" x14ac:dyDescent="0.25">
      <c r="A13" s="1" t="s">
        <v>18</v>
      </c>
      <c r="B13" s="1">
        <v>97.12</v>
      </c>
      <c r="C13" s="1">
        <v>81.239999999999995</v>
      </c>
      <c r="D13" s="1">
        <v>81.48</v>
      </c>
      <c r="H13" s="1">
        <v>311.52</v>
      </c>
      <c r="I13" s="4" t="s">
        <v>22</v>
      </c>
      <c r="J13" s="4" t="s">
        <v>22</v>
      </c>
      <c r="N13" s="1">
        <v>283.60000000000002</v>
      </c>
      <c r="O13" s="4" t="s">
        <v>22</v>
      </c>
      <c r="P13" s="4" t="s">
        <v>22</v>
      </c>
    </row>
    <row r="14" spans="1:18" x14ac:dyDescent="0.25">
      <c r="A14" s="1" t="s">
        <v>19</v>
      </c>
      <c r="B14" s="1">
        <v>89.32</v>
      </c>
      <c r="C14" s="1">
        <v>44.72</v>
      </c>
      <c r="D14" s="1">
        <v>46.28</v>
      </c>
      <c r="H14" s="1">
        <v>316.67</v>
      </c>
      <c r="I14" s="1">
        <v>106.52</v>
      </c>
      <c r="J14" s="1">
        <v>71.8</v>
      </c>
      <c r="N14" s="1">
        <v>286.8</v>
      </c>
      <c r="O14" s="1">
        <v>98.92</v>
      </c>
      <c r="P14" s="4" t="s">
        <v>22</v>
      </c>
    </row>
    <row r="15" spans="1:18" x14ac:dyDescent="0.25">
      <c r="A15" s="1" t="s">
        <v>20</v>
      </c>
      <c r="B15" s="1">
        <v>88.96</v>
      </c>
      <c r="C15" s="1">
        <v>44.4</v>
      </c>
      <c r="D15" s="1">
        <v>31.4</v>
      </c>
      <c r="H15" s="1">
        <v>323.60000000000002</v>
      </c>
      <c r="I15" s="1">
        <v>107.24</v>
      </c>
      <c r="J15" s="1">
        <v>59.2</v>
      </c>
      <c r="N15" s="1">
        <v>290.27999999999997</v>
      </c>
      <c r="O15" s="1">
        <v>98.15</v>
      </c>
      <c r="P15" s="4" t="s">
        <v>22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C7" sqref="C7"/>
    </sheetView>
  </sheetViews>
  <sheetFormatPr defaultRowHeight="15" x14ac:dyDescent="0.25"/>
  <sheetData>
    <row r="1" spans="1:11" x14ac:dyDescent="0.25">
      <c r="B1" t="s">
        <v>15</v>
      </c>
      <c r="F1" t="s">
        <v>21</v>
      </c>
      <c r="J1" t="s">
        <v>23</v>
      </c>
    </row>
    <row r="2" spans="1:11" x14ac:dyDescent="0.25">
      <c r="B2" t="s">
        <v>32</v>
      </c>
      <c r="C2" t="s">
        <v>33</v>
      </c>
      <c r="F2" t="s">
        <v>32</v>
      </c>
      <c r="G2" t="s">
        <v>33</v>
      </c>
      <c r="J2" t="s">
        <v>32</v>
      </c>
      <c r="K2" t="s">
        <v>33</v>
      </c>
    </row>
    <row r="3" spans="1:11" x14ac:dyDescent="0.25">
      <c r="A3" t="s">
        <v>25</v>
      </c>
      <c r="B3">
        <v>7.01</v>
      </c>
      <c r="C3">
        <v>8.42</v>
      </c>
      <c r="F3">
        <v>23.19</v>
      </c>
      <c r="G3">
        <v>32.15</v>
      </c>
      <c r="J3">
        <v>41.49</v>
      </c>
      <c r="K3">
        <v>97.34</v>
      </c>
    </row>
    <row r="4" spans="1:11" x14ac:dyDescent="0.25">
      <c r="A4" t="s">
        <v>27</v>
      </c>
      <c r="B4">
        <v>0.77</v>
      </c>
      <c r="C4">
        <v>0.68</v>
      </c>
      <c r="F4">
        <v>1.1299999999999999</v>
      </c>
      <c r="G4">
        <v>5.4</v>
      </c>
      <c r="J4">
        <v>4.8</v>
      </c>
      <c r="K4">
        <v>13.03</v>
      </c>
    </row>
    <row r="5" spans="1:11" x14ac:dyDescent="0.25">
      <c r="A5" t="s">
        <v>26</v>
      </c>
      <c r="B5">
        <v>51.76</v>
      </c>
      <c r="C5">
        <v>53</v>
      </c>
      <c r="F5">
        <v>105.92</v>
      </c>
      <c r="G5">
        <v>108</v>
      </c>
      <c r="J5">
        <v>98.4</v>
      </c>
      <c r="K5">
        <v>99.67</v>
      </c>
    </row>
    <row r="6" spans="1:11" x14ac:dyDescent="0.25">
      <c r="A6" t="s">
        <v>28</v>
      </c>
      <c r="B6">
        <v>0.68</v>
      </c>
      <c r="C6">
        <v>0.71</v>
      </c>
      <c r="F6">
        <v>1.94</v>
      </c>
      <c r="G6">
        <v>0.66</v>
      </c>
      <c r="J6">
        <v>1.42</v>
      </c>
      <c r="K6">
        <v>1.1000000000000001</v>
      </c>
    </row>
    <row r="7" spans="1:11" x14ac:dyDescent="0.25">
      <c r="A7" t="s">
        <v>57</v>
      </c>
      <c r="B7">
        <v>5</v>
      </c>
      <c r="C7">
        <v>5</v>
      </c>
      <c r="F7">
        <v>5</v>
      </c>
      <c r="G7">
        <v>5</v>
      </c>
      <c r="J7">
        <v>5</v>
      </c>
      <c r="K7">
        <v>3</v>
      </c>
    </row>
    <row r="8" spans="1:11" x14ac:dyDescent="0.25">
      <c r="A8" t="s">
        <v>58</v>
      </c>
      <c r="B8">
        <f>1.96*B4/SQRT(B7)</f>
        <v>0.67493475832853655</v>
      </c>
      <c r="C8">
        <f t="shared" ref="C8" si="0">1.96*C4/SQRT(C7)</f>
        <v>0.59604628008234395</v>
      </c>
      <c r="F8">
        <f>1.96*F4/SQRT(F7)</f>
        <v>0.99048867131330676</v>
      </c>
      <c r="G8">
        <f>1.96*G4/SQRT(G7)</f>
        <v>4.7333086947715541</v>
      </c>
      <c r="J8">
        <f>1.96*J4/SQRT(J7)</f>
        <v>4.2073855064636039</v>
      </c>
      <c r="K8">
        <f>1.96*K4/SQRT(K7)</f>
        <v>14.744833054780015</v>
      </c>
    </row>
    <row r="9" spans="1:11" x14ac:dyDescent="0.25">
      <c r="A9" t="s">
        <v>59</v>
      </c>
      <c r="B9">
        <f>1.96*B6/SQRT(B7)</f>
        <v>0.59604628008234395</v>
      </c>
      <c r="C9">
        <f t="shared" ref="C9" si="1">1.96*C6/SQRT(C7)</f>
        <v>0.62234243949774137</v>
      </c>
      <c r="F9">
        <f>1.96*F6/SQRT(F7)</f>
        <v>1.7004849755290399</v>
      </c>
      <c r="G9">
        <f>1.96*G6/SQRT(G7)</f>
        <v>0.57851550713874555</v>
      </c>
      <c r="J9">
        <f>1.96*J6/SQRT(J7)</f>
        <v>1.2446848789954827</v>
      </c>
      <c r="K9">
        <f>1.96*K6/SQRT(K7)</f>
        <v>1.2447671803728333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opLeftCell="A9" workbookViewId="0">
      <selection activeCell="A7" sqref="A7:P9"/>
    </sheetView>
  </sheetViews>
  <sheetFormatPr defaultRowHeight="15" x14ac:dyDescent="0.25"/>
  <sheetData>
    <row r="1" spans="1:16" x14ac:dyDescent="0.25">
      <c r="B1" t="s">
        <v>15</v>
      </c>
      <c r="H1" t="s">
        <v>21</v>
      </c>
      <c r="N1" t="s">
        <v>23</v>
      </c>
    </row>
    <row r="2" spans="1:16" x14ac:dyDescent="0.25">
      <c r="B2" t="s">
        <v>29</v>
      </c>
      <c r="C2" t="s">
        <v>30</v>
      </c>
      <c r="D2" t="s">
        <v>31</v>
      </c>
      <c r="H2" t="s">
        <v>29</v>
      </c>
      <c r="I2" t="s">
        <v>30</v>
      </c>
      <c r="J2" t="s">
        <v>31</v>
      </c>
      <c r="N2" t="s">
        <v>29</v>
      </c>
      <c r="O2" t="s">
        <v>30</v>
      </c>
      <c r="P2" t="s">
        <v>31</v>
      </c>
    </row>
    <row r="3" spans="1:16" x14ac:dyDescent="0.25">
      <c r="A3" t="s">
        <v>25</v>
      </c>
      <c r="B3">
        <v>1.47</v>
      </c>
      <c r="C3">
        <v>21.23</v>
      </c>
      <c r="D3">
        <v>282.52</v>
      </c>
      <c r="H3">
        <v>3.83</v>
      </c>
      <c r="I3">
        <v>26.75</v>
      </c>
      <c r="J3">
        <v>173.99</v>
      </c>
    </row>
    <row r="4" spans="1:16" x14ac:dyDescent="0.25">
      <c r="A4" t="s">
        <v>27</v>
      </c>
      <c r="B4">
        <v>0.13</v>
      </c>
      <c r="C4">
        <v>3.37</v>
      </c>
      <c r="D4">
        <v>31.9</v>
      </c>
      <c r="H4">
        <v>0.31</v>
      </c>
      <c r="I4">
        <v>1.17</v>
      </c>
      <c r="J4">
        <v>43.84</v>
      </c>
    </row>
    <row r="5" spans="1:16" x14ac:dyDescent="0.25">
      <c r="A5" t="s">
        <v>26</v>
      </c>
      <c r="B5">
        <v>48</v>
      </c>
      <c r="C5">
        <v>45.04</v>
      </c>
      <c r="D5">
        <v>44.26</v>
      </c>
      <c r="H5">
        <v>119.62</v>
      </c>
      <c r="I5">
        <v>106.64</v>
      </c>
      <c r="J5">
        <v>101.76</v>
      </c>
    </row>
    <row r="6" spans="1:16" x14ac:dyDescent="0.25">
      <c r="A6" t="s">
        <v>28</v>
      </c>
      <c r="B6">
        <v>1</v>
      </c>
      <c r="C6">
        <v>0.36</v>
      </c>
      <c r="D6">
        <v>0.35</v>
      </c>
      <c r="H6">
        <v>1.03</v>
      </c>
      <c r="I6">
        <v>1.41</v>
      </c>
      <c r="J6">
        <v>0.6</v>
      </c>
    </row>
    <row r="7" spans="1:16" x14ac:dyDescent="0.25">
      <c r="A7" t="s">
        <v>57</v>
      </c>
      <c r="B7">
        <v>5</v>
      </c>
      <c r="C7">
        <v>5</v>
      </c>
      <c r="D7">
        <v>5</v>
      </c>
      <c r="H7">
        <v>4</v>
      </c>
      <c r="I7">
        <v>5</v>
      </c>
      <c r="J7">
        <v>5</v>
      </c>
    </row>
    <row r="8" spans="1:16" x14ac:dyDescent="0.25">
      <c r="A8" t="s">
        <v>58</v>
      </c>
      <c r="B8">
        <f>1.96*B4/SQRT(B7)</f>
        <v>0.11395002413338928</v>
      </c>
      <c r="C8">
        <f t="shared" ref="C8:P8" si="0">1.96*C4/SQRT(C7)</f>
        <v>2.953935240996322</v>
      </c>
      <c r="D8">
        <f t="shared" si="0"/>
        <v>27.961582845039366</v>
      </c>
      <c r="H8">
        <f t="shared" si="0"/>
        <v>0.30380000000000001</v>
      </c>
      <c r="I8">
        <f t="shared" si="0"/>
        <v>1.0255502172005033</v>
      </c>
      <c r="J8">
        <f t="shared" si="0"/>
        <v>38.427454292367585</v>
      </c>
      <c r="N8" t="e">
        <f t="shared" si="0"/>
        <v>#DIV/0!</v>
      </c>
      <c r="O8" t="e">
        <f t="shared" si="0"/>
        <v>#DIV/0!</v>
      </c>
      <c r="P8" t="e">
        <f t="shared" si="0"/>
        <v>#DIV/0!</v>
      </c>
    </row>
    <row r="9" spans="1:16" x14ac:dyDescent="0.25">
      <c r="A9" t="s">
        <v>59</v>
      </c>
      <c r="B9">
        <f>1.96*B6/SQRT(B7)</f>
        <v>0.87653864717991747</v>
      </c>
      <c r="C9">
        <f t="shared" ref="C9:D9" si="1">1.96*C6/SQRT(C7)</f>
        <v>0.31555391298477031</v>
      </c>
      <c r="D9">
        <f t="shared" si="1"/>
        <v>0.30678852651297112</v>
      </c>
      <c r="H9">
        <f>1.96*H6/SQRT(H7)</f>
        <v>1.0094000000000001</v>
      </c>
      <c r="I9">
        <f t="shared" ref="I9:J9" si="2">1.96*I6/SQRT(I7)</f>
        <v>1.2359194925236836</v>
      </c>
      <c r="J9">
        <f t="shared" si="2"/>
        <v>0.52592318830795048</v>
      </c>
      <c r="N9" t="e">
        <f>1.96*N6/SQRT(N7)</f>
        <v>#DIV/0!</v>
      </c>
      <c r="O9" t="e">
        <f t="shared" ref="O9:P9" si="3">1.96*O6/SQRT(O7)</f>
        <v>#DIV/0!</v>
      </c>
      <c r="P9" t="e">
        <f t="shared" si="3"/>
        <v>#DIV/0!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N8" sqref="N8"/>
    </sheetView>
  </sheetViews>
  <sheetFormatPr defaultRowHeight="15" x14ac:dyDescent="0.25"/>
  <sheetData>
    <row r="1" spans="1:16" x14ac:dyDescent="0.25">
      <c r="B1" t="s">
        <v>15</v>
      </c>
      <c r="H1" t="s">
        <v>21</v>
      </c>
      <c r="N1" t="s">
        <v>23</v>
      </c>
    </row>
    <row r="2" spans="1:16" x14ac:dyDescent="0.25">
      <c r="B2">
        <v>6</v>
      </c>
      <c r="C2">
        <v>12</v>
      </c>
      <c r="D2">
        <v>24</v>
      </c>
      <c r="H2">
        <v>6</v>
      </c>
      <c r="I2">
        <v>12</v>
      </c>
      <c r="J2">
        <v>24</v>
      </c>
      <c r="N2">
        <v>6</v>
      </c>
      <c r="O2">
        <v>12</v>
      </c>
      <c r="P2">
        <v>24</v>
      </c>
    </row>
    <row r="3" spans="1:16" x14ac:dyDescent="0.25">
      <c r="A3" t="s">
        <v>25</v>
      </c>
      <c r="B3">
        <v>7.07</v>
      </c>
      <c r="C3">
        <v>9.69</v>
      </c>
      <c r="D3">
        <v>13.84</v>
      </c>
      <c r="G3" t="s">
        <v>25</v>
      </c>
      <c r="H3">
        <v>24.69</v>
      </c>
      <c r="I3">
        <v>30.21</v>
      </c>
      <c r="J3">
        <v>43.61</v>
      </c>
      <c r="M3" t="s">
        <v>25</v>
      </c>
      <c r="N3">
        <v>119.79</v>
      </c>
      <c r="O3">
        <v>116.28</v>
      </c>
      <c r="P3">
        <v>146.04</v>
      </c>
    </row>
    <row r="4" spans="1:16" x14ac:dyDescent="0.25">
      <c r="A4" t="s">
        <v>27</v>
      </c>
      <c r="B4">
        <v>0.75</v>
      </c>
      <c r="C4">
        <v>2.16</v>
      </c>
      <c r="D4">
        <v>2.39</v>
      </c>
      <c r="G4" t="s">
        <v>27</v>
      </c>
      <c r="H4">
        <v>1.29</v>
      </c>
      <c r="I4">
        <v>2.29</v>
      </c>
      <c r="J4">
        <v>2.99</v>
      </c>
      <c r="M4" t="s">
        <v>27</v>
      </c>
      <c r="N4">
        <v>32.119999999999997</v>
      </c>
      <c r="O4">
        <v>28.7</v>
      </c>
      <c r="P4">
        <v>25.98</v>
      </c>
    </row>
    <row r="5" spans="1:16" x14ac:dyDescent="0.25">
      <c r="A5" t="s">
        <v>26</v>
      </c>
      <c r="B5">
        <v>53.44</v>
      </c>
      <c r="C5">
        <v>52.36</v>
      </c>
      <c r="D5">
        <v>52.24</v>
      </c>
      <c r="G5" t="s">
        <v>26</v>
      </c>
      <c r="H5">
        <v>108.84</v>
      </c>
      <c r="I5">
        <v>107.32</v>
      </c>
      <c r="J5">
        <v>107.64</v>
      </c>
      <c r="M5" t="s">
        <v>26</v>
      </c>
      <c r="N5">
        <v>100.12</v>
      </c>
      <c r="O5">
        <v>98.92</v>
      </c>
      <c r="P5">
        <v>99.76</v>
      </c>
    </row>
    <row r="6" spans="1:16" x14ac:dyDescent="0.25">
      <c r="A6" t="s">
        <v>28</v>
      </c>
      <c r="B6">
        <v>1.18</v>
      </c>
      <c r="C6">
        <v>0.61</v>
      </c>
      <c r="D6">
        <v>0.84</v>
      </c>
      <c r="H6">
        <v>1.22</v>
      </c>
      <c r="I6">
        <v>1.76</v>
      </c>
      <c r="J6">
        <v>2.08</v>
      </c>
      <c r="N6">
        <v>0.54</v>
      </c>
      <c r="O6">
        <v>0.83</v>
      </c>
      <c r="P6">
        <v>1.45</v>
      </c>
    </row>
    <row r="7" spans="1:16" x14ac:dyDescent="0.25">
      <c r="A7" t="s">
        <v>57</v>
      </c>
      <c r="B7">
        <v>5</v>
      </c>
      <c r="C7">
        <v>5</v>
      </c>
      <c r="D7">
        <v>5</v>
      </c>
      <c r="H7">
        <v>5</v>
      </c>
      <c r="I7">
        <v>5</v>
      </c>
      <c r="J7">
        <v>5</v>
      </c>
      <c r="N7">
        <v>5</v>
      </c>
      <c r="O7">
        <v>5</v>
      </c>
      <c r="P7">
        <v>5</v>
      </c>
    </row>
    <row r="8" spans="1:16" x14ac:dyDescent="0.25">
      <c r="A8" t="s">
        <v>58</v>
      </c>
      <c r="B8">
        <f>1.96*B4/SQRT(B7)</f>
        <v>0.65740398538493816</v>
      </c>
      <c r="C8">
        <f t="shared" ref="C8:P8" si="0">1.96*C4/SQRT(C7)</f>
        <v>1.8933234779086219</v>
      </c>
      <c r="D8">
        <f t="shared" si="0"/>
        <v>2.094927366760003</v>
      </c>
      <c r="H8">
        <f t="shared" si="0"/>
        <v>1.1307348548620937</v>
      </c>
      <c r="I8">
        <f t="shared" si="0"/>
        <v>2.0072735020420112</v>
      </c>
      <c r="J8">
        <f t="shared" si="0"/>
        <v>2.6208505550679537</v>
      </c>
      <c r="N8">
        <f t="shared" si="0"/>
        <v>28.154421347418946</v>
      </c>
      <c r="O8">
        <f t="shared" si="0"/>
        <v>25.156659174063631</v>
      </c>
      <c r="P8">
        <f t="shared" si="0"/>
        <v>22.772474053734257</v>
      </c>
    </row>
    <row r="9" spans="1:16" x14ac:dyDescent="0.25">
      <c r="A9" t="s">
        <v>59</v>
      </c>
      <c r="B9">
        <f>1.96*B6/SQRT(B7)</f>
        <v>1.0343156036723025</v>
      </c>
      <c r="C9">
        <f t="shared" ref="C9:D9" si="1">1.96*C6/SQRT(C7)</f>
        <v>0.53468857477974974</v>
      </c>
      <c r="D9">
        <f t="shared" si="1"/>
        <v>0.73629246363113066</v>
      </c>
      <c r="H9">
        <f>1.96*H6/SQRT(H7)</f>
        <v>1.0693771495594995</v>
      </c>
      <c r="I9">
        <f t="shared" ref="I9:J9" si="2">1.96*I6/SQRT(I7)</f>
        <v>1.5427080190366547</v>
      </c>
      <c r="J9">
        <f t="shared" si="2"/>
        <v>1.8232003861342285</v>
      </c>
      <c r="N9">
        <f>1.96*N6/SQRT(N7)</f>
        <v>0.47333086947715547</v>
      </c>
      <c r="O9">
        <f t="shared" ref="O9:P9" si="3">1.96*O6/SQRT(O7)</f>
        <v>0.7275270771593314</v>
      </c>
      <c r="P9">
        <f t="shared" si="3"/>
        <v>1.2709810384108804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A25" workbookViewId="0">
      <selection activeCell="Q45" sqref="Q45"/>
    </sheetView>
  </sheetViews>
  <sheetFormatPr defaultRowHeight="15" x14ac:dyDescent="0.25"/>
  <sheetData>
    <row r="1" spans="1:11" x14ac:dyDescent="0.25">
      <c r="B1" t="s">
        <v>36</v>
      </c>
      <c r="F1" t="s">
        <v>37</v>
      </c>
      <c r="J1" t="s">
        <v>38</v>
      </c>
    </row>
    <row r="2" spans="1:11" x14ac:dyDescent="0.25">
      <c r="B2" t="s">
        <v>39</v>
      </c>
      <c r="C2" t="s">
        <v>40</v>
      </c>
      <c r="F2" t="s">
        <v>39</v>
      </c>
      <c r="G2" t="s">
        <v>40</v>
      </c>
      <c r="J2" t="s">
        <v>39</v>
      </c>
      <c r="K2" t="s">
        <v>40</v>
      </c>
    </row>
    <row r="3" spans="1:11" x14ac:dyDescent="0.25">
      <c r="A3" t="s">
        <v>25</v>
      </c>
      <c r="B3">
        <v>2.8</v>
      </c>
      <c r="C3">
        <v>1.31</v>
      </c>
      <c r="F3">
        <v>20.420000000000002</v>
      </c>
      <c r="G3">
        <v>3.32</v>
      </c>
      <c r="J3">
        <v>900</v>
      </c>
      <c r="K3">
        <v>11.72</v>
      </c>
    </row>
    <row r="4" spans="1:11" x14ac:dyDescent="0.25">
      <c r="A4" t="s">
        <v>27</v>
      </c>
      <c r="B4">
        <v>0.22</v>
      </c>
      <c r="C4">
        <v>0.17</v>
      </c>
      <c r="F4">
        <v>5.66</v>
      </c>
      <c r="G4">
        <v>0.25</v>
      </c>
      <c r="J4">
        <v>0.1</v>
      </c>
      <c r="K4">
        <v>2.08</v>
      </c>
    </row>
    <row r="5" spans="1:11" x14ac:dyDescent="0.25">
      <c r="A5" t="s">
        <v>26</v>
      </c>
      <c r="B5">
        <v>26</v>
      </c>
      <c r="C5">
        <v>27.2</v>
      </c>
      <c r="F5">
        <v>26.6</v>
      </c>
      <c r="G5">
        <v>28.88</v>
      </c>
      <c r="J5">
        <v>27.6</v>
      </c>
      <c r="K5">
        <v>27.32</v>
      </c>
    </row>
    <row r="6" spans="1:11" x14ac:dyDescent="0.25">
      <c r="A6" t="s">
        <v>28</v>
      </c>
      <c r="B6">
        <v>0</v>
      </c>
      <c r="C6">
        <v>0.28000000000000003</v>
      </c>
      <c r="F6">
        <v>0</v>
      </c>
      <c r="G6">
        <v>0.79</v>
      </c>
      <c r="J6">
        <v>0.87</v>
      </c>
      <c r="K6">
        <v>0.64</v>
      </c>
    </row>
    <row r="7" spans="1:11" x14ac:dyDescent="0.25">
      <c r="A7" t="s">
        <v>57</v>
      </c>
      <c r="B7">
        <v>5</v>
      </c>
      <c r="C7">
        <v>5</v>
      </c>
      <c r="F7">
        <v>5</v>
      </c>
      <c r="G7">
        <v>5</v>
      </c>
      <c r="J7">
        <v>3</v>
      </c>
      <c r="K7">
        <v>5</v>
      </c>
    </row>
    <row r="8" spans="1:11" x14ac:dyDescent="0.25">
      <c r="A8" t="s">
        <v>58</v>
      </c>
      <c r="B8">
        <f>1.96*B4/SQRT(B7)</f>
        <v>0.19283850237958183</v>
      </c>
      <c r="C8">
        <f t="shared" ref="C8" si="0">1.96*C4/SQRT(C7)</f>
        <v>0.14901157002058599</v>
      </c>
      <c r="F8">
        <f>1.96*F4/SQRT(F7)</f>
        <v>4.9612087430383331</v>
      </c>
      <c r="G8">
        <f>1.96*G4/SQRT(G7)</f>
        <v>0.21913466179497937</v>
      </c>
      <c r="J8">
        <f>1.96*J4/SQRT(J7)</f>
        <v>0.11316065276116666</v>
      </c>
      <c r="K8">
        <f>1.96*K4/SQRT(K7)</f>
        <v>1.8232003861342285</v>
      </c>
    </row>
    <row r="9" spans="1:11" x14ac:dyDescent="0.25">
      <c r="A9" t="s">
        <v>59</v>
      </c>
      <c r="B9">
        <f>1.96*B6/SQRT(B7)</f>
        <v>0</v>
      </c>
      <c r="C9">
        <f t="shared" ref="C9" si="1">1.96*C6/SQRT(C7)</f>
        <v>0.24543082121037693</v>
      </c>
      <c r="F9">
        <f>1.96*F6/SQRT(F7)</f>
        <v>0</v>
      </c>
      <c r="G9">
        <f>1.96*G6/SQRT(G7)</f>
        <v>0.69246553127213484</v>
      </c>
      <c r="J9">
        <f>1.96*J6/SQRT(J7)</f>
        <v>0.98449767902214991</v>
      </c>
      <c r="K9">
        <f>1.96*K6/SQRT(K7)</f>
        <v>0.56098473419514716</v>
      </c>
    </row>
    <row r="11" spans="1:11" x14ac:dyDescent="0.25">
      <c r="B11" t="s">
        <v>60</v>
      </c>
      <c r="F11" t="s">
        <v>61</v>
      </c>
      <c r="J11" t="s">
        <v>62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B20"/>
  <sheetViews>
    <sheetView workbookViewId="0">
      <selection activeCell="J12" sqref="J12"/>
    </sheetView>
  </sheetViews>
  <sheetFormatPr defaultRowHeight="15" x14ac:dyDescent="0.25"/>
  <sheetData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  <row r="18" spans="1:2" x14ac:dyDescent="0.25">
      <c r="A18" t="s">
        <v>49</v>
      </c>
      <c r="B18" t="s">
        <v>50</v>
      </c>
    </row>
    <row r="19" spans="1:2" x14ac:dyDescent="0.25">
      <c r="B19" t="s">
        <v>51</v>
      </c>
    </row>
    <row r="20" spans="1:2" x14ac:dyDescent="0.25">
      <c r="B20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old</vt:lpstr>
      <vt:lpstr>general</vt:lpstr>
      <vt:lpstr>agility</vt:lpstr>
      <vt:lpstr>agility 2</vt:lpstr>
      <vt:lpstr>cutting</vt:lpstr>
      <vt:lpstr>time step</vt:lpstr>
      <vt:lpstr>points</vt:lpstr>
      <vt:lpstr>convexity</vt:lpstr>
      <vt:lpstr>genetic</vt:lpstr>
      <vt:lpstr>stability</vt:lpstr>
      <vt:lpstr>max time</vt:lpstr>
      <vt:lpstr>approach 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Jorik De Waen</dc:creator>
  <cp:lastModifiedBy>Jorik De Waen</cp:lastModifiedBy>
  <dcterms:created xsi:type="dcterms:W3CDTF">2017-04-29T20:58:08Z</dcterms:created>
  <dcterms:modified xsi:type="dcterms:W3CDTF">2017-05-29T21:10:54Z</dcterms:modified>
</cp:coreProperties>
</file>