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5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F11" i="9"/>
  <c r="G11" i="9"/>
  <c r="J11" i="9"/>
  <c r="K11" i="9"/>
  <c r="B11" i="9"/>
  <c r="C10" i="9"/>
  <c r="F10" i="9"/>
  <c r="G10" i="9"/>
  <c r="J10" i="9"/>
  <c r="K10" i="9"/>
  <c r="B10" i="9"/>
  <c r="C4" i="6"/>
  <c r="D4" i="6"/>
  <c r="E4" i="6"/>
  <c r="F4" i="6"/>
  <c r="G4" i="6"/>
  <c r="H4" i="6"/>
  <c r="I4" i="6"/>
  <c r="J4" i="6"/>
  <c r="B4" i="6"/>
  <c r="J17" i="6" l="1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D8" i="11" l="1"/>
  <c r="E8" i="11"/>
  <c r="G8" i="11"/>
  <c r="H8" i="11"/>
  <c r="I8" i="11"/>
  <c r="J8" i="11"/>
  <c r="L8" i="11"/>
  <c r="M8" i="11"/>
  <c r="N8" i="11"/>
  <c r="O8" i="11"/>
  <c r="D9" i="11"/>
  <c r="E9" i="11"/>
  <c r="G9" i="11"/>
  <c r="H9" i="11"/>
  <c r="I9" i="11"/>
  <c r="J9" i="11"/>
  <c r="L9" i="11"/>
  <c r="M9" i="11"/>
  <c r="N9" i="11"/>
  <c r="O9" i="11"/>
  <c r="C8" i="11"/>
  <c r="C9" i="11"/>
  <c r="B8" i="9"/>
  <c r="C8" i="9"/>
  <c r="F8" i="9"/>
  <c r="G8" i="9"/>
  <c r="J8" i="9"/>
  <c r="B9" i="9"/>
  <c r="C9" i="9"/>
  <c r="F9" i="9"/>
  <c r="G9" i="9"/>
  <c r="J9" i="9"/>
  <c r="K9" i="9" l="1"/>
  <c r="K8" i="9"/>
  <c r="B9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<sst xmlns="http://schemas.openxmlformats.org/spreadsheetml/2006/main" count="212" uniqueCount="79">
  <si>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</si>
  <si>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</si>
  <si>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</si>
  <si>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</si>
  <si>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</si>
  <si>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</si>
  <si>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</si>
  <si>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</si>
  <si>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</si>
  <si>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</si>
  <si>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</si>
  <si>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</si>
  <si>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</si>
  <si>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</si>
  <si>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</si>
  <si>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</si>
  <si>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</si>
  <si>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</si>
  <si>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</si>
  <si>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</si>
  <si>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</si>
  <si>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</si>
  <si>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</si>
  <si>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</si>
  <si>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</si>
  <si>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</si>
  <si>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</si>
  <si>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</si>
  <si>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</si>
  <si>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</si>
  <si>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</si>
  <si>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</si>
  <si>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</si>
  <si>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</si>
  <si>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</si>
  <si>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</si>
  <si>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</si>
  <si>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</si>
  <si>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</si>
  <si>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</si>
  <si>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</si>
  <si>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</si>
  <si>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</si>
  <si>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</si>
  <si>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</si>
  <si>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</si>
  <si>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</si>
  <si>
    <t>obstacles</t>
  </si>
  <si>
    <t>size</t>
  </si>
  <si>
    <t>length</t>
  </si>
  <si>
    <t>segments</t>
  </si>
  <si>
    <t>theta*</t>
  </si>
  <si>
    <t>GA</t>
  </si>
  <si>
    <t>MILP</t>
  </si>
  <si>
    <t>bench small</t>
  </si>
  <si>
    <t>bench large</t>
  </si>
  <si>
    <t>spiral</t>
  </si>
  <si>
    <t>sf small 1</t>
  </si>
  <si>
    <t>sf small 2</t>
  </si>
  <si>
    <t>sf large</t>
  </si>
  <si>
    <t>leuven small 1</t>
  </si>
  <si>
    <t>leuven small 2</t>
  </si>
  <si>
    <t>leuven large</t>
  </si>
  <si>
    <t>total</t>
  </si>
  <si>
    <t>25m x 20m</t>
  </si>
  <si>
    <t>40m x 20m</t>
  </si>
  <si>
    <t>1km x 1km</t>
  </si>
  <si>
    <t>3km x 3km</t>
  </si>
  <si>
    <t>30m x 30m</t>
  </si>
  <si>
    <t>successful runs</t>
  </si>
  <si>
    <t>th*/seg</t>
  </si>
  <si>
    <t>ga/seg</t>
  </si>
  <si>
    <t>solve/seg</t>
  </si>
  <si>
    <t>total/seg</t>
  </si>
  <si>
    <t>length/seg</t>
  </si>
  <si>
    <t>edges</t>
  </si>
  <si>
    <t>edge/obs</t>
  </si>
  <si>
    <t>time std ratio</t>
  </si>
  <si>
    <t>score std 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</si>
</sst>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1.5251772460930566</c:v>
                  </c:pt>
                  <c:pt idx="1">
                    <c:v>4.2775085982379979</c:v>
                  </c:pt>
                  <c:pt idx="2">
                    <c:v>3.848004661119838</c:v>
                  </c:pt>
                  <c:pt idx="3">
                    <c:v>2.4010000000000002</c:v>
                  </c:pt>
                  <c:pt idx="4">
                    <c:v>12.21018335521625</c:v>
                  </c:pt>
                  <c:pt idx="5">
                    <c:v>16.750653547608223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  <c:pt idx="0">
                  <c:v>14</c:v>
                </c:pt>
                <c:pt idx="1">
                  <c:v>20.350000000000001</c:v>
                </c:pt>
                <c:pt idx="2">
                  <c:v>26.95</c:v>
                </c:pt>
                <c:pt idx="3">
                  <c:v>32</c:v>
                </c:pt>
                <c:pt idx="4">
                  <c:v>55.9</c:v>
                </c:pt>
                <c:pt idx="5">
                  <c:v>125.02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0.32431929945656945</c:v>
                  </c:pt>
                  <c:pt idx="1">
                    <c:v>0.28049236709757358</c:v>
                  </c:pt>
                  <c:pt idx="2">
                    <c:v>1.0956733089748969</c:v>
                  </c:pt>
                  <c:pt idx="3">
                    <c:v>1.3034000000000001</c:v>
                  </c:pt>
                  <c:pt idx="4">
                    <c:v>1.1833271736928885</c:v>
                  </c:pt>
                  <c:pt idx="5">
                    <c:v>1.4199926084314665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Up/Down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  <c:pt idx="0">
                  <c:v>43.2</c:v>
                </c:pt>
                <c:pt idx="1">
                  <c:v>44.8</c:v>
                </c:pt>
                <c:pt idx="2">
                  <c:v>105.08</c:v>
                </c:pt>
                <c:pt idx="3">
                  <c:v>106.75</c:v>
                </c:pt>
                <c:pt idx="4">
                  <c:v>98.24</c:v>
                </c:pt>
                <c:pt idx="5">
                  <c:v>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1.74</c:v>
                      </c:pt>
                      <c:pt idx="1">
                        <c:v>4.88</c:v>
                      </c:pt>
                      <c:pt idx="2">
                        <c:v>4.3899999999999997</c:v>
                      </c:pt>
                      <c:pt idx="3">
                        <c:v>2.4500000000000002</c:v>
                      </c:pt>
                      <c:pt idx="4">
                        <c:v>13.93</c:v>
                      </c:pt>
                      <c:pt idx="5">
                        <c:v>19.11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Up/Down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0.37</c:v>
                      </c:pt>
                      <c:pt idx="1">
                        <c:v>0.32</c:v>
                      </c:pt>
                      <c:pt idx="2">
                        <c:v>1.25</c:v>
                      </c:pt>
                      <c:pt idx="3">
                        <c:v>1.33</c:v>
                      </c:pt>
                      <c:pt idx="4">
                        <c:v>1.35</c:v>
                      </c:pt>
                      <c:pt idx="5">
                        <c:v>1.62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0.11395002413338928</c:v>
                  </c:pt>
                  <c:pt idx="1">
                    <c:v>1.7706080673034335</c:v>
                  </c:pt>
                  <c:pt idx="2">
                    <c:v>59.70981264589598</c:v>
                  </c:pt>
                  <c:pt idx="3">
                    <c:v>7.8399999999999997E-2</c:v>
                  </c:pt>
                  <c:pt idx="4">
                    <c:v>2.953935240996322</c:v>
                  </c:pt>
                  <c:pt idx="5">
                    <c:v>15.630999999999998</c:v>
                  </c:pt>
                  <c:pt idx="6">
                    <c:v>2.2632130552233332E-2</c:v>
                  </c:pt>
                  <c:pt idx="7">
                    <c:v>19.941254223343122</c:v>
                  </c:pt>
                  <c:pt idx="8">
                    <c:v>83.8292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  <c:pt idx="0">
                  <c:v>1.53</c:v>
                </c:pt>
                <c:pt idx="1">
                  <c:v>18.11</c:v>
                </c:pt>
                <c:pt idx="2">
                  <c:v>232.94</c:v>
                </c:pt>
                <c:pt idx="3">
                  <c:v>3.71</c:v>
                </c:pt>
                <c:pt idx="4">
                  <c:v>34.869999999999997</c:v>
                </c:pt>
                <c:pt idx="5">
                  <c:v>193.58</c:v>
                </c:pt>
                <c:pt idx="6">
                  <c:v>17.489999999999998</c:v>
                </c:pt>
                <c:pt idx="7">
                  <c:v>138.16</c:v>
                </c:pt>
                <c:pt idx="8">
                  <c:v>810.25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0.6661693718567373</c:v>
                  </c:pt>
                  <c:pt idx="1">
                    <c:v>0.15777695649238516</c:v>
                  </c:pt>
                  <c:pt idx="2">
                    <c:v>6.1357705302594233E-2</c:v>
                  </c:pt>
                  <c:pt idx="3">
                    <c:v>1.0584</c:v>
                  </c:pt>
                  <c:pt idx="4">
                    <c:v>0.88530403365171673</c:v>
                  </c:pt>
                  <c:pt idx="5">
                    <c:v>0.56839999999999991</c:v>
                  </c:pt>
                  <c:pt idx="6">
                    <c:v>2.0368917497009997</c:v>
                  </c:pt>
                  <c:pt idx="7">
                    <c:v>0.98172328484150773</c:v>
                  </c:pt>
                  <c:pt idx="8">
                    <c:v>2.7439999999999998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  <c:pt idx="0">
                  <c:v>47.8</c:v>
                </c:pt>
                <c:pt idx="1">
                  <c:v>44.48</c:v>
                </c:pt>
                <c:pt idx="2">
                  <c:v>43.8</c:v>
                </c:pt>
                <c:pt idx="3">
                  <c:v>117.5</c:v>
                </c:pt>
                <c:pt idx="4">
                  <c:v>107.16</c:v>
                </c:pt>
                <c:pt idx="5">
                  <c:v>102.35</c:v>
                </c:pt>
                <c:pt idx="6">
                  <c:v>112.5</c:v>
                </c:pt>
                <c:pt idx="7">
                  <c:v>99.04</c:v>
                </c:pt>
                <c:pt idx="8">
                  <c:v>97.92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</c:v>
                      </c:pt>
                      <c:pt idx="1">
                        <c:v>2.02</c:v>
                      </c:pt>
                      <c:pt idx="2">
                        <c:v>68.12</c:v>
                      </c:pt>
                      <c:pt idx="3">
                        <c:v>0.08</c:v>
                      </c:pt>
                      <c:pt idx="4">
                        <c:v>3.37</c:v>
                      </c:pt>
                      <c:pt idx="5">
                        <c:v>15.95</c:v>
                      </c:pt>
                      <c:pt idx="6">
                        <c:v>0.02</c:v>
                      </c:pt>
                      <c:pt idx="7">
                        <c:v>22.75</c:v>
                      </c:pt>
                      <c:pt idx="8">
                        <c:v>85.54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0.76</c:v>
                      </c:pt>
                      <c:pt idx="1">
                        <c:v>0.18</c:v>
                      </c:pt>
                      <c:pt idx="2">
                        <c:v>7.0000000000000007E-2</c:v>
                      </c:pt>
                      <c:pt idx="3">
                        <c:v>1.08</c:v>
                      </c:pt>
                      <c:pt idx="4">
                        <c:v>1.01</c:v>
                      </c:pt>
                      <c:pt idx="5">
                        <c:v>0.57999999999999996</c:v>
                      </c:pt>
                      <c:pt idx="6">
                        <c:v>1.8</c:v>
                      </c:pt>
                      <c:pt idx="7">
                        <c:v>1.1200000000000001</c:v>
                      </c:pt>
                      <c:pt idx="8">
                        <c:v>2.8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edges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1.3148079707698763</c:v>
                  </c:pt>
                  <c:pt idx="1">
                    <c:v>1.4375233813750647</c:v>
                  </c:pt>
                  <c:pt idx="2">
                    <c:v>5.4958973178180823</c:v>
                  </c:pt>
                  <c:pt idx="3">
                    <c:v>2.6949999999999998</c:v>
                  </c:pt>
                  <c:pt idx="4">
                    <c:v>5.8114512308028532</c:v>
                  </c:pt>
                  <c:pt idx="5">
                    <c:v>5.3381203613256973</c:v>
                  </c:pt>
                  <c:pt idx="6">
                    <c:v>3.9005969799506328</c:v>
                  </c:pt>
                  <c:pt idx="7">
                    <c:v>7.4969999999999999</c:v>
                  </c:pt>
                  <c:pt idx="8">
                    <c:v>12.481910335842025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  <c:pt idx="0">
                  <c:v>15.74</c:v>
                </c:pt>
                <c:pt idx="1">
                  <c:v>17.690000000000001</c:v>
                </c:pt>
                <c:pt idx="2">
                  <c:v>28.77</c:v>
                </c:pt>
                <c:pt idx="3">
                  <c:v>29.67</c:v>
                </c:pt>
                <c:pt idx="4">
                  <c:v>35.28</c:v>
                </c:pt>
                <c:pt idx="5">
                  <c:v>43.8</c:v>
                </c:pt>
                <c:pt idx="6">
                  <c:v>99.35</c:v>
                </c:pt>
                <c:pt idx="7">
                  <c:v>140.69</c:v>
                </c:pt>
                <c:pt idx="8">
                  <c:v>150.80000000000001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0.4207385506463604</c:v>
                  </c:pt>
                  <c:pt idx="1">
                    <c:v>0.22790004826677857</c:v>
                  </c:pt>
                  <c:pt idx="2">
                    <c:v>0.63110782596954063</c:v>
                  </c:pt>
                  <c:pt idx="3">
                    <c:v>1.7542</c:v>
                  </c:pt>
                  <c:pt idx="4">
                    <c:v>0.63987321244133977</c:v>
                  </c:pt>
                  <c:pt idx="5">
                    <c:v>0.68370014480033559</c:v>
                  </c:pt>
                  <c:pt idx="6">
                    <c:v>0.56975012066694641</c:v>
                  </c:pt>
                  <c:pt idx="7">
                    <c:v>1.0682</c:v>
                  </c:pt>
                  <c:pt idx="8">
                    <c:v>0.83271171482092154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20</c:v>
                  </c:pt>
                  <c:pt idx="1">
                    <c:v>40</c:v>
                  </c:pt>
                  <c:pt idx="2">
                    <c:v>80</c:v>
                  </c:pt>
                  <c:pt idx="3">
                    <c:v>20</c:v>
                  </c:pt>
                  <c:pt idx="4">
                    <c:v>40</c:v>
                  </c:pt>
                  <c:pt idx="5">
                    <c:v>80</c:v>
                  </c:pt>
                  <c:pt idx="6">
                    <c:v>20</c:v>
                  </c:pt>
                  <c:pt idx="7">
                    <c:v>40</c:v>
                  </c:pt>
                  <c:pt idx="8">
                    <c:v>80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  <c:pt idx="0">
                  <c:v>44.64</c:v>
                </c:pt>
                <c:pt idx="1">
                  <c:v>44.44</c:v>
                </c:pt>
                <c:pt idx="2">
                  <c:v>44.8</c:v>
                </c:pt>
                <c:pt idx="3">
                  <c:v>109.65</c:v>
                </c:pt>
                <c:pt idx="4">
                  <c:v>106.72</c:v>
                </c:pt>
                <c:pt idx="5">
                  <c:v>105.76</c:v>
                </c:pt>
                <c:pt idx="6">
                  <c:v>99.36</c:v>
                </c:pt>
                <c:pt idx="7">
                  <c:v>98.85</c:v>
                </c:pt>
                <c:pt idx="8">
                  <c:v>98.68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1.64</c:v>
                      </c:pt>
                      <c:pt idx="2">
                        <c:v>6.27</c:v>
                      </c:pt>
                      <c:pt idx="3">
                        <c:v>2.75</c:v>
                      </c:pt>
                      <c:pt idx="4">
                        <c:v>6.63</c:v>
                      </c:pt>
                      <c:pt idx="5">
                        <c:v>6.09</c:v>
                      </c:pt>
                      <c:pt idx="6">
                        <c:v>4.45</c:v>
                      </c:pt>
                      <c:pt idx="7">
                        <c:v>7.65</c:v>
                      </c:pt>
                      <c:pt idx="8">
                        <c:v>14.24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20</c:v>
                        </c:pt>
                        <c:pt idx="1">
                          <c:v>40</c:v>
                        </c:pt>
                        <c:pt idx="2">
                          <c:v>80</c:v>
                        </c:pt>
                        <c:pt idx="3">
                          <c:v>20</c:v>
                        </c:pt>
                        <c:pt idx="4">
                          <c:v>40</c:v>
                        </c:pt>
                        <c:pt idx="5">
                          <c:v>80</c:v>
                        </c:pt>
                        <c:pt idx="6">
                          <c:v>20</c:v>
                        </c:pt>
                        <c:pt idx="7">
                          <c:v>40</c:v>
                        </c:pt>
                        <c:pt idx="8">
                          <c:v>80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0.48</c:v>
                      </c:pt>
                      <c:pt idx="1">
                        <c:v>0.26</c:v>
                      </c:pt>
                      <c:pt idx="2">
                        <c:v>0.72</c:v>
                      </c:pt>
                      <c:pt idx="3">
                        <c:v>1.79</c:v>
                      </c:pt>
                      <c:pt idx="4">
                        <c:v>0.73</c:v>
                      </c:pt>
                      <c:pt idx="5">
                        <c:v>0.78</c:v>
                      </c:pt>
                      <c:pt idx="6">
                        <c:v>0.65</c:v>
                      </c:pt>
                      <c:pt idx="7">
                        <c:v>1.0900000000000001</c:v>
                      </c:pt>
                      <c:pt idx="8">
                        <c:v>0.95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stability!$B$4:$K$4</c15:sqref>
                    </c15:fullRef>
                  </c:ext>
                </c:extLst>
                <c:f>(stability!$B$4,stability!$F$4,stability!$J$4)</c:f>
                <c:numCache>
                  <c:formatCode>General</c:formatCode>
                  <c:ptCount val="3"/>
                  <c:pt idx="0">
                    <c:v>2.35</c:v>
                  </c:pt>
                  <c:pt idx="1">
                    <c:v>3.36</c:v>
                  </c:pt>
                  <c:pt idx="2">
                    <c:v>18.309999999999999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(stability!$B$3,stability!$F$3,stability!$J$3)</c:f>
              <c:numCache>
                <c:formatCode>General</c:formatCode>
                <c:ptCount val="3"/>
                <c:pt idx="0">
                  <c:v>17.84</c:v>
                </c:pt>
                <c:pt idx="1">
                  <c:v>32.96</c:v>
                </c:pt>
                <c:pt idx="2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/>
                  <a:lstStyle/>
                  <a:p>
                    <a:fld id="{82C1F054-3B55-4F8E-BCA4-952E2AFFD793}" type="VALUE">
                      <a:rPr lang="en-US"/>
                      <a:pPr/>
                      <a:t>[VALUE]</a:t>
                    </a:fld>
                    <a:endParaRPr lang="nl-BE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A9A-4484-82F2-4A65FCB86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stability!$B$6:$K$6</c15:sqref>
                    </c15:fullRef>
                  </c:ext>
                </c:extLst>
                <c:f>(stability!$B$6,stability!$F$6,stability!$J$6)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1.76</c:v>
                  </c:pt>
                  <c:pt idx="2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(stability!$B$5,stability!$F$5,stability!$J$5)</c:f>
              <c:numCache>
                <c:formatCode>General</c:formatCode>
                <c:ptCount val="3"/>
                <c:pt idx="0">
                  <c:v>44.64</c:v>
                </c:pt>
                <c:pt idx="1">
                  <c:v>106.31</c:v>
                </c:pt>
                <c:pt idx="2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ser>
          <c:idx val="4"/>
          <c:order val="4"/>
          <c:tx>
            <c:strRef>
              <c:f>stability!$A$7</c:f>
              <c:strCache>
                <c:ptCount val="1"/>
                <c:pt idx="0">
                  <c:v>successful runs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(stability!$B$1:$B$2,stability!$F$1:$F$2,stability!$J$1:$J$2)</c:f>
              <c:multiLvlStrCache>
                <c:ptCount val="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  <c:lvl>
                  <c:pt idx="0">
                    <c:v>Up/Down</c:v>
                  </c:pt>
                  <c:pt idx="1">
                    <c:v>SF</c:v>
                  </c:pt>
                  <c:pt idx="2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stability!$B$7:$K$7</c15:sqref>
                  </c15:fullRef>
                </c:ext>
              </c:extLst>
              <c:f>(stability!$B$7,stability!$F$7,stability!$J$7)</c:f>
              <c:numCache>
                <c:formatCode>General</c:formatCode>
                <c:ptCount val="3"/>
                <c:pt idx="0">
                  <c:v>50</c:v>
                </c:pt>
                <c:pt idx="1">
                  <c:v>49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AA0-B036-FE7BDF61B9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(stability!$B$4,stability!$F$4,stability!$J$4)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2.35</c:v>
                      </c:pt>
                      <c:pt idx="1">
                        <c:v>3.36</c:v>
                      </c:pt>
                      <c:pt idx="2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(stability!$B$1:$B$2,stability!$F$1:$F$2,stability!$J$1:$J$2)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</c:lvl>
                      <c:lvl>
                        <c:pt idx="0">
                          <c:v>Up/Down</c:v>
                        </c:pt>
                        <c:pt idx="1">
                          <c:v>SF</c:v>
                        </c:pt>
                        <c:pt idx="2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(stability!$B$6,stability!$F$6,stability!$J$6)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1.76</c:v>
                      </c:pt>
                      <c:pt idx="2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0.25419620768217605</c:v>
                  </c:pt>
                  <c:pt idx="1">
                    <c:v>0.92913096601071254</c:v>
                  </c:pt>
                  <c:pt idx="2">
                    <c:v>6.5302129214903859</c:v>
                  </c:pt>
                  <c:pt idx="3">
                    <c:v>0.85024248776451994</c:v>
                  </c:pt>
                  <c:pt idx="4">
                    <c:v>1.5690041784520523</c:v>
                  </c:pt>
                  <c:pt idx="5">
                    <c:v>6.3549051920544013</c:v>
                  </c:pt>
                  <c:pt idx="6">
                    <c:v>1.7530772943598349</c:v>
                  </c:pt>
                  <c:pt idx="7">
                    <c:v>18.503730841968057</c:v>
                  </c:pt>
                  <c:pt idx="8">
                    <c:v>13.288325891247549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  <c:pt idx="0">
                  <c:v>7.02</c:v>
                </c:pt>
                <c:pt idx="1">
                  <c:v>19.14</c:v>
                </c:pt>
                <c:pt idx="2">
                  <c:v>41.52</c:v>
                </c:pt>
                <c:pt idx="3">
                  <c:v>10.78</c:v>
                </c:pt>
                <c:pt idx="4">
                  <c:v>32.32</c:v>
                </c:pt>
                <c:pt idx="5">
                  <c:v>65.709999999999994</c:v>
                </c:pt>
                <c:pt idx="6">
                  <c:v>51.37</c:v>
                </c:pt>
                <c:pt idx="7">
                  <c:v>127.32</c:v>
                </c:pt>
                <c:pt idx="8">
                  <c:v>210.74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0.22790004826677857</c:v>
                  </c:pt>
                  <c:pt idx="1">
                    <c:v>0.2103692753231802</c:v>
                  </c:pt>
                  <c:pt idx="2">
                    <c:v>0.28925775356937278</c:v>
                  </c:pt>
                  <c:pt idx="3">
                    <c:v>0.78888478246192573</c:v>
                  </c:pt>
                  <c:pt idx="4">
                    <c:v>1.2359194925236836</c:v>
                  </c:pt>
                  <c:pt idx="5">
                    <c:v>1.104438695446696</c:v>
                  </c:pt>
                  <c:pt idx="6">
                    <c:v>0.64863859891313891</c:v>
                  </c:pt>
                  <c:pt idx="7">
                    <c:v>0.78888478246192573</c:v>
                  </c:pt>
                  <c:pt idx="8">
                    <c:v>0.50839241536435209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Up/Down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  <c:pt idx="0">
                  <c:v>44.44</c:v>
                </c:pt>
                <c:pt idx="1">
                  <c:v>44.8</c:v>
                </c:pt>
                <c:pt idx="2">
                  <c:v>44.76</c:v>
                </c:pt>
                <c:pt idx="3">
                  <c:v>105.32</c:v>
                </c:pt>
                <c:pt idx="4">
                  <c:v>106.64</c:v>
                </c:pt>
                <c:pt idx="5">
                  <c:v>106.84</c:v>
                </c:pt>
                <c:pt idx="6">
                  <c:v>97.92</c:v>
                </c:pt>
                <c:pt idx="7">
                  <c:v>98.72</c:v>
                </c:pt>
                <c:pt idx="8">
                  <c:v>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0.28999999999999998</c:v>
                      </c:pt>
                      <c:pt idx="1">
                        <c:v>1.06</c:v>
                      </c:pt>
                      <c:pt idx="2">
                        <c:v>7.45</c:v>
                      </c:pt>
                      <c:pt idx="3">
                        <c:v>0.97</c:v>
                      </c:pt>
                      <c:pt idx="4">
                        <c:v>1.79</c:v>
                      </c:pt>
                      <c:pt idx="5">
                        <c:v>7.25</c:v>
                      </c:pt>
                      <c:pt idx="6">
                        <c:v>2</c:v>
                      </c:pt>
                      <c:pt idx="7">
                        <c:v>21.11</c:v>
                      </c:pt>
                      <c:pt idx="8">
                        <c:v>15.16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Up/Down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0.33</c:v>
                      </c:pt>
                      <c:pt idx="3">
                        <c:v>0.9</c:v>
                      </c:pt>
                      <c:pt idx="4">
                        <c:v>1.41</c:v>
                      </c:pt>
                      <c:pt idx="5">
                        <c:v>1.26</c:v>
                      </c:pt>
                      <c:pt idx="6">
                        <c:v>0.74</c:v>
                      </c:pt>
                      <c:pt idx="7">
                        <c:v>0.9</c:v>
                      </c:pt>
                      <c:pt idx="8">
                        <c:v>0.57999999999999996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Approach Margin &amp;</a:t>
            </a:r>
            <a:r>
              <a:rPr lang="nl-BE" baseline="0"/>
              <a:t> </a:t>
            </a:r>
            <a:r>
              <a:rPr lang="nl-BE"/>
              <a:t>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'approach margin'!$A$3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F8-46EC-A19F-20FECF4EA9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margin'!$B$8:$O$8</c15:sqref>
                    </c15:fullRef>
                  </c:ext>
                </c:extLst>
                <c:f>('approach margin'!$B$8:$E$8,'approach margin'!$G$8:$J$8,'approach margin'!$L$8:$O$8)</c:f>
                <c:numCache>
                  <c:formatCode>General</c:formatCode>
                  <c:ptCount val="12"/>
                  <c:pt idx="0">
                    <c:v>0.86777326070811833</c:v>
                  </c:pt>
                  <c:pt idx="1">
                    <c:v>3.5762776804940635</c:v>
                  </c:pt>
                  <c:pt idx="2">
                    <c:v>2.8487506033347318</c:v>
                  </c:pt>
                  <c:pt idx="3">
                    <c:v>2.0248042749856094</c:v>
                  </c:pt>
                  <c:pt idx="4">
                    <c:v>1.3936964490160688</c:v>
                  </c:pt>
                  <c:pt idx="5">
                    <c:v>2.059865820872806</c:v>
                  </c:pt>
                  <c:pt idx="6">
                    <c:v>8.3358825346810139</c:v>
                  </c:pt>
                  <c:pt idx="7">
                    <c:v>3.3746737916426826</c:v>
                  </c:pt>
                  <c:pt idx="8">
                    <c:v>8.7653864717991752</c:v>
                  </c:pt>
                  <c:pt idx="9">
                    <c:v>4.9349125836229355</c:v>
                  </c:pt>
                  <c:pt idx="10">
                    <c:v>45.737786609848101</c:v>
                  </c:pt>
                  <c:pt idx="11">
                    <c:v>67.887918224084615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margin'!$B$3:$O$3</c15:sqref>
                  </c15:fullRef>
                </c:ext>
              </c:extLst>
              <c:f>('approach margin'!$B$3:$E$3,'approach margin'!$G$3:$J$3,'approach margin'!$L$3:$O$3)</c:f>
              <c:numCache>
                <c:formatCode>General</c:formatCode>
                <c:ptCount val="12"/>
                <c:pt idx="0">
                  <c:v>6.42</c:v>
                </c:pt>
                <c:pt idx="1">
                  <c:v>21.91</c:v>
                </c:pt>
                <c:pt idx="2">
                  <c:v>16.97</c:v>
                </c:pt>
                <c:pt idx="3">
                  <c:v>39.85</c:v>
                </c:pt>
                <c:pt idx="4">
                  <c:v>22.44</c:v>
                </c:pt>
                <c:pt idx="5">
                  <c:v>31.45</c:v>
                </c:pt>
                <c:pt idx="6">
                  <c:v>53.06</c:v>
                </c:pt>
                <c:pt idx="7">
                  <c:v>65</c:v>
                </c:pt>
                <c:pt idx="8">
                  <c:v>77.41</c:v>
                </c:pt>
                <c:pt idx="9">
                  <c:v>124.45</c:v>
                </c:pt>
                <c:pt idx="10">
                  <c:v>316.87</c:v>
                </c:pt>
                <c:pt idx="11">
                  <c:v>338.67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8-46EC-A19F-20FECF4EA90F}"/>
            </c:ext>
          </c:extLst>
        </c:ser>
        <c:ser>
          <c:idx val="2"/>
          <c:order val="2"/>
          <c:tx>
            <c:strRef>
              <c:f>'approach margin'!$A$5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'approach margin'!$B$9:$O$9</c15:sqref>
                    </c15:fullRef>
                  </c:ext>
                </c:extLst>
                <c:f>('approach margin'!$B$9:$E$9,'approach margin'!$G$9:$J$9,'approach margin'!$L$9:$O$9)</c:f>
                <c:numCache>
                  <c:formatCode>General</c:formatCode>
                  <c:ptCount val="12"/>
                  <c:pt idx="0">
                    <c:v>0.50839241536435209</c:v>
                  </c:pt>
                  <c:pt idx="1">
                    <c:v>0.31555391298477031</c:v>
                  </c:pt>
                  <c:pt idx="2">
                    <c:v>0.28925775356937278</c:v>
                  </c:pt>
                  <c:pt idx="3">
                    <c:v>0.28925775356937278</c:v>
                  </c:pt>
                  <c:pt idx="4">
                    <c:v>0.61357705302594223</c:v>
                  </c:pt>
                  <c:pt idx="5">
                    <c:v>1.0693771495594995</c:v>
                  </c:pt>
                  <c:pt idx="6">
                    <c:v>0.86777326070811833</c:v>
                  </c:pt>
                  <c:pt idx="7">
                    <c:v>0.48209625594895467</c:v>
                  </c:pt>
                  <c:pt idx="8">
                    <c:v>0.71876169068753237</c:v>
                  </c:pt>
                  <c:pt idx="9">
                    <c:v>0.26296159415397524</c:v>
                  </c:pt>
                  <c:pt idx="10">
                    <c:v>0.60481166655414298</c:v>
                  </c:pt>
                  <c:pt idx="11">
                    <c:v>2.8312198303911336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'approach margin'!$B$1:$O$2</c15:sqref>
                  </c15:fullRef>
                </c:ext>
              </c:extLst>
              <c:f>'approach margin'!$B$1:$O$2</c:f>
              <c:multiLvlStrCache>
                <c:ptCount val="12"/>
                <c:lvl>
                  <c:pt idx="0">
                    <c:v>1,1 - 1</c:v>
                  </c:pt>
                  <c:pt idx="1">
                    <c:v>2 - 1</c:v>
                  </c:pt>
                  <c:pt idx="2">
                    <c:v>3 - 1</c:v>
                  </c:pt>
                  <c:pt idx="3">
                    <c:v>1,1 - 5</c:v>
                  </c:pt>
                  <c:pt idx="4">
                    <c:v>1,1 - 1</c:v>
                  </c:pt>
                  <c:pt idx="5">
                    <c:v>2 - 1</c:v>
                  </c:pt>
                  <c:pt idx="6">
                    <c:v>3 - 1</c:v>
                  </c:pt>
                  <c:pt idx="7">
                    <c:v>1,1 - 5</c:v>
                  </c:pt>
                  <c:pt idx="8">
                    <c:v>1,1 - 1</c:v>
                  </c:pt>
                  <c:pt idx="9">
                    <c:v>2 - 1</c:v>
                  </c:pt>
                  <c:pt idx="10">
                    <c:v>3 - 1</c:v>
                  </c:pt>
                  <c:pt idx="11">
                    <c:v>1,1 - 5</c:v>
                  </c:pt>
                </c:lvl>
                <c:lvl>
                  <c:pt idx="0">
                    <c:v>Up/Down</c:v>
                  </c:pt>
                  <c:pt idx="4">
                    <c:v>SF</c:v>
                  </c:pt>
                  <c:pt idx="8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'approach margin'!$B$5:$O$5</c15:sqref>
                  </c15:fullRef>
                </c:ext>
              </c:extLst>
              <c:f>('approach margin'!$B$5:$E$5,'approach margin'!$G$5:$J$5,'approach margin'!$L$5:$O$5)</c:f>
              <c:numCache>
                <c:formatCode>General</c:formatCode>
                <c:ptCount val="12"/>
                <c:pt idx="0">
                  <c:v>49</c:v>
                </c:pt>
                <c:pt idx="1">
                  <c:v>44.44</c:v>
                </c:pt>
                <c:pt idx="2">
                  <c:v>44.52</c:v>
                </c:pt>
                <c:pt idx="3">
                  <c:v>44.48</c:v>
                </c:pt>
                <c:pt idx="4">
                  <c:v>111.36</c:v>
                </c:pt>
                <c:pt idx="5">
                  <c:v>106.4</c:v>
                </c:pt>
                <c:pt idx="6">
                  <c:v>106</c:v>
                </c:pt>
                <c:pt idx="7">
                  <c:v>101.16</c:v>
                </c:pt>
                <c:pt idx="8">
                  <c:v>101.64</c:v>
                </c:pt>
                <c:pt idx="9">
                  <c:v>99.16</c:v>
                </c:pt>
                <c:pt idx="10">
                  <c:v>98.2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8-46EC-A19F-20FECF4EA90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'approach margin'!$A$4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'approach margin'!$B$4:$O$4</c15:sqref>
                        </c15:fullRef>
                        <c15:formulaRef>
                          <c15:sqref>('approach margin'!$B$4:$E$4,'approach margin'!$G$4:$J$4,'approach margin'!$L$4:$O$4)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0.99</c:v>
                      </c:pt>
                      <c:pt idx="1">
                        <c:v>4.08</c:v>
                      </c:pt>
                      <c:pt idx="2">
                        <c:v>3.25</c:v>
                      </c:pt>
                      <c:pt idx="3">
                        <c:v>2.31</c:v>
                      </c:pt>
                      <c:pt idx="4">
                        <c:v>1.59</c:v>
                      </c:pt>
                      <c:pt idx="5">
                        <c:v>2.35</c:v>
                      </c:pt>
                      <c:pt idx="6">
                        <c:v>9.51</c:v>
                      </c:pt>
                      <c:pt idx="7">
                        <c:v>3.85</c:v>
                      </c:pt>
                      <c:pt idx="8">
                        <c:v>10</c:v>
                      </c:pt>
                      <c:pt idx="9">
                        <c:v>5.63</c:v>
                      </c:pt>
                      <c:pt idx="10">
                        <c:v>52.18</c:v>
                      </c:pt>
                      <c:pt idx="11">
                        <c:v>77.45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F8-46EC-A19F-20FECF4EA90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'approach margin'!$A$6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'approach margin'!$B$1:$O$2</c15:sqref>
                        </c15:fullRef>
                        <c15:formulaRef>
                          <c15:sqref>'approach margin'!$B$1:$O$2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1,1 - 1</c:v>
                        </c:pt>
                        <c:pt idx="1">
                          <c:v>2 - 1</c:v>
                        </c:pt>
                        <c:pt idx="2">
                          <c:v>3 - 1</c:v>
                        </c:pt>
                        <c:pt idx="3">
                          <c:v>1,1 - 5</c:v>
                        </c:pt>
                        <c:pt idx="4">
                          <c:v>1,1 - 1</c:v>
                        </c:pt>
                        <c:pt idx="5">
                          <c:v>2 - 1</c:v>
                        </c:pt>
                        <c:pt idx="6">
                          <c:v>3 - 1</c:v>
                        </c:pt>
                        <c:pt idx="7">
                          <c:v>1,1 - 5</c:v>
                        </c:pt>
                        <c:pt idx="8">
                          <c:v>1,1 - 1</c:v>
                        </c:pt>
                        <c:pt idx="9">
                          <c:v>2 - 1</c:v>
                        </c:pt>
                        <c:pt idx="10">
                          <c:v>3 - 1</c:v>
                        </c:pt>
                        <c:pt idx="11">
                          <c:v>1,1 - 5</c:v>
                        </c:pt>
                      </c:lvl>
                      <c:lvl>
                        <c:pt idx="0">
                          <c:v>Up/Down</c:v>
                        </c:pt>
                        <c:pt idx="4">
                          <c:v>SF</c:v>
                        </c:pt>
                        <c:pt idx="8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'approach margin'!$B$6:$O$6</c15:sqref>
                        </c15:fullRef>
                        <c15:formulaRef>
                          <c15:sqref>('approach margin'!$B$6:$E$6,'approach margin'!$G$6:$J$6,'approach margin'!$L$6:$O$6)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0.57999999999999996</c:v>
                      </c:pt>
                      <c:pt idx="1">
                        <c:v>0.36</c:v>
                      </c:pt>
                      <c:pt idx="2">
                        <c:v>0.33</c:v>
                      </c:pt>
                      <c:pt idx="3">
                        <c:v>0.33</c:v>
                      </c:pt>
                      <c:pt idx="4">
                        <c:v>0.7</c:v>
                      </c:pt>
                      <c:pt idx="5">
                        <c:v>1.22</c:v>
                      </c:pt>
                      <c:pt idx="6">
                        <c:v>0.99</c:v>
                      </c:pt>
                      <c:pt idx="7">
                        <c:v>0.55000000000000004</c:v>
                      </c:pt>
                      <c:pt idx="8">
                        <c:v>0.82</c:v>
                      </c:pt>
                      <c:pt idx="9">
                        <c:v>0.3</c:v>
                      </c:pt>
                      <c:pt idx="10">
                        <c:v>0.69</c:v>
                      </c:pt>
                      <c:pt idx="11">
                        <c:v>3.23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8-46EC-A19F-20FECF4EA90F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general!$A$13</c:f>
              <c:strCache>
                <c:ptCount val="1"/>
                <c:pt idx="0">
                  <c:v>th*/seg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general!$B$13:$J$13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4.0294117647058827E-2</c:v>
                </c:pt>
                <c:pt idx="4">
                  <c:v>4.7894736842105268E-2</c:v>
                </c:pt>
                <c:pt idx="5">
                  <c:v>0.14841121495327103</c:v>
                </c:pt>
                <c:pt idx="6">
                  <c:v>4.4411764705882352E-2</c:v>
                </c:pt>
                <c:pt idx="7">
                  <c:v>2.4090909090909093E-2</c:v>
                </c:pt>
                <c:pt idx="8">
                  <c:v>0.18782051282051282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CD-4ED9-96EA-73301D37D0A3}"/>
            </c:ext>
          </c:extLst>
        </c:ser>
        <c:ser>
          <c:idx val="10"/>
          <c:order val="10"/>
          <c:tx>
            <c:strRef>
              <c:f>general!$A$14</c:f>
              <c:strCache>
                <c:ptCount val="1"/>
                <c:pt idx="0">
                  <c:v>ga/seg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general!$B$14:$J$14</c:f>
              <c:numCache>
                <c:formatCode>0.00</c:formatCode>
                <c:ptCount val="9"/>
                <c:pt idx="0">
                  <c:v>4.7142857142857146E-2</c:v>
                </c:pt>
                <c:pt idx="1">
                  <c:v>5.909090909090909E-2</c:v>
                </c:pt>
                <c:pt idx="2">
                  <c:v>0.10600000000000001</c:v>
                </c:pt>
                <c:pt idx="3">
                  <c:v>0.22588235294117645</c:v>
                </c:pt>
                <c:pt idx="4">
                  <c:v>0.21000000000000002</c:v>
                </c:pt>
                <c:pt idx="5">
                  <c:v>0.14401869158878505</c:v>
                </c:pt>
                <c:pt idx="6">
                  <c:v>0.69088235294117639</c:v>
                </c:pt>
                <c:pt idx="7">
                  <c:v>0.63636363636363635</c:v>
                </c:pt>
                <c:pt idx="8">
                  <c:v>0.86602564102564095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CD-4ED9-96EA-73301D37D0A3}"/>
            </c:ext>
          </c:extLst>
        </c:ser>
        <c:ser>
          <c:idx val="11"/>
          <c:order val="11"/>
          <c:tx>
            <c:strRef>
              <c:f>general!$A$15</c:f>
              <c:strCache>
                <c:ptCount val="1"/>
                <c:pt idx="0">
                  <c:v>solve/seg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general!$B$15:$J$15</c:f>
              <c:numCache>
                <c:formatCode>0.00</c:formatCode>
                <c:ptCount val="9"/>
                <c:pt idx="0">
                  <c:v>1.4971428571428571</c:v>
                </c:pt>
                <c:pt idx="1">
                  <c:v>1.6318181818181818</c:v>
                </c:pt>
                <c:pt idx="2">
                  <c:v>0.71699999999999997</c:v>
                </c:pt>
                <c:pt idx="3">
                  <c:v>0.96500000000000008</c:v>
                </c:pt>
                <c:pt idx="4">
                  <c:v>0.96868421052631581</c:v>
                </c:pt>
                <c:pt idx="5">
                  <c:v>0.70504672897196263</c:v>
                </c:pt>
                <c:pt idx="6">
                  <c:v>3.9958823529411767</c:v>
                </c:pt>
                <c:pt idx="7">
                  <c:v>2.8195454545454548</c:v>
                </c:pt>
                <c:pt idx="8">
                  <c:v>5.9033333333333333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CD-4ED9-96EA-73301D37D0A3}"/>
            </c:ext>
          </c:extLst>
        </c:ser>
        <c:ser>
          <c:idx val="12"/>
          <c:order val="12"/>
          <c:tx>
            <c:strRef>
              <c:f>general!$A$16</c:f>
              <c:strCache>
                <c:ptCount val="1"/>
                <c:pt idx="0">
                  <c:v>total/seg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general!$B$1:$J$1</c:f>
              <c:strCache>
                <c:ptCount val="9"/>
                <c:pt idx="0">
                  <c:v>bench small</c:v>
                </c:pt>
                <c:pt idx="1">
                  <c:v>bench large</c:v>
                </c:pt>
                <c:pt idx="2">
                  <c:v>spiral</c:v>
                </c:pt>
                <c:pt idx="3">
                  <c:v>sf small 1</c:v>
                </c:pt>
                <c:pt idx="4">
                  <c:v>sf small 2</c:v>
                </c:pt>
                <c:pt idx="5">
                  <c:v>sf large</c:v>
                </c:pt>
                <c:pt idx="6">
                  <c:v>leuven small 1</c:v>
                </c:pt>
                <c:pt idx="7">
                  <c:v>leuven small 2</c:v>
                </c:pt>
                <c:pt idx="8">
                  <c:v>leuven large</c:v>
                </c:pt>
              </c:strCache>
            </c:strRef>
          </c:cat>
          <c:val>
            <c:numRef>
              <c:f>general!$B$16:$J$16</c:f>
              <c:numCache>
                <c:formatCode>0.00</c:formatCode>
                <c:ptCount val="9"/>
                <c:pt idx="0">
                  <c:v>1.5671428571428572</c:v>
                </c:pt>
                <c:pt idx="1">
                  <c:v>1.7154545454545456</c:v>
                </c:pt>
                <c:pt idx="2">
                  <c:v>0.84600000000000009</c:v>
                </c:pt>
                <c:pt idx="3">
                  <c:v>1.2479411764705883</c:v>
                </c:pt>
                <c:pt idx="4">
                  <c:v>1.2452631578947368</c:v>
                </c:pt>
                <c:pt idx="5">
                  <c:v>1.0119626168224298</c:v>
                </c:pt>
                <c:pt idx="6">
                  <c:v>4.7602941176470583</c:v>
                </c:pt>
                <c:pt idx="7">
                  <c:v>3.4995454545454545</c:v>
                </c:pt>
                <c:pt idx="8">
                  <c:v>6.983717948717949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CD-4ED9-96EA-73301D37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30760"/>
        <c:axId val="758429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general!$A$2</c15:sqref>
                        </c15:formulaRef>
                      </c:ext>
                    </c:extLst>
                    <c:strCache>
                      <c:ptCount val="1"/>
                      <c:pt idx="0">
                        <c:v>obstacles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general!$B$2:$J$2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1235</c:v>
                      </c:pt>
                      <c:pt idx="4">
                        <c:v>1235</c:v>
                      </c:pt>
                      <c:pt idx="5">
                        <c:v>6580</c:v>
                      </c:pt>
                      <c:pt idx="6">
                        <c:v>3079</c:v>
                      </c:pt>
                      <c:pt idx="7">
                        <c:v>3079</c:v>
                      </c:pt>
                      <c:pt idx="8">
                        <c:v>18876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CCD-4ED9-96EA-73301D37D0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general!$A$5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CD-4ED9-96EA-73301D37D0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general!$A$6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general!$B$6:$J$6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146</c:v>
                      </c:pt>
                      <c:pt idx="2">
                        <c:v>96</c:v>
                      </c:pt>
                      <c:pt idx="3">
                        <c:v>1392</c:v>
                      </c:pt>
                      <c:pt idx="4">
                        <c:v>1490</c:v>
                      </c:pt>
                      <c:pt idx="5">
                        <c:v>4325</c:v>
                      </c:pt>
                      <c:pt idx="6">
                        <c:v>1312</c:v>
                      </c:pt>
                      <c:pt idx="7">
                        <c:v>864</c:v>
                      </c:pt>
                      <c:pt idx="8">
                        <c:v>3041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CD-4ED9-96EA-73301D37D0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general!$A$7</c15:sqref>
                        </c15:formulaRef>
                      </c:ext>
                    </c:extLst>
                    <c:strCache>
                      <c:ptCount val="1"/>
                      <c:pt idx="0">
                        <c:v>segments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107</c:v>
                      </c:pt>
                      <c:pt idx="6">
                        <c:v>34</c:v>
                      </c:pt>
                      <c:pt idx="7">
                        <c:v>22</c:v>
                      </c:pt>
                      <c:pt idx="8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CD-4ED9-96EA-73301D37D0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general!$A$8</c15:sqref>
                        </c15:formulaRef>
                      </c:ext>
                    </c:extLst>
                    <c:strCache>
                      <c:ptCount val="1"/>
                      <c:pt idx="0">
                        <c:v>theta*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general!$B$8:$J$8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1.37</c:v>
                      </c:pt>
                      <c:pt idx="4">
                        <c:v>1.82</c:v>
                      </c:pt>
                      <c:pt idx="5">
                        <c:v>15.88</c:v>
                      </c:pt>
                      <c:pt idx="6">
                        <c:v>1.51</c:v>
                      </c:pt>
                      <c:pt idx="7">
                        <c:v>0.53</c:v>
                      </c:pt>
                      <c:pt idx="8">
                        <c:v>14.65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CD-4ED9-96EA-73301D37D0A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general!$A$9</c15:sqref>
                        </c15:formulaRef>
                      </c:ext>
                    </c:extLst>
                    <c:strCache>
                      <c:ptCount val="1"/>
                      <c:pt idx="0">
                        <c:v>GA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general!$B$9:$J$9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0.33</c:v>
                      </c:pt>
                      <c:pt idx="1">
                        <c:v>0.65</c:v>
                      </c:pt>
                      <c:pt idx="2">
                        <c:v>1.06</c:v>
                      </c:pt>
                      <c:pt idx="3">
                        <c:v>7.68</c:v>
                      </c:pt>
                      <c:pt idx="4">
                        <c:v>7.98</c:v>
                      </c:pt>
                      <c:pt idx="5">
                        <c:v>15.41</c:v>
                      </c:pt>
                      <c:pt idx="6">
                        <c:v>23.49</c:v>
                      </c:pt>
                      <c:pt idx="7">
                        <c:v>14</c:v>
                      </c:pt>
                      <c:pt idx="8">
                        <c:v>67.55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CD-4ED9-96EA-73301D37D0A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general!$A$10</c15:sqref>
                        </c15:formulaRef>
                      </c:ext>
                    </c:extLst>
                    <c:strCache>
                      <c:ptCount val="1"/>
                      <c:pt idx="0">
                        <c:v>MILP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general!$B$10:$J$10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10.48</c:v>
                      </c:pt>
                      <c:pt idx="1">
                        <c:v>17.95</c:v>
                      </c:pt>
                      <c:pt idx="2">
                        <c:v>7.17</c:v>
                      </c:pt>
                      <c:pt idx="3">
                        <c:v>32.81</c:v>
                      </c:pt>
                      <c:pt idx="4">
                        <c:v>36.81</c:v>
                      </c:pt>
                      <c:pt idx="5">
                        <c:v>75.44</c:v>
                      </c:pt>
                      <c:pt idx="6">
                        <c:v>135.86000000000001</c:v>
                      </c:pt>
                      <c:pt idx="7">
                        <c:v>62.03</c:v>
                      </c:pt>
                      <c:pt idx="8">
                        <c:v>460.46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CD-4ED9-96EA-73301D37D0A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general!$B$11:$J$11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10.97</c:v>
                      </c:pt>
                      <c:pt idx="1">
                        <c:v>18.87</c:v>
                      </c:pt>
                      <c:pt idx="2">
                        <c:v>8.4600000000000009</c:v>
                      </c:pt>
                      <c:pt idx="3">
                        <c:v>42.43</c:v>
                      </c:pt>
                      <c:pt idx="4">
                        <c:v>47.32</c:v>
                      </c:pt>
                      <c:pt idx="5">
                        <c:v>108.28</c:v>
                      </c:pt>
                      <c:pt idx="6">
                        <c:v>161.85</c:v>
                      </c:pt>
                      <c:pt idx="7">
                        <c:v>76.989999999999995</c:v>
                      </c:pt>
                      <c:pt idx="8">
                        <c:v>544.73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CD-4ED9-96EA-73301D37D0A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27.24</c:v>
                      </c:pt>
                      <c:pt idx="1">
                        <c:v>44.76</c:v>
                      </c:pt>
                      <c:pt idx="2">
                        <c:v>28.72</c:v>
                      </c:pt>
                      <c:pt idx="3">
                        <c:v>106.2</c:v>
                      </c:pt>
                      <c:pt idx="4">
                        <c:v>114.36</c:v>
                      </c:pt>
                      <c:pt idx="5">
                        <c:v>325.10000000000002</c:v>
                      </c:pt>
                      <c:pt idx="6">
                        <c:v>97.44</c:v>
                      </c:pt>
                      <c:pt idx="7">
                        <c:v>65.52</c:v>
                      </c:pt>
                      <c:pt idx="8">
                        <c:v>227.27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CD-4ED9-96EA-73301D37D0A3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general!$A$17</c15:sqref>
                        </c15:formulaRef>
                      </c:ext>
                    </c:extLst>
                    <c:strCache>
                      <c:ptCount val="1"/>
                      <c:pt idx="0">
                        <c:v>length/seg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general!$B$1:$J$1</c15:sqref>
                        </c15:formulaRef>
                      </c:ext>
                    </c:extLst>
                    <c:strCache>
                      <c:ptCount val="9"/>
                      <c:pt idx="0">
                        <c:v>bench small</c:v>
                      </c:pt>
                      <c:pt idx="1">
                        <c:v>bench large</c:v>
                      </c:pt>
                      <c:pt idx="2">
                        <c:v>spiral</c:v>
                      </c:pt>
                      <c:pt idx="3">
                        <c:v>sf small 1</c:v>
                      </c:pt>
                      <c:pt idx="4">
                        <c:v>sf small 2</c:v>
                      </c:pt>
                      <c:pt idx="5">
                        <c:v>sf large</c:v>
                      </c:pt>
                      <c:pt idx="6">
                        <c:v>leuven small 1</c:v>
                      </c:pt>
                      <c:pt idx="7">
                        <c:v>leuven small 2</c:v>
                      </c:pt>
                      <c:pt idx="8">
                        <c:v>leuven large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general!$B$17:$J$17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12.571428571428571</c:v>
                      </c:pt>
                      <c:pt idx="1">
                        <c:v>13.272727272727273</c:v>
                      </c:pt>
                      <c:pt idx="2">
                        <c:v>9.6</c:v>
                      </c:pt>
                      <c:pt idx="3">
                        <c:v>40.941176470588232</c:v>
                      </c:pt>
                      <c:pt idx="4">
                        <c:v>39.210526315789473</c:v>
                      </c:pt>
                      <c:pt idx="5">
                        <c:v>40.420560747663551</c:v>
                      </c:pt>
                      <c:pt idx="6">
                        <c:v>38.588235294117645</c:v>
                      </c:pt>
                      <c:pt idx="7">
                        <c:v>39.272727272727273</c:v>
                      </c:pt>
                      <c:pt idx="8">
                        <c:v>38.987179487179489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CD-4ED9-96EA-73301D37D0A3}"/>
                  </c:ext>
                </c:extLst>
              </c15:ser>
            </c15:filteredBarSeries>
          </c:ext>
        </c:extLst>
      </c:barChart>
      <c:catAx>
        <c:axId val="75843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29776"/>
        <c:crosses val="autoZero"/>
        <c:auto val="1"/>
        <c:lblAlgn val="ctr"/>
        <c:lblOffset val="100"/>
        <c:noMultiLvlLbl val="0"/>
      </c:catAx>
      <c:valAx>
        <c:axId val="7584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584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Acceleration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</a:t>
            </a:r>
            <a:r>
              <a:rPr lang="nl-BE" sz="1400" b="0" i="0" u="none" strike="noStrike" baseline="0">
                <a:effectLst/>
              </a:rPr>
              <a:t>Acceleration</a:t>
            </a:r>
            <a:endParaRPr lang="nl-B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Up/Down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Up/Down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18</xdr:row>
      <xdr:rowOff>19050</xdr:rowOff>
    </xdr:from>
    <xdr:to>
      <xdr:col>8</xdr:col>
      <xdr:colOff>38100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D123-D062-497F-9A0B-3CF84CF9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</xdr:row>
      <xdr:rowOff>57150</xdr:rowOff>
    </xdr:from>
    <xdr:to>
      <xdr:col>14</xdr:col>
      <xdr:colOff>590551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A67E4-7F39-460A-8DFF-991330CF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9" workbookViewId="0">
      <selection activeCell="P45" sqref="P45"/>
    </sheetView>
  </sheetViews>
  <sheetFormatPr defaultRowHeight="15" x14ac:dyDescent="0.25"/>
  <sheetData>
    <row r="1" spans="1:11" x14ac:dyDescent="0.25">
      <c r="B1" t="s">
        <v>20</v>
      </c>
      <c r="F1" t="s">
        <v>21</v>
      </c>
      <c r="J1" t="s">
        <v>22</v>
      </c>
    </row>
    <row r="2" spans="1:11" x14ac:dyDescent="0.25">
      <c r="B2" t="s">
        <v>23</v>
      </c>
      <c r="C2" t="s">
        <v>24</v>
      </c>
      <c r="F2" t="s">
        <v>23</v>
      </c>
      <c r="G2" t="s">
        <v>24</v>
      </c>
      <c r="J2" t="s">
        <v>23</v>
      </c>
      <c r="K2" t="s">
        <v>24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42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43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44</v>
      </c>
      <c r="F11" t="s">
        <v>45</v>
      </c>
      <c r="J11" t="s">
        <v>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" sqref="B1"/>
    </sheetView>
  </sheetViews>
  <sheetFormatPr defaultRowHeight="15" x14ac:dyDescent="0.25"/>
  <sheetData>
    <row r="1" spans="1:15" x14ac:dyDescent="0.25">
      <c r="B1" t="s">
        <v>46</v>
      </c>
      <c r="G1" t="s">
        <v>6</v>
      </c>
      <c r="L1" t="s">
        <v>19</v>
      </c>
    </row>
    <row r="2" spans="1:15" x14ac:dyDescent="0.25">
      <c r="B2" s="2" t="s">
        <v>37</v>
      </c>
      <c r="C2" s="2" t="s">
        <v>39</v>
      </c>
      <c r="D2" s="2" t="s">
        <v>40</v>
      </c>
      <c r="E2" s="2" t="s">
        <v>38</v>
      </c>
      <c r="F2" s="2"/>
      <c r="G2" s="2" t="s">
        <v>37</v>
      </c>
      <c r="H2" s="2" t="s">
        <v>39</v>
      </c>
      <c r="I2" s="2" t="s">
        <v>40</v>
      </c>
      <c r="J2" s="2" t="s">
        <v>38</v>
      </c>
      <c r="K2" s="2"/>
      <c r="L2" s="2" t="s">
        <v>37</v>
      </c>
      <c r="M2" s="2" t="s">
        <v>39</v>
      </c>
      <c r="N2" s="2" t="s">
        <v>40</v>
      </c>
      <c r="O2" s="2" t="s">
        <v>38</v>
      </c>
    </row>
    <row r="3" spans="1:15" x14ac:dyDescent="0.25">
      <c r="A3" t="s">
        <v>10</v>
      </c>
      <c r="B3">
        <v>6.42</v>
      </c>
      <c r="C3">
        <v>21.91</v>
      </c>
      <c r="D3">
        <v>16.97</v>
      </c>
      <c r="E3">
        <v>39.85</v>
      </c>
      <c r="G3">
        <v>22.44</v>
      </c>
      <c r="H3">
        <v>31.45</v>
      </c>
      <c r="I3">
        <v>53.06</v>
      </c>
      <c r="J3">
        <v>65</v>
      </c>
      <c r="L3">
        <v>77.41</v>
      </c>
      <c r="M3">
        <v>124.45</v>
      </c>
      <c r="N3">
        <v>316.87</v>
      </c>
      <c r="O3">
        <v>338.67</v>
      </c>
    </row>
    <row r="4" spans="1:15" x14ac:dyDescent="0.25">
      <c r="A4" t="s">
        <v>12</v>
      </c>
      <c r="B4">
        <v>0.99</v>
      </c>
      <c r="C4">
        <v>4.08</v>
      </c>
      <c r="D4">
        <v>3.25</v>
      </c>
      <c r="E4">
        <v>2.31</v>
      </c>
      <c r="G4">
        <v>1.59</v>
      </c>
      <c r="H4">
        <v>2.35</v>
      </c>
      <c r="I4">
        <v>9.51</v>
      </c>
      <c r="J4">
        <v>3.85</v>
      </c>
      <c r="L4">
        <v>10</v>
      </c>
      <c r="M4">
        <v>5.63</v>
      </c>
      <c r="N4">
        <v>52.18</v>
      </c>
      <c r="O4">
        <v>77.45</v>
      </c>
    </row>
    <row r="5" spans="1:15" x14ac:dyDescent="0.25">
      <c r="A5" t="s">
        <v>11</v>
      </c>
      <c r="B5">
        <v>49</v>
      </c>
      <c r="C5">
        <v>44.44</v>
      </c>
      <c r="D5">
        <v>44.52</v>
      </c>
      <c r="E5">
        <v>44.48</v>
      </c>
      <c r="G5">
        <v>111.36</v>
      </c>
      <c r="H5">
        <v>106.4</v>
      </c>
      <c r="I5">
        <v>106</v>
      </c>
      <c r="J5">
        <v>101.16</v>
      </c>
      <c r="L5">
        <v>101.64</v>
      </c>
      <c r="M5">
        <v>99.16</v>
      </c>
      <c r="N5">
        <v>98.2</v>
      </c>
      <c r="O5">
        <v>93.8</v>
      </c>
    </row>
    <row r="6" spans="1:15" x14ac:dyDescent="0.25">
      <c r="A6" t="s">
        <v>13</v>
      </c>
      <c r="B6">
        <v>0.57999999999999996</v>
      </c>
      <c r="C6">
        <v>0.36</v>
      </c>
      <c r="D6">
        <v>0.33</v>
      </c>
      <c r="E6">
        <v>0.33</v>
      </c>
      <c r="G6">
        <v>0.7</v>
      </c>
      <c r="H6">
        <v>1.22</v>
      </c>
      <c r="I6">
        <v>0.99</v>
      </c>
      <c r="J6">
        <v>0.55000000000000004</v>
      </c>
      <c r="L6">
        <v>0.82</v>
      </c>
      <c r="M6">
        <v>0.3</v>
      </c>
      <c r="N6">
        <v>0.69</v>
      </c>
      <c r="O6">
        <v>3.23</v>
      </c>
    </row>
    <row r="7" spans="1:15" x14ac:dyDescent="0.25">
      <c r="A7" t="s">
        <v>41</v>
      </c>
      <c r="B7">
        <v>5</v>
      </c>
      <c r="C7">
        <v>5</v>
      </c>
      <c r="D7">
        <v>5</v>
      </c>
      <c r="E7">
        <v>5</v>
      </c>
      <c r="G7">
        <v>5</v>
      </c>
      <c r="H7">
        <v>5</v>
      </c>
      <c r="I7">
        <v>5</v>
      </c>
      <c r="J7">
        <v>5</v>
      </c>
      <c r="L7">
        <v>5</v>
      </c>
      <c r="M7">
        <v>5</v>
      </c>
      <c r="N7">
        <v>5</v>
      </c>
      <c r="O7">
        <v>5</v>
      </c>
    </row>
    <row r="8" spans="1:15" x14ac:dyDescent="0.25">
      <c r="A8" t="s">
        <v>42</v>
      </c>
      <c r="B8">
        <f>1.96*B4/SQRT(B7)</f>
        <v>0.86777326070811833</v>
      </c>
      <c r="C8">
        <f>1.96*C4/SQRT(C7)</f>
        <v>3.5762776804940635</v>
      </c>
      <c r="D8">
        <f t="shared" ref="D8:O8" si="0">1.96*D4/SQRT(D7)</f>
        <v>2.8487506033347318</v>
      </c>
      <c r="E8">
        <f t="shared" si="0"/>
        <v>2.0248042749856094</v>
      </c>
      <c r="G8">
        <f t="shared" si="0"/>
        <v>1.3936964490160688</v>
      </c>
      <c r="H8">
        <f t="shared" si="0"/>
        <v>2.059865820872806</v>
      </c>
      <c r="I8">
        <f t="shared" si="0"/>
        <v>8.3358825346810139</v>
      </c>
      <c r="J8">
        <f t="shared" si="0"/>
        <v>3.3746737916426826</v>
      </c>
      <c r="L8">
        <f t="shared" si="0"/>
        <v>8.7653864717991752</v>
      </c>
      <c r="M8">
        <f t="shared" si="0"/>
        <v>4.9349125836229355</v>
      </c>
      <c r="N8">
        <f t="shared" si="0"/>
        <v>45.737786609848101</v>
      </c>
      <c r="O8">
        <f t="shared" si="0"/>
        <v>67.887918224084615</v>
      </c>
    </row>
    <row r="9" spans="1:15" x14ac:dyDescent="0.25">
      <c r="A9" t="s">
        <v>43</v>
      </c>
      <c r="B9">
        <f>1.96*B6/SQRT(B7)</f>
        <v>0.50839241536435209</v>
      </c>
      <c r="C9">
        <f>1.96*C6/SQRT(C7)</f>
        <v>0.31555391298477031</v>
      </c>
      <c r="D9">
        <f t="shared" ref="D9:O9" si="1">1.96*D6/SQRT(D7)</f>
        <v>0.28925775356937278</v>
      </c>
      <c r="E9">
        <f t="shared" si="1"/>
        <v>0.28925775356937278</v>
      </c>
      <c r="G9">
        <f t="shared" si="1"/>
        <v>0.61357705302594223</v>
      </c>
      <c r="H9">
        <f t="shared" si="1"/>
        <v>1.0693771495594995</v>
      </c>
      <c r="I9">
        <f t="shared" si="1"/>
        <v>0.86777326070811833</v>
      </c>
      <c r="J9">
        <f t="shared" si="1"/>
        <v>0.48209625594895467</v>
      </c>
      <c r="L9">
        <f t="shared" si="1"/>
        <v>0.71876169068753237</v>
      </c>
      <c r="M9">
        <f t="shared" si="1"/>
        <v>0.26296159415397524</v>
      </c>
      <c r="N9">
        <f t="shared" si="1"/>
        <v>0.60481166655414298</v>
      </c>
      <c r="O9">
        <f t="shared" si="1"/>
        <v>2.8312198303911336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2" sqref="J2"/>
    </sheetView>
  </sheetViews>
  <sheetFormatPr defaultRowHeight="15" x14ac:dyDescent="0.25"/>
  <cols>
    <col min="2" max="12" width="13.42578125" customWidth="1"/>
  </cols>
  <sheetData>
    <row r="1" spans="1:10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0" x14ac:dyDescent="0.25">
      <c r="A2" t="s">
        <v>47</v>
      </c>
      <c r="B2">
        <v>5</v>
      </c>
      <c r="C2">
        <v>9</v>
      </c>
      <c r="D2">
        <v>11</v>
      </c>
      <c r="E2">
        <v>1235</v>
      </c>
      <c r="F2">
        <v>1235</v>
      </c>
      <c r="G2">
        <v>6580</v>
      </c>
      <c r="H2">
        <v>3079</v>
      </c>
      <c r="I2">
        <v>3079</v>
      </c>
      <c r="J2">
        <v>18876</v>
      </c>
    </row>
    <row r="3" spans="1:10" x14ac:dyDescent="0.25">
      <c r="A3" t="s">
        <v>75</v>
      </c>
      <c r="B3">
        <v>20</v>
      </c>
      <c r="C3">
        <v>36</v>
      </c>
      <c r="D3">
        <v>44</v>
      </c>
      <c r="E3">
        <v>4940</v>
      </c>
      <c r="F3">
        <v>4940</v>
      </c>
      <c r="G3">
        <v>26320</v>
      </c>
      <c r="H3">
        <v>19941</v>
      </c>
      <c r="I3">
        <v>19941</v>
      </c>
      <c r="J3">
        <v>111998</v>
      </c>
    </row>
    <row r="4" spans="1:10" x14ac:dyDescent="0.25">
      <c r="A4" t="s">
        <v>76</v>
      </c>
      <c r="B4">
        <f>B3/B2</f>
        <v>4</v>
      </c>
      <c r="C4">
        <f t="shared" ref="C4:J4" si="0">C3/C2</f>
        <v>4</v>
      </c>
      <c r="D4">
        <f t="shared" si="0"/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6.476453393959078</v>
      </c>
      <c r="I4">
        <f t="shared" si="0"/>
        <v>6.476453393959078</v>
      </c>
      <c r="J4">
        <f t="shared" si="0"/>
        <v>5.9333545242636152</v>
      </c>
    </row>
    <row r="5" spans="1:10" x14ac:dyDescent="0.25">
      <c r="A5" t="s">
        <v>48</v>
      </c>
      <c r="B5" t="s">
        <v>64</v>
      </c>
      <c r="C5" t="s">
        <v>65</v>
      </c>
      <c r="D5" t="s">
        <v>68</v>
      </c>
      <c r="E5" t="s">
        <v>66</v>
      </c>
      <c r="F5" t="s">
        <v>66</v>
      </c>
      <c r="G5" t="s">
        <v>67</v>
      </c>
      <c r="H5" t="s">
        <v>66</v>
      </c>
      <c r="I5" t="s">
        <v>66</v>
      </c>
      <c r="J5" t="s">
        <v>67</v>
      </c>
    </row>
    <row r="6" spans="1:10" x14ac:dyDescent="0.25">
      <c r="A6" t="s">
        <v>49</v>
      </c>
      <c r="B6">
        <v>88</v>
      </c>
      <c r="C6">
        <v>146</v>
      </c>
      <c r="D6">
        <v>96</v>
      </c>
      <c r="E6">
        <v>1392</v>
      </c>
      <c r="F6">
        <v>1490</v>
      </c>
      <c r="G6">
        <v>4325</v>
      </c>
      <c r="H6">
        <v>1312</v>
      </c>
      <c r="I6">
        <v>864</v>
      </c>
      <c r="J6">
        <v>3041</v>
      </c>
    </row>
    <row r="7" spans="1:10" x14ac:dyDescent="0.25">
      <c r="A7" t="s">
        <v>50</v>
      </c>
      <c r="B7">
        <v>7</v>
      </c>
      <c r="C7">
        <v>11</v>
      </c>
      <c r="D7">
        <v>10</v>
      </c>
      <c r="E7">
        <v>34</v>
      </c>
      <c r="F7">
        <v>38</v>
      </c>
      <c r="G7">
        <v>107</v>
      </c>
      <c r="H7">
        <v>34</v>
      </c>
      <c r="I7">
        <v>22</v>
      </c>
      <c r="J7">
        <v>78</v>
      </c>
    </row>
    <row r="8" spans="1:10" x14ac:dyDescent="0.25">
      <c r="A8" t="s">
        <v>51</v>
      </c>
      <c r="B8">
        <v>0</v>
      </c>
      <c r="C8">
        <v>0</v>
      </c>
      <c r="D8">
        <v>0.01</v>
      </c>
      <c r="E8">
        <v>1.37</v>
      </c>
      <c r="F8">
        <v>1.82</v>
      </c>
      <c r="G8">
        <v>15.88</v>
      </c>
      <c r="H8">
        <v>1.51</v>
      </c>
      <c r="I8">
        <v>0.53</v>
      </c>
      <c r="J8">
        <v>14.65</v>
      </c>
    </row>
    <row r="9" spans="1:10" x14ac:dyDescent="0.25">
      <c r="A9" t="s">
        <v>52</v>
      </c>
      <c r="B9">
        <v>0.33</v>
      </c>
      <c r="C9">
        <v>0.65</v>
      </c>
      <c r="D9">
        <v>1.06</v>
      </c>
      <c r="E9">
        <v>7.68</v>
      </c>
      <c r="F9">
        <v>7.98</v>
      </c>
      <c r="G9">
        <v>15.41</v>
      </c>
      <c r="H9">
        <v>23.49</v>
      </c>
      <c r="I9">
        <v>14</v>
      </c>
      <c r="J9">
        <v>67.55</v>
      </c>
    </row>
    <row r="10" spans="1:10" x14ac:dyDescent="0.25">
      <c r="A10" t="s">
        <v>53</v>
      </c>
      <c r="B10">
        <v>10.48</v>
      </c>
      <c r="C10">
        <v>17.95</v>
      </c>
      <c r="D10">
        <v>7.17</v>
      </c>
      <c r="E10">
        <v>32.81</v>
      </c>
      <c r="F10">
        <v>36.81</v>
      </c>
      <c r="G10">
        <v>75.44</v>
      </c>
      <c r="H10">
        <v>135.86000000000001</v>
      </c>
      <c r="I10">
        <v>62.03</v>
      </c>
      <c r="J10">
        <v>460.46</v>
      </c>
    </row>
    <row r="11" spans="1:10" x14ac:dyDescent="0.25">
      <c r="A11" t="s">
        <v>63</v>
      </c>
      <c r="B11">
        <v>10.97</v>
      </c>
      <c r="C11">
        <v>18.87</v>
      </c>
      <c r="D11">
        <v>8.4600000000000009</v>
      </c>
      <c r="E11">
        <v>42.43</v>
      </c>
      <c r="F11">
        <v>47.32</v>
      </c>
      <c r="G11">
        <v>108.28</v>
      </c>
      <c r="H11">
        <v>161.85</v>
      </c>
      <c r="I11">
        <v>76.989999999999995</v>
      </c>
      <c r="J11">
        <v>544.73</v>
      </c>
    </row>
    <row r="12" spans="1:10" x14ac:dyDescent="0.25">
      <c r="A12" t="s">
        <v>11</v>
      </c>
      <c r="B12">
        <v>27.24</v>
      </c>
      <c r="C12">
        <v>44.76</v>
      </c>
      <c r="D12">
        <v>28.72</v>
      </c>
      <c r="E12">
        <v>106.2</v>
      </c>
      <c r="F12">
        <v>114.36</v>
      </c>
      <c r="G12">
        <v>325.10000000000002</v>
      </c>
      <c r="H12">
        <v>97.44</v>
      </c>
      <c r="I12">
        <v>65.52</v>
      </c>
      <c r="J12">
        <v>227.27</v>
      </c>
    </row>
    <row r="13" spans="1:10" x14ac:dyDescent="0.25">
      <c r="A13" t="s">
        <v>70</v>
      </c>
      <c r="B13" s="4">
        <f>B8/B7</f>
        <v>0</v>
      </c>
      <c r="C13" s="4">
        <f t="shared" ref="C13:J13" si="1">C8/C7</f>
        <v>0</v>
      </c>
      <c r="D13" s="4">
        <f t="shared" si="1"/>
        <v>1E-3</v>
      </c>
      <c r="E13" s="4">
        <f t="shared" si="1"/>
        <v>4.0294117647058827E-2</v>
      </c>
      <c r="F13" s="4">
        <f t="shared" si="1"/>
        <v>4.7894736842105268E-2</v>
      </c>
      <c r="G13" s="4">
        <f t="shared" si="1"/>
        <v>0.14841121495327103</v>
      </c>
      <c r="H13" s="4">
        <f t="shared" si="1"/>
        <v>4.4411764705882352E-2</v>
      </c>
      <c r="I13" s="4">
        <f t="shared" si="1"/>
        <v>2.4090909090909093E-2</v>
      </c>
      <c r="J13" s="4">
        <f t="shared" si="1"/>
        <v>0.18782051282051282</v>
      </c>
    </row>
    <row r="14" spans="1:10" x14ac:dyDescent="0.25">
      <c r="A14" t="s">
        <v>71</v>
      </c>
      <c r="B14" s="4">
        <f>B9/B7</f>
        <v>4.7142857142857146E-2</v>
      </c>
      <c r="C14" s="4">
        <f t="shared" ref="C14:J14" si="2">C9/C7</f>
        <v>5.909090909090909E-2</v>
      </c>
      <c r="D14" s="4">
        <f t="shared" si="2"/>
        <v>0.10600000000000001</v>
      </c>
      <c r="E14" s="4">
        <f t="shared" si="2"/>
        <v>0.22588235294117645</v>
      </c>
      <c r="F14" s="4">
        <f t="shared" si="2"/>
        <v>0.21000000000000002</v>
      </c>
      <c r="G14" s="4">
        <f t="shared" si="2"/>
        <v>0.14401869158878505</v>
      </c>
      <c r="H14" s="4">
        <f t="shared" si="2"/>
        <v>0.69088235294117639</v>
      </c>
      <c r="I14" s="4">
        <f t="shared" si="2"/>
        <v>0.63636363636363635</v>
      </c>
      <c r="J14" s="4">
        <f t="shared" si="2"/>
        <v>0.86602564102564095</v>
      </c>
    </row>
    <row r="15" spans="1:10" x14ac:dyDescent="0.25">
      <c r="A15" t="s">
        <v>72</v>
      </c>
      <c r="B15" s="4">
        <f>B10/B7</f>
        <v>1.4971428571428571</v>
      </c>
      <c r="C15" s="4">
        <f t="shared" ref="C15:J15" si="3">C10/C7</f>
        <v>1.6318181818181818</v>
      </c>
      <c r="D15" s="4">
        <f t="shared" si="3"/>
        <v>0.71699999999999997</v>
      </c>
      <c r="E15" s="4">
        <f t="shared" si="3"/>
        <v>0.96500000000000008</v>
      </c>
      <c r="F15" s="4">
        <f t="shared" si="3"/>
        <v>0.96868421052631581</v>
      </c>
      <c r="G15" s="4">
        <f t="shared" si="3"/>
        <v>0.70504672897196263</v>
      </c>
      <c r="H15" s="4">
        <f t="shared" si="3"/>
        <v>3.9958823529411767</v>
      </c>
      <c r="I15" s="4">
        <f t="shared" si="3"/>
        <v>2.8195454545454548</v>
      </c>
      <c r="J15" s="4">
        <f t="shared" si="3"/>
        <v>5.9033333333333333</v>
      </c>
    </row>
    <row r="16" spans="1:10" x14ac:dyDescent="0.25">
      <c r="A16" t="s">
        <v>73</v>
      </c>
      <c r="B16" s="4">
        <f>B11/B7</f>
        <v>1.5671428571428572</v>
      </c>
      <c r="C16" s="4">
        <f t="shared" ref="C16:J16" si="4">C11/C7</f>
        <v>1.7154545454545456</v>
      </c>
      <c r="D16" s="4">
        <f t="shared" si="4"/>
        <v>0.84600000000000009</v>
      </c>
      <c r="E16" s="4">
        <f t="shared" si="4"/>
        <v>1.2479411764705883</v>
      </c>
      <c r="F16" s="4">
        <f t="shared" si="4"/>
        <v>1.2452631578947368</v>
      </c>
      <c r="G16" s="4">
        <f t="shared" si="4"/>
        <v>1.0119626168224298</v>
      </c>
      <c r="H16" s="4">
        <f t="shared" si="4"/>
        <v>4.7602941176470583</v>
      </c>
      <c r="I16" s="4">
        <f t="shared" si="4"/>
        <v>3.4995454545454545</v>
      </c>
      <c r="J16" s="4">
        <f t="shared" si="4"/>
        <v>6.983717948717949</v>
      </c>
    </row>
    <row r="17" spans="1:10" x14ac:dyDescent="0.25">
      <c r="A17" t="s">
        <v>74</v>
      </c>
      <c r="B17" s="4">
        <f>B6/B7</f>
        <v>12.571428571428571</v>
      </c>
      <c r="C17" s="4">
        <f t="shared" ref="C17:J17" si="5">C6/C7</f>
        <v>13.272727272727273</v>
      </c>
      <c r="D17" s="4">
        <f t="shared" si="5"/>
        <v>9.6</v>
      </c>
      <c r="E17" s="4">
        <f t="shared" si="5"/>
        <v>40.941176470588232</v>
      </c>
      <c r="F17" s="4">
        <f t="shared" si="5"/>
        <v>39.210526315789473</v>
      </c>
      <c r="G17" s="4">
        <f t="shared" si="5"/>
        <v>40.420560747663551</v>
      </c>
      <c r="H17" s="4">
        <f t="shared" si="5"/>
        <v>38.588235294117645</v>
      </c>
      <c r="I17" s="4">
        <f t="shared" si="5"/>
        <v>39.272727272727273</v>
      </c>
      <c r="J17" s="4">
        <f t="shared" si="5"/>
        <v>38.987179487179489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21" workbookViewId="0">
      <selection activeCell="Q20" sqref="Q20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3" t="s">
        <v>46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3" t="s">
        <v>7</v>
      </c>
      <c r="J4" s="3" t="s">
        <v>7</v>
      </c>
      <c r="N4" s="1">
        <v>127.62</v>
      </c>
      <c r="O4" s="3" t="s">
        <v>7</v>
      </c>
      <c r="P4" s="3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3" t="s">
        <v>7</v>
      </c>
      <c r="R5" s="1" t="s">
        <v>19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3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3" t="s">
        <v>7</v>
      </c>
      <c r="J13" s="3" t="s">
        <v>7</v>
      </c>
      <c r="N13" s="1">
        <v>283.60000000000002</v>
      </c>
      <c r="O13" s="3" t="s">
        <v>7</v>
      </c>
      <c r="P13" s="3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3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3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" sqref="B1"/>
    </sheetView>
  </sheetViews>
  <sheetFormatPr defaultRowHeight="15" x14ac:dyDescent="0.25"/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  <c r="B3">
        <v>14</v>
      </c>
      <c r="C3">
        <v>20.350000000000001</v>
      </c>
      <c r="F3">
        <v>26.95</v>
      </c>
      <c r="G3">
        <v>32</v>
      </c>
      <c r="J3">
        <v>55.9</v>
      </c>
      <c r="K3">
        <v>125.02</v>
      </c>
    </row>
    <row r="4" spans="1:11" x14ac:dyDescent="0.25">
      <c r="A4" t="s">
        <v>12</v>
      </c>
      <c r="B4">
        <v>1.74</v>
      </c>
      <c r="C4">
        <v>4.88</v>
      </c>
      <c r="F4">
        <v>4.3899999999999997</v>
      </c>
      <c r="G4">
        <v>2.4500000000000002</v>
      </c>
      <c r="J4">
        <v>13.93</v>
      </c>
      <c r="K4">
        <v>19.11</v>
      </c>
    </row>
    <row r="5" spans="1:11" x14ac:dyDescent="0.25">
      <c r="A5" t="s">
        <v>11</v>
      </c>
      <c r="B5">
        <v>43.2</v>
      </c>
      <c r="C5">
        <v>44.8</v>
      </c>
      <c r="F5">
        <v>105.08</v>
      </c>
      <c r="G5">
        <v>106.75</v>
      </c>
      <c r="J5">
        <v>98.24</v>
      </c>
      <c r="K5">
        <v>98.48</v>
      </c>
    </row>
    <row r="6" spans="1:11" x14ac:dyDescent="0.25">
      <c r="A6" t="s">
        <v>13</v>
      </c>
      <c r="B6">
        <v>0.37</v>
      </c>
      <c r="C6">
        <v>0.32</v>
      </c>
      <c r="F6">
        <v>1.25</v>
      </c>
      <c r="G6">
        <v>1.33</v>
      </c>
      <c r="J6">
        <v>1.35</v>
      </c>
      <c r="K6">
        <v>1.62</v>
      </c>
    </row>
    <row r="7" spans="1:11" x14ac:dyDescent="0.25">
      <c r="A7" t="s">
        <v>41</v>
      </c>
      <c r="B7">
        <v>5</v>
      </c>
      <c r="C7">
        <v>5</v>
      </c>
      <c r="F7">
        <v>5</v>
      </c>
      <c r="G7">
        <v>4</v>
      </c>
      <c r="J7">
        <v>5</v>
      </c>
      <c r="K7">
        <v>5</v>
      </c>
    </row>
    <row r="8" spans="1:11" x14ac:dyDescent="0.25">
      <c r="A8" t="s">
        <v>42</v>
      </c>
      <c r="B8">
        <f>1.96*B4/SQRT(B7)</f>
        <v>1.5251772460930566</v>
      </c>
      <c r="C8">
        <f t="shared" ref="C8" si="0">1.96*C4/SQRT(C7)</f>
        <v>4.2775085982379979</v>
      </c>
      <c r="F8">
        <f>1.96*F4/SQRT(F7)</f>
        <v>3.848004661119838</v>
      </c>
      <c r="G8">
        <f>1.96*G4/SQRT(G7)</f>
        <v>2.4010000000000002</v>
      </c>
      <c r="J8">
        <f>1.96*J4/SQRT(J7)</f>
        <v>12.21018335521625</v>
      </c>
      <c r="K8">
        <f>1.96*K4/SQRT(K7)</f>
        <v>16.750653547608223</v>
      </c>
    </row>
    <row r="9" spans="1:11" x14ac:dyDescent="0.25">
      <c r="A9" t="s">
        <v>43</v>
      </c>
      <c r="B9">
        <f>1.96*B6/SQRT(B7)</f>
        <v>0.32431929945656945</v>
      </c>
      <c r="C9">
        <f t="shared" ref="C9" si="1">1.96*C6/SQRT(C7)</f>
        <v>0.28049236709757358</v>
      </c>
      <c r="F9">
        <f>1.96*F6/SQRT(F7)</f>
        <v>1.0956733089748969</v>
      </c>
      <c r="G9">
        <f>1.96*G6/SQRT(G7)</f>
        <v>1.3034000000000001</v>
      </c>
      <c r="J9">
        <f>1.96*J6/SQRT(J7)</f>
        <v>1.1833271736928885</v>
      </c>
      <c r="K9">
        <f>1.96*K6/SQRT(K7)</f>
        <v>1.4199926084314665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P4" sqref="P4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  <c r="B3">
        <v>1.53</v>
      </c>
      <c r="C3">
        <v>18.11</v>
      </c>
      <c r="D3">
        <v>232.94</v>
      </c>
      <c r="H3">
        <v>3.71</v>
      </c>
      <c r="I3">
        <v>34.869999999999997</v>
      </c>
      <c r="J3">
        <v>193.58</v>
      </c>
      <c r="N3">
        <v>17.489999999999998</v>
      </c>
      <c r="O3">
        <v>138.16</v>
      </c>
      <c r="P3">
        <v>810.25</v>
      </c>
    </row>
    <row r="4" spans="1:16" x14ac:dyDescent="0.25">
      <c r="A4" t="s">
        <v>12</v>
      </c>
      <c r="B4">
        <v>0.13</v>
      </c>
      <c r="C4">
        <v>2.02</v>
      </c>
      <c r="D4">
        <v>68.12</v>
      </c>
      <c r="H4">
        <v>0.08</v>
      </c>
      <c r="I4">
        <v>3.37</v>
      </c>
      <c r="J4">
        <v>15.95</v>
      </c>
      <c r="N4">
        <v>0.02</v>
      </c>
      <c r="O4">
        <v>22.75</v>
      </c>
      <c r="P4">
        <v>85.54</v>
      </c>
    </row>
    <row r="5" spans="1:16" x14ac:dyDescent="0.25">
      <c r="A5" t="s">
        <v>11</v>
      </c>
      <c r="B5">
        <v>47.8</v>
      </c>
      <c r="C5">
        <v>44.48</v>
      </c>
      <c r="D5">
        <v>43.8</v>
      </c>
      <c r="H5">
        <v>117.5</v>
      </c>
      <c r="I5">
        <v>107.16</v>
      </c>
      <c r="J5">
        <v>102.35</v>
      </c>
      <c r="N5">
        <v>112.5</v>
      </c>
      <c r="O5">
        <v>99.04</v>
      </c>
      <c r="P5">
        <v>97.92</v>
      </c>
    </row>
    <row r="6" spans="1:16" x14ac:dyDescent="0.25">
      <c r="A6" t="s">
        <v>13</v>
      </c>
      <c r="B6">
        <v>0.76</v>
      </c>
      <c r="C6">
        <v>0.18</v>
      </c>
      <c r="D6">
        <v>7.0000000000000007E-2</v>
      </c>
      <c r="H6">
        <v>1.08</v>
      </c>
      <c r="I6">
        <v>1.01</v>
      </c>
      <c r="J6">
        <v>0.57999999999999996</v>
      </c>
      <c r="N6">
        <v>1.8</v>
      </c>
      <c r="O6">
        <v>1.1200000000000001</v>
      </c>
      <c r="P6">
        <v>2.8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4</v>
      </c>
      <c r="N7">
        <v>3</v>
      </c>
      <c r="O7">
        <v>5</v>
      </c>
      <c r="P7">
        <v>4</v>
      </c>
    </row>
    <row r="8" spans="1:16" x14ac:dyDescent="0.25">
      <c r="A8" t="s">
        <v>42</v>
      </c>
      <c r="B8">
        <f>1.96*B4/SQRT(B7)</f>
        <v>0.11395002413338928</v>
      </c>
      <c r="C8">
        <f t="shared" ref="C8:P8" si="0">1.96*C4/SQRT(C7)</f>
        <v>1.7706080673034335</v>
      </c>
      <c r="D8">
        <f t="shared" si="0"/>
        <v>59.70981264589598</v>
      </c>
      <c r="H8">
        <f t="shared" si="0"/>
        <v>7.8399999999999997E-2</v>
      </c>
      <c r="I8">
        <f t="shared" si="0"/>
        <v>2.953935240996322</v>
      </c>
      <c r="J8">
        <f t="shared" si="0"/>
        <v>15.630999999999998</v>
      </c>
      <c r="N8">
        <f t="shared" si="0"/>
        <v>2.2632130552233332E-2</v>
      </c>
      <c r="O8">
        <f t="shared" si="0"/>
        <v>19.941254223343122</v>
      </c>
      <c r="P8">
        <f t="shared" si="0"/>
        <v>83.8292</v>
      </c>
    </row>
    <row r="9" spans="1:16" x14ac:dyDescent="0.25">
      <c r="A9" t="s">
        <v>43</v>
      </c>
      <c r="B9">
        <f>1.96*B6/SQRT(B7)</f>
        <v>0.6661693718567373</v>
      </c>
      <c r="C9">
        <f t="shared" ref="C9:D9" si="1">1.96*C6/SQRT(C7)</f>
        <v>0.15777695649238516</v>
      </c>
      <c r="D9">
        <f t="shared" si="1"/>
        <v>6.1357705302594233E-2</v>
      </c>
      <c r="H9">
        <f>1.96*H6/SQRT(H7)</f>
        <v>1.0584</v>
      </c>
      <c r="I9">
        <f t="shared" ref="I9:J9" si="2">1.96*I6/SQRT(I7)</f>
        <v>0.88530403365171673</v>
      </c>
      <c r="J9">
        <f t="shared" si="2"/>
        <v>0.56839999999999991</v>
      </c>
      <c r="N9">
        <f>1.96*N6/SQRT(N7)</f>
        <v>2.0368917497009997</v>
      </c>
      <c r="O9">
        <f t="shared" ref="O9:P9" si="3">1.96*O6/SQRT(O7)</f>
        <v>0.98172328484150773</v>
      </c>
      <c r="P9">
        <f t="shared" si="3"/>
        <v>2.7439999999999998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S9" sqref="S9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20</v>
      </c>
      <c r="C2">
        <v>40</v>
      </c>
      <c r="D2">
        <v>80</v>
      </c>
      <c r="H2">
        <v>20</v>
      </c>
      <c r="I2">
        <v>40</v>
      </c>
      <c r="J2">
        <v>80</v>
      </c>
      <c r="N2">
        <v>20</v>
      </c>
      <c r="O2">
        <v>40</v>
      </c>
      <c r="P2">
        <v>80</v>
      </c>
    </row>
    <row r="3" spans="1:16" x14ac:dyDescent="0.25">
      <c r="A3" t="s">
        <v>10</v>
      </c>
      <c r="B3">
        <v>15.74</v>
      </c>
      <c r="C3">
        <v>17.690000000000001</v>
      </c>
      <c r="D3">
        <v>28.77</v>
      </c>
      <c r="H3">
        <v>29.67</v>
      </c>
      <c r="I3">
        <v>35.28</v>
      </c>
      <c r="J3">
        <v>43.8</v>
      </c>
      <c r="N3">
        <v>99.35</v>
      </c>
      <c r="O3">
        <v>140.69</v>
      </c>
      <c r="P3">
        <v>150.80000000000001</v>
      </c>
    </row>
    <row r="4" spans="1:16" x14ac:dyDescent="0.25">
      <c r="A4" t="s">
        <v>12</v>
      </c>
      <c r="B4">
        <v>1.5</v>
      </c>
      <c r="C4">
        <v>1.64</v>
      </c>
      <c r="D4">
        <v>6.27</v>
      </c>
      <c r="H4">
        <v>2.75</v>
      </c>
      <c r="I4">
        <v>6.63</v>
      </c>
      <c r="J4">
        <v>6.09</v>
      </c>
      <c r="N4">
        <v>4.45</v>
      </c>
      <c r="O4">
        <v>7.65</v>
      </c>
      <c r="P4">
        <v>14.24</v>
      </c>
    </row>
    <row r="5" spans="1:16" x14ac:dyDescent="0.25">
      <c r="A5" t="s">
        <v>11</v>
      </c>
      <c r="B5">
        <v>44.64</v>
      </c>
      <c r="C5">
        <v>44.44</v>
      </c>
      <c r="D5">
        <v>44.8</v>
      </c>
      <c r="H5">
        <v>109.65</v>
      </c>
      <c r="I5">
        <v>106.72</v>
      </c>
      <c r="J5">
        <v>105.76</v>
      </c>
      <c r="N5">
        <v>99.36</v>
      </c>
      <c r="O5">
        <v>98.85</v>
      </c>
      <c r="P5">
        <v>98.68</v>
      </c>
    </row>
    <row r="6" spans="1:16" x14ac:dyDescent="0.25">
      <c r="A6" t="s">
        <v>13</v>
      </c>
      <c r="B6">
        <v>0.48</v>
      </c>
      <c r="C6">
        <v>0.26</v>
      </c>
      <c r="D6">
        <v>0.72</v>
      </c>
      <c r="H6">
        <v>1.79</v>
      </c>
      <c r="I6">
        <v>0.73</v>
      </c>
      <c r="J6">
        <v>0.78</v>
      </c>
      <c r="N6">
        <v>0.65</v>
      </c>
      <c r="O6">
        <v>1.0900000000000001</v>
      </c>
      <c r="P6">
        <v>0.95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4</v>
      </c>
      <c r="I7">
        <v>5</v>
      </c>
      <c r="J7">
        <v>5</v>
      </c>
      <c r="N7">
        <v>5</v>
      </c>
      <c r="O7">
        <v>4</v>
      </c>
      <c r="P7">
        <v>5</v>
      </c>
    </row>
    <row r="8" spans="1:16" x14ac:dyDescent="0.25">
      <c r="A8" t="s">
        <v>42</v>
      </c>
      <c r="B8">
        <f>1.96*B4/SQRT(B7)</f>
        <v>1.3148079707698763</v>
      </c>
      <c r="C8">
        <f t="shared" ref="C8:P8" si="0">1.96*C4/SQRT(C7)</f>
        <v>1.4375233813750647</v>
      </c>
      <c r="D8">
        <f t="shared" si="0"/>
        <v>5.4958973178180823</v>
      </c>
      <c r="H8">
        <f t="shared" si="0"/>
        <v>2.6949999999999998</v>
      </c>
      <c r="I8">
        <f t="shared" si="0"/>
        <v>5.8114512308028532</v>
      </c>
      <c r="J8">
        <f t="shared" si="0"/>
        <v>5.3381203613256973</v>
      </c>
      <c r="N8">
        <f t="shared" si="0"/>
        <v>3.9005969799506328</v>
      </c>
      <c r="O8">
        <f t="shared" si="0"/>
        <v>7.4969999999999999</v>
      </c>
      <c r="P8">
        <f t="shared" si="0"/>
        <v>12.481910335842025</v>
      </c>
    </row>
    <row r="9" spans="1:16" x14ac:dyDescent="0.25">
      <c r="A9" t="s">
        <v>43</v>
      </c>
      <c r="B9">
        <f>1.96*B6/SQRT(B7)</f>
        <v>0.4207385506463604</v>
      </c>
      <c r="C9">
        <f t="shared" ref="C9:D9" si="1">1.96*C6/SQRT(C7)</f>
        <v>0.22790004826677857</v>
      </c>
      <c r="D9">
        <f t="shared" si="1"/>
        <v>0.63110782596954063</v>
      </c>
      <c r="H9">
        <f>1.96*H6/SQRT(H7)</f>
        <v>1.7542</v>
      </c>
      <c r="I9">
        <f t="shared" ref="I9:J9" si="2">1.96*I6/SQRT(I7)</f>
        <v>0.63987321244133977</v>
      </c>
      <c r="J9">
        <f t="shared" si="2"/>
        <v>0.68370014480033559</v>
      </c>
      <c r="N9">
        <f>1.96*N6/SQRT(N7)</f>
        <v>0.56975012066694641</v>
      </c>
      <c r="O9">
        <f t="shared" ref="O9:P9" si="3">1.96*O6/SQRT(O7)</f>
        <v>1.0682</v>
      </c>
      <c r="P9">
        <f t="shared" si="3"/>
        <v>0.83271171482092154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B19" t="s">
        <v>35</v>
      </c>
    </row>
    <row r="20" spans="1:2" x14ac:dyDescent="0.25">
      <c r="B20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0" sqref="J10"/>
    </sheetView>
  </sheetViews>
  <sheetFormatPr defaultRowHeight="15" x14ac:dyDescent="0.25"/>
  <cols>
    <col min="1" max="1" width="17.85546875" customWidth="1"/>
  </cols>
  <sheetData>
    <row r="1" spans="1:11" x14ac:dyDescent="0.25">
      <c r="B1" t="s">
        <v>46</v>
      </c>
      <c r="F1" t="s">
        <v>6</v>
      </c>
      <c r="J1" t="s">
        <v>19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  <c r="K3">
        <v>419.08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  <c r="K4">
        <v>74.77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  <c r="K5">
        <v>92.27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  <c r="K6">
        <v>2.99</v>
      </c>
    </row>
    <row r="7" spans="1:11" x14ac:dyDescent="0.25">
      <c r="A7" t="s">
        <v>69</v>
      </c>
      <c r="B7">
        <v>50</v>
      </c>
      <c r="C7">
        <v>50</v>
      </c>
      <c r="F7">
        <v>49</v>
      </c>
      <c r="G7">
        <v>50</v>
      </c>
      <c r="J7">
        <v>48</v>
      </c>
      <c r="K7">
        <v>40</v>
      </c>
    </row>
    <row r="8" spans="1:11" x14ac:dyDescent="0.25">
      <c r="A8" t="s">
        <v>42</v>
      </c>
      <c r="B8">
        <f t="shared" ref="B8:J8" si="0">1.96*B4/SQRT(B7)</f>
        <v>0.6513867668290475</v>
      </c>
      <c r="C8">
        <f t="shared" si="0"/>
        <v>5.05864191260856</v>
      </c>
      <c r="F8">
        <f t="shared" si="0"/>
        <v>0.94079999999999997</v>
      </c>
      <c r="G8">
        <f t="shared" si="0"/>
        <v>4.7592811857254249</v>
      </c>
      <c r="J8">
        <f t="shared" si="0"/>
        <v>5.1799288801424037</v>
      </c>
      <c r="K8">
        <f t="shared" ref="K8" si="1">1.96*K4/SQRT(K7)</f>
        <v>23.171463063777388</v>
      </c>
    </row>
    <row r="9" spans="1:11" x14ac:dyDescent="0.25">
      <c r="A9" t="s">
        <v>43</v>
      </c>
      <c r="B9">
        <f t="shared" ref="B9:J9" si="2">1.96*B6/SQRT(B7)</f>
        <v>8.3155757467537977E-2</v>
      </c>
      <c r="C9">
        <f t="shared" si="2"/>
        <v>4.7121595898271522E-2</v>
      </c>
      <c r="F9">
        <f t="shared" si="2"/>
        <v>0.49279999999999996</v>
      </c>
      <c r="G9">
        <f t="shared" si="2"/>
        <v>0.19125824217533735</v>
      </c>
      <c r="J9">
        <f t="shared" si="2"/>
        <v>0.25178245239359581</v>
      </c>
      <c r="K9">
        <f t="shared" ref="K9" si="3">1.96*K6/SQRT(K7)</f>
        <v>0.92661059998253847</v>
      </c>
    </row>
    <row r="10" spans="1:11" x14ac:dyDescent="0.25">
      <c r="A10" t="s">
        <v>77</v>
      </c>
      <c r="B10">
        <f>B4/B3</f>
        <v>0.13172645739910316</v>
      </c>
      <c r="C10">
        <f t="shared" ref="C10:K10" si="4">C4/C3</f>
        <v>0.37667698658410731</v>
      </c>
      <c r="F10">
        <f t="shared" si="4"/>
        <v>0.10194174757281553</v>
      </c>
      <c r="G10">
        <f t="shared" si="4"/>
        <v>0.19806206021455763</v>
      </c>
      <c r="J10">
        <f t="shared" si="4"/>
        <v>0.14697383207577461</v>
      </c>
      <c r="K10">
        <f t="shared" si="4"/>
        <v>0.17841462250644269</v>
      </c>
    </row>
    <row r="11" spans="1:11" x14ac:dyDescent="0.25">
      <c r="A11" t="s">
        <v>78</v>
      </c>
      <c r="B11">
        <f>B6/B5</f>
        <v>6.720430107526881E-3</v>
      </c>
      <c r="C11">
        <f t="shared" ref="C11:K11" si="5">C6/C5</f>
        <v>3.9197602029052347E-3</v>
      </c>
      <c r="F11">
        <f t="shared" si="5"/>
        <v>1.655535697488477E-2</v>
      </c>
      <c r="G11">
        <f t="shared" si="5"/>
        <v>6.8834796488427769E-3</v>
      </c>
      <c r="J11">
        <f t="shared" si="5"/>
        <v>9.0035407182599905E-3</v>
      </c>
      <c r="K11">
        <f t="shared" si="5"/>
        <v>3.240489866695568E-2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1" sqref="B1"/>
    </sheetView>
  </sheetViews>
  <sheetFormatPr defaultRowHeight="15" x14ac:dyDescent="0.25"/>
  <sheetData>
    <row r="1" spans="1:16" x14ac:dyDescent="0.25">
      <c r="B1" t="s">
        <v>46</v>
      </c>
      <c r="H1" t="s">
        <v>6</v>
      </c>
      <c r="N1" t="s">
        <v>19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  <c r="B3">
        <v>7.02</v>
      </c>
      <c r="C3">
        <v>19.14</v>
      </c>
      <c r="D3">
        <v>41.52</v>
      </c>
      <c r="H3">
        <v>10.78</v>
      </c>
      <c r="I3">
        <v>32.32</v>
      </c>
      <c r="J3">
        <v>65.709999999999994</v>
      </c>
      <c r="N3">
        <v>51.37</v>
      </c>
      <c r="O3">
        <v>127.32</v>
      </c>
      <c r="P3">
        <v>210.74</v>
      </c>
    </row>
    <row r="4" spans="1:16" x14ac:dyDescent="0.25">
      <c r="A4" t="s">
        <v>12</v>
      </c>
      <c r="B4">
        <v>0.28999999999999998</v>
      </c>
      <c r="C4">
        <v>1.06</v>
      </c>
      <c r="D4">
        <v>7.45</v>
      </c>
      <c r="H4">
        <v>0.97</v>
      </c>
      <c r="I4">
        <v>1.79</v>
      </c>
      <c r="J4">
        <v>7.25</v>
      </c>
      <c r="N4">
        <v>2</v>
      </c>
      <c r="O4">
        <v>21.11</v>
      </c>
      <c r="P4">
        <v>15.16</v>
      </c>
    </row>
    <row r="5" spans="1:16" x14ac:dyDescent="0.25">
      <c r="A5" t="s">
        <v>11</v>
      </c>
      <c r="B5">
        <v>44.44</v>
      </c>
      <c r="C5">
        <v>44.8</v>
      </c>
      <c r="D5">
        <v>44.76</v>
      </c>
      <c r="H5">
        <v>105.32</v>
      </c>
      <c r="I5">
        <v>106.64</v>
      </c>
      <c r="J5">
        <v>106.84</v>
      </c>
      <c r="N5">
        <v>97.92</v>
      </c>
      <c r="O5">
        <v>98.72</v>
      </c>
      <c r="P5">
        <v>98.52</v>
      </c>
    </row>
    <row r="6" spans="1:16" x14ac:dyDescent="0.25">
      <c r="A6" t="s">
        <v>13</v>
      </c>
      <c r="B6">
        <v>0.26</v>
      </c>
      <c r="C6">
        <v>0.24</v>
      </c>
      <c r="D6">
        <v>0.33</v>
      </c>
      <c r="H6">
        <v>0.9</v>
      </c>
      <c r="I6">
        <v>1.41</v>
      </c>
      <c r="J6">
        <v>1.26</v>
      </c>
      <c r="N6">
        <v>0.74</v>
      </c>
      <c r="O6">
        <v>0.9</v>
      </c>
      <c r="P6">
        <v>0.57999999999999996</v>
      </c>
    </row>
    <row r="7" spans="1:16" x14ac:dyDescent="0.25">
      <c r="A7" t="s">
        <v>41</v>
      </c>
      <c r="B7">
        <v>5</v>
      </c>
      <c r="C7">
        <v>5</v>
      </c>
      <c r="D7">
        <v>5</v>
      </c>
      <c r="H7">
        <v>5</v>
      </c>
      <c r="I7">
        <v>5</v>
      </c>
      <c r="J7">
        <v>5</v>
      </c>
      <c r="N7">
        <v>5</v>
      </c>
      <c r="O7">
        <v>5</v>
      </c>
      <c r="P7">
        <v>5</v>
      </c>
    </row>
    <row r="8" spans="1:16" x14ac:dyDescent="0.25">
      <c r="A8" t="s">
        <v>42</v>
      </c>
      <c r="B8">
        <f>1.96*B4/SQRT(B7)</f>
        <v>0.25419620768217605</v>
      </c>
      <c r="C8">
        <f t="shared" ref="C8:P8" si="0">1.96*C4/SQRT(C7)</f>
        <v>0.92913096601071254</v>
      </c>
      <c r="D8">
        <f t="shared" si="0"/>
        <v>6.5302129214903859</v>
      </c>
      <c r="H8">
        <f t="shared" si="0"/>
        <v>0.85024248776451994</v>
      </c>
      <c r="I8">
        <f t="shared" si="0"/>
        <v>1.5690041784520523</v>
      </c>
      <c r="J8">
        <f t="shared" si="0"/>
        <v>6.3549051920544013</v>
      </c>
      <c r="N8">
        <f t="shared" si="0"/>
        <v>1.7530772943598349</v>
      </c>
      <c r="O8">
        <f t="shared" si="0"/>
        <v>18.503730841968057</v>
      </c>
      <c r="P8">
        <f t="shared" si="0"/>
        <v>13.288325891247549</v>
      </c>
    </row>
    <row r="9" spans="1:16" x14ac:dyDescent="0.25">
      <c r="A9" t="s">
        <v>43</v>
      </c>
      <c r="B9">
        <f>1.96*B6/SQRT(B7)</f>
        <v>0.22790004826677857</v>
      </c>
      <c r="C9">
        <f t="shared" ref="C9:D9" si="1">1.96*C6/SQRT(C7)</f>
        <v>0.2103692753231802</v>
      </c>
      <c r="D9">
        <f t="shared" si="1"/>
        <v>0.28925775356937278</v>
      </c>
      <c r="H9">
        <f>1.96*H6/SQRT(H7)</f>
        <v>0.78888478246192573</v>
      </c>
      <c r="I9">
        <f t="shared" ref="I9:J9" si="2">1.96*I6/SQRT(I7)</f>
        <v>1.2359194925236836</v>
      </c>
      <c r="J9">
        <f t="shared" si="2"/>
        <v>1.104438695446696</v>
      </c>
      <c r="N9">
        <f>1.96*N6/SQRT(N7)</f>
        <v>0.64863859891313891</v>
      </c>
      <c r="O9">
        <f t="shared" ref="O9:P9" si="3">1.96*O6/SQRT(O7)</f>
        <v>0.78888478246192573</v>
      </c>
      <c r="P9">
        <f t="shared" si="3"/>
        <v>0.50839241536435209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2017-06-04T20:53:26Z</dcterms:modified>
</cp:coreProperties>
</file>