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ircletel-nextjs\docs\products\01_ACTIVE_PRODUCTS\MTN 5G-LTE\"/>
    </mc:Choice>
  </mc:AlternateContent>
  <xr:revisionPtr revIDLastSave="0" documentId="13_ncr:1_{3060CE36-586C-401B-BDC7-6662D4D233CF}" xr6:coauthVersionLast="47" xr6:coauthVersionMax="47" xr10:uidLastSave="{00000000-0000-0000-0000-000000000000}"/>
  <bookViews>
    <workbookView xWindow="-108" yWindow="-108" windowWidth="23256" windowHeight="13896" xr2:uid="{D15EBE1F-A0EE-43E5-A4D5-29551B4983CB}"/>
  </bookViews>
  <sheets>
    <sheet name="MTN EBU LTE &amp; 5G" sheetId="1" r:id="rId1"/>
  </sheets>
  <externalReferences>
    <externalReference r:id="rId2"/>
  </externalReferences>
  <definedNames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EE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__eee1" hidden="1">{#N/A,#N/A,FALSE,"Income State.";#N/A,#N/A,FALSE,"B-S"}</definedName>
    <definedName name="__eee2" hidden="1">{#N/A,#N/A,FALSE,"Income State.";#N/A,#N/A,FALSE,"B-S"}</definedName>
    <definedName name="_1_0_0__123Grap" hidden="1">#REF!</definedName>
    <definedName name="_123Grap" hidden="1">#REF!</definedName>
    <definedName name="_EE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_eee1" hidden="1">{#N/A,#N/A,FALSE,"Income State.";#N/A,#N/A,FALSE,"B-S"}</definedName>
    <definedName name="_eee2" hidden="1">{#N/A,#N/A,FALSE,"Income State.";#N/A,#N/A,FALSE,"B-S"}</definedName>
    <definedName name="_Fill" hidden="1">#REF!</definedName>
    <definedName name="_V2" hidden="1">{#N/A,#N/A,FALSE,"DF001";#N/A,#N/A,FALSE,"DF002";#N/A,#N/A,FALSE,"DF003";#N/A,#N/A,FALSE,"DF004"}</definedName>
    <definedName name="AASS" hidden="1">{#N/A,#N/A,FALSE,"DF001";#N/A,#N/A,FALSE,"DF002";#N/A,#N/A,FALSE,"DF003";#N/A,#N/A,FALSE,"DF004"}</definedName>
    <definedName name="aassa" hidden="1">#REF!</definedName>
    <definedName name="AccessDatabase" hidden="1">"\\tcen-ws-plan2\TMNet Projects\(TMNet) Rollout\Management via TMNet\TMNet Request1.mdb"</definedName>
    <definedName name="AS" hidden="1">{#N/A,#N/A,FALSE,"DF001";#N/A,#N/A,FALSE,"DF002";#N/A,#N/A,FALSE,"DF003";#N/A,#N/A,FALSE,"DF004"}</definedName>
    <definedName name="AS2DocOpenMode" hidden="1">"AS2DocumentEdit"</definedName>
    <definedName name="ASC" hidden="1">{#VALUE!,#N/A,FALSE,0;#N/A,#N/A,FALSE,0;#N/A,#N/A,FALSE,0;#N/A,#N/A,FALSE,0}</definedName>
    <definedName name="AVBC" hidden="1">#REF!</definedName>
    <definedName name="AVSDAS" hidden="1">{#VALUE!,#N/A,FALSE,0;#N/A,#N/A,FALSE,0;#N/A,#N/A,FALSE,0;#N/A,#N/A,FALSE,0}</definedName>
    <definedName name="bbbb" hidden="1">#REF!</definedName>
    <definedName name="CFBank2" hidden="1">{#N/A,#N/A,FALSE,"Income State.";#N/A,#N/A,FALSE,"B-S"}</definedName>
    <definedName name="CIQWBGuid" hidden="1">"2cd8126d-26c3-430c-b7fa-a069e3a1fc62"</definedName>
    <definedName name="Company_Tax_Rate">'[1]Formula Calculation Values'!$B$3</definedName>
    <definedName name="CTEVCTEV05" hidden="1">{#N/A,#N/A,FALSE,"RBS-WG 3"}</definedName>
    <definedName name="dsfd" hidden="1">{#N/A,#N/A,FALSE,"Income State.";#N/A,#N/A,FALSE,"B-S"}</definedName>
    <definedName name="dss" hidden="1">#REF!</definedName>
    <definedName name="e" hidden="1">{#N/A,#N/A,FALSE,"Income State.";#N/A,#N/A,FALSE,"B-S"}</definedName>
    <definedName name="EDFVCSWAQQ" hidden="1">{#N/A,#N/A,FALSE,"DF001";#N/A,#N/A,FALSE,"DF002";#N/A,#N/A,FALSE,"DF003";#N/A,#N/A,FALSE,"DF004"}</definedName>
    <definedName name="eee" hidden="1">{#N/A,#N/A,FALSE,"Income State.";#N/A,#N/A,FALSE,"B-S"}</definedName>
    <definedName name="ENG_BI_EXE_NAME" hidden="1">"BICORE.EXE"</definedName>
    <definedName name="ENG_BI_EXEC_CMD_ARGS" hidden="1">"03304607806807307506509408508403605007003304907412708906908707207908410406808007306906508506509205805607609008308307706705405312513207506708409808107006604906113012310412111410912309811710506807007206509307207707908006208107008305306107209409108207707"</definedName>
    <definedName name="ENG_BI_EXEC_CMD_ARGS_2" hidden="1">"20510491291230991171141141250981161100690670850650870880870880910680650880680830690770620550520580660500480600600500620540630570590580570510630610560600530540580640500600590600490590560600550520600640490640640590590600600500580510630550480600660510500"</definedName>
    <definedName name="ENG_BI_EXEC_CMD_ARGS_3" hidden="1">"61060050061054129128095121126098112110100077069078075072079077076062101119126124100112121103108114108080069088085070080067083082080074085090068074085066085065088077061101101080069088085070080092084102115125108109049065093073090082086078067059057092129"</definedName>
    <definedName name="ENG_BI_EXEC_CMD_ARGS_4" hidden="1">"128096113121098112110099094122102082110110112121101084106114127106115109123102084105114122106114070077098108124102126128079086073069091078068084070083066081083065054125"</definedName>
    <definedName name="ENG_BI_GEN_LIC" hidden="1">"0"</definedName>
    <definedName name="ENG_BI_GEN_LIC_WS" hidden="1">"True"</definedName>
    <definedName name="ENG_BI_LANG_CODE" hidden="1">"en"</definedName>
    <definedName name="ENG_BI_LBI" hidden="1">"IWQJT0OOF5"</definedName>
    <definedName name="ENG_BI_PROFILE_PATH" hidden="1">"\\alchemex-srv\Alchemex\SMIRepos\MAS500\Financial Reports 2-3 (MAS 500)\BICORE_profiler_20120205_123642.csv"</definedName>
    <definedName name="ENG_BI_REPOS_FILE" hidden="1">"\\PASTEL\PASTEL18\CUSTOM\REGISTRATION\alchemex.svd"</definedName>
    <definedName name="ENG_BI_REPOS_PATH" hidden="1">"\\PASTEL\PASTEL18\CUSTOM\REGISTRATION\"</definedName>
    <definedName name="ENG_BI_TLA" hidden="1">"254;226;175;161;143;43;73;63;162;108;107;254;140;232;78;232;69;138;76;57;103;72;258;237;268;55;130;98;231;134;233;111"</definedName>
    <definedName name="ENG_BI_TLA2" hidden="1">"30;252;229;74;239;232;185;173;252;72;123;157;229;238;169;189;181;32;103;232;157;161;134;95;134;164;2;165;22;33;230;119"</definedName>
    <definedName name="ET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FCDV" hidden="1">{#N/A,#N/A,FALSE,"RBS-WG 3"}</definedName>
    <definedName name="fgfdfgfg" hidden="1">#REF!</definedName>
    <definedName name="G" hidden="1">{#N/A,#N/A,FALSE,"SDH NORMAL";#N/A,#N/A,FALSE,"SDH STANDBY";#N/A,#N/A,FALSE,"DC ROW 7 (NORM)";#N/A,#N/A,FALSE,"DC ROW 7 (STBY)"}</definedName>
    <definedName name="geral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GHAN" hidden="1">{#N/A,#N/A,FALSE,"Income State.";#N/A,#N/A,FALSE,"B-S"}</definedName>
    <definedName name="Graph1" hidden="1">#REF!</definedName>
    <definedName name="Graph10" hidden="1">#REF!</definedName>
    <definedName name="Graph11" hidden="1">#REF!</definedName>
    <definedName name="Graph12" hidden="1">#REF!</definedName>
    <definedName name="Graph13" hidden="1">#REF!</definedName>
    <definedName name="Graph15" hidden="1">#REF!</definedName>
    <definedName name="Graph16" hidden="1">#REF!</definedName>
    <definedName name="Graph17" hidden="1">#REF!</definedName>
    <definedName name="Graph18" hidden="1">#REF!</definedName>
    <definedName name="Graph19" hidden="1">#REF!</definedName>
    <definedName name="Graph20" hidden="1">#REF!</definedName>
    <definedName name="Graph21" hidden="1">#REF!</definedName>
    <definedName name="Graph22" hidden="1">#REF!</definedName>
    <definedName name="Graph23" hidden="1">#REF!</definedName>
    <definedName name="Graph24" hidden="1">#REF!</definedName>
    <definedName name="Graph25" hidden="1">#REF!</definedName>
    <definedName name="Graph26" hidden="1">#REF!</definedName>
    <definedName name="Graph27" hidden="1">#REF!</definedName>
    <definedName name="Graph28" hidden="1">#REF!</definedName>
    <definedName name="Graph29" hidden="1">#REF!</definedName>
    <definedName name="Graph3" hidden="1">#REF!</definedName>
    <definedName name="Graph30" hidden="1">#REF!</definedName>
    <definedName name="Graph31" hidden="1">#REF!</definedName>
    <definedName name="Graph32" hidden="1">#REF!</definedName>
    <definedName name="Graph33" hidden="1">#REF!</definedName>
    <definedName name="Graph34" hidden="1">#REF!</definedName>
    <definedName name="Graph35" hidden="1">#REF!</definedName>
    <definedName name="Graph36" hidden="1">#REF!</definedName>
    <definedName name="Graph37" hidden="1">#REF!</definedName>
    <definedName name="Graph38" hidden="1">#REF!</definedName>
    <definedName name="Graph39" hidden="1">#REF!</definedName>
    <definedName name="Graph4" hidden="1">#REF!</definedName>
    <definedName name="Graph40" hidden="1">#REF!</definedName>
    <definedName name="Graph42" hidden="1">#REF!</definedName>
    <definedName name="Graph43" hidden="1">#REF!</definedName>
    <definedName name="Graph44" hidden="1">#REF!</definedName>
    <definedName name="Graph45" hidden="1">#REF!</definedName>
    <definedName name="Graph46" hidden="1">#REF!</definedName>
    <definedName name="Graph47" hidden="1">#REF!</definedName>
    <definedName name="Graph48" hidden="1">#REF!</definedName>
    <definedName name="Graph49" hidden="1">#REF!</definedName>
    <definedName name="Graph5" hidden="1">#REF!</definedName>
    <definedName name="Graph50" hidden="1">#REF!</definedName>
    <definedName name="Graph51" hidden="1">#REF!</definedName>
    <definedName name="Graph52" hidden="1">#REF!</definedName>
    <definedName name="Graph53" hidden="1">#REF!</definedName>
    <definedName name="Graph54" hidden="1">#REF!</definedName>
    <definedName name="Graph55" hidden="1">#REF!</definedName>
    <definedName name="Graph56" hidden="1">#REF!</definedName>
    <definedName name="Graph57" hidden="1">#REF!</definedName>
    <definedName name="Graph58" hidden="1">#REF!</definedName>
    <definedName name="Graph59" hidden="1">#REF!</definedName>
    <definedName name="Graph6" hidden="1">#REF!</definedName>
    <definedName name="Graph7" hidden="1">#REF!</definedName>
    <definedName name="Graph8" hidden="1">#REF!</definedName>
    <definedName name="Graph9" hidden="1">#REF!</definedName>
    <definedName name="hh" hidden="1">{#VALUE!,#N/A,FALSE,0;#N/A,#N/A,FALSE,0;#N/A,#N/A,FALSE,0;#N/A,#N/A,FALSE,0}</definedName>
    <definedName name="HTML_CodePage" hidden="1">1252</definedName>
    <definedName name="HTML_Control" hidden="1">{"'Accom Stac B'!$E$50:$F$50"}</definedName>
    <definedName name="HTML_Description" hidden="1">""</definedName>
    <definedName name="HTML_Email" hidden="1">""</definedName>
    <definedName name="HTML_Header" hidden="1">"Accom Stac B"</definedName>
    <definedName name="HTML_LastUpdate" hidden="1">"2001-12-05"</definedName>
    <definedName name="HTML_LineAfter" hidden="1">FALSE</definedName>
    <definedName name="HTML_LineBefore" hidden="1">FALSE</definedName>
    <definedName name="HTML_Name" hidden="1">"NAUSHAD (033 - 3950400)"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"D:\My Documents\GSM\ML10050\MyHTML.htm"</definedName>
    <definedName name="HTML_PathTemplate" hidden="1">"C:\Mes documents\HTMLTemp.htm"</definedName>
    <definedName name="HTML_Title" hidden="1">"ML10050_Planfile"</definedName>
    <definedName name="INFO_BI_EXE_NAME" hidden="1">"BICORE.EXE"</definedName>
    <definedName name="INFO_EXE_SERVER_PATH" hidden="1">"C:\Pastel18\Custom\SageIntelligence\BICORE.EXE"</definedName>
    <definedName name="INFO_INSTANCE_ID" hidden="1">"0"</definedName>
    <definedName name="INFO_INSTANCE_NAME" hidden="1">"Management Pack IFRS D-2-1 (P v12)_20140219_14_23_52_2323.xls"</definedName>
    <definedName name="INFO_REPORT_CODE" hidden="1">"P10-FI22-2-1"</definedName>
    <definedName name="INFO_REPORT_ID" hidden="1">"2"</definedName>
    <definedName name="INFO_REPORT_NAAM" hidden="1">"Financial Reports 2-0 (MAS 500)"</definedName>
    <definedName name="INFO_REPORT_NAME" hidden="1">"Management Pack IFRS D-2-1 (P v12)"</definedName>
    <definedName name="INFO_RUN_USER" hidden="1">""</definedName>
    <definedName name="INFO_RUN_WORKSTATION" hidden="1">"CK-BUSUMA-01"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41666.7099189815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39237.4527662037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J" hidden="1">{#N/A,#N/A,FALSE,"SDH NORMAL";#N/A,#N/A,FALSE,"SDH STANDBY";#N/A,#N/A,FALSE,"DC ROW 7 (NORM)";#N/A,#N/A,FALSE,"DC ROW 7 (STBY)"}</definedName>
    <definedName name="jajaj" hidden="1">{#N/A,#N/A,FALSE,"Income State.";#N/A,#N/A,FALSE,"B-S"}</definedName>
    <definedName name="jajaj1" hidden="1">{#N/A,#N/A,FALSE,"Income State.";#N/A,#N/A,FALSE,"B-S"}</definedName>
    <definedName name="jasd" hidden="1">#REF!</definedName>
    <definedName name="jjj" hidden="1">#REF!</definedName>
    <definedName name="jjjj" hidden="1">#REF!</definedName>
    <definedName name="k" hidden="1">#REF!</definedName>
    <definedName name="l" hidden="1">{#N/A,#N/A,FALSE,"Income State.";#N/A,#N/A,FALSE,"B-S"}</definedName>
    <definedName name="LALAS" hidden="1">{#N/A,#N/A,FALSE,"DF001";#N/A,#N/A,FALSE,"DF002";#N/A,#N/A,FALSE,"DF003";#N/A,#N/A,FALSE,"DF004"}</definedName>
    <definedName name="LOAN" hidden="1">{#N/A,#N/A,FALSE,"Income State.";#N/A,#N/A,FALSE,"B-S"}</definedName>
    <definedName name="LOAN1" hidden="1">{#N/A,#N/A,FALSE,"Income State.";#N/A,#N/A,FALSE,"B-S"}</definedName>
    <definedName name="LOAN2" hidden="1">{#N/A,#N/A,FALSE,"Income State.";#N/A,#N/A,FALSE,"B-S"}</definedName>
    <definedName name="LSGLSG03" hidden="1">{#N/A,#N/A,FALSE,"RBS-WG 3"}</definedName>
    <definedName name="LYO_OLR" hidden="1">{#N/A,#N/A,FALSE,"SDH NORMAL";#N/A,#N/A,FALSE,"SDH STANDBY";#N/A,#N/A,FALSE,"DC ROW 7 (NORM)";#N/A,#N/A,FALSE,"DC ROW 7 (STBY)"}</definedName>
    <definedName name="MLUMHJ" hidden="1">{#N/A,#N/A,FALSE,"DF001";#N/A,#N/A,FALSE,"DF002";#N/A,#N/A,FALSE,"DF003";#N/A,#N/A,FALSE,"DF004"}</definedName>
    <definedName name="mmm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norm" hidden="1">{#N/A,#N/A,FALSE,"SDH NORMAL";#N/A,#N/A,FALSE,"SDH STANDBY";#N/A,#N/A,FALSE,"DC ROW 7 (NORM)";#N/A,#N/A,FALSE,"DC ROW 7 (STBY)"}</definedName>
    <definedName name="PBNPMX" hidden="1">{#N/A,#N/A,FALSE,"DF001";#N/A,#N/A,FALSE,"DF002";#N/A,#N/A,FALSE,"DF003";#N/A,#N/A,FALSE,"DF004"}</definedName>
    <definedName name="PresentationCF" hidden="1">{#N/A,#N/A,FALSE,"Income State.";#N/A,#N/A,FALSE,"B-S"}</definedName>
    <definedName name="Q" hidden="1">{#N/A,#N/A,FALSE,"DF001";#N/A,#N/A,FALSE,"DF002";#N/A,#N/A,FALSE,"DF003";#N/A,#N/A,FALSE,"DF004"}</definedName>
    <definedName name="QWERT" hidden="1">#REF!</definedName>
    <definedName name="QWWW" hidden="1">{#N/A,#N/A,FALSE,"DF001";#N/A,#N/A,FALSE,"DF002";#N/A,#N/A,FALSE,"DF003";#N/A,#N/A,FALSE,"DF004"}</definedName>
    <definedName name="res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Risk">[1]USD!$P$4</definedName>
    <definedName name="ROE">[1]USD!$P$3</definedName>
    <definedName name="SAPBEXrevision" hidden="1">2</definedName>
    <definedName name="SAPBEXsysID" hidden="1">"BW3"</definedName>
    <definedName name="SAPBEXwbID" hidden="1">"3RTWTWFDDYC0RIZX90UH2VKZ8"</definedName>
    <definedName name="sencount" hidden="1">2</definedName>
    <definedName name="SSSSS" hidden="1">{#N/A,#N/A,FALSE,"DF001";#N/A,#N/A,FALSE,"DF002";#N/A,#N/A,FALSE,"DF003";#N/A,#N/A,FALSE,"DF004"}</definedName>
    <definedName name="SSSSSS" hidden="1">{#N/A,#N/A,FALSE,"DF001";#N/A,#N/A,FALSE,"DF002";#N/A,#N/A,FALSE,"DF003";#N/A,#N/A,FALSE,"DF004"}</definedName>
    <definedName name="SSSSSSS" hidden="1">{#N/A,#N/A,FALSE,"DF001";#N/A,#N/A,FALSE,"DF002";#N/A,#N/A,FALSE,"DF003";#N/A,#N/A,FALSE,"DF004"}</definedName>
    <definedName name="summary" hidden="1">#REF!</definedName>
    <definedName name="SV_AUTO_CONN_CATALOG" hidden="1">"PAS18HURRIC20"</definedName>
    <definedName name="SV_AUTO_CONN_SERVER" hidden="1">""</definedName>
    <definedName name="SV_ENCPT_AUTO_CONN_PASSWORD" hidden="1">"083096084083070038"</definedName>
    <definedName name="SV_ENCPT_AUTO_CONN_USER" hidden="1">"095094088070084"</definedName>
    <definedName name="SV_ENCPT_EVOCOMMON_PASSWORD" hidden="1">"083096084083070089110098050048052050049"</definedName>
    <definedName name="SV_ENCPT_EVOCOMMON_USER" hidden="1">"095094088070084121098"</definedName>
    <definedName name="SV_ENCPT_LOGON_PWD" hidden="1">"078104085088070"</definedName>
    <definedName name="SV_ENCPT_LOGON_USER" hidden="1">"095094088070084074070071067085080086"</definedName>
    <definedName name="SV_EVOCOMMON_CATALOG" hidden="1">"EvolutionCommon"</definedName>
    <definedName name="SV_EVOCOMMON_SERVER" hidden="1">"PASTELSRV\PASTEL"</definedName>
    <definedName name="SV_PAS_PastelCompanyPath" hidden="1">"Z:\ALCGROUP"</definedName>
    <definedName name="SV_PAS_PastelDatabase" hidden="1">"PAS11ALCGROUP"</definedName>
    <definedName name="SV_PAS_PervasiveServer" hidden="1">"ALCHEMEX-SRV64"</definedName>
    <definedName name="t" hidden="1">#REF!</definedName>
    <definedName name="tt" hidden="1">{0,0,TRUE,0;#N/A,#N/A,FALSE,0;#N/A,#N/A,FALSE,0;#N/A,#N/A,FALSE,0}</definedName>
    <definedName name="tta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VAT">'[1]Formula Calculation Values'!$B$1</definedName>
    <definedName name="vertex42_copyright" hidden="1">"© 2016 Vertex42 LLC"</definedName>
    <definedName name="vertex42_id" hidden="1">"business-plan-workbook.xlsx"</definedName>
    <definedName name="vertex42_title" hidden="1">"Business Plan Template"</definedName>
    <definedName name="W" hidden="1">{#N/A,#N/A,FALSE,"DF001";#N/A,#N/A,FALSE,"DF002";#N/A,#N/A,FALSE,"DF003";#N/A,#N/A,FALSE,"DF004"}</definedName>
    <definedName name="WA" hidden="1">{#N/A,#N/A,FALSE,"RBS-WG 3"}</definedName>
    <definedName name="wg" hidden="1">{#N/A,#N/A,FALSE,"RBS-WG 3"}</definedName>
    <definedName name="wrn.1." hidden="1">{#N/A,#N/A,FALSE,"SDH NORMAL";#N/A,#N/A,FALSE,"SDH STANDBY";#N/A,#N/A,FALSE,"DC ROW 7 (NORM)";#N/A,#N/A,FALSE,"DC ROW 7 (STBY)"}</definedName>
    <definedName name="wrn.Inputsheet_ProjectInput." hidden="1">{"ProjectInput",#N/A,FALSE,"INPUT-AREA"}</definedName>
    <definedName name="wrn.IS._.BS." hidden="1">{#N/A,#N/A,FALSE,"Income State.";#N/A,#N/A,FALSE,"B-S"}</definedName>
    <definedName name="wrn.IS_.BS.1" hidden="1">{#N/A,#N/A,FALSE,"Income State.";#N/A,#N/A,FALSE,"B-S"}</definedName>
    <definedName name="wrn.IS_.BS.2" hidden="1">{#N/A,#N/A,FALSE,"Income State.";#N/A,#N/A,FALSE,"B-S"}</definedName>
    <definedName name="wrn.LPU._.MG.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wrn.PLAN" hidden="1">{#N/A,#N/A,FALSE,"RBS-WG 3"}</definedName>
    <definedName name="wrn.PLAN." hidden="1">{#N/A,#N/A,FALSE,"RBS-WG 3"}</definedName>
    <definedName name="wrn.pri." hidden="1">{"BS",#N/A,FALSE,"BS";"BS trend",#N/A,FALSE,"BS";"KPI",#N/A,FALSE,"KPI";"KPI trend",#N/A,FALSE,"KPI";"CF trend",#N/A,FALSE,"CF";"CF",#N/A,FALSE,"CF";"P&amp;LC",#N/A,FALSE,"P&amp;L";"P&amp;LC trend",#N/A,FALSE,"P&amp;L";"traffic",#N/A,FALSE,"Traffic";"P&amp;LR",#N/A,FALSE,"P&amp;L";"P&amp;LR trend",#N/A,FALSE,"P&amp;L";#N/A,#N/A,FALSE,"Variance";"Debtors",#N/A,FALSE,"Deb"}</definedName>
    <definedName name="wrn.PWSOLS" hidden="1">{#N/A,#N/A,FALSE,"DF001";#N/A,#N/A,FALSE,"DF002";#N/A,#N/A,FALSE,"DF003";#N/A,#N/A,FALSE,"DF004"}</definedName>
    <definedName name="wrn.PWSOLV." hidden="1">{#N/A,#N/A,FALSE,"DF001";#N/A,#N/A,FALSE,"DF002";#N/A,#N/A,FALSE,"DF003";#N/A,#N/A,FALSE,"DF004"}</definedName>
    <definedName name="wrn.PWSOLV1." hidden="1">{#N/A,#N/A,FALSE,"DF001";#N/A,#N/A,FALSE,"DF002";#N/A,#N/A,FALSE,"DF003";#N/A,#N/A,FALSE,"DF004"}</definedName>
    <definedName name="WW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www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xgf" hidden="1">{#N/A,#N/A,FALSE,"SDH NORMAL";#N/A,#N/A,FALSE,"SDH STANDBY";#N/A,#N/A,FALSE,"DC ROW 7 (NORM)";#N/A,#N/A,FALSE,"DC ROW 7 (STBY)"}</definedName>
    <definedName name="y" hidden="1">#REF!</definedName>
    <definedName name="Z_ABCCF9B4_4F75_4F3B_AAD2_54E1C063315C_.wvu.Cols" hidden="1">#REF!</definedName>
    <definedName name="Z_ABCCF9B4_4F75_4F3B_AAD2_54E1C063315C_.wvu.FilterData" hidden="1">#REF!</definedName>
    <definedName name="Z_ABCCF9B4_4F75_4F3B_AAD2_54E1C063315C_.wvu.PrintArea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7" i="1" l="1"/>
  <c r="B166" i="1"/>
  <c r="D166" i="1" s="1"/>
  <c r="E166" i="1" s="1"/>
  <c r="B165" i="1"/>
  <c r="D165" i="1" s="1"/>
  <c r="E165" i="1" s="1"/>
  <c r="B164" i="1"/>
  <c r="D164" i="1" s="1"/>
  <c r="E164" i="1" s="1"/>
  <c r="B163" i="1"/>
  <c r="D163" i="1" s="1"/>
  <c r="E163" i="1" s="1"/>
  <c r="B162" i="1"/>
  <c r="B136" i="1"/>
  <c r="B138" i="1" s="1"/>
  <c r="B139" i="1" s="1"/>
  <c r="B135" i="1"/>
  <c r="C167" i="1" s="1"/>
  <c r="B116" i="1"/>
  <c r="B118" i="1" s="1"/>
  <c r="B119" i="1" s="1"/>
  <c r="B115" i="1"/>
  <c r="C166" i="1" s="1"/>
  <c r="B97" i="1"/>
  <c r="B99" i="1" s="1"/>
  <c r="B100" i="1" s="1"/>
  <c r="B96" i="1"/>
  <c r="C165" i="1" s="1"/>
  <c r="B78" i="1"/>
  <c r="B80" i="1" s="1"/>
  <c r="B81" i="1" s="1"/>
  <c r="B77" i="1"/>
  <c r="C164" i="1" s="1"/>
  <c r="B58" i="1"/>
  <c r="B60" i="1" s="1"/>
  <c r="B61" i="1" s="1"/>
  <c r="B57" i="1"/>
  <c r="C163" i="1" s="1"/>
  <c r="B39" i="1"/>
  <c r="B37" i="1"/>
  <c r="B38" i="1" s="1"/>
  <c r="C162" i="1" s="1"/>
  <c r="B41" i="1" l="1"/>
  <c r="B42" i="1" s="1"/>
  <c r="D162" i="1"/>
  <c r="E162" i="1" s="1"/>
  <c r="D167" i="1"/>
  <c r="E167" i="1" s="1"/>
</calcChain>
</file>

<file path=xl/sharedStrings.xml><?xml version="1.0" encoding="utf-8"?>
<sst xmlns="http://schemas.openxmlformats.org/spreadsheetml/2006/main" count="354" uniqueCount="171">
  <si>
    <t>MTN EBU LTE &amp; 5G Products - Complete Price and Cost Breakdown</t>
  </si>
  <si>
    <t>All prices excluding VAT | Version 1.0 - September 2025</t>
  </si>
  <si>
    <t>Package</t>
  </si>
  <si>
    <t>Deal Code</t>
  </si>
  <si>
    <t>Product Pricing Structure</t>
  </si>
  <si>
    <t>5G Essential</t>
  </si>
  <si>
    <t>202501EBU2013</t>
  </si>
  <si>
    <t>5G Professional</t>
  </si>
  <si>
    <t>202501EBU2012</t>
  </si>
  <si>
    <t>5G Business Uncapped Packages</t>
  </si>
  <si>
    <t>5G Enterprise</t>
  </si>
  <si>
    <t>202501EBU2014</t>
  </si>
  <si>
    <t>Regular Price</t>
  </si>
  <si>
    <t>Speed</t>
  </si>
  <si>
    <t>FUP</t>
  </si>
  <si>
    <t>Installation Fee</t>
  </si>
  <si>
    <t>Total First Month</t>
  </si>
  <si>
    <t>LTE Business Uncapped Packages</t>
  </si>
  <si>
    <t>35 Mbps</t>
  </si>
  <si>
    <t>500GB</t>
  </si>
  <si>
    <t>60 Mbps</t>
  </si>
  <si>
    <t>800GB</t>
  </si>
  <si>
    <t>Best Effort (100-300 Mbps)</t>
  </si>
  <si>
    <t>1.5TB</t>
  </si>
  <si>
    <t>LTE Basic</t>
  </si>
  <si>
    <t>202503EBU2805</t>
  </si>
  <si>
    <t>LTE Standard</t>
  </si>
  <si>
    <t>202503EBU2806</t>
  </si>
  <si>
    <t>LTE Advanced</t>
  </si>
  <si>
    <t>202503EBU2807</t>
  </si>
  <si>
    <t>LTE Premium 10</t>
  </si>
  <si>
    <t>202503EBU2808</t>
  </si>
  <si>
    <t>LTE Premium 20</t>
  </si>
  <si>
    <t>202503EBU2809</t>
  </si>
  <si>
    <t>5 Mbps</t>
  </si>
  <si>
    <t>300GB</t>
  </si>
  <si>
    <t>10 Mbps</t>
  </si>
  <si>
    <t>400GB</t>
  </si>
  <si>
    <t>20 Mbps</t>
  </si>
  <si>
    <t>600GB</t>
  </si>
  <si>
    <t>700GB</t>
  </si>
  <si>
    <t>1TB</t>
  </si>
  <si>
    <t>Detailed Cost Breakdown</t>
  </si>
  <si>
    <t>1. 5G Essential (35 Mbps) Uncapped</t>
  </si>
  <si>
    <t>Component</t>
  </si>
  <si>
    <t>Cost</t>
  </si>
  <si>
    <t>Details</t>
  </si>
  <si>
    <t>MTN EBU Retail</t>
  </si>
  <si>
    <t>Network access</t>
  </si>
  <si>
    <t>Static IP</t>
  </si>
  <si>
    <t>Public IP allocation</t>
  </si>
  <si>
    <t>Infrastructure</t>
  </si>
  <si>
    <t>Core network, CGNAT</t>
  </si>
  <si>
    <t>Platform (BSS)</t>
  </si>
  <si>
    <t>Management platform</t>
  </si>
  <si>
    <t>Business Router</t>
  </si>
  <si>
    <t>Huawei H155-382 (free-to-use, remains MTN property)</t>
  </si>
  <si>
    <t>Email hosting</t>
  </si>
  <si>
    <t>5 accounts</t>
  </si>
  <si>
    <t>Cloud backup</t>
  </si>
  <si>
    <t>25GB storage</t>
  </si>
  <si>
    <t>Support</t>
  </si>
  <si>
    <t>Business hours</t>
  </si>
  <si>
    <t>Installation (amortised)</t>
  </si>
  <si>
    <t>R1,500 ÷ 12 months</t>
  </si>
  <si>
    <t>Total Cost</t>
  </si>
  <si>
    <t>Selling Price ex. VAT</t>
  </si>
  <si>
    <t>Selling Price incl. VAT</t>
  </si>
  <si>
    <t>Gross Margin</t>
  </si>
  <si>
    <t>Gross Margin %</t>
  </si>
  <si>
    <t>2. 5G Professional (60 Mbps) Uncapped</t>
  </si>
  <si>
    <t>Enhanced QoS</t>
  </si>
  <si>
    <t>Huawei H155-382 (free-to-use)</t>
  </si>
  <si>
    <t>10 accounts</t>
  </si>
  <si>
    <t>50GB storage</t>
  </si>
  <si>
    <t>Extended support</t>
  </si>
  <si>
    <t>8am-8pm support</t>
  </si>
  <si>
    <t>VPN service</t>
  </si>
  <si>
    <t>5 users</t>
  </si>
  <si>
    <t>R3,500 ÷ 12 months</t>
  </si>
  <si>
    <t>3. 5G Enterprise (Best Effort 100-300 Mbps)</t>
  </si>
  <si>
    <t>Priority routing</t>
  </si>
  <si>
    <t>20 accounts</t>
  </si>
  <si>
    <t>100GB storage</t>
  </si>
  <si>
    <t>24/7 support</t>
  </si>
  <si>
    <t>Round-the-clock</t>
  </si>
  <si>
    <t>Security suite</t>
  </si>
  <si>
    <t>Advanced protection</t>
  </si>
  <si>
    <t>10 users</t>
  </si>
  <si>
    <t>4. LTE Standard (10 Mbps)</t>
  </si>
  <si>
    <t>MTN Wholesale</t>
  </si>
  <si>
    <t>Core network</t>
  </si>
  <si>
    <t>Router (Tozed)</t>
  </si>
  <si>
    <t>Tozed ZLT X100 Pro (R470 ÷ 12 months)</t>
  </si>
  <si>
    <t>*Subsidised for market entry</t>
  </si>
  <si>
    <t>5. LTE Advanced (20 Mbps)</t>
  </si>
  <si>
    <t>Tozed ZLT X100 Pro (R600 ÷ 12 months)</t>
  </si>
  <si>
    <t>Extended hours</t>
  </si>
  <si>
    <t>R2,000 ÷ 12 months</t>
  </si>
  <si>
    <t>6. LTE Premium 20 (20 Mbps / 1TB FUP)</t>
  </si>
  <si>
    <t>Tozed ZLT X100 Pro (R700 ÷ 12 months)</t>
  </si>
  <si>
    <t>Premium support</t>
  </si>
  <si>
    <t>Enhanced protection</t>
  </si>
  <si>
    <t>R2,500 ÷ 12 months</t>
  </si>
  <si>
    <t>Installation Fee Components</t>
  </si>
  <si>
    <t>5G Packages</t>
  </si>
  <si>
    <t>What's Included</t>
  </si>
  <si>
    <t>• Site survey &amp; signal testing
• Huawei H155-382 5G CPE (free-to-use)
• Basic network configuration
• Speed optimisation
• 2 hours on-site support</t>
  </si>
  <si>
    <t>• Everything in Essential PLUS:
• VPN configuration (5 users)
• Advanced QoS setup
• Email hosting configuration
• 4 hours on-site support
• Priority scheduling</t>
  </si>
  <si>
    <t xml:space="preserve">• Everything in Professional PLUS:
• Full security suite setup
• VPN for 10 users
• 8 hours professional services
• Network optimisation
</t>
  </si>
  <si>
    <t>LTE Packages</t>
  </si>
  <si>
    <t>LTE Basic/Standard</t>
  </si>
  <si>
    <t>• Basic site survey
• Tozed router setup
• Network configuration
• Speed testing
• 1 hour support</t>
  </si>
  <si>
    <t>LTE Advanced/Premium 10</t>
  </si>
  <si>
    <t>• Extended site survey
• Tozed router with optimisation
• VPN setup (5 users)
• 2 hours support</t>
  </si>
  <si>
    <t>• Full site assessment
• Premium router configuration
• VPN for 10 users
• Security suite
• 4 hours support</t>
  </si>
  <si>
    <t>Financial Summary</t>
  </si>
  <si>
    <t>Monthly Revenue</t>
  </si>
  <si>
    <t>Monthly Cost</t>
  </si>
  <si>
    <t>Gross Profit</t>
  </si>
  <si>
    <t>Margin %</t>
  </si>
  <si>
    <t>Contract Options with Installation Incentives</t>
  </si>
  <si>
    <t>Contract Length</t>
  </si>
  <si>
    <t>Month-to-Month</t>
  </si>
  <si>
    <t>R2,500 install</t>
  </si>
  <si>
    <t>R3,500 install</t>
  </si>
  <si>
    <t>R5,500 install</t>
  </si>
  <si>
    <t>12-Month Contract</t>
  </si>
  <si>
    <t>R1,875 (25% off)</t>
  </si>
  <si>
    <t>R2,625 (25% off)</t>
  </si>
  <si>
    <t>R4,125 (25% off)</t>
  </si>
  <si>
    <t>18-Month Contract</t>
  </si>
  <si>
    <t>R1,250 (50% off)</t>
  </si>
  <si>
    <t>R1,750 (50% off)</t>
  </si>
  <si>
    <t>R2,750 (50% off)</t>
  </si>
  <si>
    <t>24-Month Contract</t>
  </si>
  <si>
    <t>FREE installation</t>
  </si>
  <si>
    <t>R1,500 install</t>
  </si>
  <si>
    <t>R2,000 install</t>
  </si>
  <si>
    <t>R1,125 (25% off)</t>
  </si>
  <si>
    <t>R1,500 (25% off)</t>
  </si>
  <si>
    <t>R750 (50% off)</t>
  </si>
  <si>
    <t>R1,000 (50% off)</t>
  </si>
  <si>
    <t>Router Options Summary</t>
  </si>
  <si>
    <t>5G Routers</t>
  </si>
  <si>
    <t>Huawei H155-382 5G CPE: Free-to-use (remains MTN property)</t>
  </si>
  <si>
    <t>WiFi 6 support</t>
  </si>
  <si>
    <t>4× Gigabit LAN ports</t>
  </si>
  <si>
    <t>Up to 64 concurrent connections</t>
  </si>
  <si>
    <t>External antenna support</t>
  </si>
  <si>
    <t>LTE Routers</t>
  </si>
  <si>
    <t>Tozed ZLT X100 Pro 5G CPE: R70-110/month additional</t>
  </si>
  <si>
    <t>5G-ready (backwards compatible)</t>
  </si>
  <si>
    <t>WiFi 6 technology</t>
  </si>
  <si>
    <t>4× Gigabit Ethernet ports</t>
  </si>
  <si>
    <t>Up to 32 concurrent devices</t>
  </si>
  <si>
    <t>Remote management capable</t>
  </si>
  <si>
    <t>Key Value Propositions</t>
  </si>
  <si>
    <t>1. 5G Essential: Entry-level 5G connectivity with reliable speeds (currently at negative margin for market penetration)</t>
  </si>
  <si>
    <t>2. 5G Professional: Best balance of speed and features for growing businesses</t>
  </si>
  <si>
    <t>3. 5G Enterprise: Maximum performance with comprehensive business services</t>
  </si>
  <si>
    <t>4. LTE Standard: Cost-effective solution with proven LTE technology</t>
  </si>
  <si>
    <t>5. LTE Advanced: Enhanced capacity for medium businesses</t>
  </si>
  <si>
    <t>6. LTE Premium 20: Maximum LTE performance with 1TB data allowance</t>
  </si>
  <si>
    <t>Important Notes:</t>
  </si>
  <si>
    <t>All 5G packages include free Huawei router (remains MTN property)</t>
  </si>
  <si>
    <t>LTE packages offer optional Tozed router rental</t>
  </si>
  <si>
    <t>Static IP included free on request for all packages</t>
  </si>
  <si>
    <t>Post-FUP speeds: 5G (2-5 Mbps), LTE (1-2 Mbps)</t>
  </si>
  <si>
    <t>Business-grade support and network priority included</t>
  </si>
  <si>
    <t>Negative margins indicate subsidised pricing for market entry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</si>
</sst>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&quot;#,##0.00;[Red]\-&quot;R&quot;#,##0.0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 Nova"/>
      <family val="2"/>
    </font>
    <font>
      <sz val="10"/>
      <color theme="1"/>
      <name val="Arial Nova"/>
      <family val="2"/>
    </font>
    <font>
      <b/>
      <i/>
      <sz val="10"/>
      <color theme="1"/>
      <name val="Arial Nova"/>
      <family val="2"/>
    </font>
    <font>
      <b/>
      <sz val="10"/>
      <color theme="0"/>
      <name val="Arial Nov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3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8" fontId="2" fillId="0" borderId="0" xfId="0" applyNumberFormat="1" applyFont="1" applyAlignment="1">
      <alignment vertical="top"/>
    </xf>
    <xf numFmtId="0" fontId="2" fillId="0" borderId="0" xfId="0" applyFont="1"/>
    <xf numFmtId="9" fontId="2" fillId="0" borderId="0" xfId="0" applyNumberFormat="1" applyFont="1" applyAlignment="1">
      <alignment vertical="top"/>
    </xf>
    <xf numFmtId="0" fontId="1" fillId="0" borderId="0" xfId="0" applyFont="1" applyAlignment="1">
      <alignment horizontal="right" vertical="top"/>
    </xf>
    <xf numFmtId="8" fontId="2" fillId="0" borderId="0" xfId="0" applyNumberFormat="1" applyFont="1" applyAlignment="1">
      <alignment vertical="top" wrapText="1"/>
    </xf>
    <xf numFmtId="8" fontId="2" fillId="0" borderId="0" xfId="0" applyNumberFormat="1" applyFont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ewgenbusinesssolutions-my.sharepoint.com/personal/jeffrey_newgengroup_co_za/Documents/Circle%20Tel%20SA%20(NGBS)/Budget/CTel%20SA%20Budget%20F2026%20-%20ZBB%20Sept%202025%20-%20Feb%202026.xlsx" TargetMode="External"/><Relationship Id="rId1" Type="http://schemas.openxmlformats.org/officeDocument/2006/relationships/externalLinkPath" Target="https://newgenbusinesssolutions-my.sharepoint.com/personal/jeffrey_newgengroup_co_za/Documents/Circle%20Tel%20SA%20(NGBS)/Budget/CTel%20SA%20Budget%20F2026%20-%20ZBB%20Sept%202025%20-%20Feb%2020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- Dashboard"/>
      <sheetName val="Sheet1"/>
      <sheetName val="CTEL SA F2026 BUDGET SUMMARY"/>
      <sheetName val="CTEL Revised Budget FY26"/>
      <sheetName val="Working Capital"/>
      <sheetName val="Products&gt;&gt;&gt;&gt;"/>
      <sheetName val="SkyFibre SME"/>
      <sheetName val="SkyFibre Residential"/>
      <sheetName val="BizFibre Connect"/>
      <sheetName val="Unjani-ThinkWiFi"/>
      <sheetName val="MTN EBU LTE &amp; 5G"/>
      <sheetName val="Installation  Material &amp; Labour"/>
      <sheetName val="Payroll "/>
      <sheetName val="Training &amp; Certification"/>
      <sheetName val="Software licenses and tools"/>
      <sheetName val="IT Hardware"/>
      <sheetName val="Managed Network Services"/>
      <sheetName val="Marketing &amp; Commission"/>
      <sheetName val="New Inputs"/>
      <sheetName val="Amoeba Pricing ZAR"/>
      <sheetName val="FMT Charges Breakdown"/>
      <sheetName val="FTTB Wholesale Layer2"/>
      <sheetName val="FTTB Wholesale Layer3"/>
      <sheetName val="Products &amp; Packages"/>
      <sheetName val="Budget Workings (ECHO SP)"/>
      <sheetName val="Budget Workings (Teraco)"/>
      <sheetName val="Update Annual"/>
      <sheetName val="Payroll"/>
      <sheetName val="SMME Products"/>
      <sheetName val="ARPU Product Sales"/>
      <sheetName val="Bundles"/>
      <sheetName val="Products &amp; Bundles"/>
      <sheetName val="CaaS V2 Schedule"/>
      <sheetName val="Budget Structure"/>
      <sheetName val="Product Pricing"/>
      <sheetName val="Circle Pricing Plans"/>
      <sheetName val="CaaS"/>
      <sheetName val="Membership Fees"/>
      <sheetName val="Network Fees"/>
      <sheetName val="Structure"/>
      <sheetName val="Job Roles"/>
      <sheetName val="Line Speed per Network"/>
      <sheetName val="-----&gt;&gt;MSP &amp; IT "/>
      <sheetName val="ICT Budget Summary"/>
      <sheetName val="Sheet4"/>
      <sheetName val="IT Invoices"/>
      <sheetName val="Sheet3"/>
      <sheetName val="Licensing"/>
      <sheetName val="Old Budget Workings"/>
      <sheetName val="FTTB Customers"/>
      <sheetName val="USD"/>
      <sheetName val="Subscribers"/>
      <sheetName val="Product Packages"/>
      <sheetName val="Sales Mix"/>
      <sheetName val="Network OPEX"/>
      <sheetName val="Other Operational Expenses"/>
      <sheetName val="Cash Flow Forecast"/>
      <sheetName val="FNO Rate Card"/>
      <sheetName val="Formula Calculation Val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P3">
            <v>16.5</v>
          </cell>
        </row>
        <row r="4">
          <cell r="P4">
            <v>0.1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>
        <row r="1">
          <cell r="B1">
            <v>0.15</v>
          </cell>
        </row>
        <row r="3">
          <cell r="B3">
            <v>0.28000000000000003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43CEF-5A2D-4DF2-8CB7-A013D2A6FE42}">
  <dimension ref="A1:N226"/>
  <sheetViews>
    <sheetView tabSelected="1" zoomScale="120" zoomScaleNormal="120" workbookViewId="0">
      <selection activeCell="C1" sqref="C1"/>
    </sheetView>
  </sheetViews>
  <sheetFormatPr defaultRowHeight="13.2" x14ac:dyDescent="0.3"/>
  <cols>
    <col min="1" max="1" width="35.5546875" style="2" customWidth="1"/>
    <col min="2" max="2" width="15.6640625" style="2" customWidth="1"/>
    <col min="3" max="3" width="24.88671875" style="3" customWidth="1"/>
    <col min="4" max="4" width="14.33203125" style="4" customWidth="1"/>
    <col min="5" max="5" width="14.77734375" style="2" customWidth="1"/>
    <col min="6" max="6" width="17.6640625" style="2" customWidth="1"/>
    <col min="7" max="7" width="21.6640625" style="2" customWidth="1"/>
    <col min="8" max="12" width="8.88671875" style="2"/>
    <col min="13" max="13" width="30.6640625" style="2" bestFit="1" customWidth="1"/>
    <col min="14" max="14" width="14.77734375" style="2" bestFit="1" customWidth="1"/>
    <col min="15" max="16384" width="8.88671875" style="2"/>
  </cols>
  <sheetData>
    <row r="1" spans="1:14" x14ac:dyDescent="0.3">
      <c r="A1" s="1" t="s">
        <v>0</v>
      </c>
    </row>
    <row r="3" spans="1:14" x14ac:dyDescent="0.3">
      <c r="A3" s="5" t="s">
        <v>1</v>
      </c>
    </row>
    <row r="4" spans="1:14" x14ac:dyDescent="0.3">
      <c r="M4" s="1" t="s">
        <v>2</v>
      </c>
      <c r="N4" s="1" t="s">
        <v>3</v>
      </c>
    </row>
    <row r="5" spans="1:14" x14ac:dyDescent="0.3">
      <c r="A5" s="1" t="s">
        <v>4</v>
      </c>
      <c r="M5" s="2" t="s">
        <v>5</v>
      </c>
      <c r="N5" s="2" t="s">
        <v>6</v>
      </c>
    </row>
    <row r="6" spans="1:14" x14ac:dyDescent="0.3">
      <c r="M6" s="2" t="s">
        <v>7</v>
      </c>
      <c r="N6" s="2" t="s">
        <v>8</v>
      </c>
    </row>
    <row r="7" spans="1:14" x14ac:dyDescent="0.3">
      <c r="A7" s="6" t="s">
        <v>9</v>
      </c>
      <c r="B7" s="6"/>
      <c r="C7" s="7"/>
      <c r="D7" s="8"/>
      <c r="E7" s="6"/>
      <c r="F7" s="6"/>
      <c r="G7" s="6"/>
      <c r="M7" s="2" t="s">
        <v>10</v>
      </c>
      <c r="N7" s="2" t="s">
        <v>11</v>
      </c>
    </row>
    <row r="9" spans="1:14" x14ac:dyDescent="0.3">
      <c r="A9" s="1" t="s">
        <v>2</v>
      </c>
      <c r="B9" s="1" t="s">
        <v>12</v>
      </c>
      <c r="C9" s="9" t="s">
        <v>13</v>
      </c>
      <c r="D9" s="10" t="s">
        <v>14</v>
      </c>
      <c r="E9" s="1" t="s">
        <v>15</v>
      </c>
      <c r="F9" s="1" t="s">
        <v>16</v>
      </c>
      <c r="G9" s="1" t="s">
        <v>3</v>
      </c>
      <c r="M9" s="1" t="s">
        <v>17</v>
      </c>
      <c r="N9" s="1"/>
    </row>
    <row r="10" spans="1:14" x14ac:dyDescent="0.3">
      <c r="A10" s="2" t="s">
        <v>5</v>
      </c>
      <c r="B10" s="11">
        <v>390.43</v>
      </c>
      <c r="C10" s="3" t="s">
        <v>18</v>
      </c>
      <c r="D10" s="4" t="s">
        <v>19</v>
      </c>
      <c r="E10" s="11">
        <v>0</v>
      </c>
      <c r="F10" s="11">
        <v>0</v>
      </c>
      <c r="G10" s="2" t="s">
        <v>6</v>
      </c>
    </row>
    <row r="11" spans="1:14" x14ac:dyDescent="0.3">
      <c r="A11" s="2" t="s">
        <v>7</v>
      </c>
      <c r="B11" s="11">
        <v>564.35</v>
      </c>
      <c r="C11" s="3" t="s">
        <v>20</v>
      </c>
      <c r="D11" s="4" t="s">
        <v>21</v>
      </c>
      <c r="E11" s="11">
        <v>0</v>
      </c>
      <c r="F11" s="11">
        <v>0</v>
      </c>
      <c r="G11" s="2" t="s">
        <v>8</v>
      </c>
      <c r="M11" s="1" t="s">
        <v>2</v>
      </c>
      <c r="N11" s="1" t="s">
        <v>3</v>
      </c>
    </row>
    <row r="12" spans="1:14" ht="26.4" x14ac:dyDescent="0.3">
      <c r="A12" s="2" t="s">
        <v>10</v>
      </c>
      <c r="B12" s="11">
        <v>825.22</v>
      </c>
      <c r="C12" s="3" t="s">
        <v>22</v>
      </c>
      <c r="D12" s="4" t="s">
        <v>23</v>
      </c>
      <c r="E12" s="11">
        <v>0</v>
      </c>
      <c r="F12" s="11">
        <v>0</v>
      </c>
      <c r="G12" s="2" t="s">
        <v>11</v>
      </c>
      <c r="M12" s="2" t="s">
        <v>24</v>
      </c>
      <c r="N12" s="2" t="s">
        <v>25</v>
      </c>
    </row>
    <row r="13" spans="1:14" x14ac:dyDescent="0.3">
      <c r="M13" s="2" t="s">
        <v>26</v>
      </c>
      <c r="N13" s="2" t="s">
        <v>27</v>
      </c>
    </row>
    <row r="14" spans="1:14" x14ac:dyDescent="0.3">
      <c r="A14" s="1" t="s">
        <v>17</v>
      </c>
      <c r="M14" s="2" t="s">
        <v>28</v>
      </c>
      <c r="N14" s="2" t="s">
        <v>29</v>
      </c>
    </row>
    <row r="15" spans="1:14" x14ac:dyDescent="0.3">
      <c r="M15" s="2" t="s">
        <v>30</v>
      </c>
      <c r="N15" s="2" t="s">
        <v>31</v>
      </c>
    </row>
    <row r="16" spans="1:14" x14ac:dyDescent="0.3">
      <c r="A16" s="1" t="s">
        <v>2</v>
      </c>
      <c r="B16" s="1" t="s">
        <v>12</v>
      </c>
      <c r="C16" s="9" t="s">
        <v>13</v>
      </c>
      <c r="D16" s="10" t="s">
        <v>14</v>
      </c>
      <c r="E16" s="1" t="s">
        <v>15</v>
      </c>
      <c r="F16" s="1" t="s">
        <v>16</v>
      </c>
      <c r="G16" s="1" t="s">
        <v>3</v>
      </c>
      <c r="M16" s="2" t="s">
        <v>32</v>
      </c>
      <c r="N16" s="2" t="s">
        <v>33</v>
      </c>
    </row>
    <row r="17" spans="1:7" x14ac:dyDescent="0.3">
      <c r="A17" s="2" t="s">
        <v>24</v>
      </c>
      <c r="B17" s="11">
        <v>260</v>
      </c>
      <c r="C17" s="3" t="s">
        <v>34</v>
      </c>
      <c r="D17" s="4" t="s">
        <v>35</v>
      </c>
      <c r="E17" s="11">
        <v>0</v>
      </c>
      <c r="F17" s="11">
        <v>0</v>
      </c>
      <c r="G17" s="2" t="s">
        <v>25</v>
      </c>
    </row>
    <row r="18" spans="1:7" x14ac:dyDescent="0.3">
      <c r="A18" s="2" t="s">
        <v>26</v>
      </c>
      <c r="B18" s="11">
        <v>346.96</v>
      </c>
      <c r="C18" s="3" t="s">
        <v>36</v>
      </c>
      <c r="D18" s="4" t="s">
        <v>37</v>
      </c>
      <c r="E18" s="11">
        <v>0</v>
      </c>
      <c r="F18" s="11">
        <v>0</v>
      </c>
      <c r="G18" s="2" t="s">
        <v>27</v>
      </c>
    </row>
    <row r="19" spans="1:7" x14ac:dyDescent="0.3">
      <c r="A19" s="2" t="s">
        <v>28</v>
      </c>
      <c r="B19" s="11">
        <v>520.87</v>
      </c>
      <c r="C19" s="3" t="s">
        <v>38</v>
      </c>
      <c r="D19" s="4" t="s">
        <v>39</v>
      </c>
      <c r="E19" s="11">
        <v>0</v>
      </c>
      <c r="F19" s="11">
        <v>0</v>
      </c>
      <c r="G19" s="2" t="s">
        <v>29</v>
      </c>
    </row>
    <row r="20" spans="1:7" x14ac:dyDescent="0.3">
      <c r="A20" s="2" t="s">
        <v>30</v>
      </c>
      <c r="B20" s="11">
        <v>520.87</v>
      </c>
      <c r="C20" s="3" t="s">
        <v>36</v>
      </c>
      <c r="D20" s="4" t="s">
        <v>40</v>
      </c>
      <c r="E20" s="11">
        <v>0</v>
      </c>
      <c r="F20" s="11">
        <v>0</v>
      </c>
      <c r="G20" s="2" t="s">
        <v>31</v>
      </c>
    </row>
    <row r="21" spans="1:7" x14ac:dyDescent="0.3">
      <c r="A21" s="2" t="s">
        <v>32</v>
      </c>
      <c r="B21" s="11">
        <v>607.83000000000004</v>
      </c>
      <c r="C21" s="3" t="s">
        <v>38</v>
      </c>
      <c r="D21" s="4" t="s">
        <v>41</v>
      </c>
      <c r="E21" s="11">
        <v>0</v>
      </c>
      <c r="F21" s="11">
        <v>0</v>
      </c>
      <c r="G21" s="2" t="s">
        <v>33</v>
      </c>
    </row>
    <row r="24" spans="1:7" x14ac:dyDescent="0.3">
      <c r="A24" s="1" t="s">
        <v>42</v>
      </c>
    </row>
    <row r="26" spans="1:7" x14ac:dyDescent="0.3">
      <c r="A26" s="6" t="s">
        <v>43</v>
      </c>
      <c r="B26" s="6"/>
      <c r="C26" s="7"/>
      <c r="D26" s="8"/>
      <c r="E26" s="6"/>
      <c r="F26" s="6"/>
      <c r="G26" s="6"/>
    </row>
    <row r="28" spans="1:7" x14ac:dyDescent="0.3">
      <c r="A28" s="1" t="s">
        <v>44</v>
      </c>
      <c r="B28" s="1" t="s">
        <v>45</v>
      </c>
      <c r="C28" s="9" t="s">
        <v>46</v>
      </c>
    </row>
    <row r="29" spans="1:7" x14ac:dyDescent="0.3">
      <c r="A29" s="2" t="s">
        <v>47</v>
      </c>
      <c r="B29" s="11">
        <v>180</v>
      </c>
      <c r="C29" s="3" t="s">
        <v>48</v>
      </c>
    </row>
    <row r="30" spans="1:7" ht="26.4" x14ac:dyDescent="0.3">
      <c r="A30" s="2" t="s">
        <v>49</v>
      </c>
      <c r="B30" s="11">
        <v>25</v>
      </c>
      <c r="C30" s="3" t="s">
        <v>50</v>
      </c>
    </row>
    <row r="31" spans="1:7" ht="26.4" x14ac:dyDescent="0.3">
      <c r="A31" s="2" t="s">
        <v>51</v>
      </c>
      <c r="B31" s="11">
        <v>0</v>
      </c>
      <c r="C31" s="3" t="s">
        <v>52</v>
      </c>
    </row>
    <row r="32" spans="1:7" ht="26.4" x14ac:dyDescent="0.3">
      <c r="A32" s="2" t="s">
        <v>53</v>
      </c>
      <c r="B32" s="11">
        <v>10.96</v>
      </c>
      <c r="C32" s="3" t="s">
        <v>54</v>
      </c>
    </row>
    <row r="33" spans="1:7" ht="52.8" x14ac:dyDescent="0.3">
      <c r="A33" s="2" t="s">
        <v>55</v>
      </c>
      <c r="B33" s="11">
        <v>0</v>
      </c>
      <c r="C33" s="3" t="s">
        <v>56</v>
      </c>
    </row>
    <row r="34" spans="1:7" x14ac:dyDescent="0.3">
      <c r="A34" s="2" t="s">
        <v>57</v>
      </c>
      <c r="B34" s="11">
        <v>0</v>
      </c>
      <c r="C34" s="3" t="s">
        <v>58</v>
      </c>
    </row>
    <row r="35" spans="1:7" x14ac:dyDescent="0.3">
      <c r="A35" s="2" t="s">
        <v>59</v>
      </c>
      <c r="B35" s="11">
        <v>0</v>
      </c>
      <c r="C35" s="3" t="s">
        <v>60</v>
      </c>
    </row>
    <row r="36" spans="1:7" x14ac:dyDescent="0.3">
      <c r="A36" s="2" t="s">
        <v>61</v>
      </c>
      <c r="B36" s="11">
        <v>50</v>
      </c>
      <c r="C36" s="3" t="s">
        <v>62</v>
      </c>
    </row>
    <row r="37" spans="1:7" ht="26.4" x14ac:dyDescent="0.3">
      <c r="A37" s="2" t="s">
        <v>63</v>
      </c>
      <c r="B37" s="11">
        <f>1500/12</f>
        <v>125</v>
      </c>
      <c r="C37" s="3" t="s">
        <v>64</v>
      </c>
    </row>
    <row r="38" spans="1:7" x14ac:dyDescent="0.3">
      <c r="A38" s="2" t="s">
        <v>65</v>
      </c>
      <c r="B38" s="11">
        <f>SUM(B29:B37)</f>
        <v>390.96000000000004</v>
      </c>
    </row>
    <row r="39" spans="1:7" x14ac:dyDescent="0.25">
      <c r="A39" s="12" t="s">
        <v>66</v>
      </c>
      <c r="B39" s="11">
        <f>B40/1.15</f>
        <v>477.39130434782612</v>
      </c>
    </row>
    <row r="40" spans="1:7" x14ac:dyDescent="0.25">
      <c r="A40" s="12" t="s">
        <v>67</v>
      </c>
      <c r="B40" s="11">
        <v>549</v>
      </c>
    </row>
    <row r="41" spans="1:7" x14ac:dyDescent="0.3">
      <c r="A41" s="2" t="s">
        <v>68</v>
      </c>
      <c r="B41" s="11">
        <f>B39-B38</f>
        <v>86.431304347826085</v>
      </c>
    </row>
    <row r="42" spans="1:7" x14ac:dyDescent="0.3">
      <c r="A42" s="2" t="s">
        <v>69</v>
      </c>
      <c r="B42" s="13">
        <f>B41/B40</f>
        <v>0.15743406985032074</v>
      </c>
    </row>
    <row r="44" spans="1:7" x14ac:dyDescent="0.3">
      <c r="A44" s="6" t="s">
        <v>70</v>
      </c>
      <c r="B44" s="6"/>
      <c r="C44" s="7"/>
      <c r="D44" s="8"/>
      <c r="E44" s="6"/>
      <c r="F44" s="6"/>
      <c r="G44" s="6"/>
    </row>
    <row r="46" spans="1:7" x14ac:dyDescent="0.3">
      <c r="A46" s="1" t="s">
        <v>44</v>
      </c>
      <c r="B46" s="1" t="s">
        <v>45</v>
      </c>
      <c r="C46" s="9" t="s">
        <v>46</v>
      </c>
    </row>
    <row r="47" spans="1:7" x14ac:dyDescent="0.3">
      <c r="A47" s="2" t="s">
        <v>47</v>
      </c>
      <c r="B47" s="11">
        <v>220</v>
      </c>
      <c r="C47" s="3" t="s">
        <v>48</v>
      </c>
    </row>
    <row r="48" spans="1:7" ht="26.4" x14ac:dyDescent="0.3">
      <c r="A48" s="2" t="s">
        <v>49</v>
      </c>
      <c r="B48" s="11">
        <v>25</v>
      </c>
      <c r="C48" s="3" t="s">
        <v>50</v>
      </c>
    </row>
    <row r="49" spans="1:7" x14ac:dyDescent="0.3">
      <c r="A49" s="2" t="s">
        <v>51</v>
      </c>
      <c r="B49" s="11">
        <v>0</v>
      </c>
      <c r="C49" s="3" t="s">
        <v>71</v>
      </c>
    </row>
    <row r="50" spans="1:7" ht="26.4" x14ac:dyDescent="0.3">
      <c r="A50" s="2" t="s">
        <v>53</v>
      </c>
      <c r="B50" s="11">
        <v>10.96</v>
      </c>
      <c r="C50" s="3" t="s">
        <v>54</v>
      </c>
    </row>
    <row r="51" spans="1:7" ht="26.4" x14ac:dyDescent="0.3">
      <c r="A51" s="2" t="s">
        <v>55</v>
      </c>
      <c r="B51" s="11">
        <v>0</v>
      </c>
      <c r="C51" s="3" t="s">
        <v>72</v>
      </c>
    </row>
    <row r="52" spans="1:7" x14ac:dyDescent="0.3">
      <c r="A52" s="2" t="s">
        <v>57</v>
      </c>
      <c r="B52" s="11">
        <v>0</v>
      </c>
      <c r="C52" s="3" t="s">
        <v>73</v>
      </c>
    </row>
    <row r="53" spans="1:7" x14ac:dyDescent="0.3">
      <c r="A53" s="2" t="s">
        <v>59</v>
      </c>
      <c r="B53" s="11">
        <v>0</v>
      </c>
      <c r="C53" s="3" t="s">
        <v>74</v>
      </c>
    </row>
    <row r="54" spans="1:7" x14ac:dyDescent="0.3">
      <c r="A54" s="2" t="s">
        <v>75</v>
      </c>
      <c r="B54" s="11">
        <v>100</v>
      </c>
      <c r="C54" s="3" t="s">
        <v>76</v>
      </c>
    </row>
    <row r="55" spans="1:7" x14ac:dyDescent="0.3">
      <c r="A55" s="2" t="s">
        <v>77</v>
      </c>
      <c r="B55" s="11">
        <v>20</v>
      </c>
      <c r="C55" s="3" t="s">
        <v>78</v>
      </c>
    </row>
    <row r="56" spans="1:7" ht="26.4" x14ac:dyDescent="0.3">
      <c r="A56" s="2" t="s">
        <v>63</v>
      </c>
      <c r="B56" s="11">
        <v>0</v>
      </c>
      <c r="C56" s="3" t="s">
        <v>79</v>
      </c>
    </row>
    <row r="57" spans="1:7" x14ac:dyDescent="0.3">
      <c r="A57" s="2" t="s">
        <v>65</v>
      </c>
      <c r="B57" s="11">
        <f>SUM(B47:B56)</f>
        <v>375.96000000000004</v>
      </c>
    </row>
    <row r="58" spans="1:7" x14ac:dyDescent="0.25">
      <c r="A58" s="12" t="s">
        <v>66</v>
      </c>
      <c r="B58" s="11">
        <f>B59/1.15</f>
        <v>520.86956521739137</v>
      </c>
    </row>
    <row r="59" spans="1:7" x14ac:dyDescent="0.25">
      <c r="A59" s="12" t="s">
        <v>67</v>
      </c>
      <c r="B59" s="11">
        <v>599</v>
      </c>
    </row>
    <row r="60" spans="1:7" x14ac:dyDescent="0.3">
      <c r="A60" s="2" t="s">
        <v>68</v>
      </c>
      <c r="B60" s="11">
        <f>B58-B57</f>
        <v>144.90956521739133</v>
      </c>
    </row>
    <row r="61" spans="1:7" x14ac:dyDescent="0.3">
      <c r="A61" s="2" t="s">
        <v>69</v>
      </c>
      <c r="B61" s="13">
        <f>B60/B58</f>
        <v>0.27820701168614359</v>
      </c>
    </row>
    <row r="63" spans="1:7" x14ac:dyDescent="0.3">
      <c r="A63" s="6" t="s">
        <v>80</v>
      </c>
      <c r="B63" s="6"/>
      <c r="C63" s="7"/>
      <c r="D63" s="8"/>
      <c r="E63" s="6"/>
      <c r="F63" s="6"/>
      <c r="G63" s="6"/>
    </row>
    <row r="64" spans="1:7" x14ac:dyDescent="0.3">
      <c r="A64" s="1"/>
      <c r="B64" s="1"/>
      <c r="C64" s="9"/>
    </row>
    <row r="65" spans="1:3" x14ac:dyDescent="0.3">
      <c r="A65" s="1" t="s">
        <v>44</v>
      </c>
      <c r="B65" s="1" t="s">
        <v>45</v>
      </c>
      <c r="C65" s="9" t="s">
        <v>46</v>
      </c>
    </row>
    <row r="66" spans="1:3" x14ac:dyDescent="0.3">
      <c r="A66" s="2" t="s">
        <v>47</v>
      </c>
      <c r="B66" s="11">
        <v>280</v>
      </c>
      <c r="C66" s="3" t="s">
        <v>48</v>
      </c>
    </row>
    <row r="67" spans="1:3" ht="26.4" x14ac:dyDescent="0.3">
      <c r="A67" s="2" t="s">
        <v>49</v>
      </c>
      <c r="B67" s="11">
        <v>25</v>
      </c>
      <c r="C67" s="3" t="s">
        <v>50</v>
      </c>
    </row>
    <row r="68" spans="1:3" x14ac:dyDescent="0.3">
      <c r="A68" s="2" t="s">
        <v>51</v>
      </c>
      <c r="B68" s="11">
        <v>0</v>
      </c>
      <c r="C68" s="3" t="s">
        <v>81</v>
      </c>
    </row>
    <row r="69" spans="1:3" ht="26.4" x14ac:dyDescent="0.3">
      <c r="A69" s="2" t="s">
        <v>53</v>
      </c>
      <c r="B69" s="11">
        <v>10.96</v>
      </c>
      <c r="C69" s="3" t="s">
        <v>54</v>
      </c>
    </row>
    <row r="70" spans="1:3" ht="26.4" x14ac:dyDescent="0.3">
      <c r="A70" s="2" t="s">
        <v>55</v>
      </c>
      <c r="B70" s="11">
        <v>0</v>
      </c>
      <c r="C70" s="3" t="s">
        <v>72</v>
      </c>
    </row>
    <row r="71" spans="1:3" x14ac:dyDescent="0.3">
      <c r="A71" s="2" t="s">
        <v>57</v>
      </c>
      <c r="B71" s="11">
        <v>0</v>
      </c>
      <c r="C71" s="3" t="s">
        <v>82</v>
      </c>
    </row>
    <row r="72" spans="1:3" x14ac:dyDescent="0.3">
      <c r="A72" s="2" t="s">
        <v>59</v>
      </c>
      <c r="B72" s="11">
        <v>0</v>
      </c>
      <c r="C72" s="3" t="s">
        <v>83</v>
      </c>
    </row>
    <row r="73" spans="1:3" x14ac:dyDescent="0.3">
      <c r="A73" s="2" t="s">
        <v>84</v>
      </c>
      <c r="B73" s="11">
        <v>200</v>
      </c>
      <c r="C73" s="3" t="s">
        <v>85</v>
      </c>
    </row>
    <row r="74" spans="1:3" ht="26.4" x14ac:dyDescent="0.3">
      <c r="A74" s="2" t="s">
        <v>86</v>
      </c>
      <c r="B74" s="11">
        <v>50</v>
      </c>
      <c r="C74" s="3" t="s">
        <v>87</v>
      </c>
    </row>
    <row r="75" spans="1:3" x14ac:dyDescent="0.3">
      <c r="A75" s="2" t="s">
        <v>77</v>
      </c>
      <c r="B75" s="11">
        <v>30</v>
      </c>
      <c r="C75" s="3" t="s">
        <v>88</v>
      </c>
    </row>
    <row r="76" spans="1:3" ht="26.4" x14ac:dyDescent="0.3">
      <c r="A76" s="2" t="s">
        <v>63</v>
      </c>
      <c r="B76" s="11">
        <v>0</v>
      </c>
      <c r="C76" s="3" t="s">
        <v>64</v>
      </c>
    </row>
    <row r="77" spans="1:3" x14ac:dyDescent="0.3">
      <c r="A77" s="2" t="s">
        <v>65</v>
      </c>
      <c r="B77" s="11">
        <f>SUM(B66:B76)</f>
        <v>595.96</v>
      </c>
    </row>
    <row r="78" spans="1:3" x14ac:dyDescent="0.25">
      <c r="A78" s="12" t="s">
        <v>66</v>
      </c>
      <c r="B78" s="11">
        <f>B79/1.15</f>
        <v>781.73913043478262</v>
      </c>
    </row>
    <row r="79" spans="1:3" x14ac:dyDescent="0.25">
      <c r="A79" s="12" t="s">
        <v>67</v>
      </c>
      <c r="B79" s="11">
        <v>899</v>
      </c>
    </row>
    <row r="80" spans="1:3" x14ac:dyDescent="0.3">
      <c r="A80" s="2" t="s">
        <v>68</v>
      </c>
      <c r="B80" s="11">
        <f>B78-B77</f>
        <v>185.77913043478259</v>
      </c>
    </row>
    <row r="81" spans="1:7" x14ac:dyDescent="0.3">
      <c r="A81" s="2" t="s">
        <v>69</v>
      </c>
      <c r="B81" s="13">
        <f>B80/B78</f>
        <v>0.23764849833147939</v>
      </c>
    </row>
    <row r="84" spans="1:7" x14ac:dyDescent="0.3">
      <c r="A84" s="6" t="s">
        <v>89</v>
      </c>
      <c r="B84" s="6"/>
      <c r="C84" s="7"/>
      <c r="D84" s="8"/>
      <c r="E84" s="6"/>
      <c r="F84" s="6"/>
      <c r="G84" s="6"/>
    </row>
    <row r="86" spans="1:7" x14ac:dyDescent="0.3">
      <c r="A86" s="1" t="s">
        <v>44</v>
      </c>
      <c r="B86" s="1" t="s">
        <v>45</v>
      </c>
      <c r="C86" s="9" t="s">
        <v>46</v>
      </c>
    </row>
    <row r="87" spans="1:7" x14ac:dyDescent="0.3">
      <c r="A87" s="2" t="s">
        <v>90</v>
      </c>
      <c r="B87" s="11">
        <v>150</v>
      </c>
      <c r="C87" s="3" t="s">
        <v>48</v>
      </c>
    </row>
    <row r="88" spans="1:7" ht="26.4" x14ac:dyDescent="0.3">
      <c r="A88" s="2" t="s">
        <v>49</v>
      </c>
      <c r="B88" s="11">
        <v>0</v>
      </c>
      <c r="C88" s="3" t="s">
        <v>50</v>
      </c>
    </row>
    <row r="89" spans="1:7" x14ac:dyDescent="0.3">
      <c r="A89" s="2" t="s">
        <v>51</v>
      </c>
      <c r="B89" s="11">
        <v>0</v>
      </c>
      <c r="C89" s="3" t="s">
        <v>91</v>
      </c>
    </row>
    <row r="90" spans="1:7" ht="26.4" x14ac:dyDescent="0.3">
      <c r="A90" s="2" t="s">
        <v>53</v>
      </c>
      <c r="B90" s="11">
        <v>10.96</v>
      </c>
      <c r="C90" s="3" t="s">
        <v>54</v>
      </c>
    </row>
    <row r="91" spans="1:7" ht="39.6" x14ac:dyDescent="0.3">
      <c r="A91" s="2" t="s">
        <v>92</v>
      </c>
      <c r="B91" s="11">
        <v>39.17</v>
      </c>
      <c r="C91" s="3" t="s">
        <v>93</v>
      </c>
    </row>
    <row r="92" spans="1:7" x14ac:dyDescent="0.3">
      <c r="A92" s="2" t="s">
        <v>57</v>
      </c>
      <c r="B92" s="11">
        <v>0</v>
      </c>
      <c r="C92" s="3" t="s">
        <v>58</v>
      </c>
    </row>
    <row r="93" spans="1:7" x14ac:dyDescent="0.3">
      <c r="A93" s="2" t="s">
        <v>59</v>
      </c>
      <c r="B93" s="11">
        <v>0</v>
      </c>
      <c r="C93" s="3" t="s">
        <v>60</v>
      </c>
    </row>
    <row r="94" spans="1:7" x14ac:dyDescent="0.3">
      <c r="A94" s="2" t="s">
        <v>61</v>
      </c>
      <c r="B94" s="11">
        <v>50</v>
      </c>
      <c r="C94" s="3" t="s">
        <v>62</v>
      </c>
    </row>
    <row r="95" spans="1:7" ht="26.4" x14ac:dyDescent="0.3">
      <c r="A95" s="2" t="s">
        <v>63</v>
      </c>
      <c r="B95" s="11">
        <v>0</v>
      </c>
      <c r="C95" s="3" t="s">
        <v>64</v>
      </c>
    </row>
    <row r="96" spans="1:7" x14ac:dyDescent="0.3">
      <c r="A96" s="2" t="s">
        <v>65</v>
      </c>
      <c r="B96" s="11">
        <f>SUM(B87:B95)</f>
        <v>250.13</v>
      </c>
    </row>
    <row r="97" spans="1:7" x14ac:dyDescent="0.25">
      <c r="A97" s="12" t="s">
        <v>66</v>
      </c>
      <c r="B97" s="11">
        <f>B98/1.15</f>
        <v>320.86956521739131</v>
      </c>
    </row>
    <row r="98" spans="1:7" x14ac:dyDescent="0.25">
      <c r="A98" s="12" t="s">
        <v>67</v>
      </c>
      <c r="B98" s="11">
        <v>369</v>
      </c>
    </row>
    <row r="99" spans="1:7" x14ac:dyDescent="0.3">
      <c r="A99" s="2" t="s">
        <v>68</v>
      </c>
      <c r="B99" s="11">
        <f>B97-B96</f>
        <v>70.739565217391316</v>
      </c>
    </row>
    <row r="100" spans="1:7" ht="26.4" x14ac:dyDescent="0.3">
      <c r="A100" s="2" t="s">
        <v>69</v>
      </c>
      <c r="B100" s="13">
        <f>B99/B97</f>
        <v>0.22046205962059623</v>
      </c>
      <c r="C100" s="3" t="s">
        <v>94</v>
      </c>
    </row>
    <row r="102" spans="1:7" x14ac:dyDescent="0.3">
      <c r="A102" s="6" t="s">
        <v>95</v>
      </c>
      <c r="B102" s="6"/>
      <c r="C102" s="7"/>
      <c r="D102" s="8"/>
      <c r="E102" s="6"/>
      <c r="F102" s="6"/>
      <c r="G102" s="6"/>
    </row>
    <row r="104" spans="1:7" x14ac:dyDescent="0.3">
      <c r="A104" s="1" t="s">
        <v>44</v>
      </c>
      <c r="B104" s="1" t="s">
        <v>45</v>
      </c>
      <c r="C104" s="9" t="s">
        <v>46</v>
      </c>
    </row>
    <row r="105" spans="1:7" x14ac:dyDescent="0.3">
      <c r="A105" s="2" t="s">
        <v>90</v>
      </c>
      <c r="B105" s="11">
        <v>180</v>
      </c>
      <c r="C105" s="3" t="s">
        <v>48</v>
      </c>
    </row>
    <row r="106" spans="1:7" ht="26.4" x14ac:dyDescent="0.3">
      <c r="A106" s="2" t="s">
        <v>49</v>
      </c>
      <c r="B106" s="11">
        <v>0</v>
      </c>
      <c r="C106" s="3" t="s">
        <v>50</v>
      </c>
    </row>
    <row r="107" spans="1:7" x14ac:dyDescent="0.3">
      <c r="A107" s="2" t="s">
        <v>51</v>
      </c>
      <c r="B107" s="11">
        <v>0</v>
      </c>
      <c r="C107" s="3" t="s">
        <v>71</v>
      </c>
    </row>
    <row r="108" spans="1:7" ht="26.4" x14ac:dyDescent="0.3">
      <c r="A108" s="2" t="s">
        <v>53</v>
      </c>
      <c r="B108" s="11">
        <v>10.96</v>
      </c>
      <c r="C108" s="3" t="s">
        <v>54</v>
      </c>
    </row>
    <row r="109" spans="1:7" ht="39.6" x14ac:dyDescent="0.3">
      <c r="A109" s="2" t="s">
        <v>92</v>
      </c>
      <c r="B109" s="11">
        <v>50</v>
      </c>
      <c r="C109" s="3" t="s">
        <v>96</v>
      </c>
    </row>
    <row r="110" spans="1:7" x14ac:dyDescent="0.3">
      <c r="A110" s="2" t="s">
        <v>57</v>
      </c>
      <c r="B110" s="11">
        <v>0</v>
      </c>
      <c r="C110" s="3" t="s">
        <v>73</v>
      </c>
    </row>
    <row r="111" spans="1:7" x14ac:dyDescent="0.3">
      <c r="A111" s="2" t="s">
        <v>59</v>
      </c>
      <c r="B111" s="11">
        <v>0</v>
      </c>
      <c r="C111" s="3" t="s">
        <v>74</v>
      </c>
    </row>
    <row r="112" spans="1:7" x14ac:dyDescent="0.3">
      <c r="A112" s="2" t="s">
        <v>75</v>
      </c>
      <c r="B112" s="11">
        <v>100</v>
      </c>
      <c r="C112" s="3" t="s">
        <v>97</v>
      </c>
    </row>
    <row r="113" spans="1:7" x14ac:dyDescent="0.3">
      <c r="A113" s="2" t="s">
        <v>77</v>
      </c>
      <c r="B113" s="11">
        <v>0</v>
      </c>
      <c r="C113" s="3" t="s">
        <v>78</v>
      </c>
    </row>
    <row r="114" spans="1:7" ht="26.4" x14ac:dyDescent="0.3">
      <c r="A114" s="2" t="s">
        <v>63</v>
      </c>
      <c r="B114" s="11">
        <v>0</v>
      </c>
      <c r="C114" s="3" t="s">
        <v>98</v>
      </c>
    </row>
    <row r="115" spans="1:7" x14ac:dyDescent="0.3">
      <c r="A115" s="2" t="s">
        <v>65</v>
      </c>
      <c r="B115" s="11">
        <f>SUM(B105:B114)</f>
        <v>340.96000000000004</v>
      </c>
    </row>
    <row r="116" spans="1:7" x14ac:dyDescent="0.25">
      <c r="A116" s="12" t="s">
        <v>66</v>
      </c>
      <c r="B116" s="11">
        <f>B117/1.15</f>
        <v>433.91304347826093</v>
      </c>
    </row>
    <row r="117" spans="1:7" x14ac:dyDescent="0.25">
      <c r="A117" s="12" t="s">
        <v>67</v>
      </c>
      <c r="B117" s="11">
        <v>499</v>
      </c>
    </row>
    <row r="118" spans="1:7" x14ac:dyDescent="0.3">
      <c r="A118" s="2" t="s">
        <v>68</v>
      </c>
      <c r="B118" s="11">
        <f>B116-B115</f>
        <v>92.953043478260895</v>
      </c>
    </row>
    <row r="119" spans="1:7" ht="26.4" x14ac:dyDescent="0.3">
      <c r="A119" s="2" t="s">
        <v>69</v>
      </c>
      <c r="B119" s="13">
        <f>B118/B116</f>
        <v>0.21422044088176356</v>
      </c>
      <c r="C119" s="3" t="s">
        <v>94</v>
      </c>
    </row>
    <row r="121" spans="1:7" x14ac:dyDescent="0.3">
      <c r="A121" s="6" t="s">
        <v>99</v>
      </c>
      <c r="B121" s="6"/>
      <c r="C121" s="7"/>
      <c r="D121" s="8"/>
      <c r="E121" s="6"/>
      <c r="F121" s="6"/>
      <c r="G121" s="6"/>
    </row>
    <row r="123" spans="1:7" x14ac:dyDescent="0.3">
      <c r="A123" s="1" t="s">
        <v>44</v>
      </c>
      <c r="B123" s="1" t="s">
        <v>45</v>
      </c>
      <c r="C123" s="9" t="s">
        <v>46</v>
      </c>
    </row>
    <row r="124" spans="1:7" x14ac:dyDescent="0.3">
      <c r="A124" s="2" t="s">
        <v>90</v>
      </c>
      <c r="B124" s="11">
        <v>200</v>
      </c>
      <c r="C124" s="3" t="s">
        <v>48</v>
      </c>
    </row>
    <row r="125" spans="1:7" ht="26.4" x14ac:dyDescent="0.3">
      <c r="A125" s="2" t="s">
        <v>49</v>
      </c>
      <c r="B125" s="11">
        <v>0</v>
      </c>
      <c r="C125" s="3" t="s">
        <v>50</v>
      </c>
    </row>
    <row r="126" spans="1:7" x14ac:dyDescent="0.3">
      <c r="A126" s="2" t="s">
        <v>51</v>
      </c>
      <c r="B126" s="11">
        <v>0</v>
      </c>
      <c r="C126" s="3" t="s">
        <v>81</v>
      </c>
    </row>
    <row r="127" spans="1:7" ht="26.4" x14ac:dyDescent="0.3">
      <c r="A127" s="2" t="s">
        <v>53</v>
      </c>
      <c r="B127" s="11">
        <v>10.96</v>
      </c>
      <c r="C127" s="3" t="s">
        <v>54</v>
      </c>
    </row>
    <row r="128" spans="1:7" ht="39.6" x14ac:dyDescent="0.3">
      <c r="A128" s="2" t="s">
        <v>92</v>
      </c>
      <c r="B128" s="11">
        <v>58.33</v>
      </c>
      <c r="C128" s="3" t="s">
        <v>100</v>
      </c>
    </row>
    <row r="129" spans="1:7" x14ac:dyDescent="0.3">
      <c r="A129" s="2" t="s">
        <v>57</v>
      </c>
      <c r="B129" s="11">
        <v>0</v>
      </c>
      <c r="C129" s="3" t="s">
        <v>82</v>
      </c>
    </row>
    <row r="130" spans="1:7" x14ac:dyDescent="0.3">
      <c r="A130" s="2" t="s">
        <v>59</v>
      </c>
      <c r="B130" s="11">
        <v>0</v>
      </c>
      <c r="C130" s="3" t="s">
        <v>83</v>
      </c>
    </row>
    <row r="131" spans="1:7" x14ac:dyDescent="0.3">
      <c r="A131" s="2" t="s">
        <v>84</v>
      </c>
      <c r="B131" s="11">
        <v>150</v>
      </c>
      <c r="C131" s="3" t="s">
        <v>101</v>
      </c>
    </row>
    <row r="132" spans="1:7" ht="26.4" x14ac:dyDescent="0.3">
      <c r="A132" s="2" t="s">
        <v>86</v>
      </c>
      <c r="B132" s="11">
        <v>0</v>
      </c>
      <c r="C132" s="3" t="s">
        <v>102</v>
      </c>
    </row>
    <row r="133" spans="1:7" x14ac:dyDescent="0.3">
      <c r="A133" s="2" t="s">
        <v>77</v>
      </c>
      <c r="B133" s="11">
        <v>0</v>
      </c>
      <c r="C133" s="3" t="s">
        <v>88</v>
      </c>
    </row>
    <row r="134" spans="1:7" ht="26.4" x14ac:dyDescent="0.3">
      <c r="A134" s="2" t="s">
        <v>63</v>
      </c>
      <c r="B134" s="11">
        <v>0</v>
      </c>
      <c r="C134" s="3" t="s">
        <v>103</v>
      </c>
    </row>
    <row r="135" spans="1:7" x14ac:dyDescent="0.3">
      <c r="A135" s="2" t="s">
        <v>65</v>
      </c>
      <c r="B135" s="11">
        <f>SUM(B124:B134)</f>
        <v>419.29</v>
      </c>
    </row>
    <row r="136" spans="1:7" x14ac:dyDescent="0.25">
      <c r="A136" s="12" t="s">
        <v>66</v>
      </c>
      <c r="B136" s="11">
        <f>B137/1.15</f>
        <v>564.34782608695662</v>
      </c>
    </row>
    <row r="137" spans="1:7" x14ac:dyDescent="0.25">
      <c r="A137" s="12" t="s">
        <v>67</v>
      </c>
      <c r="B137" s="11">
        <v>649</v>
      </c>
    </row>
    <row r="138" spans="1:7" x14ac:dyDescent="0.3">
      <c r="A138" s="2" t="s">
        <v>68</v>
      </c>
      <c r="B138" s="11">
        <f>B136-B135</f>
        <v>145.0578260869566</v>
      </c>
    </row>
    <row r="139" spans="1:7" ht="26.4" x14ac:dyDescent="0.3">
      <c r="A139" s="2" t="s">
        <v>69</v>
      </c>
      <c r="B139" s="13">
        <f>B138/B136</f>
        <v>0.25703620955315881</v>
      </c>
      <c r="C139" s="3" t="s">
        <v>94</v>
      </c>
    </row>
    <row r="142" spans="1:7" x14ac:dyDescent="0.3">
      <c r="A142" s="6" t="s">
        <v>104</v>
      </c>
      <c r="B142" s="6"/>
      <c r="C142" s="7"/>
      <c r="D142" s="8"/>
      <c r="E142" s="6"/>
      <c r="F142" s="6"/>
      <c r="G142" s="6"/>
    </row>
    <row r="144" spans="1:7" x14ac:dyDescent="0.3">
      <c r="A144" s="1" t="s">
        <v>105</v>
      </c>
      <c r="B144" s="1"/>
      <c r="C144" s="9"/>
    </row>
    <row r="146" spans="1:7" x14ac:dyDescent="0.3">
      <c r="A146" s="1" t="s">
        <v>2</v>
      </c>
      <c r="B146" s="1" t="s">
        <v>15</v>
      </c>
      <c r="C146" s="9" t="s">
        <v>106</v>
      </c>
    </row>
    <row r="147" spans="1:7" ht="145.19999999999999" x14ac:dyDescent="0.3">
      <c r="A147" s="2" t="s">
        <v>5</v>
      </c>
      <c r="B147" s="11">
        <v>2500</v>
      </c>
      <c r="C147" s="3" t="s">
        <v>107</v>
      </c>
    </row>
    <row r="148" spans="1:7" ht="171.6" x14ac:dyDescent="0.3">
      <c r="A148" s="2" t="s">
        <v>7</v>
      </c>
      <c r="B148" s="11">
        <v>3500</v>
      </c>
      <c r="C148" s="3" t="s">
        <v>108</v>
      </c>
    </row>
    <row r="149" spans="1:7" ht="171.6" x14ac:dyDescent="0.3">
      <c r="A149" s="2" t="s">
        <v>10</v>
      </c>
      <c r="B149" s="11">
        <v>5500</v>
      </c>
      <c r="C149" s="3" t="s">
        <v>109</v>
      </c>
    </row>
    <row r="151" spans="1:7" x14ac:dyDescent="0.3">
      <c r="A151" s="1" t="s">
        <v>110</v>
      </c>
      <c r="B151" s="1"/>
      <c r="C151" s="9"/>
    </row>
    <row r="153" spans="1:7" x14ac:dyDescent="0.3">
      <c r="A153" s="1" t="s">
        <v>2</v>
      </c>
      <c r="B153" s="1" t="s">
        <v>15</v>
      </c>
      <c r="C153" s="9" t="s">
        <v>106</v>
      </c>
    </row>
    <row r="154" spans="1:7" ht="105.6" x14ac:dyDescent="0.3">
      <c r="A154" s="2" t="s">
        <v>111</v>
      </c>
      <c r="B154" s="11">
        <v>1500</v>
      </c>
      <c r="C154" s="3" t="s">
        <v>112</v>
      </c>
    </row>
    <row r="155" spans="1:7" ht="92.4" x14ac:dyDescent="0.3">
      <c r="A155" s="2" t="s">
        <v>113</v>
      </c>
      <c r="B155" s="11">
        <v>2000</v>
      </c>
      <c r="C155" s="3" t="s">
        <v>114</v>
      </c>
    </row>
    <row r="156" spans="1:7" ht="105.6" x14ac:dyDescent="0.3">
      <c r="A156" s="2" t="s">
        <v>32</v>
      </c>
      <c r="B156" s="11">
        <v>2500</v>
      </c>
      <c r="C156" s="3" t="s">
        <v>115</v>
      </c>
    </row>
    <row r="159" spans="1:7" x14ac:dyDescent="0.3">
      <c r="A159" s="6" t="s">
        <v>116</v>
      </c>
      <c r="B159" s="6"/>
      <c r="C159" s="7"/>
      <c r="D159" s="8"/>
      <c r="E159" s="6"/>
      <c r="F159" s="6"/>
      <c r="G159" s="6"/>
    </row>
    <row r="161" spans="1:7" x14ac:dyDescent="0.3">
      <c r="A161" s="1" t="s">
        <v>2</v>
      </c>
      <c r="B161" s="14" t="s">
        <v>117</v>
      </c>
      <c r="C161" s="10" t="s">
        <v>118</v>
      </c>
      <c r="D161" s="10" t="s">
        <v>119</v>
      </c>
      <c r="E161" s="1" t="s">
        <v>120</v>
      </c>
      <c r="F161" s="1"/>
    </row>
    <row r="162" spans="1:7" x14ac:dyDescent="0.3">
      <c r="A162" s="2" t="s">
        <v>5</v>
      </c>
      <c r="B162" s="11">
        <f>B39</f>
        <v>477.39130434782612</v>
      </c>
      <c r="C162" s="15">
        <f>B38</f>
        <v>390.96000000000004</v>
      </c>
      <c r="D162" s="16">
        <f>B162-C162</f>
        <v>86.431304347826085</v>
      </c>
      <c r="E162" s="13">
        <f>D162/B162</f>
        <v>0.18104918032786885</v>
      </c>
    </row>
    <row r="163" spans="1:7" x14ac:dyDescent="0.3">
      <c r="A163" s="2" t="s">
        <v>7</v>
      </c>
      <c r="B163" s="11">
        <f>B58</f>
        <v>520.86956521739137</v>
      </c>
      <c r="C163" s="15">
        <f>B57</f>
        <v>375.96000000000004</v>
      </c>
      <c r="D163" s="16">
        <f t="shared" ref="D163:D167" si="0">B163-C163</f>
        <v>144.90956521739133</v>
      </c>
      <c r="E163" s="13">
        <f t="shared" ref="E163:E167" si="1">D163/B163</f>
        <v>0.27820701168614359</v>
      </c>
    </row>
    <row r="164" spans="1:7" x14ac:dyDescent="0.3">
      <c r="A164" s="2" t="s">
        <v>10</v>
      </c>
      <c r="B164" s="11">
        <f>B78</f>
        <v>781.73913043478262</v>
      </c>
      <c r="C164" s="15">
        <f>B77</f>
        <v>595.96</v>
      </c>
      <c r="D164" s="16">
        <f t="shared" si="0"/>
        <v>185.77913043478259</v>
      </c>
      <c r="E164" s="13">
        <f t="shared" si="1"/>
        <v>0.23764849833147939</v>
      </c>
    </row>
    <row r="165" spans="1:7" x14ac:dyDescent="0.3">
      <c r="A165" s="2" t="s">
        <v>26</v>
      </c>
      <c r="B165" s="11">
        <f>B97</f>
        <v>320.86956521739131</v>
      </c>
      <c r="C165" s="15">
        <f>B96</f>
        <v>250.13</v>
      </c>
      <c r="D165" s="16">
        <f t="shared" si="0"/>
        <v>70.739565217391316</v>
      </c>
      <c r="E165" s="13">
        <f t="shared" si="1"/>
        <v>0.22046205962059623</v>
      </c>
    </row>
    <row r="166" spans="1:7" x14ac:dyDescent="0.3">
      <c r="A166" s="2" t="s">
        <v>28</v>
      </c>
      <c r="B166" s="11">
        <f>B116</f>
        <v>433.91304347826093</v>
      </c>
      <c r="C166" s="15">
        <f>B115</f>
        <v>340.96000000000004</v>
      </c>
      <c r="D166" s="16">
        <f t="shared" si="0"/>
        <v>92.953043478260895</v>
      </c>
      <c r="E166" s="13">
        <f t="shared" si="1"/>
        <v>0.21422044088176356</v>
      </c>
    </row>
    <row r="167" spans="1:7" x14ac:dyDescent="0.3">
      <c r="A167" s="2" t="s">
        <v>32</v>
      </c>
      <c r="B167" s="11">
        <f>B136</f>
        <v>564.34782608695662</v>
      </c>
      <c r="C167" s="15">
        <f>B135</f>
        <v>419.29</v>
      </c>
      <c r="D167" s="16">
        <f t="shared" si="0"/>
        <v>145.0578260869566</v>
      </c>
      <c r="E167" s="13">
        <f t="shared" si="1"/>
        <v>0.25703620955315881</v>
      </c>
    </row>
    <row r="170" spans="1:7" x14ac:dyDescent="0.3">
      <c r="A170" s="6" t="s">
        <v>121</v>
      </c>
      <c r="B170" s="6"/>
      <c r="C170" s="7"/>
      <c r="D170" s="8"/>
      <c r="E170" s="6"/>
      <c r="F170" s="6"/>
      <c r="G170" s="6"/>
    </row>
    <row r="172" spans="1:7" x14ac:dyDescent="0.3">
      <c r="A172" s="1" t="s">
        <v>105</v>
      </c>
    </row>
    <row r="174" spans="1:7" x14ac:dyDescent="0.3">
      <c r="A174" s="1" t="s">
        <v>122</v>
      </c>
      <c r="B174" s="14" t="s">
        <v>5</v>
      </c>
      <c r="C174" s="10" t="s">
        <v>7</v>
      </c>
      <c r="D174" s="10" t="s">
        <v>10</v>
      </c>
      <c r="E174" s="1"/>
    </row>
    <row r="175" spans="1:7" x14ac:dyDescent="0.3">
      <c r="A175" s="2" t="s">
        <v>123</v>
      </c>
      <c r="B175" s="2" t="s">
        <v>124</v>
      </c>
      <c r="C175" s="3" t="s">
        <v>125</v>
      </c>
      <c r="D175" s="4" t="s">
        <v>126</v>
      </c>
    </row>
    <row r="176" spans="1:7" ht="26.4" x14ac:dyDescent="0.3">
      <c r="A176" s="2" t="s">
        <v>127</v>
      </c>
      <c r="B176" s="2" t="s">
        <v>128</v>
      </c>
      <c r="C176" s="3" t="s">
        <v>129</v>
      </c>
      <c r="D176" s="4" t="s">
        <v>130</v>
      </c>
    </row>
    <row r="177" spans="1:7" ht="26.4" x14ac:dyDescent="0.3">
      <c r="A177" s="2" t="s">
        <v>131</v>
      </c>
      <c r="B177" s="2" t="s">
        <v>132</v>
      </c>
      <c r="C177" s="3" t="s">
        <v>133</v>
      </c>
      <c r="D177" s="4" t="s">
        <v>134</v>
      </c>
    </row>
    <row r="178" spans="1:7" ht="26.4" x14ac:dyDescent="0.3">
      <c r="A178" s="2" t="s">
        <v>135</v>
      </c>
      <c r="B178" s="2" t="s">
        <v>136</v>
      </c>
      <c r="C178" s="3" t="s">
        <v>136</v>
      </c>
      <c r="D178" s="4" t="s">
        <v>136</v>
      </c>
    </row>
    <row r="180" spans="1:7" x14ac:dyDescent="0.3">
      <c r="A180" s="2" t="s">
        <v>110</v>
      </c>
    </row>
    <row r="182" spans="1:7" ht="26.4" x14ac:dyDescent="0.3">
      <c r="A182" s="2" t="s">
        <v>122</v>
      </c>
      <c r="B182" s="1" t="s">
        <v>26</v>
      </c>
      <c r="C182" s="9" t="s">
        <v>28</v>
      </c>
      <c r="D182" s="10" t="s">
        <v>32</v>
      </c>
    </row>
    <row r="183" spans="1:7" x14ac:dyDescent="0.3">
      <c r="A183" s="2" t="s">
        <v>123</v>
      </c>
      <c r="B183" s="2" t="s">
        <v>137</v>
      </c>
      <c r="C183" s="3" t="s">
        <v>138</v>
      </c>
      <c r="D183" s="4" t="s">
        <v>124</v>
      </c>
    </row>
    <row r="184" spans="1:7" ht="26.4" x14ac:dyDescent="0.3">
      <c r="A184" s="2" t="s">
        <v>127</v>
      </c>
      <c r="B184" s="2" t="s">
        <v>139</v>
      </c>
      <c r="C184" s="3" t="s">
        <v>140</v>
      </c>
      <c r="D184" s="4" t="s">
        <v>128</v>
      </c>
    </row>
    <row r="185" spans="1:7" ht="26.4" x14ac:dyDescent="0.3">
      <c r="A185" s="2" t="s">
        <v>131</v>
      </c>
      <c r="B185" s="2" t="s">
        <v>141</v>
      </c>
      <c r="C185" s="3" t="s">
        <v>142</v>
      </c>
      <c r="D185" s="4" t="s">
        <v>132</v>
      </c>
    </row>
    <row r="186" spans="1:7" ht="26.4" x14ac:dyDescent="0.3">
      <c r="A186" s="2" t="s">
        <v>135</v>
      </c>
      <c r="B186" s="2" t="s">
        <v>136</v>
      </c>
      <c r="C186" s="3" t="s">
        <v>136</v>
      </c>
      <c r="D186" s="4" t="s">
        <v>136</v>
      </c>
    </row>
    <row r="189" spans="1:7" x14ac:dyDescent="0.3">
      <c r="A189" s="6" t="s">
        <v>143</v>
      </c>
      <c r="B189" s="6"/>
      <c r="C189" s="7"/>
      <c r="D189" s="8"/>
      <c r="E189" s="6"/>
      <c r="F189" s="6"/>
      <c r="G189" s="6"/>
    </row>
    <row r="191" spans="1:7" x14ac:dyDescent="0.3">
      <c r="A191" s="2" t="s">
        <v>144</v>
      </c>
    </row>
    <row r="193" spans="1:1" x14ac:dyDescent="0.3">
      <c r="A193" s="2" t="s">
        <v>145</v>
      </c>
    </row>
    <row r="194" spans="1:1" x14ac:dyDescent="0.3">
      <c r="A194" s="2" t="s">
        <v>146</v>
      </c>
    </row>
    <row r="195" spans="1:1" x14ac:dyDescent="0.3">
      <c r="A195" s="2" t="s">
        <v>147</v>
      </c>
    </row>
    <row r="196" spans="1:1" x14ac:dyDescent="0.3">
      <c r="A196" s="2" t="s">
        <v>148</v>
      </c>
    </row>
    <row r="197" spans="1:1" x14ac:dyDescent="0.3">
      <c r="A197" s="2" t="s">
        <v>149</v>
      </c>
    </row>
    <row r="199" spans="1:1" x14ac:dyDescent="0.3">
      <c r="A199" s="2" t="s">
        <v>150</v>
      </c>
    </row>
    <row r="201" spans="1:1" x14ac:dyDescent="0.3">
      <c r="A201" s="2" t="s">
        <v>151</v>
      </c>
    </row>
    <row r="202" spans="1:1" x14ac:dyDescent="0.3">
      <c r="A202" s="2" t="s">
        <v>152</v>
      </c>
    </row>
    <row r="203" spans="1:1" x14ac:dyDescent="0.3">
      <c r="A203" s="2" t="s">
        <v>153</v>
      </c>
    </row>
    <row r="204" spans="1:1" x14ac:dyDescent="0.3">
      <c r="A204" s="2" t="s">
        <v>154</v>
      </c>
    </row>
    <row r="205" spans="1:1" x14ac:dyDescent="0.3">
      <c r="A205" s="2" t="s">
        <v>155</v>
      </c>
    </row>
    <row r="206" spans="1:1" x14ac:dyDescent="0.3">
      <c r="A206" s="2" t="s">
        <v>156</v>
      </c>
    </row>
    <row r="210" spans="1:1" x14ac:dyDescent="0.3">
      <c r="A210" s="2" t="s">
        <v>157</v>
      </c>
    </row>
    <row r="212" spans="1:1" x14ac:dyDescent="0.3">
      <c r="A212" s="2" t="s">
        <v>158</v>
      </c>
    </row>
    <row r="213" spans="1:1" x14ac:dyDescent="0.3">
      <c r="A213" s="2" t="s">
        <v>159</v>
      </c>
    </row>
    <row r="214" spans="1:1" x14ac:dyDescent="0.3">
      <c r="A214" s="2" t="s">
        <v>160</v>
      </c>
    </row>
    <row r="215" spans="1:1" x14ac:dyDescent="0.3">
      <c r="A215" s="2" t="s">
        <v>161</v>
      </c>
    </row>
    <row r="216" spans="1:1" x14ac:dyDescent="0.3">
      <c r="A216" s="2" t="s">
        <v>162</v>
      </c>
    </row>
    <row r="217" spans="1:1" x14ac:dyDescent="0.3">
      <c r="A217" s="2" t="s">
        <v>163</v>
      </c>
    </row>
    <row r="219" spans="1:1" x14ac:dyDescent="0.3">
      <c r="A219" s="2" t="s">
        <v>164</v>
      </c>
    </row>
    <row r="221" spans="1:1" x14ac:dyDescent="0.3">
      <c r="A221" s="2" t="s">
        <v>165</v>
      </c>
    </row>
    <row r="222" spans="1:1" x14ac:dyDescent="0.3">
      <c r="A222" s="2" t="s">
        <v>166</v>
      </c>
    </row>
    <row r="223" spans="1:1" x14ac:dyDescent="0.3">
      <c r="A223" s="2" t="s">
        <v>167</v>
      </c>
    </row>
    <row r="224" spans="1:1" x14ac:dyDescent="0.3">
      <c r="A224" s="2" t="s">
        <v>168</v>
      </c>
    </row>
    <row r="225" spans="1:1" x14ac:dyDescent="0.3">
      <c r="A225" s="2" t="s">
        <v>169</v>
      </c>
    </row>
    <row r="226" spans="1:1" x14ac:dyDescent="0.3">
      <c r="A226" s="2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MTN EBU LTE &amp; 5G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De Wee</dc:creator>
  <cp:lastModifiedBy>Jeffrey De Wee</cp:lastModifiedBy>
  <dcterms:created xsi:type="dcterms:W3CDTF">2025-10-19T16:26:27Z</dcterms:created>
  <dcterms:modified xsi:type="dcterms:W3CDTF">2025-10-19T16:27:07Z</dcterms:modified>
</cp:coreProperties>
</file>