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ircletel-nextjs\docs\products\01_ACTIVE_PRODUCTS\SkyFibre\SME\"/>
    </mc:Choice>
  </mc:AlternateContent>
  <xr:revisionPtr revIDLastSave="0" documentId="8_{4BEF2A9E-C17C-4E80-8E6C-DD3B23604056}" xr6:coauthVersionLast="47" xr6:coauthVersionMax="47" xr10:uidLastSave="{00000000-0000-0000-0000-000000000000}"/>
  <bookViews>
    <workbookView xWindow="-108" yWindow="-108" windowWidth="23256" windowHeight="13896" xr2:uid="{B6E8A0FD-E944-4C7F-8AE4-73A32FA72BB6}"/>
  </bookViews>
  <sheets>
    <sheet name="SkyFibre SME" sheetId="1" r:id="rId1"/>
  </sheets>
  <externalReferences>
    <externalReference r:id="rId2"/>
  </externalReference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EE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__eee1" hidden="1">{#N/A,#N/A,FALSE,"Income State.";#N/A,#N/A,FALSE,"B-S"}</definedName>
    <definedName name="__eee2" hidden="1">{#N/A,#N/A,FALSE,"Income State.";#N/A,#N/A,FALSE,"B-S"}</definedName>
    <definedName name="_1_0_0__123Grap" hidden="1">#REF!</definedName>
    <definedName name="_123Grap" hidden="1">#REF!</definedName>
    <definedName name="_EE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_eee1" hidden="1">{#N/A,#N/A,FALSE,"Income State.";#N/A,#N/A,FALSE,"B-S"}</definedName>
    <definedName name="_eee2" hidden="1">{#N/A,#N/A,FALSE,"Income State.";#N/A,#N/A,FALSE,"B-S"}</definedName>
    <definedName name="_Fill" hidden="1">#REF!</definedName>
    <definedName name="_V2" hidden="1">{#N/A,#N/A,FALSE,"DF001";#N/A,#N/A,FALSE,"DF002";#N/A,#N/A,FALSE,"DF003";#N/A,#N/A,FALSE,"DF004"}</definedName>
    <definedName name="AASS" hidden="1">{#N/A,#N/A,FALSE,"DF001";#N/A,#N/A,FALSE,"DF002";#N/A,#N/A,FALSE,"DF003";#N/A,#N/A,FALSE,"DF004"}</definedName>
    <definedName name="aassa" hidden="1">#REF!</definedName>
    <definedName name="AccessDatabase" hidden="1">"\\tcen-ws-plan2\TMNet Projects\(TMNet) Rollout\Management via TMNet\TMNet Request1.mdb"</definedName>
    <definedName name="AS" hidden="1">{#N/A,#N/A,FALSE,"DF001";#N/A,#N/A,FALSE,"DF002";#N/A,#N/A,FALSE,"DF003";#N/A,#N/A,FALSE,"DF004"}</definedName>
    <definedName name="AS2DocOpenMode" hidden="1">"AS2DocumentEdit"</definedName>
    <definedName name="ASC" hidden="1">{#VALUE!,#N/A,FALSE,0;#N/A,#N/A,FALSE,0;#N/A,#N/A,FALSE,0;#N/A,#N/A,FALSE,0}</definedName>
    <definedName name="AVBC" hidden="1">#REF!</definedName>
    <definedName name="AVSDAS" hidden="1">{#VALUE!,#N/A,FALSE,0;#N/A,#N/A,FALSE,0;#N/A,#N/A,FALSE,0;#N/A,#N/A,FALSE,0}</definedName>
    <definedName name="bbbb" hidden="1">#REF!</definedName>
    <definedName name="CFBank2" hidden="1">{#N/A,#N/A,FALSE,"Income State.";#N/A,#N/A,FALSE,"B-S"}</definedName>
    <definedName name="CIQWBGuid" hidden="1">"2cd8126d-26c3-430c-b7fa-a069e3a1fc62"</definedName>
    <definedName name="Company_Tax_Rate">'[1]Formula Calculation Values'!$B$3</definedName>
    <definedName name="CTEVCTEV05" hidden="1">{#N/A,#N/A,FALSE,"RBS-WG 3"}</definedName>
    <definedName name="dsfd" hidden="1">{#N/A,#N/A,FALSE,"Income State.";#N/A,#N/A,FALSE,"B-S"}</definedName>
    <definedName name="dss" hidden="1">#REF!</definedName>
    <definedName name="e" hidden="1">{#N/A,#N/A,FALSE,"Income State.";#N/A,#N/A,FALSE,"B-S"}</definedName>
    <definedName name="EDFVCSWAQQ" hidden="1">{#N/A,#N/A,FALSE,"DF001";#N/A,#N/A,FALSE,"DF002";#N/A,#N/A,FALSE,"DF003";#N/A,#N/A,FALSE,"DF004"}</definedName>
    <definedName name="eee" hidden="1">{#N/A,#N/A,FALSE,"Income State.";#N/A,#N/A,FALSE,"B-S"}</definedName>
    <definedName name="ENG_BI_EXE_NAME" hidden="1">"BICORE.EXE"</definedName>
    <definedName name="ENG_BI_EXEC_CMD_ARGS" hidden="1">"03304607806807307506509408508403605007003304907412708906908707207908410406808007306906508506509205805607609008308307706705405312513207506708409808107006604906113012310412111410912309811710506807007206509307207707908006208107008305306107209409108207707"</definedName>
    <definedName name="ENG_BI_EXEC_CMD_ARGS_2" hidden="1">"20510491291230991171141141250981161100690670850650870880870880910680650880680830690770620550520580660500480600600500620540630570590580570510630610560600530540580640500600590600490590560600550520600640490640640590590600600500580510630550480600660510500"</definedName>
    <definedName name="ENG_BI_EXEC_CMD_ARGS_3" hidden="1">"61060050061054129128095121126098112110100077069078075072079077076062101119126124100112121103108114108080069088085070080067083082080074085090068074085066085065088077061101101080069088085070080092084102115125108109049065093073090082086078067059057092129"</definedName>
    <definedName name="ENG_BI_EXEC_CMD_ARGS_4" hidden="1">"128096113121098112110099094122102082110110112121101084106114127106115109123102084105114122106114070077098108124102126128079086073069091078068084070083066081083065054125"</definedName>
    <definedName name="ENG_BI_GEN_LIC" hidden="1">"0"</definedName>
    <definedName name="ENG_BI_GEN_LIC_WS" hidden="1">"True"</definedName>
    <definedName name="ENG_BI_LANG_CODE" hidden="1">"en"</definedName>
    <definedName name="ENG_BI_LBI" hidden="1">"IWQJT0OOF5"</definedName>
    <definedName name="ENG_BI_PROFILE_PATH" hidden="1">"\\alchemex-srv\Alchemex\SMIRepos\MAS500\Financial Reports 2-3 (MAS 500)\BICORE_profiler_20120205_123642.csv"</definedName>
    <definedName name="ENG_BI_REPOS_FILE" hidden="1">"\\PASTEL\PASTEL18\CUSTOM\REGISTRATION\alchemex.svd"</definedName>
    <definedName name="ENG_BI_REPOS_PATH" hidden="1">"\\PASTEL\PASTEL18\CUSTOM\REGISTRATION\"</definedName>
    <definedName name="ENG_BI_TLA" hidden="1">"254;226;175;161;143;43;73;63;162;108;107;254;140;232;78;232;69;138;76;57;103;72;258;237;268;55;130;98;231;134;233;111"</definedName>
    <definedName name="ENG_BI_TLA2" hidden="1">"30;252;229;74;239;232;185;173;252;72;123;157;229;238;169;189;181;32;103;232;157;161;134;95;134;164;2;165;22;33;230;119"</definedName>
    <definedName name="ET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CDV" hidden="1">{#N/A,#N/A,FALSE,"RBS-WG 3"}</definedName>
    <definedName name="fgfdfgfg" hidden="1">#REF!</definedName>
    <definedName name="G" hidden="1">{#N/A,#N/A,FALSE,"SDH NORMAL";#N/A,#N/A,FALSE,"SDH STANDBY";#N/A,#N/A,FALSE,"DC ROW 7 (NORM)";#N/A,#N/A,FALSE,"DC ROW 7 (STBY)"}</definedName>
    <definedName name="geral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GHAN" hidden="1">{#N/A,#N/A,FALSE,"Income State.";#N/A,#N/A,FALSE,"B-S"}</definedName>
    <definedName name="Graph1" hidden="1">#REF!</definedName>
    <definedName name="Graph10" hidden="1">#REF!</definedName>
    <definedName name="Graph11" hidden="1">#REF!</definedName>
    <definedName name="Graph12" hidden="1">#REF!</definedName>
    <definedName name="Graph13" hidden="1">#REF!</definedName>
    <definedName name="Graph15" hidden="1">#REF!</definedName>
    <definedName name="Graph16" hidden="1">#REF!</definedName>
    <definedName name="Graph17" hidden="1">#REF!</definedName>
    <definedName name="Graph18" hidden="1">#REF!</definedName>
    <definedName name="Graph19" hidden="1">#REF!</definedName>
    <definedName name="Graph20" hidden="1">#REF!</definedName>
    <definedName name="Graph21" hidden="1">#REF!</definedName>
    <definedName name="Graph22" hidden="1">#REF!</definedName>
    <definedName name="Graph23" hidden="1">#REF!</definedName>
    <definedName name="Graph24" hidden="1">#REF!</definedName>
    <definedName name="Graph25" hidden="1">#REF!</definedName>
    <definedName name="Graph26" hidden="1">#REF!</definedName>
    <definedName name="Graph27" hidden="1">#REF!</definedName>
    <definedName name="Graph28" hidden="1">#REF!</definedName>
    <definedName name="Graph29" hidden="1">#REF!</definedName>
    <definedName name="Graph3" hidden="1">#REF!</definedName>
    <definedName name="Graph30" hidden="1">#REF!</definedName>
    <definedName name="Graph31" hidden="1">#REF!</definedName>
    <definedName name="Graph32" hidden="1">#REF!</definedName>
    <definedName name="Graph33" hidden="1">#REF!</definedName>
    <definedName name="Graph34" hidden="1">#REF!</definedName>
    <definedName name="Graph35" hidden="1">#REF!</definedName>
    <definedName name="Graph36" hidden="1">#REF!</definedName>
    <definedName name="Graph37" hidden="1">#REF!</definedName>
    <definedName name="Graph38" hidden="1">#REF!</definedName>
    <definedName name="Graph39" hidden="1">#REF!</definedName>
    <definedName name="Graph4" hidden="1">#REF!</definedName>
    <definedName name="Graph40" hidden="1">#REF!</definedName>
    <definedName name="Graph42" hidden="1">#REF!</definedName>
    <definedName name="Graph43" hidden="1">#REF!</definedName>
    <definedName name="Graph44" hidden="1">#REF!</definedName>
    <definedName name="Graph45" hidden="1">#REF!</definedName>
    <definedName name="Graph46" hidden="1">#REF!</definedName>
    <definedName name="Graph47" hidden="1">#REF!</definedName>
    <definedName name="Graph48" hidden="1">#REF!</definedName>
    <definedName name="Graph49" hidden="1">#REF!</definedName>
    <definedName name="Graph5" hidden="1">#REF!</definedName>
    <definedName name="Graph50" hidden="1">#REF!</definedName>
    <definedName name="Graph51" hidden="1">#REF!</definedName>
    <definedName name="Graph52" hidden="1">#REF!</definedName>
    <definedName name="Graph53" hidden="1">#REF!</definedName>
    <definedName name="Graph54" hidden="1">#REF!</definedName>
    <definedName name="Graph55" hidden="1">#REF!</definedName>
    <definedName name="Graph56" hidden="1">#REF!</definedName>
    <definedName name="Graph57" hidden="1">#REF!</definedName>
    <definedName name="Graph58" hidden="1">#REF!</definedName>
    <definedName name="Graph59" hidden="1">#REF!</definedName>
    <definedName name="Graph6" hidden="1">#REF!</definedName>
    <definedName name="Graph7" hidden="1">#REF!</definedName>
    <definedName name="Graph8" hidden="1">#REF!</definedName>
    <definedName name="Graph9" hidden="1">#REF!</definedName>
    <definedName name="hh" hidden="1">{#VALUE!,#N/A,FALSE,0;#N/A,#N/A,FALSE,0;#N/A,#N/A,FALSE,0;#N/A,#N/A,FALSE,0}</definedName>
    <definedName name="HTML_CodePage" hidden="1">1252</definedName>
    <definedName name="HTML_Control" hidden="1">{"'Accom Stac B'!$E$50:$F$50"}</definedName>
    <definedName name="HTML_Description" hidden="1">""</definedName>
    <definedName name="HTML_Email" hidden="1">""</definedName>
    <definedName name="HTML_Header" hidden="1">"Accom Stac B"</definedName>
    <definedName name="HTML_LastUpdate" hidden="1">"2001-12-05"</definedName>
    <definedName name="HTML_LineAfter" hidden="1">FALSE</definedName>
    <definedName name="HTML_LineBefore" hidden="1">FALSE</definedName>
    <definedName name="HTML_Name" hidden="1">"NAUSHAD (033 - 3950400)"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"D:\My Documents\GSM\ML10050\MyHTML.htm"</definedName>
    <definedName name="HTML_PathTemplate" hidden="1">"C:\Mes documents\HTMLTemp.htm"</definedName>
    <definedName name="HTML_Title" hidden="1">"ML10050_Planfile"</definedName>
    <definedName name="INFO_BI_EXE_NAME" hidden="1">"BICORE.EXE"</definedName>
    <definedName name="INFO_EXE_SERVER_PATH" hidden="1">"C:\Pastel18\Custom\SageIntelligence\BICORE.EXE"</definedName>
    <definedName name="INFO_INSTANCE_ID" hidden="1">"0"</definedName>
    <definedName name="INFO_INSTANCE_NAME" hidden="1">"Management Pack IFRS D-2-1 (P v12)_20140219_14_23_52_2323.xls"</definedName>
    <definedName name="INFO_REPORT_CODE" hidden="1">"P10-FI22-2-1"</definedName>
    <definedName name="INFO_REPORT_ID" hidden="1">"2"</definedName>
    <definedName name="INFO_REPORT_NAAM" hidden="1">"Financial Reports 2-0 (MAS 500)"</definedName>
    <definedName name="INFO_REPORT_NAME" hidden="1">"Management Pack IFRS D-2-1 (P v12)"</definedName>
    <definedName name="INFO_RUN_USER" hidden="1">""</definedName>
    <definedName name="INFO_RUN_WORKSTATION" hidden="1">"CK-BUSUMA-01"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41666.7099189815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39237.4527662037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J" hidden="1">{#N/A,#N/A,FALSE,"SDH NORMAL";#N/A,#N/A,FALSE,"SDH STANDBY";#N/A,#N/A,FALSE,"DC ROW 7 (NORM)";#N/A,#N/A,FALSE,"DC ROW 7 (STBY)"}</definedName>
    <definedName name="jajaj" hidden="1">{#N/A,#N/A,FALSE,"Income State.";#N/A,#N/A,FALSE,"B-S"}</definedName>
    <definedName name="jajaj1" hidden="1">{#N/A,#N/A,FALSE,"Income State.";#N/A,#N/A,FALSE,"B-S"}</definedName>
    <definedName name="jasd" hidden="1">#REF!</definedName>
    <definedName name="jjj" hidden="1">#REF!</definedName>
    <definedName name="jjjj" hidden="1">#REF!</definedName>
    <definedName name="k" hidden="1">#REF!</definedName>
    <definedName name="l" hidden="1">{#N/A,#N/A,FALSE,"Income State.";#N/A,#N/A,FALSE,"B-S"}</definedName>
    <definedName name="LALAS" hidden="1">{#N/A,#N/A,FALSE,"DF001";#N/A,#N/A,FALSE,"DF002";#N/A,#N/A,FALSE,"DF003";#N/A,#N/A,FALSE,"DF004"}</definedName>
    <definedName name="LOAN" hidden="1">{#N/A,#N/A,FALSE,"Income State.";#N/A,#N/A,FALSE,"B-S"}</definedName>
    <definedName name="LOAN1" hidden="1">{#N/A,#N/A,FALSE,"Income State.";#N/A,#N/A,FALSE,"B-S"}</definedName>
    <definedName name="LOAN2" hidden="1">{#N/A,#N/A,FALSE,"Income State.";#N/A,#N/A,FALSE,"B-S"}</definedName>
    <definedName name="LSGLSG03" hidden="1">{#N/A,#N/A,FALSE,"RBS-WG 3"}</definedName>
    <definedName name="LYO_OLR" hidden="1">{#N/A,#N/A,FALSE,"SDH NORMAL";#N/A,#N/A,FALSE,"SDH STANDBY";#N/A,#N/A,FALSE,"DC ROW 7 (NORM)";#N/A,#N/A,FALSE,"DC ROW 7 (STBY)"}</definedName>
    <definedName name="MLUMHJ" hidden="1">{#N/A,#N/A,FALSE,"DF001";#N/A,#N/A,FALSE,"DF002";#N/A,#N/A,FALSE,"DF003";#N/A,#N/A,FALSE,"DF004"}</definedName>
    <definedName name="mmm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norm" hidden="1">{#N/A,#N/A,FALSE,"SDH NORMAL";#N/A,#N/A,FALSE,"SDH STANDBY";#N/A,#N/A,FALSE,"DC ROW 7 (NORM)";#N/A,#N/A,FALSE,"DC ROW 7 (STBY)"}</definedName>
    <definedName name="PBNPMX" hidden="1">{#N/A,#N/A,FALSE,"DF001";#N/A,#N/A,FALSE,"DF002";#N/A,#N/A,FALSE,"DF003";#N/A,#N/A,FALSE,"DF004"}</definedName>
    <definedName name="PresentationCF" hidden="1">{#N/A,#N/A,FALSE,"Income State.";#N/A,#N/A,FALSE,"B-S"}</definedName>
    <definedName name="_xlnm.Print_Area" localSheetId="0">'SkyFibre SME'!$A$1:$G$145</definedName>
    <definedName name="Q" hidden="1">{#N/A,#N/A,FALSE,"DF001";#N/A,#N/A,FALSE,"DF002";#N/A,#N/A,FALSE,"DF003";#N/A,#N/A,FALSE,"DF004"}</definedName>
    <definedName name="QWERT" hidden="1">#REF!</definedName>
    <definedName name="QWWW" hidden="1">{#N/A,#N/A,FALSE,"DF001";#N/A,#N/A,FALSE,"DF002";#N/A,#N/A,FALSE,"DF003";#N/A,#N/A,FALSE,"DF004"}</definedName>
    <definedName name="res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isk">[1]USD!$P$4</definedName>
    <definedName name="ROE">[1]USD!$P$3</definedName>
    <definedName name="SAPBEXrevision" hidden="1">2</definedName>
    <definedName name="SAPBEXsysID" hidden="1">"BW3"</definedName>
    <definedName name="SAPBEXwbID" hidden="1">"3RTWTWFDDYC0RIZX90UH2VKZ8"</definedName>
    <definedName name="sencount" hidden="1">2</definedName>
    <definedName name="SSSSS" hidden="1">{#N/A,#N/A,FALSE,"DF001";#N/A,#N/A,FALSE,"DF002";#N/A,#N/A,FALSE,"DF003";#N/A,#N/A,FALSE,"DF004"}</definedName>
    <definedName name="SSSSSS" hidden="1">{#N/A,#N/A,FALSE,"DF001";#N/A,#N/A,FALSE,"DF002";#N/A,#N/A,FALSE,"DF003";#N/A,#N/A,FALSE,"DF004"}</definedName>
    <definedName name="SSSSSSS" hidden="1">{#N/A,#N/A,FALSE,"DF001";#N/A,#N/A,FALSE,"DF002";#N/A,#N/A,FALSE,"DF003";#N/A,#N/A,FALSE,"DF004"}</definedName>
    <definedName name="summary" hidden="1">#REF!</definedName>
    <definedName name="SV_AUTO_CONN_CATALOG" hidden="1">"PAS18HURRIC20"</definedName>
    <definedName name="SV_AUTO_CONN_SERVER" hidden="1">""</definedName>
    <definedName name="SV_ENCPT_AUTO_CONN_PASSWORD" hidden="1">"083096084083070038"</definedName>
    <definedName name="SV_ENCPT_AUTO_CONN_USER" hidden="1">"095094088070084"</definedName>
    <definedName name="SV_ENCPT_EVOCOMMON_PASSWORD" hidden="1">"083096084083070089110098050048052050049"</definedName>
    <definedName name="SV_ENCPT_EVOCOMMON_USER" hidden="1">"095094088070084121098"</definedName>
    <definedName name="SV_ENCPT_LOGON_PWD" hidden="1">"078104085088070"</definedName>
    <definedName name="SV_ENCPT_LOGON_USER" hidden="1">"095094088070084074070071067085080086"</definedName>
    <definedName name="SV_EVOCOMMON_CATALOG" hidden="1">"EvolutionCommon"</definedName>
    <definedName name="SV_EVOCOMMON_SERVER" hidden="1">"PASTELSRV\PASTEL"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t" hidden="1">#REF!</definedName>
    <definedName name="tt" hidden="1">{0,0,TRUE,0;#N/A,#N/A,FALSE,0;#N/A,#N/A,FALSE,0;#N/A,#N/A,FALSE,0}</definedName>
    <definedName name="tta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VAT">'[1]Formula Calculation Values'!$B$1</definedName>
    <definedName name="vertex42_copyright" hidden="1">"© 2016 Vertex42 LLC"</definedName>
    <definedName name="vertex42_id" hidden="1">"business-plan-workbook.xlsx"</definedName>
    <definedName name="vertex42_title" hidden="1">"Business Plan Template"</definedName>
    <definedName name="W" hidden="1">{#N/A,#N/A,FALSE,"DF001";#N/A,#N/A,FALSE,"DF002";#N/A,#N/A,FALSE,"DF003";#N/A,#N/A,FALSE,"DF004"}</definedName>
    <definedName name="WA" hidden="1">{#N/A,#N/A,FALSE,"RBS-WG 3"}</definedName>
    <definedName name="wg" hidden="1">{#N/A,#N/A,FALSE,"RBS-WG 3"}</definedName>
    <definedName name="wrn.1." hidden="1">{#N/A,#N/A,FALSE,"SDH NORMAL";#N/A,#N/A,FALSE,"SDH STANDBY";#N/A,#N/A,FALSE,"DC ROW 7 (NORM)";#N/A,#N/A,FALSE,"DC ROW 7 (STBY)"}</definedName>
    <definedName name="wrn.Inputsheet_ProjectInput." hidden="1">{"ProjectInput",#N/A,FALSE,"INPUT-AREA"}</definedName>
    <definedName name="wrn.IS._.BS." hidden="1">{#N/A,#N/A,FALSE,"Income State.";#N/A,#N/A,FALSE,"B-S"}</definedName>
    <definedName name="wrn.IS_.BS.1" hidden="1">{#N/A,#N/A,FALSE,"Income State.";#N/A,#N/A,FALSE,"B-S"}</definedName>
    <definedName name="wrn.IS_.BS.2" hidden="1">{#N/A,#N/A,FALSE,"Income State.";#N/A,#N/A,FALSE,"B-S"}</definedName>
    <definedName name="wrn.LPU._.MG.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PLAN" hidden="1">{#N/A,#N/A,FALSE,"RBS-WG 3"}</definedName>
    <definedName name="wrn.PLAN." hidden="1">{#N/A,#N/A,FALSE,"RBS-WG 3"}</definedName>
    <definedName name="wrn.pri." hidden="1">{"BS",#N/A,FALSE,"BS";"BS trend",#N/A,FALSE,"BS";"KPI",#N/A,FALSE,"KPI";"KPI trend",#N/A,FALSE,"KPI";"CF trend",#N/A,FALSE,"CF";"CF",#N/A,FALSE,"CF";"P&amp;LC",#N/A,FALSE,"P&amp;L";"P&amp;LC trend",#N/A,FALSE,"P&amp;L";"traffic",#N/A,FALSE,"Traffic";"P&amp;LR",#N/A,FALSE,"P&amp;L";"P&amp;LR trend",#N/A,FALSE,"P&amp;L";#N/A,#N/A,FALSE,"Variance";"Debtors",#N/A,FALSE,"Deb"}</definedName>
    <definedName name="wrn.PWSOLS" hidden="1">{#N/A,#N/A,FALSE,"DF001";#N/A,#N/A,FALSE,"DF002";#N/A,#N/A,FALSE,"DF003";#N/A,#N/A,FALSE,"DF004"}</definedName>
    <definedName name="wrn.PWSOLV." hidden="1">{#N/A,#N/A,FALSE,"DF001";#N/A,#N/A,FALSE,"DF002";#N/A,#N/A,FALSE,"DF003";#N/A,#N/A,FALSE,"DF004"}</definedName>
    <definedName name="wrn.PWSOLV1." hidden="1">{#N/A,#N/A,FALSE,"DF001";#N/A,#N/A,FALSE,"DF002";#N/A,#N/A,FALSE,"DF003";#N/A,#N/A,FALSE,"DF004"}</definedName>
    <definedName name="WW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ww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xgf" hidden="1">{#N/A,#N/A,FALSE,"SDH NORMAL";#N/A,#N/A,FALSE,"SDH STANDBY";#N/A,#N/A,FALSE,"DC ROW 7 (NORM)";#N/A,#N/A,FALSE,"DC ROW 7 (STBY)"}</definedName>
    <definedName name="y" hidden="1">#REF!</definedName>
    <definedName name="Z_ABCCF9B4_4F75_4F3B_AAD2_54E1C063315C_.wvu.Cols" hidden="1">#REF!</definedName>
    <definedName name="Z_ABCCF9B4_4F75_4F3B_AAD2_54E1C063315C_.wvu.FilterData" hidden="1">#REF!</definedName>
    <definedName name="Z_ABCCF9B4_4F75_4F3B_AAD2_54E1C063315C_.wvu.PrintAre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B86" i="1"/>
  <c r="B88" i="1" s="1"/>
  <c r="B89" i="1" s="1"/>
  <c r="B85" i="1"/>
  <c r="C122" i="1" s="1"/>
  <c r="B71" i="1"/>
  <c r="B59" i="1"/>
  <c r="B61" i="1" s="1"/>
  <c r="B62" i="1" s="1"/>
  <c r="B58" i="1"/>
  <c r="C121" i="1" s="1"/>
  <c r="B45" i="1"/>
  <c r="B33" i="1"/>
  <c r="B35" i="1" s="1"/>
  <c r="B36" i="1" s="1"/>
  <c r="B32" i="1"/>
  <c r="C120" i="1" s="1"/>
  <c r="B21" i="1"/>
  <c r="D122" i="1" l="1"/>
  <c r="E122" i="1" s="1"/>
  <c r="B120" i="1"/>
  <c r="D120" i="1" s="1"/>
  <c r="E120" i="1" s="1"/>
  <c r="B121" i="1"/>
  <c r="D121" i="1" s="1"/>
  <c r="E121" i="1" s="1"/>
</calcChain>
</file>

<file path=xl/sharedStrings.xml><?xml version="1.0" encoding="utf-8"?>
<sst xmlns="http://schemas.openxmlformats.org/spreadsheetml/2006/main" count="205" uniqueCount="152">
  <si>
    <t>SkyFibre SME Products - Updated Complete Price and Cost Breakdown</t>
  </si>
  <si>
    <t>All prices excluding VAT | Version 3.0 - Latest</t>
  </si>
  <si>
    <t>Product Pricing Structure</t>
  </si>
  <si>
    <t>Package</t>
  </si>
  <si>
    <t>Regular Price</t>
  </si>
  <si>
    <t>Promo Price</t>
  </si>
  <si>
    <t>Installation Fee</t>
  </si>
  <si>
    <t>Total First Month</t>
  </si>
  <si>
    <t>SME Essential (50 Mbps)</t>
  </si>
  <si>
    <t>R4399 (R3,799 promo)</t>
  </si>
  <si>
    <t>SME Professional (100 Mbps)</t>
  </si>
  <si>
    <t>R6399 (R5,399 promo)</t>
  </si>
  <si>
    <t>SME Premium (200 Mbps)</t>
  </si>
  <si>
    <t>R9999 (R8,399 promo)</t>
  </si>
  <si>
    <t>Detailed Cost Breakdown with Updated Installation</t>
  </si>
  <si>
    <t>1. SME Essential (50 Mbps)</t>
  </si>
  <si>
    <t>Component</t>
  </si>
  <si>
    <t>Cost</t>
  </si>
  <si>
    <t>Router Model &amp; Details</t>
  </si>
  <si>
    <t>MTN Wholesale</t>
  </si>
  <si>
    <t>July 2025 rate</t>
  </si>
  <si>
    <t>Static IP</t>
  </si>
  <si>
    <t>Echo/IP provider</t>
  </si>
  <si>
    <t>Infrastructure</t>
  </si>
  <si>
    <t>BNG, backhaul, CGNAT</t>
  </si>
  <si>
    <t>Platform (AgilityGIS BSS)</t>
  </si>
  <si>
    <t>BSS platform</t>
  </si>
  <si>
    <t>Business Router</t>
  </si>
  <si>
    <t>Reyee RG-EG105GW(T)</t>
  </si>
  <si>
    <t>• Retail: R1,550 incl VAT</t>
  </si>
  <si>
    <t>• Dealer: R1,150 excl VAT</t>
  </si>
  <si>
    <t>• Amortised: R1150 ÷ 12 months</t>
  </si>
  <si>
    <t>• WiFi 5, 5× Gigabit ports</t>
  </si>
  <si>
    <t>• 150 concurrent users</t>
  </si>
  <si>
    <t>• 600 Mbps throughput</t>
  </si>
  <si>
    <t>Email hosting</t>
  </si>
  <si>
    <t>5 accounts</t>
  </si>
  <si>
    <t>Cloud backup</t>
  </si>
  <si>
    <t>50GB</t>
  </si>
  <si>
    <t>Enhanced support</t>
  </si>
  <si>
    <t>Business hours</t>
  </si>
  <si>
    <t>Installation (amortised)</t>
  </si>
  <si>
    <t>R2,500 ÷ 12 months</t>
  </si>
  <si>
    <t>Total Cost</t>
  </si>
  <si>
    <t>Selling Price ex. VAT</t>
  </si>
  <si>
    <t>Selling Price incl. VAT</t>
  </si>
  <si>
    <t>Gross Profit</t>
  </si>
  <si>
    <t>Gross Margin</t>
  </si>
  <si>
    <t>2. SME Professional (100 Mbps)</t>
  </si>
  <si>
    <t>Enhanced QoS</t>
  </si>
  <si>
    <t>Premium Router</t>
  </si>
  <si>
    <t>Reyee RG-EG210G-E</t>
  </si>
  <si>
    <t>• Retail: R2,575 incl VAT</t>
  </si>
  <si>
    <t>• Dealer: R1,900 excl VAT</t>
  </si>
  <si>
    <t>• Amortised: R1,900 ÷ 12 months</t>
  </si>
  <si>
    <t>• 10× Gigabit ports</t>
  </si>
  <si>
    <t>• 200 concurrent users</t>
  </si>
  <si>
    <t>• 1 Gbps throughput</t>
  </si>
  <si>
    <t>• Advanced QoS, IPSec VPN</t>
  </si>
  <si>
    <t>10 accounts</t>
  </si>
  <si>
    <t>100GB</t>
  </si>
  <si>
    <t>Extended support</t>
  </si>
  <si>
    <t>8am-8pm, 6 days</t>
  </si>
  <si>
    <t>VPN service</t>
  </si>
  <si>
    <t>5 users</t>
  </si>
  <si>
    <t>R3,500 ÷ 12 months</t>
  </si>
  <si>
    <t>3. SME Premium (200 Mbps)</t>
  </si>
  <si>
    <t>Static IPs (2)</t>
  </si>
  <si>
    <t>2× public IPs</t>
  </si>
  <si>
    <t>Priority routing</t>
  </si>
  <si>
    <t>Enterprise Router</t>
  </si>
  <si>
    <t>Reyee RG-EG310GH-E</t>
  </si>
  <si>
    <t>• Retail: R3,425 incl VAT</t>
  </si>
  <si>
    <t>• Dealer: R2,525 excl VAT</t>
  </si>
  <si>
    <t>• Amortised: R2,499 ÷ 12 months</t>
  </si>
  <si>
    <t>• 350 concurrent users</t>
  </si>
  <si>
    <t>• 1.5 Gbps throughput</t>
  </si>
  <si>
    <t>• 64 IPSec VPN tunnels</t>
  </si>
  <si>
    <t>20 accounts</t>
  </si>
  <si>
    <t>250GB</t>
  </si>
  <si>
    <t>24/7 support</t>
  </si>
  <si>
    <t>Round-the-clock</t>
  </si>
  <si>
    <t>Security suite</t>
  </si>
  <si>
    <t>Advanced protection</t>
  </si>
  <si>
    <t>10 users</t>
  </si>
  <si>
    <t>R5,500 ÷ 12 months</t>
  </si>
  <si>
    <t>Installation Fee Components</t>
  </si>
  <si>
    <t>What's Included</t>
  </si>
  <si>
    <t>SME Essential</t>
  </si>
  <si>
    <t>• Site survey &amp; signal verification</t>
  </si>
  <si>
    <t>• Tarana G1 equipment installation</t>
  </si>
  <si>
    <t>• Reyee RG-EG105GW(T) router (R899 value)</t>
  </si>
  <si>
    <t>• Basic network configuration</t>
  </si>
  <si>
    <t>• Speed testing &amp; optimisation</t>
  </si>
  <si>
    <t>• 2 hours on-site support</t>
  </si>
  <si>
    <t>• Cloud platform setup</t>
  </si>
  <si>
    <t>SME Professional</t>
  </si>
  <si>
    <t>• Everything in Essential PLUS:</t>
  </si>
  <si>
    <t>• Reyee RG-EG210G-E router (R1,299 value)</t>
  </si>
  <si>
    <t>• VPN configuration (5 users)</t>
  </si>
  <si>
    <t>• Advanced QoS setup</t>
  </si>
  <si>
    <t>• Email hosting configuration</t>
  </si>
  <si>
    <t>• 4 hours on-site support</t>
  </si>
  <si>
    <t>• Priority scheduling</t>
  </si>
  <si>
    <t>SME Premium</t>
  </si>
  <si>
    <t>• Everything in Professional PLUS:</t>
  </si>
  <si>
    <t>• Reyee RG-EG310GH-E router (R2,499 value)</t>
  </si>
  <si>
    <t>• Dual static IP configuration</t>
  </si>
  <si>
    <t>• Full security suite setup</t>
  </si>
  <si>
    <t>• VPN for 10 users</t>
  </si>
  <si>
    <t>• 8 hours professional services</t>
  </si>
  <si>
    <t>• Network optimisation &amp; monitoring</t>
  </si>
  <si>
    <t>• Executive handover &amp; training</t>
  </si>
  <si>
    <t>Financial Summary with Updated Installation</t>
  </si>
  <si>
    <t>Monthly Revenue</t>
  </si>
  <si>
    <t>Monthly Cost</t>
  </si>
  <si>
    <t>Margin %</t>
  </si>
  <si>
    <t>Installation Revenue (upfront)</t>
  </si>
  <si>
    <t>R2,500 upfront</t>
  </si>
  <si>
    <t>R3,500 upfront</t>
  </si>
  <si>
    <t>R5,500 upfront</t>
  </si>
  <si>
    <t>Contract Options with Installation Incentives</t>
  </si>
  <si>
    <t>Contract Length</t>
  </si>
  <si>
    <t>Month-to-Month</t>
  </si>
  <si>
    <t>R2,500 install</t>
  </si>
  <si>
    <t>R3,500 install</t>
  </si>
  <si>
    <t>R5,500 install</t>
  </si>
  <si>
    <t>12-Month Contract</t>
  </si>
  <si>
    <t>R1,875 (25% off)</t>
  </si>
  <si>
    <t>R2,625 (25% off)</t>
  </si>
  <si>
    <t>R4,125 (25% off)</t>
  </si>
  <si>
    <t>18-Month Contract</t>
  </si>
  <si>
    <t>R1,250 (50% off)</t>
  </si>
  <si>
    <t>R1,750 (50% off)</t>
  </si>
  <si>
    <t>R2,750 (50% off)</t>
  </si>
  <si>
    <t>24-Month Contract</t>
  </si>
  <si>
    <t>FREE installation</t>
  </si>
  <si>
    <t>Promotional Launch Pricing (First 3 Months)</t>
  </si>
  <si>
    <t>Monthly Fee</t>
  </si>
  <si>
    <t>Installation</t>
  </si>
  <si>
    <t>Savings</t>
  </si>
  <si>
    <t>R1299 (promo)</t>
  </si>
  <si>
    <t>R1250 (50% off)</t>
  </si>
  <si>
    <t>R1899 (promo)</t>
  </si>
  <si>
    <t>R1750 (50% off)</t>
  </si>
  <si>
    <t>R2899 (promo)</t>
  </si>
  <si>
    <t>R2750 (50% off)</t>
  </si>
  <si>
    <t>Key Value Propositions</t>
  </si>
  <si>
    <t>1. SME Essential: Entry-level with enterprise features at 41.6% margin</t>
  </si>
  <si>
    <t>2. SME Professional: Best value with comprehensive business tools at 47.8% margin</t>
  </si>
  <si>
    <t>3. SME Premium: Full enterprise capabilities with highest gross profit (R2,092.46/month)</t>
  </si>
  <si>
    <t>All packages include free Ruijie Cloud management, professional Reyee routers, and comprehensive business services that justify the premium pricing in the SME market.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</si>
</sst>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&quot;#,##0.00;[Red]\-&quot;R&quot;#,##0.00"/>
    <numFmt numFmtId="44" formatCode="_-&quot;R&quot;* #,##0.00_-;\-&quot;R&quot;* #,##0.00_-;_-&quot;R&quot;* &quot;-&quot;??_-;_-@_-"/>
    <numFmt numFmtId="43" formatCode="_-* #,##0.00_-;\-* #,##0.00_-;_-* &quot;-&quot;??_-;_-@_-"/>
    <numFmt numFmtId="164" formatCode="_-* #,##0_-;\-* #,##0_-;_-* &quot;-&quot;??_-;_-@_-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 Nova"/>
      <family val="2"/>
    </font>
    <font>
      <sz val="10"/>
      <color theme="1"/>
      <name val="Arial Nova"/>
      <family val="2"/>
    </font>
    <font>
      <b/>
      <i/>
      <sz val="10"/>
      <color theme="1"/>
      <name val="Arial Nova"/>
      <family val="2"/>
    </font>
    <font>
      <b/>
      <sz val="10"/>
      <color theme="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44" fontId="3" fillId="0" borderId="1" xfId="0" applyNumberFormat="1" applyFont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9" fontId="3" fillId="0" borderId="1" xfId="2" applyFont="1" applyBorder="1" applyAlignment="1">
      <alignment vertical="top"/>
    </xf>
    <xf numFmtId="164" fontId="3" fillId="0" borderId="0" xfId="1" applyNumberFormat="1" applyFont="1" applyAlignment="1">
      <alignment vertical="top"/>
    </xf>
    <xf numFmtId="0" fontId="2" fillId="0" borderId="1" xfId="0" applyFont="1" applyBorder="1" applyAlignment="1">
      <alignment horizontal="left" vertical="top"/>
    </xf>
    <xf numFmtId="165" fontId="3" fillId="0" borderId="1" xfId="2" applyNumberFormat="1" applyFont="1" applyBorder="1" applyAlignment="1">
      <alignment vertical="top"/>
    </xf>
    <xf numFmtId="8" fontId="3" fillId="0" borderId="0" xfId="0" applyNumberFormat="1" applyFon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wgenbusinesssolutions-my.sharepoint.com/personal/jeffrey_newgengroup_co_za/Documents/Circle%20Tel%20SA%20(NGBS)/Budget/CTel%20SA%20Budget%20F2026%20-%20ZBB%20Sept%202025%20-%20Feb%202026.xlsx" TargetMode="External"/><Relationship Id="rId1" Type="http://schemas.openxmlformats.org/officeDocument/2006/relationships/externalLinkPath" Target="https://newgenbusinesssolutions-my.sharepoint.com/personal/jeffrey_newgengroup_co_za/Documents/Circle%20Tel%20SA%20(NGBS)/Budget/CTel%20SA%20Budget%20F2026%20-%20ZBB%20Sept%202025%20-%20Feb%20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- Dashboard"/>
      <sheetName val="Sheet1"/>
      <sheetName val="CTEL SA F2026 BUDGET SUMMARY"/>
      <sheetName val="CTEL Revised Budget FY26"/>
      <sheetName val="Working Capital"/>
      <sheetName val="Products&gt;&gt;&gt;&gt;"/>
      <sheetName val="SkyFibre SME"/>
      <sheetName val="SkyFibre Residential"/>
      <sheetName val="BizFibre Connect"/>
      <sheetName val="Unjani-ThinkWiFi"/>
      <sheetName val="MTN EBU LTE &amp; 5G"/>
      <sheetName val="Installation  Material &amp; Labour"/>
      <sheetName val="Payroll "/>
      <sheetName val="Training &amp; Certification"/>
      <sheetName val="Software licenses and tools"/>
      <sheetName val="IT Hardware"/>
      <sheetName val="Managed Network Services"/>
      <sheetName val="Marketing &amp; Commission"/>
      <sheetName val="New Inputs"/>
      <sheetName val="Amoeba Pricing ZAR"/>
      <sheetName val="FMT Charges Breakdown"/>
      <sheetName val="FTTB Wholesale Layer2"/>
      <sheetName val="FTTB Wholesale Layer3"/>
      <sheetName val="Products &amp; Packages"/>
      <sheetName val="Budget Workings (ECHO SP)"/>
      <sheetName val="Budget Workings (Teraco)"/>
      <sheetName val="Update Annual"/>
      <sheetName val="Payroll"/>
      <sheetName val="SMME Products"/>
      <sheetName val="ARPU Product Sales"/>
      <sheetName val="Bundles"/>
      <sheetName val="Products &amp; Bundles"/>
      <sheetName val="CaaS V2 Schedule"/>
      <sheetName val="Budget Structure"/>
      <sheetName val="Product Pricing"/>
      <sheetName val="Circle Pricing Plans"/>
      <sheetName val="CaaS"/>
      <sheetName val="Membership Fees"/>
      <sheetName val="Network Fees"/>
      <sheetName val="Structure"/>
      <sheetName val="Job Roles"/>
      <sheetName val="Line Speed per Network"/>
      <sheetName val="-----&gt;&gt;MSP &amp; IT "/>
      <sheetName val="ICT Budget Summary"/>
      <sheetName val="Sheet4"/>
      <sheetName val="IT Invoices"/>
      <sheetName val="Sheet3"/>
      <sheetName val="Licensing"/>
      <sheetName val="Old Budget Workings"/>
      <sheetName val="FTTB Customers"/>
      <sheetName val="USD"/>
      <sheetName val="Subscribers"/>
      <sheetName val="Product Packages"/>
      <sheetName val="Sales Mix"/>
      <sheetName val="Network OPEX"/>
      <sheetName val="Other Operational Expenses"/>
      <sheetName val="Cash Flow Forecast"/>
      <sheetName val="FNO Rate Card"/>
      <sheetName val="Formula Calculation 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P3">
            <v>16.5</v>
          </cell>
        </row>
        <row r="4">
          <cell r="P4">
            <v>0.1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>
        <row r="1">
          <cell r="B1">
            <v>0.15</v>
          </cell>
        </row>
        <row r="3">
          <cell r="B3">
            <v>0.28000000000000003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BD61-4D4A-41AF-9294-4BABD7B8CAA0}">
  <sheetPr>
    <pageSetUpPr fitToPage="1"/>
  </sheetPr>
  <dimension ref="A1:F145"/>
  <sheetViews>
    <sheetView tabSelected="1" zoomScale="120" zoomScaleNormal="120" workbookViewId="0"/>
  </sheetViews>
  <sheetFormatPr defaultRowHeight="13.2"/>
  <cols>
    <col min="1" max="1" width="26.44140625" style="2" customWidth="1"/>
    <col min="2" max="2" width="16.5546875" style="2" bestFit="1" customWidth="1"/>
    <col min="3" max="3" width="40.109375" style="2" bestFit="1" customWidth="1"/>
    <col min="4" max="4" width="15.109375" style="2" bestFit="1" customWidth="1"/>
    <col min="5" max="5" width="20.33203125" style="2" bestFit="1" customWidth="1"/>
    <col min="6" max="6" width="27.88671875" style="2" bestFit="1" customWidth="1"/>
    <col min="7" max="16384" width="8.88671875" style="2"/>
  </cols>
  <sheetData>
    <row r="1" spans="1:5">
      <c r="A1" s="1" t="s">
        <v>0</v>
      </c>
    </row>
    <row r="3" spans="1:5">
      <c r="A3" s="3" t="s">
        <v>1</v>
      </c>
    </row>
    <row r="5" spans="1:5">
      <c r="A5" s="1" t="s">
        <v>2</v>
      </c>
    </row>
    <row r="7" spans="1: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</row>
    <row r="8" spans="1:5">
      <c r="A8" s="5" t="s">
        <v>8</v>
      </c>
      <c r="B8" s="6">
        <v>1899</v>
      </c>
      <c r="C8" s="6">
        <v>1299</v>
      </c>
      <c r="D8" s="6">
        <v>2500</v>
      </c>
      <c r="E8" s="5" t="s">
        <v>9</v>
      </c>
    </row>
    <row r="9" spans="1:5">
      <c r="A9" s="5" t="s">
        <v>10</v>
      </c>
      <c r="B9" s="6">
        <v>2899</v>
      </c>
      <c r="C9" s="6">
        <v>1899</v>
      </c>
      <c r="D9" s="6">
        <v>3500</v>
      </c>
      <c r="E9" s="5" t="s">
        <v>11</v>
      </c>
    </row>
    <row r="10" spans="1:5">
      <c r="A10" s="5" t="s">
        <v>12</v>
      </c>
      <c r="B10" s="6">
        <v>4499</v>
      </c>
      <c r="C10" s="6">
        <v>2899</v>
      </c>
      <c r="D10" s="6">
        <v>5500</v>
      </c>
      <c r="E10" s="5" t="s">
        <v>13</v>
      </c>
    </row>
    <row r="12" spans="1:5">
      <c r="A12" s="1" t="s">
        <v>14</v>
      </c>
    </row>
    <row r="14" spans="1:5">
      <c r="A14" s="7" t="s">
        <v>15</v>
      </c>
      <c r="B14" s="7"/>
      <c r="C14" s="7"/>
      <c r="D14" s="7"/>
      <c r="E14" s="7"/>
    </row>
    <row r="16" spans="1:5">
      <c r="A16" s="8" t="s">
        <v>16</v>
      </c>
      <c r="B16" s="9" t="s">
        <v>17</v>
      </c>
      <c r="C16" s="8" t="s">
        <v>18</v>
      </c>
    </row>
    <row r="17" spans="1:3">
      <c r="A17" s="5" t="s">
        <v>19</v>
      </c>
      <c r="B17" s="6">
        <v>499</v>
      </c>
      <c r="C17" s="5" t="s">
        <v>20</v>
      </c>
    </row>
    <row r="18" spans="1:3">
      <c r="A18" s="5" t="s">
        <v>21</v>
      </c>
      <c r="B18" s="6">
        <v>50</v>
      </c>
      <c r="C18" s="5" t="s">
        <v>22</v>
      </c>
    </row>
    <row r="19" spans="1:3">
      <c r="A19" s="5" t="s">
        <v>23</v>
      </c>
      <c r="B19" s="6">
        <v>35</v>
      </c>
      <c r="C19" s="5" t="s">
        <v>24</v>
      </c>
    </row>
    <row r="20" spans="1:3">
      <c r="A20" s="5" t="s">
        <v>25</v>
      </c>
      <c r="B20" s="6">
        <v>10.96</v>
      </c>
      <c r="C20" s="5" t="s">
        <v>26</v>
      </c>
    </row>
    <row r="21" spans="1:3">
      <c r="A21" s="5" t="s">
        <v>27</v>
      </c>
      <c r="B21" s="6">
        <f>1150/12</f>
        <v>95.833333333333329</v>
      </c>
      <c r="C21" s="5" t="s">
        <v>28</v>
      </c>
    </row>
    <row r="22" spans="1:3">
      <c r="A22" s="5"/>
      <c r="B22" s="5"/>
      <c r="C22" s="5" t="s">
        <v>29</v>
      </c>
    </row>
    <row r="23" spans="1:3">
      <c r="A23" s="5"/>
      <c r="B23" s="5"/>
      <c r="C23" s="5" t="s">
        <v>30</v>
      </c>
    </row>
    <row r="24" spans="1:3">
      <c r="A24" s="5"/>
      <c r="B24" s="5"/>
      <c r="C24" s="5" t="s">
        <v>31</v>
      </c>
    </row>
    <row r="25" spans="1:3">
      <c r="A25" s="5"/>
      <c r="B25" s="5"/>
      <c r="C25" s="5" t="s">
        <v>32</v>
      </c>
    </row>
    <row r="26" spans="1:3">
      <c r="A26" s="5"/>
      <c r="B26" s="5"/>
      <c r="C26" s="5" t="s">
        <v>33</v>
      </c>
    </row>
    <row r="27" spans="1:3">
      <c r="A27" s="5"/>
      <c r="B27" s="5"/>
      <c r="C27" s="5" t="s">
        <v>34</v>
      </c>
    </row>
    <row r="28" spans="1:3">
      <c r="A28" s="5" t="s">
        <v>35</v>
      </c>
      <c r="B28" s="6">
        <v>50</v>
      </c>
      <c r="C28" s="5" t="s">
        <v>36</v>
      </c>
    </row>
    <row r="29" spans="1:3">
      <c r="A29" s="5" t="s">
        <v>37</v>
      </c>
      <c r="B29" s="6">
        <v>30</v>
      </c>
      <c r="C29" s="5" t="s">
        <v>38</v>
      </c>
    </row>
    <row r="30" spans="1:3">
      <c r="A30" s="5" t="s">
        <v>39</v>
      </c>
      <c r="B30" s="6">
        <v>150</v>
      </c>
      <c r="C30" s="5" t="s">
        <v>40</v>
      </c>
    </row>
    <row r="31" spans="1:3">
      <c r="A31" s="5" t="s">
        <v>41</v>
      </c>
      <c r="B31" s="6">
        <v>208.33</v>
      </c>
      <c r="C31" s="5" t="s">
        <v>42</v>
      </c>
    </row>
    <row r="32" spans="1:3">
      <c r="A32" s="5" t="s">
        <v>43</v>
      </c>
      <c r="B32" s="6">
        <f>SUM(B17:B31)</f>
        <v>1129.1233333333334</v>
      </c>
      <c r="C32" s="5"/>
    </row>
    <row r="33" spans="1:5">
      <c r="A33" s="5" t="s">
        <v>44</v>
      </c>
      <c r="B33" s="6">
        <f>B34/1.15</f>
        <v>1651.304347826087</v>
      </c>
      <c r="C33" s="5"/>
    </row>
    <row r="34" spans="1:5">
      <c r="A34" s="5" t="s">
        <v>45</v>
      </c>
      <c r="B34" s="6">
        <v>1899</v>
      </c>
      <c r="C34" s="5"/>
    </row>
    <row r="35" spans="1:5">
      <c r="A35" s="5" t="s">
        <v>46</v>
      </c>
      <c r="B35" s="6">
        <f>B33-B32</f>
        <v>522.18101449275355</v>
      </c>
      <c r="C35" s="5"/>
    </row>
    <row r="36" spans="1:5">
      <c r="A36" s="5" t="s">
        <v>47</v>
      </c>
      <c r="B36" s="10">
        <f>B35/B33</f>
        <v>0.31622336317360011</v>
      </c>
      <c r="C36" s="5"/>
    </row>
    <row r="38" spans="1:5">
      <c r="A38" s="7" t="s">
        <v>48</v>
      </c>
      <c r="B38" s="7"/>
      <c r="C38" s="7"/>
      <c r="D38" s="7"/>
      <c r="E38" s="7"/>
    </row>
    <row r="40" spans="1:5">
      <c r="A40" s="8" t="s">
        <v>16</v>
      </c>
      <c r="B40" s="9" t="s">
        <v>17</v>
      </c>
      <c r="C40" s="8" t="s">
        <v>18</v>
      </c>
    </row>
    <row r="41" spans="1:5">
      <c r="A41" s="5" t="s">
        <v>19</v>
      </c>
      <c r="B41" s="6">
        <v>599</v>
      </c>
      <c r="C41" s="5" t="s">
        <v>20</v>
      </c>
    </row>
    <row r="42" spans="1:5">
      <c r="A42" s="5" t="s">
        <v>21</v>
      </c>
      <c r="B42" s="6">
        <v>50</v>
      </c>
      <c r="C42" s="5" t="s">
        <v>22</v>
      </c>
    </row>
    <row r="43" spans="1:5">
      <c r="A43" s="5" t="s">
        <v>23</v>
      </c>
      <c r="B43" s="6">
        <v>45</v>
      </c>
      <c r="C43" s="5" t="s">
        <v>49</v>
      </c>
    </row>
    <row r="44" spans="1:5">
      <c r="A44" s="5" t="s">
        <v>25</v>
      </c>
      <c r="B44" s="6">
        <v>10.96</v>
      </c>
      <c r="C44" s="5" t="s">
        <v>26</v>
      </c>
    </row>
    <row r="45" spans="1:5">
      <c r="A45" s="5" t="s">
        <v>50</v>
      </c>
      <c r="B45" s="6">
        <f>1900/12</f>
        <v>158.33333333333334</v>
      </c>
      <c r="C45" s="5" t="s">
        <v>51</v>
      </c>
    </row>
    <row r="46" spans="1:5">
      <c r="A46" s="5"/>
      <c r="B46" s="6"/>
      <c r="C46" s="5" t="s">
        <v>52</v>
      </c>
    </row>
    <row r="47" spans="1:5">
      <c r="A47" s="5"/>
      <c r="B47" s="6"/>
      <c r="C47" s="5" t="s">
        <v>53</v>
      </c>
    </row>
    <row r="48" spans="1:5">
      <c r="A48" s="5"/>
      <c r="B48" s="6"/>
      <c r="C48" s="5" t="s">
        <v>54</v>
      </c>
    </row>
    <row r="49" spans="1:5">
      <c r="A49" s="5"/>
      <c r="B49" s="6"/>
      <c r="C49" s="5" t="s">
        <v>55</v>
      </c>
    </row>
    <row r="50" spans="1:5">
      <c r="A50" s="5"/>
      <c r="B50" s="6"/>
      <c r="C50" s="5" t="s">
        <v>56</v>
      </c>
    </row>
    <row r="51" spans="1:5">
      <c r="A51" s="5"/>
      <c r="B51" s="6"/>
      <c r="C51" s="5" t="s">
        <v>57</v>
      </c>
    </row>
    <row r="52" spans="1:5">
      <c r="A52" s="5"/>
      <c r="B52" s="6"/>
      <c r="C52" s="5" t="s">
        <v>58</v>
      </c>
    </row>
    <row r="53" spans="1:5">
      <c r="A53" s="5" t="s">
        <v>35</v>
      </c>
      <c r="B53" s="6">
        <v>80</v>
      </c>
      <c r="C53" s="5" t="s">
        <v>59</v>
      </c>
    </row>
    <row r="54" spans="1:5">
      <c r="A54" s="5" t="s">
        <v>37</v>
      </c>
      <c r="B54" s="6">
        <v>50</v>
      </c>
      <c r="C54" s="5" t="s">
        <v>60</v>
      </c>
    </row>
    <row r="55" spans="1:5">
      <c r="A55" s="5" t="s">
        <v>61</v>
      </c>
      <c r="B55" s="6">
        <v>250</v>
      </c>
      <c r="C55" s="5" t="s">
        <v>62</v>
      </c>
    </row>
    <row r="56" spans="1:5">
      <c r="A56" s="5" t="s">
        <v>63</v>
      </c>
      <c r="B56" s="6">
        <v>30</v>
      </c>
      <c r="C56" s="5" t="s">
        <v>64</v>
      </c>
    </row>
    <row r="57" spans="1:5">
      <c r="A57" s="5" t="s">
        <v>41</v>
      </c>
      <c r="B57" s="6">
        <v>291.67</v>
      </c>
      <c r="C57" s="5" t="s">
        <v>65</v>
      </c>
    </row>
    <row r="58" spans="1:5">
      <c r="A58" s="5" t="s">
        <v>43</v>
      </c>
      <c r="B58" s="6">
        <f>SUM(B41:B57)</f>
        <v>1564.9633333333336</v>
      </c>
      <c r="C58" s="5"/>
    </row>
    <row r="59" spans="1:5">
      <c r="A59" s="5" t="s">
        <v>44</v>
      </c>
      <c r="B59" s="6">
        <f>B60/1.15</f>
        <v>2520.8695652173915</v>
      </c>
      <c r="C59" s="5"/>
    </row>
    <row r="60" spans="1:5">
      <c r="A60" s="5" t="s">
        <v>45</v>
      </c>
      <c r="B60" s="6">
        <v>2899</v>
      </c>
      <c r="C60" s="5"/>
    </row>
    <row r="61" spans="1:5">
      <c r="A61" s="5" t="s">
        <v>46</v>
      </c>
      <c r="B61" s="6">
        <f>B59-B58</f>
        <v>955.90623188405789</v>
      </c>
      <c r="C61" s="5"/>
    </row>
    <row r="62" spans="1:5">
      <c r="A62" s="5" t="s">
        <v>47</v>
      </c>
      <c r="B62" s="10">
        <f>B61/B59</f>
        <v>0.37919702196159588</v>
      </c>
      <c r="C62" s="5"/>
    </row>
    <row r="64" spans="1:5">
      <c r="A64" s="7" t="s">
        <v>66</v>
      </c>
      <c r="B64" s="7"/>
      <c r="C64" s="7"/>
      <c r="D64" s="7"/>
      <c r="E64" s="7"/>
    </row>
    <row r="66" spans="1:3">
      <c r="A66" s="8" t="s">
        <v>16</v>
      </c>
      <c r="B66" s="9" t="s">
        <v>17</v>
      </c>
      <c r="C66" s="8" t="s">
        <v>18</v>
      </c>
    </row>
    <row r="67" spans="1:3">
      <c r="A67" s="5" t="s">
        <v>19</v>
      </c>
      <c r="B67" s="6">
        <v>699</v>
      </c>
      <c r="C67" s="5" t="s">
        <v>20</v>
      </c>
    </row>
    <row r="68" spans="1:3">
      <c r="A68" s="5" t="s">
        <v>67</v>
      </c>
      <c r="B68" s="6">
        <v>100</v>
      </c>
      <c r="C68" s="5" t="s">
        <v>68</v>
      </c>
    </row>
    <row r="69" spans="1:3">
      <c r="A69" s="5" t="s">
        <v>23</v>
      </c>
      <c r="B69" s="6">
        <v>60</v>
      </c>
      <c r="C69" s="5" t="s">
        <v>69</v>
      </c>
    </row>
    <row r="70" spans="1:3">
      <c r="A70" s="5" t="s">
        <v>25</v>
      </c>
      <c r="B70" s="6">
        <v>10.96</v>
      </c>
      <c r="C70" s="5" t="s">
        <v>26</v>
      </c>
    </row>
    <row r="71" spans="1:3">
      <c r="A71" s="5" t="s">
        <v>70</v>
      </c>
      <c r="B71" s="6">
        <f>2525/12</f>
        <v>210.41666666666666</v>
      </c>
      <c r="C71" s="5" t="s">
        <v>71</v>
      </c>
    </row>
    <row r="72" spans="1:3">
      <c r="A72" s="5"/>
      <c r="B72" s="6"/>
      <c r="C72" s="5" t="s">
        <v>72</v>
      </c>
    </row>
    <row r="73" spans="1:3">
      <c r="A73" s="5"/>
      <c r="B73" s="6"/>
      <c r="C73" s="5" t="s">
        <v>73</v>
      </c>
    </row>
    <row r="74" spans="1:3">
      <c r="A74" s="5"/>
      <c r="B74" s="6"/>
      <c r="C74" s="5" t="s">
        <v>74</v>
      </c>
    </row>
    <row r="75" spans="1:3">
      <c r="A75" s="5"/>
      <c r="B75" s="6"/>
      <c r="C75" s="5" t="s">
        <v>55</v>
      </c>
    </row>
    <row r="76" spans="1:3">
      <c r="A76" s="5"/>
      <c r="B76" s="6"/>
      <c r="C76" s="5" t="s">
        <v>75</v>
      </c>
    </row>
    <row r="77" spans="1:3">
      <c r="A77" s="5"/>
      <c r="B77" s="6"/>
      <c r="C77" s="5" t="s">
        <v>76</v>
      </c>
    </row>
    <row r="78" spans="1:3">
      <c r="A78" s="5"/>
      <c r="B78" s="6"/>
      <c r="C78" s="5" t="s">
        <v>77</v>
      </c>
    </row>
    <row r="79" spans="1:3">
      <c r="A79" s="5" t="s">
        <v>35</v>
      </c>
      <c r="B79" s="6">
        <v>120</v>
      </c>
      <c r="C79" s="5" t="s">
        <v>78</v>
      </c>
    </row>
    <row r="80" spans="1:3">
      <c r="A80" s="5" t="s">
        <v>37</v>
      </c>
      <c r="B80" s="6">
        <v>100</v>
      </c>
      <c r="C80" s="5" t="s">
        <v>79</v>
      </c>
    </row>
    <row r="81" spans="1:6">
      <c r="A81" s="5" t="s">
        <v>80</v>
      </c>
      <c r="B81" s="6">
        <v>500</v>
      </c>
      <c r="C81" s="5" t="s">
        <v>81</v>
      </c>
    </row>
    <row r="82" spans="1:6">
      <c r="A82" s="5" t="s">
        <v>82</v>
      </c>
      <c r="B82" s="6">
        <v>100</v>
      </c>
      <c r="C82" s="5" t="s">
        <v>83</v>
      </c>
    </row>
    <row r="83" spans="1:6">
      <c r="A83" s="5" t="s">
        <v>63</v>
      </c>
      <c r="B83" s="6">
        <v>50</v>
      </c>
      <c r="C83" s="5" t="s">
        <v>84</v>
      </c>
    </row>
    <row r="84" spans="1:6">
      <c r="A84" s="5" t="s">
        <v>41</v>
      </c>
      <c r="B84" s="6">
        <v>458.33</v>
      </c>
      <c r="C84" s="5" t="s">
        <v>85</v>
      </c>
      <c r="D84" s="11"/>
      <c r="E84" s="11"/>
      <c r="F84" s="11"/>
    </row>
    <row r="85" spans="1:6">
      <c r="A85" s="5" t="s">
        <v>43</v>
      </c>
      <c r="B85" s="6">
        <f>SUM(B67:B84)</f>
        <v>2408.7066666666669</v>
      </c>
      <c r="C85" s="5"/>
    </row>
    <row r="86" spans="1:6">
      <c r="A86" s="5" t="s">
        <v>44</v>
      </c>
      <c r="B86" s="6">
        <f>B87/1.15</f>
        <v>3912.1739130434785</v>
      </c>
      <c r="C86" s="5"/>
    </row>
    <row r="87" spans="1:6">
      <c r="A87" s="5" t="s">
        <v>45</v>
      </c>
      <c r="B87" s="6">
        <v>4499</v>
      </c>
      <c r="C87" s="5"/>
    </row>
    <row r="88" spans="1:6">
      <c r="A88" s="5" t="s">
        <v>46</v>
      </c>
      <c r="B88" s="6">
        <f>B86-B85</f>
        <v>1503.4672463768115</v>
      </c>
      <c r="C88" s="5"/>
    </row>
    <row r="89" spans="1:6">
      <c r="A89" s="5" t="s">
        <v>47</v>
      </c>
      <c r="B89" s="10">
        <f>B88/B86</f>
        <v>0.3843048084759576</v>
      </c>
      <c r="C89" s="5"/>
    </row>
    <row r="91" spans="1:6">
      <c r="A91" s="7" t="s">
        <v>86</v>
      </c>
      <c r="B91" s="7"/>
      <c r="C91" s="7"/>
      <c r="D91" s="7"/>
      <c r="E91" s="7"/>
    </row>
    <row r="93" spans="1:6">
      <c r="A93" s="8" t="s">
        <v>3</v>
      </c>
      <c r="B93" s="12" t="s">
        <v>6</v>
      </c>
      <c r="C93" s="8" t="s">
        <v>87</v>
      </c>
    </row>
    <row r="94" spans="1:6">
      <c r="A94" s="5" t="s">
        <v>88</v>
      </c>
      <c r="B94" s="6">
        <v>2500</v>
      </c>
      <c r="C94" s="5" t="s">
        <v>89</v>
      </c>
    </row>
    <row r="95" spans="1:6">
      <c r="A95" s="5"/>
      <c r="B95" s="6"/>
      <c r="C95" s="5" t="s">
        <v>90</v>
      </c>
    </row>
    <row r="96" spans="1:6">
      <c r="A96" s="5"/>
      <c r="B96" s="6"/>
      <c r="C96" s="5" t="s">
        <v>91</v>
      </c>
    </row>
    <row r="97" spans="1:3">
      <c r="A97" s="5"/>
      <c r="B97" s="6"/>
      <c r="C97" s="5" t="s">
        <v>92</v>
      </c>
    </row>
    <row r="98" spans="1:3">
      <c r="A98" s="5"/>
      <c r="B98" s="6"/>
      <c r="C98" s="5" t="s">
        <v>93</v>
      </c>
    </row>
    <row r="99" spans="1:3">
      <c r="A99" s="5"/>
      <c r="B99" s="6"/>
      <c r="C99" s="5" t="s">
        <v>94</v>
      </c>
    </row>
    <row r="100" spans="1:3">
      <c r="A100" s="5"/>
      <c r="B100" s="6"/>
      <c r="C100" s="5" t="s">
        <v>95</v>
      </c>
    </row>
    <row r="101" spans="1:3">
      <c r="A101" s="5" t="s">
        <v>96</v>
      </c>
      <c r="B101" s="6">
        <v>3500</v>
      </c>
      <c r="C101" s="5" t="s">
        <v>97</v>
      </c>
    </row>
    <row r="102" spans="1:3">
      <c r="A102" s="5"/>
      <c r="B102" s="6"/>
      <c r="C102" s="5" t="s">
        <v>98</v>
      </c>
    </row>
    <row r="103" spans="1:3">
      <c r="A103" s="5"/>
      <c r="B103" s="6"/>
      <c r="C103" s="5" t="s">
        <v>99</v>
      </c>
    </row>
    <row r="104" spans="1:3">
      <c r="A104" s="5"/>
      <c r="B104" s="6"/>
      <c r="C104" s="5" t="s">
        <v>100</v>
      </c>
    </row>
    <row r="105" spans="1:3">
      <c r="A105" s="5"/>
      <c r="B105" s="6"/>
      <c r="C105" s="5" t="s">
        <v>101</v>
      </c>
    </row>
    <row r="106" spans="1:3">
      <c r="A106" s="5"/>
      <c r="B106" s="6"/>
      <c r="C106" s="5" t="s">
        <v>102</v>
      </c>
    </row>
    <row r="107" spans="1:3">
      <c r="A107" s="5"/>
      <c r="B107" s="6"/>
      <c r="C107" s="5" t="s">
        <v>103</v>
      </c>
    </row>
    <row r="108" spans="1:3">
      <c r="A108" s="5" t="s">
        <v>104</v>
      </c>
      <c r="B108" s="6">
        <v>5500</v>
      </c>
      <c r="C108" s="5" t="s">
        <v>105</v>
      </c>
    </row>
    <row r="109" spans="1:3">
      <c r="A109" s="5"/>
      <c r="B109" s="5"/>
      <c r="C109" s="5" t="s">
        <v>106</v>
      </c>
    </row>
    <row r="110" spans="1:3">
      <c r="A110" s="5"/>
      <c r="B110" s="5"/>
      <c r="C110" s="5" t="s">
        <v>107</v>
      </c>
    </row>
    <row r="111" spans="1:3">
      <c r="A111" s="5"/>
      <c r="B111" s="5"/>
      <c r="C111" s="5" t="s">
        <v>108</v>
      </c>
    </row>
    <row r="112" spans="1:3">
      <c r="A112" s="5"/>
      <c r="B112" s="5"/>
      <c r="C112" s="5" t="s">
        <v>109</v>
      </c>
    </row>
    <row r="113" spans="1:6">
      <c r="A113" s="5"/>
      <c r="B113" s="5"/>
      <c r="C113" s="5" t="s">
        <v>110</v>
      </c>
    </row>
    <row r="114" spans="1:6">
      <c r="A114" s="5"/>
      <c r="B114" s="5"/>
      <c r="C114" s="5" t="s">
        <v>111</v>
      </c>
    </row>
    <row r="115" spans="1:6">
      <c r="A115" s="5"/>
      <c r="B115" s="5"/>
      <c r="C115" s="5" t="s">
        <v>112</v>
      </c>
    </row>
    <row r="117" spans="1:6">
      <c r="A117" s="7" t="s">
        <v>113</v>
      </c>
      <c r="B117" s="7"/>
      <c r="C117" s="7"/>
      <c r="D117" s="7"/>
      <c r="E117" s="7"/>
      <c r="F117" s="7"/>
    </row>
    <row r="119" spans="1:6">
      <c r="A119" s="8" t="s">
        <v>3</v>
      </c>
      <c r="B119" s="8" t="s">
        <v>114</v>
      </c>
      <c r="C119" s="8" t="s">
        <v>115</v>
      </c>
      <c r="D119" s="8" t="s">
        <v>46</v>
      </c>
      <c r="E119" s="8" t="s">
        <v>116</v>
      </c>
      <c r="F119" s="8" t="s">
        <v>117</v>
      </c>
    </row>
    <row r="120" spans="1:6">
      <c r="A120" s="5" t="s">
        <v>88</v>
      </c>
      <c r="B120" s="6">
        <f>B33</f>
        <v>1651.304347826087</v>
      </c>
      <c r="C120" s="6">
        <f>B32</f>
        <v>1129.1233333333334</v>
      </c>
      <c r="D120" s="6">
        <f>B120-C120</f>
        <v>522.18101449275355</v>
      </c>
      <c r="E120" s="13">
        <f>D120/B120</f>
        <v>0.31622336317360011</v>
      </c>
      <c r="F120" s="5" t="s">
        <v>118</v>
      </c>
    </row>
    <row r="121" spans="1:6">
      <c r="A121" s="5" t="s">
        <v>96</v>
      </c>
      <c r="B121" s="6">
        <f>B59</f>
        <v>2520.8695652173915</v>
      </c>
      <c r="C121" s="6">
        <f>B58</f>
        <v>1564.9633333333336</v>
      </c>
      <c r="D121" s="6">
        <f>B121-C121</f>
        <v>955.90623188405789</v>
      </c>
      <c r="E121" s="13">
        <f t="shared" ref="E121:E122" si="0">D121/B121</f>
        <v>0.37919702196159588</v>
      </c>
      <c r="F121" s="5" t="s">
        <v>119</v>
      </c>
    </row>
    <row r="122" spans="1:6">
      <c r="A122" s="5" t="s">
        <v>104</v>
      </c>
      <c r="B122" s="6">
        <f>B86</f>
        <v>3912.1739130434785</v>
      </c>
      <c r="C122" s="6">
        <f>B85</f>
        <v>2408.7066666666669</v>
      </c>
      <c r="D122" s="6">
        <f>B122-C122</f>
        <v>1503.4672463768115</v>
      </c>
      <c r="E122" s="13">
        <f t="shared" si="0"/>
        <v>0.3843048084759576</v>
      </c>
      <c r="F122" s="5" t="s">
        <v>120</v>
      </c>
    </row>
    <row r="124" spans="1:6">
      <c r="A124" s="1" t="s">
        <v>121</v>
      </c>
    </row>
    <row r="126" spans="1:6">
      <c r="A126" s="1" t="s">
        <v>122</v>
      </c>
      <c r="B126" s="1" t="s">
        <v>88</v>
      </c>
      <c r="C126" s="1" t="s">
        <v>96</v>
      </c>
      <c r="D126" s="1" t="s">
        <v>104</v>
      </c>
    </row>
    <row r="127" spans="1:6">
      <c r="A127" s="2" t="s">
        <v>123</v>
      </c>
      <c r="B127" s="2" t="s">
        <v>124</v>
      </c>
      <c r="C127" s="2" t="s">
        <v>125</v>
      </c>
      <c r="D127" s="2" t="s">
        <v>126</v>
      </c>
    </row>
    <row r="128" spans="1:6">
      <c r="A128" s="2" t="s">
        <v>127</v>
      </c>
      <c r="B128" s="2" t="s">
        <v>128</v>
      </c>
      <c r="C128" s="2" t="s">
        <v>129</v>
      </c>
      <c r="D128" s="2" t="s">
        <v>130</v>
      </c>
    </row>
    <row r="129" spans="1:5">
      <c r="A129" s="2" t="s">
        <v>131</v>
      </c>
      <c r="B129" s="2" t="s">
        <v>132</v>
      </c>
      <c r="C129" s="2" t="s">
        <v>133</v>
      </c>
      <c r="D129" s="2" t="s">
        <v>134</v>
      </c>
    </row>
    <row r="130" spans="1:5">
      <c r="A130" s="2" t="s">
        <v>135</v>
      </c>
      <c r="B130" s="2" t="s">
        <v>136</v>
      </c>
      <c r="C130" s="2" t="s">
        <v>136</v>
      </c>
      <c r="D130" s="2" t="s">
        <v>136</v>
      </c>
    </row>
    <row r="132" spans="1:5">
      <c r="A132" s="1" t="s">
        <v>137</v>
      </c>
    </row>
    <row r="134" spans="1:5">
      <c r="A134" s="1" t="s">
        <v>3</v>
      </c>
      <c r="B134" s="1" t="s">
        <v>138</v>
      </c>
      <c r="C134" s="1" t="s">
        <v>139</v>
      </c>
      <c r="D134" s="1" t="s">
        <v>7</v>
      </c>
      <c r="E134" s="1" t="s">
        <v>140</v>
      </c>
    </row>
    <row r="135" spans="1:5">
      <c r="A135" s="2" t="s">
        <v>88</v>
      </c>
      <c r="B135" s="2" t="s">
        <v>141</v>
      </c>
      <c r="C135" s="2" t="s">
        <v>142</v>
      </c>
      <c r="D135" s="14">
        <v>2549</v>
      </c>
      <c r="E135" s="14">
        <v>1850</v>
      </c>
    </row>
    <row r="136" spans="1:5">
      <c r="A136" s="2" t="s">
        <v>96</v>
      </c>
      <c r="B136" s="2" t="s">
        <v>143</v>
      </c>
      <c r="C136" s="2" t="s">
        <v>144</v>
      </c>
      <c r="D136" s="14">
        <v>3649</v>
      </c>
      <c r="E136" s="14">
        <v>2750</v>
      </c>
    </row>
    <row r="137" spans="1:5">
      <c r="A137" s="2" t="s">
        <v>104</v>
      </c>
      <c r="B137" s="2" t="s">
        <v>145</v>
      </c>
      <c r="C137" s="2" t="s">
        <v>146</v>
      </c>
      <c r="D137" s="14">
        <v>5649</v>
      </c>
      <c r="E137" s="14">
        <v>4350</v>
      </c>
    </row>
    <row r="139" spans="1:5">
      <c r="A139" s="3" t="s">
        <v>147</v>
      </c>
    </row>
    <row r="141" spans="1:5">
      <c r="A141" s="2" t="s">
        <v>148</v>
      </c>
    </row>
    <row r="142" spans="1:5">
      <c r="A142" s="2" t="s">
        <v>149</v>
      </c>
    </row>
    <row r="143" spans="1:5">
      <c r="A143" s="2" t="s">
        <v>150</v>
      </c>
    </row>
    <row r="145" spans="1:1">
      <c r="A145" s="2" t="s">
        <v>151</v>
      </c>
    </row>
  </sheetData>
  <pageMargins left="0.70866141732283472" right="0.70866141732283472" top="0.74803149606299213" bottom="0.74803149606299213" header="0.31496062992125984" footer="0.31496062992125984"/>
  <pageSetup paperSize="9" scale="74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SkyFibre SME</vt:lpstr>
      <vt:lpstr>'SkyFibre SME'!Print_Area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De Wee</dc:creator>
  <cp:lastModifiedBy>Jeffrey De Wee</cp:lastModifiedBy>
  <dcterms:created xsi:type="dcterms:W3CDTF">2025-10-19T16:22:28Z</dcterms:created>
  <dcterms:modified xsi:type="dcterms:W3CDTF">2025-10-19T16:23:42Z</dcterms:modified>
</cp:coreProperties>
</file>