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66925"/>
  <mc:AlternateContent xmlns:mc="http://schemas.openxmlformats.org/markup-compatibility/2006">
    <mc:Choice Requires="x15">
      <x15ac:absPath xmlns:x15ac="http://schemas.microsoft.com/office/spreadsheetml/2010/11/ac" url="https://firstdistribution.sharepoint.com/sites/Nology/prodmanagement/Price Lists/DRAFT/2026/202604/"/>
    </mc:Choice>
  </mc:AlternateContent>
  <xr:revisionPtr revIDLastSave="9107" documentId="8_{0642C765-45EC-C644-9432-81F00330B72B}" xr6:coauthVersionLast="47" xr6:coauthVersionMax="47" xr10:uidLastSave="{A51A05EB-DEE8-4C53-97ED-0CAF1BAB1E7F}"/>
  <bookViews>
    <workbookView xWindow="28680" yWindow="-120" windowWidth="29040" windowHeight="15720" tabRatio="771" firstSheet="1" activeTab="4" xr2:uid="{22E2E994-D855-4586-A01A-84D0891CAC3C}"/>
  </bookViews>
  <sheets>
    <sheet name="PRICING" sheetId="6" state="veryHidden" r:id="rId1"/>
    <sheet name="Categories" sheetId="4" r:id="rId2"/>
    <sheet name="EOL Products" sheetId="20" r:id="rId3"/>
    <sheet name="Promotions" sheetId="28" r:id="rId4"/>
    <sheet name="New Products" sheetId="7" r:id="rId5"/>
    <sheet name="Warehouse Clearance " sheetId="38" r:id="rId6"/>
    <sheet name="3CX" sheetId="8" r:id="rId7"/>
    <sheet name="Apache Optics" sheetId="21" r:id="rId8"/>
    <sheet name="AudioCodes" sheetId="9" r:id="rId9"/>
    <sheet name="Bark" sheetId="44" r:id="rId10"/>
    <sheet name="Bluetti" sheetId="25" r:id="rId11"/>
    <sheet name="DNAKE" sheetId="11" r:id="rId12"/>
    <sheet name="GoBright" sheetId="46" r:id="rId13"/>
    <sheet name="Call4tel" sheetId="10" r:id="rId14"/>
    <sheet name="Inogeni" sheetId="31" r:id="rId15"/>
    <sheet name="H3C SMB" sheetId="41" r:id="rId16"/>
    <sheet name="H3C Enterprise" sheetId="43" r:id="rId17"/>
    <sheet name="Huawei" sheetId="26" r:id="rId18"/>
    <sheet name="LG" sheetId="13" r:id="rId19"/>
    <sheet name="Logitech" sheetId="32" r:id="rId20"/>
    <sheet name="Mecool" sheetId="36" r:id="rId21"/>
    <sheet name="Minix" sheetId="39" r:id="rId22"/>
    <sheet name="MikroTik" sheetId="14" r:id="rId23"/>
    <sheet name="Motorola" sheetId="27" r:id="rId24"/>
    <sheet name="Neat" sheetId="30" r:id="rId25"/>
    <sheet name="Netogy" sheetId="15" r:id="rId26"/>
    <sheet name="Samsung" sheetId="42" r:id="rId27"/>
    <sheet name="Shelly" sheetId="16" r:id="rId28"/>
    <sheet name="Telrad" sheetId="33" r:id="rId29"/>
    <sheet name="Teltonika" sheetId="35" r:id="rId30"/>
    <sheet name="TP-Link" sheetId="17" r:id="rId31"/>
    <sheet name="Yealink" sheetId="18" r:id="rId32"/>
    <sheet name="Yealink Video" sheetId="29" r:id="rId33"/>
    <sheet name="Vilo" sheetId="23" r:id="rId34"/>
    <sheet name="Videri" sheetId="47" r:id="rId35"/>
    <sheet name="WhaleOS" sheetId="45" r:id="rId36"/>
    <sheet name="ZTE" sheetId="40" r:id="rId37"/>
    <sheet name="Zyxel" sheetId="19" r:id="rId38"/>
    <sheet name="Delivery" sheetId="5" r:id="rId39"/>
  </sheets>
  <externalReferences>
    <externalReference r:id="rId40"/>
  </externalReferences>
  <definedNames>
    <definedName name="_xlnm._FilterDatabase" localSheetId="0" hidden="1">PRICING!$A$1:$D$328</definedName>
    <definedName name="_xlnm._FilterDatabase" localSheetId="5" hidden="1">'Warehouse Clearance '!$A$11:$K$58</definedName>
    <definedName name="_xlnm.Print_Area" localSheetId="8">AudioCodes!$A$1:$C$31</definedName>
    <definedName name="_xlnm.Print_Area" localSheetId="13">Call4tel!$A$1:$F$10</definedName>
    <definedName name="_xlnm.Print_Area" localSheetId="38">Delivery!$A$1:$L$149</definedName>
    <definedName name="_xlnm.Print_Area" localSheetId="4">'New Products'!$A$1:$H$11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9" i="7" l="1"/>
  <c r="D9" i="36"/>
  <c r="D112" i="7"/>
  <c r="D111" i="7"/>
  <c r="D53" i="7"/>
  <c r="D16" i="15"/>
  <c r="D17" i="15"/>
  <c r="D27" i="35"/>
  <c r="D17" i="35"/>
  <c r="D48" i="35"/>
  <c r="D51" i="35"/>
  <c r="D31" i="14"/>
  <c r="D108" i="7"/>
  <c r="D107" i="7"/>
  <c r="D8" i="36"/>
  <c r="D67" i="7"/>
  <c r="D66" i="7"/>
  <c r="D65" i="7"/>
  <c r="D64" i="7"/>
  <c r="D63" i="7"/>
  <c r="E11" i="13" l="1"/>
  <c r="E6" i="13"/>
  <c r="E7" i="13"/>
  <c r="E8" i="13"/>
  <c r="E9" i="13"/>
  <c r="E10" i="13"/>
  <c r="E5" i="13"/>
  <c r="D45" i="46"/>
  <c r="D46" i="46"/>
  <c r="D47" i="46"/>
  <c r="D48" i="46"/>
  <c r="D44" i="46"/>
  <c r="D40" i="46"/>
  <c r="D41" i="46"/>
  <c r="D42" i="46"/>
  <c r="D39" i="46"/>
  <c r="D35" i="46"/>
  <c r="D36" i="46"/>
  <c r="D37" i="46"/>
  <c r="D34" i="46"/>
  <c r="D32" i="46"/>
  <c r="D28" i="46"/>
  <c r="D29" i="46"/>
  <c r="D30" i="46"/>
  <c r="D27" i="46"/>
  <c r="D23" i="46"/>
  <c r="D24" i="46"/>
  <c r="D25" i="46"/>
  <c r="D22" i="46"/>
  <c r="D18" i="46"/>
  <c r="D19" i="46"/>
  <c r="D20" i="46"/>
  <c r="D17" i="46"/>
  <c r="D12" i="46"/>
  <c r="D13" i="46"/>
  <c r="D14" i="46"/>
  <c r="D15" i="46"/>
  <c r="D11" i="46"/>
  <c r="D7" i="46"/>
  <c r="D8" i="46"/>
  <c r="D9" i="46"/>
  <c r="D6" i="46"/>
  <c r="F14" i="38"/>
  <c r="F15" i="38"/>
  <c r="F16" i="38"/>
  <c r="F17" i="38"/>
  <c r="F19" i="38"/>
  <c r="F20" i="38"/>
  <c r="F13" i="38"/>
  <c r="E50" i="28"/>
  <c r="F50" i="28"/>
  <c r="G50" i="28"/>
  <c r="E52" i="28"/>
  <c r="F52" i="28"/>
  <c r="G52" i="28"/>
  <c r="E54" i="28"/>
  <c r="F54" i="28"/>
  <c r="G54" i="28"/>
  <c r="D115" i="18" l="1"/>
  <c r="E115" i="18"/>
  <c r="F115" i="18"/>
  <c r="D28" i="18"/>
  <c r="E28" i="18"/>
  <c r="F28" i="18"/>
  <c r="D97" i="18"/>
  <c r="E97" i="18"/>
  <c r="F97" i="18"/>
  <c r="D98" i="18"/>
  <c r="E98" i="18"/>
  <c r="F98" i="18"/>
  <c r="D159" i="18"/>
  <c r="E159" i="18"/>
  <c r="F159" i="18"/>
  <c r="D133" i="18"/>
  <c r="E133" i="18"/>
  <c r="F133" i="18"/>
  <c r="D134" i="18"/>
  <c r="E134" i="18"/>
  <c r="F134" i="18"/>
  <c r="D135" i="18"/>
  <c r="E135" i="18"/>
  <c r="F135" i="18"/>
  <c r="D136" i="18"/>
  <c r="E136" i="18"/>
  <c r="F136" i="18"/>
  <c r="D137" i="18"/>
  <c r="E137" i="18"/>
  <c r="F137" i="18"/>
  <c r="D138" i="18"/>
  <c r="E138" i="18"/>
  <c r="F138" i="18"/>
  <c r="D139" i="18"/>
  <c r="E139" i="18"/>
  <c r="F139" i="18"/>
  <c r="D140" i="18"/>
  <c r="E140" i="18"/>
  <c r="F140" i="18"/>
  <c r="D141" i="18"/>
  <c r="E141" i="18"/>
  <c r="F141" i="18"/>
  <c r="D142" i="18"/>
  <c r="E142" i="18"/>
  <c r="F142" i="18"/>
  <c r="D143" i="18"/>
  <c r="E143" i="18"/>
  <c r="F143" i="18"/>
  <c r="D144" i="18"/>
  <c r="E144" i="18"/>
  <c r="F144" i="18"/>
  <c r="D145" i="18"/>
  <c r="E145" i="18"/>
  <c r="F145" i="18"/>
  <c r="D146" i="18"/>
  <c r="E146" i="18"/>
  <c r="F146" i="18"/>
  <c r="D147" i="18"/>
  <c r="E147" i="18"/>
  <c r="F147" i="18"/>
  <c r="D148" i="18"/>
  <c r="E148" i="18"/>
  <c r="F148" i="18"/>
  <c r="D149" i="18"/>
  <c r="E149" i="18"/>
  <c r="F149" i="18"/>
  <c r="D150" i="18"/>
  <c r="E150" i="18"/>
  <c r="F150" i="18"/>
  <c r="D151" i="18"/>
  <c r="E151" i="18"/>
  <c r="F151" i="18"/>
  <c r="D152" i="18"/>
  <c r="E152" i="18"/>
  <c r="F152" i="18"/>
  <c r="D153" i="18"/>
  <c r="E153" i="18"/>
  <c r="F153" i="18"/>
  <c r="D154" i="18"/>
  <c r="E154" i="18"/>
  <c r="F154" i="18"/>
  <c r="D155" i="18"/>
  <c r="E155" i="18"/>
  <c r="F155" i="18"/>
  <c r="D156" i="18"/>
  <c r="E156" i="18"/>
  <c r="F156" i="18"/>
  <c r="D157" i="18"/>
  <c r="E157" i="18"/>
  <c r="F157" i="18"/>
  <c r="D158" i="18"/>
  <c r="E158" i="18"/>
  <c r="F158" i="18"/>
  <c r="D160" i="18"/>
  <c r="E160" i="18"/>
  <c r="F160" i="18"/>
  <c r="D161" i="18"/>
  <c r="E161" i="18"/>
  <c r="F161" i="18"/>
  <c r="D162" i="18"/>
  <c r="E162" i="18"/>
  <c r="F162" i="18"/>
  <c r="D163" i="18"/>
  <c r="E163" i="18"/>
  <c r="F163" i="18"/>
  <c r="D164" i="18"/>
  <c r="E164" i="18"/>
  <c r="F164" i="18"/>
  <c r="D165" i="18"/>
  <c r="E165" i="18"/>
  <c r="F165" i="18"/>
  <c r="D166" i="18"/>
  <c r="E166" i="18"/>
  <c r="F166" i="18"/>
  <c r="D167" i="18"/>
  <c r="E167" i="18"/>
  <c r="F167" i="18"/>
  <c r="D168" i="18"/>
  <c r="E168" i="18"/>
  <c r="F168" i="18"/>
  <c r="D169" i="18"/>
  <c r="E169" i="18"/>
  <c r="F169" i="18"/>
  <c r="D170" i="18"/>
  <c r="E170" i="18"/>
  <c r="F170" i="18"/>
  <c r="D171" i="18"/>
  <c r="E171" i="18"/>
  <c r="F171" i="18"/>
  <c r="D172" i="18"/>
  <c r="E172" i="18"/>
  <c r="F172" i="18"/>
  <c r="D173" i="18"/>
  <c r="E173" i="18"/>
  <c r="F173" i="18"/>
  <c r="D174" i="18"/>
  <c r="E174" i="18"/>
  <c r="F174" i="18"/>
  <c r="D175" i="18"/>
  <c r="E175" i="18"/>
  <c r="F175" i="18"/>
  <c r="D176" i="18"/>
  <c r="E176" i="18"/>
  <c r="F176" i="18"/>
  <c r="D177" i="18"/>
  <c r="E177" i="18"/>
  <c r="F177" i="18"/>
  <c r="D178" i="18"/>
  <c r="E178" i="18"/>
  <c r="F178" i="18"/>
  <c r="D179" i="18"/>
  <c r="E179" i="18"/>
  <c r="F179" i="18"/>
  <c r="D180" i="18"/>
  <c r="E180" i="18"/>
  <c r="F180" i="18"/>
  <c r="D181" i="18"/>
  <c r="E181" i="18"/>
  <c r="F181" i="18"/>
  <c r="D182" i="18"/>
  <c r="E182" i="18"/>
  <c r="F182" i="18"/>
  <c r="D126" i="18"/>
  <c r="E126" i="18"/>
  <c r="F126" i="18"/>
  <c r="D127" i="18"/>
  <c r="E127" i="18"/>
  <c r="F127" i="18"/>
  <c r="D128" i="18"/>
  <c r="E128" i="18"/>
  <c r="F128" i="18"/>
  <c r="D129" i="18"/>
  <c r="E129" i="18"/>
  <c r="F129" i="18"/>
  <c r="D130" i="18"/>
  <c r="E130" i="18"/>
  <c r="F130" i="18"/>
  <c r="D131" i="18"/>
  <c r="E131" i="18"/>
  <c r="F131" i="18"/>
  <c r="D62" i="18"/>
  <c r="E62" i="18"/>
  <c r="F62" i="18"/>
  <c r="D63" i="18"/>
  <c r="E63" i="18"/>
  <c r="F63" i="18"/>
  <c r="D64" i="18"/>
  <c r="E64" i="18"/>
  <c r="F64" i="18"/>
  <c r="D117" i="18"/>
  <c r="E117" i="18"/>
  <c r="F117" i="18"/>
  <c r="D118" i="18"/>
  <c r="E118" i="18"/>
  <c r="F118" i="18"/>
  <c r="D119" i="18"/>
  <c r="E119" i="18"/>
  <c r="F119" i="18"/>
  <c r="D120" i="18"/>
  <c r="E120" i="18"/>
  <c r="F120" i="18"/>
  <c r="D121" i="18"/>
  <c r="E121" i="18"/>
  <c r="F121" i="18"/>
  <c r="D122" i="18"/>
  <c r="E122" i="18"/>
  <c r="F122" i="18"/>
  <c r="D123" i="18"/>
  <c r="E123" i="18"/>
  <c r="F123" i="18"/>
  <c r="D124" i="18"/>
  <c r="E124" i="18"/>
  <c r="F124" i="18"/>
  <c r="D105" i="18"/>
  <c r="E105" i="18"/>
  <c r="F105" i="18"/>
  <c r="D106" i="18"/>
  <c r="E106" i="18"/>
  <c r="F106" i="18"/>
  <c r="D107" i="18"/>
  <c r="E107" i="18"/>
  <c r="F107" i="18"/>
  <c r="D108" i="18"/>
  <c r="E108" i="18"/>
  <c r="F108" i="18"/>
  <c r="D109" i="18"/>
  <c r="E109" i="18"/>
  <c r="F109" i="18"/>
  <c r="D110" i="18"/>
  <c r="E110" i="18"/>
  <c r="F110" i="18"/>
  <c r="D111" i="18"/>
  <c r="E111" i="18"/>
  <c r="F111" i="18"/>
  <c r="D112" i="18"/>
  <c r="E112" i="18"/>
  <c r="F112" i="18"/>
  <c r="D113" i="18"/>
  <c r="E113" i="18"/>
  <c r="F113" i="18"/>
  <c r="D114" i="18"/>
  <c r="E114" i="18"/>
  <c r="F114" i="18"/>
  <c r="D85" i="18"/>
  <c r="E85" i="18"/>
  <c r="F85" i="18"/>
  <c r="D86" i="18"/>
  <c r="E86" i="18"/>
  <c r="F86" i="18"/>
  <c r="D87" i="18"/>
  <c r="E87" i="18"/>
  <c r="F87" i="18"/>
  <c r="D88" i="18"/>
  <c r="E88" i="18"/>
  <c r="F88" i="18"/>
  <c r="D89" i="18"/>
  <c r="E89" i="18"/>
  <c r="F89" i="18"/>
  <c r="D90" i="18"/>
  <c r="E90" i="18"/>
  <c r="F90" i="18"/>
  <c r="D91" i="18"/>
  <c r="E91" i="18"/>
  <c r="F91" i="18"/>
  <c r="D92" i="18"/>
  <c r="E92" i="18"/>
  <c r="F92" i="18"/>
  <c r="D93" i="18"/>
  <c r="E93" i="18"/>
  <c r="F93" i="18"/>
  <c r="D94" i="18"/>
  <c r="E94" i="18"/>
  <c r="F94" i="18"/>
  <c r="D95" i="18"/>
  <c r="E95" i="18"/>
  <c r="F95" i="18"/>
  <c r="D96" i="18"/>
  <c r="E96" i="18"/>
  <c r="F96" i="18"/>
  <c r="D99" i="18"/>
  <c r="E99" i="18"/>
  <c r="F99" i="18"/>
  <c r="D100" i="18"/>
  <c r="E100" i="18"/>
  <c r="F100" i="18"/>
  <c r="D101" i="18"/>
  <c r="E101" i="18"/>
  <c r="F101" i="18"/>
  <c r="D102" i="18"/>
  <c r="E102" i="18"/>
  <c r="F102" i="18"/>
  <c r="D103" i="18"/>
  <c r="E103" i="18"/>
  <c r="F103" i="18"/>
  <c r="D76" i="18"/>
  <c r="E76" i="18"/>
  <c r="F76" i="18"/>
  <c r="D77" i="18"/>
  <c r="E77" i="18"/>
  <c r="F77" i="18"/>
  <c r="D78" i="18"/>
  <c r="E78" i="18"/>
  <c r="F78" i="18"/>
  <c r="D79" i="18"/>
  <c r="E79" i="18"/>
  <c r="F79" i="18"/>
  <c r="D80" i="18"/>
  <c r="E80" i="18"/>
  <c r="F80" i="18"/>
  <c r="D81" i="18"/>
  <c r="E81" i="18"/>
  <c r="F81" i="18"/>
  <c r="D82" i="18"/>
  <c r="E82" i="18"/>
  <c r="F82" i="18"/>
  <c r="D83" i="18"/>
  <c r="E83" i="18"/>
  <c r="F83" i="18"/>
  <c r="D68" i="18"/>
  <c r="E68" i="18"/>
  <c r="F68" i="18"/>
  <c r="D69" i="18"/>
  <c r="E69" i="18"/>
  <c r="F69" i="18"/>
  <c r="D70" i="18"/>
  <c r="E70" i="18"/>
  <c r="F70" i="18"/>
  <c r="D71" i="18"/>
  <c r="E71" i="18"/>
  <c r="F71" i="18"/>
  <c r="D72" i="18"/>
  <c r="E72" i="18"/>
  <c r="F72" i="18"/>
  <c r="D73" i="18"/>
  <c r="E73" i="18"/>
  <c r="F73" i="18"/>
  <c r="D41" i="18"/>
  <c r="E41" i="18"/>
  <c r="F41" i="18"/>
  <c r="D42" i="18"/>
  <c r="E42" i="18"/>
  <c r="F42" i="18"/>
  <c r="D43" i="18"/>
  <c r="E43" i="18"/>
  <c r="F43" i="18"/>
  <c r="D44" i="18"/>
  <c r="E44" i="18"/>
  <c r="F44" i="18"/>
  <c r="D45" i="18"/>
  <c r="E45" i="18"/>
  <c r="F45" i="18"/>
  <c r="D46" i="18"/>
  <c r="E46" i="18"/>
  <c r="F46" i="18"/>
  <c r="D47" i="18"/>
  <c r="E47" i="18"/>
  <c r="F47" i="18"/>
  <c r="D48" i="18"/>
  <c r="E48" i="18"/>
  <c r="F48" i="18"/>
  <c r="D49" i="18"/>
  <c r="E49" i="18"/>
  <c r="F49" i="18"/>
  <c r="D50" i="18"/>
  <c r="E50" i="18"/>
  <c r="F50" i="18"/>
  <c r="D51" i="18"/>
  <c r="E51" i="18"/>
  <c r="F51" i="18"/>
  <c r="D52" i="18"/>
  <c r="E52" i="18"/>
  <c r="F52" i="18"/>
  <c r="D53" i="18"/>
  <c r="E53" i="18"/>
  <c r="F53" i="18"/>
  <c r="D54" i="18"/>
  <c r="E54" i="18"/>
  <c r="F54" i="18"/>
  <c r="D55" i="18"/>
  <c r="E55" i="18"/>
  <c r="F55" i="18"/>
  <c r="D56" i="18"/>
  <c r="E56" i="18"/>
  <c r="F56" i="18"/>
  <c r="D57" i="18"/>
  <c r="E57" i="18"/>
  <c r="F57" i="18"/>
  <c r="D58" i="18"/>
  <c r="E58" i="18"/>
  <c r="F58" i="18"/>
  <c r="D59" i="18"/>
  <c r="E59" i="18"/>
  <c r="F59" i="18"/>
  <c r="D60" i="18"/>
  <c r="E60" i="18"/>
  <c r="F60" i="18"/>
  <c r="D21" i="18"/>
  <c r="E21" i="18"/>
  <c r="F21" i="18"/>
  <c r="D22" i="18"/>
  <c r="E22" i="18"/>
  <c r="F22" i="18"/>
  <c r="D23" i="18"/>
  <c r="E23" i="18"/>
  <c r="F23" i="18"/>
  <c r="D24" i="18"/>
  <c r="E24" i="18"/>
  <c r="F24" i="18"/>
  <c r="D25" i="18"/>
  <c r="E25" i="18"/>
  <c r="F25" i="18"/>
  <c r="D26" i="18"/>
  <c r="E26" i="18"/>
  <c r="F26" i="18"/>
  <c r="D27" i="18"/>
  <c r="E27" i="18"/>
  <c r="F27" i="18"/>
  <c r="D29" i="18"/>
  <c r="E29" i="18"/>
  <c r="F29" i="18"/>
  <c r="D30" i="18"/>
  <c r="E30" i="18"/>
  <c r="F30" i="18"/>
  <c r="D31" i="18"/>
  <c r="E31" i="18"/>
  <c r="F31" i="18"/>
  <c r="D32" i="18"/>
  <c r="E32" i="18"/>
  <c r="F32" i="18"/>
  <c r="D33" i="18"/>
  <c r="E33" i="18"/>
  <c r="F33" i="18"/>
  <c r="D34" i="18"/>
  <c r="E34" i="18"/>
  <c r="F34" i="18"/>
  <c r="D35" i="18"/>
  <c r="E35" i="18"/>
  <c r="F35" i="18"/>
  <c r="D36" i="18"/>
  <c r="E36" i="18"/>
  <c r="F36" i="18"/>
  <c r="D37" i="18"/>
  <c r="E37" i="18"/>
  <c r="F37" i="18"/>
  <c r="D38" i="18"/>
  <c r="E38" i="18"/>
  <c r="F38" i="18"/>
  <c r="D39" i="18"/>
  <c r="E39" i="18"/>
  <c r="F39" i="18"/>
  <c r="D18" i="18"/>
  <c r="E18" i="18"/>
  <c r="F18" i="18"/>
  <c r="D19" i="18"/>
  <c r="E19" i="18"/>
  <c r="F19" i="18"/>
  <c r="D11" i="18"/>
  <c r="E11" i="18"/>
  <c r="F11" i="18"/>
  <c r="D12" i="18"/>
  <c r="E12" i="18"/>
  <c r="F12" i="18"/>
  <c r="D13" i="18"/>
  <c r="E13" i="18"/>
  <c r="F13" i="18"/>
  <c r="D14" i="18"/>
  <c r="E14" i="18"/>
  <c r="F14" i="18"/>
  <c r="D15" i="18"/>
  <c r="E15" i="18"/>
  <c r="F15" i="18"/>
  <c r="D16" i="18"/>
  <c r="E16" i="18"/>
  <c r="F16" i="18"/>
  <c r="D7" i="18"/>
  <c r="E7" i="18"/>
  <c r="F7" i="18"/>
  <c r="D8" i="18"/>
  <c r="E8" i="18"/>
  <c r="F8" i="18"/>
  <c r="D9" i="18"/>
  <c r="E9" i="18"/>
  <c r="F9" i="18"/>
  <c r="E22" i="28"/>
  <c r="F22" i="28"/>
  <c r="G22" i="28"/>
  <c r="E21" i="28"/>
  <c r="F21" i="28"/>
  <c r="G21" i="28"/>
  <c r="E19" i="28"/>
  <c r="F19" i="28"/>
  <c r="G19" i="28"/>
  <c r="E24" i="28"/>
  <c r="F24" i="28"/>
  <c r="G24" i="28"/>
  <c r="E40" i="28"/>
  <c r="F40" i="28"/>
  <c r="G40" i="28"/>
  <c r="E28" i="28"/>
  <c r="F28" i="28"/>
  <c r="G28" i="28"/>
  <c r="E29" i="28"/>
  <c r="F29" i="28"/>
  <c r="G29" i="28"/>
  <c r="E34" i="28"/>
  <c r="F34" i="28"/>
  <c r="G34" i="28"/>
  <c r="E14" i="28"/>
  <c r="F14" i="28"/>
  <c r="G14" i="28"/>
  <c r="D13" i="7"/>
  <c r="E13" i="7"/>
  <c r="F13" i="7"/>
  <c r="D16" i="7"/>
  <c r="E16" i="7"/>
  <c r="F16" i="7"/>
  <c r="D21" i="7"/>
  <c r="E21" i="7"/>
  <c r="F21" i="7"/>
  <c r="D20" i="7"/>
  <c r="E20" i="7"/>
  <c r="F20" i="7"/>
  <c r="G60" i="28"/>
  <c r="F60" i="28"/>
  <c r="E60" i="28"/>
  <c r="G59" i="28"/>
  <c r="F59" i="28"/>
  <c r="E59" i="28"/>
  <c r="G58" i="28"/>
  <c r="F58" i="28"/>
  <c r="E58" i="28"/>
  <c r="G56" i="28"/>
  <c r="F56" i="28"/>
  <c r="E56" i="28"/>
  <c r="G48" i="28"/>
  <c r="F48" i="28"/>
  <c r="E48" i="28"/>
  <c r="G46" i="28"/>
  <c r="F46" i="28"/>
  <c r="E46" i="28"/>
  <c r="G45" i="28"/>
  <c r="F45" i="28"/>
  <c r="E45" i="28"/>
  <c r="G38" i="28"/>
  <c r="F38" i="28"/>
  <c r="E38" i="28"/>
  <c r="G36" i="28"/>
  <c r="F36" i="28"/>
  <c r="E36" i="28"/>
  <c r="G35" i="28"/>
  <c r="F35" i="28"/>
  <c r="E35" i="28"/>
  <c r="G33" i="28"/>
  <c r="F33" i="28"/>
  <c r="E33" i="28"/>
  <c r="G32" i="28"/>
  <c r="F32" i="28"/>
  <c r="E32" i="28"/>
  <c r="G30" i="28"/>
  <c r="F30" i="28"/>
  <c r="E30" i="28"/>
  <c r="G27" i="28"/>
  <c r="F27" i="28"/>
  <c r="E27" i="28"/>
  <c r="G26" i="28"/>
  <c r="F26" i="28"/>
  <c r="E26" i="28"/>
  <c r="G17" i="28"/>
  <c r="F17" i="28"/>
  <c r="E17" i="28"/>
  <c r="G15" i="28"/>
  <c r="F15" i="28"/>
  <c r="E15" i="28"/>
  <c r="G13" i="28"/>
  <c r="F13" i="28"/>
  <c r="E13" i="28"/>
  <c r="G12" i="28"/>
  <c r="F12" i="28"/>
  <c r="E12" i="28"/>
  <c r="F36" i="7"/>
  <c r="E36" i="7"/>
  <c r="D36" i="7"/>
  <c r="F35" i="7"/>
  <c r="E35" i="7"/>
  <c r="D35" i="7"/>
  <c r="F33" i="7"/>
  <c r="E33" i="7"/>
  <c r="D33" i="7"/>
  <c r="F32" i="7"/>
  <c r="E32" i="7"/>
  <c r="D32" i="7"/>
  <c r="F31" i="7"/>
  <c r="E31" i="7"/>
  <c r="D31" i="7"/>
  <c r="F29" i="7"/>
  <c r="E29" i="7"/>
  <c r="D29" i="7"/>
  <c r="F28" i="7"/>
  <c r="E28" i="7"/>
  <c r="D28" i="7"/>
  <c r="F26" i="7"/>
  <c r="E26" i="7"/>
  <c r="D26" i="7"/>
  <c r="F25" i="7"/>
  <c r="E25" i="7"/>
  <c r="D25" i="7"/>
  <c r="F18" i="7"/>
  <c r="E18" i="7"/>
  <c r="D18" i="7"/>
  <c r="F15" i="7"/>
  <c r="E15" i="7"/>
  <c r="D15" i="7"/>
  <c r="F66" i="18"/>
  <c r="E66" i="18"/>
  <c r="D66" i="18"/>
  <c r="F6" i="18"/>
  <c r="E6" i="18"/>
  <c r="D6" i="18"/>
  <c r="F170" i="29"/>
  <c r="E170" i="29"/>
  <c r="D170" i="29"/>
  <c r="F169" i="29"/>
  <c r="E169" i="29"/>
  <c r="D169" i="29"/>
  <c r="F168" i="29"/>
  <c r="E168" i="29"/>
  <c r="D168" i="29"/>
  <c r="F167" i="29"/>
  <c r="E167" i="29"/>
  <c r="D167" i="29"/>
  <c r="F166" i="29"/>
  <c r="E166" i="29"/>
  <c r="D166" i="29"/>
  <c r="F165" i="29"/>
  <c r="E165" i="29"/>
  <c r="D165" i="29"/>
  <c r="F164" i="29"/>
  <c r="E164" i="29"/>
  <c r="D164" i="29"/>
  <c r="F163" i="29"/>
  <c r="E163" i="29"/>
  <c r="D163" i="29"/>
  <c r="F162" i="29"/>
  <c r="E162" i="29"/>
  <c r="D162" i="29"/>
  <c r="F161" i="29"/>
  <c r="E161" i="29"/>
  <c r="D161" i="29"/>
  <c r="F159" i="29"/>
  <c r="E159" i="29"/>
  <c r="D159" i="29"/>
  <c r="F157" i="29"/>
  <c r="E157" i="29"/>
  <c r="D157" i="29"/>
  <c r="F156" i="29"/>
  <c r="E156" i="29"/>
  <c r="D156" i="29"/>
  <c r="F155" i="29"/>
  <c r="E155" i="29"/>
  <c r="D155" i="29"/>
  <c r="F154" i="29"/>
  <c r="E154" i="29"/>
  <c r="D154" i="29"/>
  <c r="F153" i="29"/>
  <c r="E153" i="29"/>
  <c r="D153" i="29"/>
  <c r="F152" i="29"/>
  <c r="E152" i="29"/>
  <c r="D152" i="29"/>
  <c r="F151" i="29"/>
  <c r="E151" i="29"/>
  <c r="D151" i="29"/>
  <c r="F150" i="29"/>
  <c r="E150" i="29"/>
  <c r="D150" i="29"/>
  <c r="F149" i="29"/>
  <c r="E149" i="29"/>
  <c r="D149" i="29"/>
  <c r="F147" i="29"/>
  <c r="E147" i="29"/>
  <c r="D147" i="29"/>
  <c r="F146" i="29"/>
  <c r="E146" i="29"/>
  <c r="D146" i="29"/>
  <c r="F145" i="29"/>
  <c r="E145" i="29"/>
  <c r="D145" i="29"/>
  <c r="F144" i="29"/>
  <c r="E144" i="29"/>
  <c r="D144" i="29"/>
  <c r="F143" i="29"/>
  <c r="E143" i="29"/>
  <c r="D143" i="29"/>
  <c r="F142" i="29"/>
  <c r="E142" i="29"/>
  <c r="D142" i="29"/>
  <c r="F141" i="29"/>
  <c r="E141" i="29"/>
  <c r="D141" i="29"/>
  <c r="F140" i="29"/>
  <c r="E140" i="29"/>
  <c r="D140" i="29"/>
  <c r="F139" i="29"/>
  <c r="E139" i="29"/>
  <c r="D139" i="29"/>
  <c r="F138" i="29"/>
  <c r="E138" i="29"/>
  <c r="D138" i="29"/>
  <c r="F137" i="29"/>
  <c r="E137" i="29"/>
  <c r="D137" i="29"/>
  <c r="F136" i="29"/>
  <c r="E136" i="29"/>
  <c r="D136" i="29"/>
  <c r="F135" i="29"/>
  <c r="E135" i="29"/>
  <c r="D135" i="29"/>
  <c r="F134" i="29"/>
  <c r="E134" i="29"/>
  <c r="D134" i="29"/>
  <c r="F133" i="29"/>
  <c r="E133" i="29"/>
  <c r="D133" i="29"/>
  <c r="F132" i="29"/>
  <c r="E132" i="29"/>
  <c r="D132" i="29"/>
  <c r="F131" i="29"/>
  <c r="E131" i="29"/>
  <c r="D131" i="29"/>
  <c r="F130" i="29"/>
  <c r="E130" i="29"/>
  <c r="D130" i="29"/>
  <c r="F129" i="29"/>
  <c r="E129" i="29"/>
  <c r="D129" i="29"/>
  <c r="F128" i="29"/>
  <c r="E128" i="29"/>
  <c r="D128" i="29"/>
  <c r="F127" i="29"/>
  <c r="E127" i="29"/>
  <c r="D127" i="29"/>
  <c r="F126" i="29"/>
  <c r="E126" i="29"/>
  <c r="D126" i="29"/>
  <c r="F125" i="29"/>
  <c r="E125" i="29"/>
  <c r="D125" i="29"/>
  <c r="F124" i="29"/>
  <c r="E124" i="29"/>
  <c r="D124" i="29"/>
  <c r="F122" i="29"/>
  <c r="E122" i="29"/>
  <c r="D122" i="29"/>
  <c r="F121" i="29"/>
  <c r="E121" i="29"/>
  <c r="D121" i="29"/>
  <c r="F120" i="29"/>
  <c r="E120" i="29"/>
  <c r="D120" i="29"/>
  <c r="F119" i="29"/>
  <c r="E119" i="29"/>
  <c r="D119" i="29"/>
  <c r="F118" i="29"/>
  <c r="E118" i="29"/>
  <c r="D118" i="29"/>
  <c r="F117" i="29"/>
  <c r="E117" i="29"/>
  <c r="D117" i="29"/>
  <c r="F116" i="29"/>
  <c r="E116" i="29"/>
  <c r="D116" i="29"/>
  <c r="F115" i="29"/>
  <c r="E115" i="29"/>
  <c r="D115" i="29"/>
  <c r="F114" i="29"/>
  <c r="E114" i="29"/>
  <c r="D114" i="29"/>
  <c r="F113" i="29"/>
  <c r="E113" i="29"/>
  <c r="D113" i="29"/>
  <c r="F112" i="29"/>
  <c r="E112" i="29"/>
  <c r="D112" i="29"/>
  <c r="F111" i="29"/>
  <c r="E111" i="29"/>
  <c r="D111" i="29"/>
  <c r="F110" i="29"/>
  <c r="E110" i="29"/>
  <c r="D110" i="29"/>
  <c r="F109" i="29"/>
  <c r="E109" i="29"/>
  <c r="D109" i="29"/>
  <c r="F108" i="29"/>
  <c r="E108" i="29"/>
  <c r="D108" i="29"/>
  <c r="F107" i="29"/>
  <c r="E107" i="29"/>
  <c r="D107" i="29"/>
  <c r="F106" i="29"/>
  <c r="E106" i="29"/>
  <c r="D106" i="29"/>
  <c r="F105" i="29"/>
  <c r="E105" i="29"/>
  <c r="D105" i="29"/>
  <c r="F103" i="29"/>
  <c r="E103" i="29"/>
  <c r="D103" i="29"/>
  <c r="F102" i="29"/>
  <c r="E102" i="29"/>
  <c r="D102" i="29"/>
  <c r="F101" i="29"/>
  <c r="E101" i="29"/>
  <c r="F100" i="29"/>
  <c r="E100" i="29"/>
  <c r="D100" i="29"/>
  <c r="F99" i="29"/>
  <c r="E99" i="29"/>
  <c r="D99" i="29"/>
  <c r="F97" i="29"/>
  <c r="E97" i="29"/>
  <c r="D97" i="29"/>
  <c r="F96" i="29"/>
  <c r="E96" i="29"/>
  <c r="D96" i="29"/>
  <c r="F95" i="29"/>
  <c r="E95" i="29"/>
  <c r="D95" i="29"/>
  <c r="F94" i="29"/>
  <c r="E94" i="29"/>
  <c r="D94" i="29"/>
  <c r="F93" i="29"/>
  <c r="E93" i="29"/>
  <c r="D93" i="29"/>
  <c r="F92" i="29"/>
  <c r="E92" i="29"/>
  <c r="D92" i="29"/>
  <c r="F91" i="29"/>
  <c r="E91" i="29"/>
  <c r="D91" i="29"/>
  <c r="F90" i="29"/>
  <c r="E90" i="29"/>
  <c r="D90" i="29"/>
  <c r="F89" i="29"/>
  <c r="E89" i="29"/>
  <c r="D89" i="29"/>
  <c r="F88" i="29"/>
  <c r="E88" i="29"/>
  <c r="D88" i="29"/>
  <c r="F87" i="29"/>
  <c r="E87" i="29"/>
  <c r="D87" i="29"/>
  <c r="F85" i="29"/>
  <c r="E85" i="29"/>
  <c r="D85" i="29"/>
  <c r="F84" i="29"/>
  <c r="E84" i="29"/>
  <c r="D84" i="29"/>
  <c r="F83" i="29"/>
  <c r="E83" i="29"/>
  <c r="D83" i="29"/>
  <c r="F82" i="29"/>
  <c r="E82" i="29"/>
  <c r="D82" i="29"/>
  <c r="F81" i="29"/>
  <c r="E81" i="29"/>
  <c r="D81" i="29"/>
  <c r="F80" i="29"/>
  <c r="E80" i="29"/>
  <c r="D80" i="29"/>
  <c r="F79" i="29"/>
  <c r="E79" i="29"/>
  <c r="D79" i="29"/>
  <c r="F78" i="29"/>
  <c r="E78" i="29"/>
  <c r="D78" i="29"/>
  <c r="F76" i="29"/>
  <c r="E76" i="29"/>
  <c r="D76" i="29"/>
  <c r="F75" i="29"/>
  <c r="E75" i="29"/>
  <c r="D75" i="29"/>
  <c r="F74" i="29"/>
  <c r="E74" i="29"/>
  <c r="D74" i="29"/>
  <c r="F73" i="29"/>
  <c r="E73" i="29"/>
  <c r="D73" i="29"/>
  <c r="F72" i="29"/>
  <c r="E72" i="29"/>
  <c r="D72" i="29"/>
  <c r="F71" i="29"/>
  <c r="E71" i="29"/>
  <c r="D71" i="29"/>
  <c r="F70" i="29"/>
  <c r="E70" i="29"/>
  <c r="D70" i="29"/>
  <c r="F69" i="29"/>
  <c r="E69" i="29"/>
  <c r="D69" i="29"/>
  <c r="F68" i="29"/>
  <c r="E68" i="29"/>
  <c r="D68" i="29"/>
  <c r="F67" i="29"/>
  <c r="E67" i="29"/>
  <c r="D67" i="29"/>
  <c r="F66" i="29"/>
  <c r="E66" i="29"/>
  <c r="D66" i="29"/>
  <c r="F65" i="29"/>
  <c r="E65" i="29"/>
  <c r="D65" i="29"/>
  <c r="F64" i="29"/>
  <c r="E64" i="29"/>
  <c r="D64" i="29"/>
  <c r="F63" i="29"/>
  <c r="E63" i="29"/>
  <c r="D63" i="29"/>
  <c r="F62" i="29"/>
  <c r="E62" i="29"/>
  <c r="D62" i="29"/>
  <c r="F61" i="29"/>
  <c r="E61" i="29"/>
  <c r="D61" i="29"/>
  <c r="F59" i="29"/>
  <c r="E59" i="29"/>
  <c r="D59" i="29"/>
  <c r="F58" i="29"/>
  <c r="E58" i="29"/>
  <c r="D58" i="29"/>
  <c r="F57" i="29"/>
  <c r="E57" i="29"/>
  <c r="D57" i="29"/>
  <c r="F55" i="29"/>
  <c r="E55" i="29"/>
  <c r="D55" i="29"/>
  <c r="F54" i="29"/>
  <c r="E54" i="29"/>
  <c r="D54" i="29"/>
  <c r="F53" i="29"/>
  <c r="E53" i="29"/>
  <c r="D53" i="29"/>
  <c r="F52" i="29"/>
  <c r="E52" i="29"/>
  <c r="D52" i="29"/>
  <c r="F51" i="29"/>
  <c r="E51" i="29"/>
  <c r="D51" i="29"/>
  <c r="F50" i="29"/>
  <c r="E50" i="29"/>
  <c r="D50" i="29"/>
  <c r="F49" i="29"/>
  <c r="E49" i="29"/>
  <c r="D49" i="29"/>
  <c r="F48" i="29"/>
  <c r="E48" i="29"/>
  <c r="D48" i="29"/>
  <c r="F47" i="29"/>
  <c r="E47" i="29"/>
  <c r="D47" i="29"/>
  <c r="F46" i="29"/>
  <c r="E46" i="29"/>
  <c r="D46" i="29"/>
  <c r="F44" i="29"/>
  <c r="E44" i="29"/>
  <c r="D44" i="29"/>
  <c r="F42" i="29"/>
  <c r="E42" i="29"/>
  <c r="D42" i="29"/>
  <c r="F41" i="29"/>
  <c r="E41" i="29"/>
  <c r="D41" i="29"/>
  <c r="F40" i="29"/>
  <c r="E40" i="29"/>
  <c r="D40" i="29"/>
  <c r="F39" i="29"/>
  <c r="E39" i="29"/>
  <c r="D39" i="29"/>
  <c r="F38" i="29"/>
  <c r="E38" i="29"/>
  <c r="D38" i="29"/>
  <c r="F37" i="29"/>
  <c r="E37" i="29"/>
  <c r="D37" i="29"/>
  <c r="F36" i="29"/>
  <c r="E36" i="29"/>
  <c r="D36" i="29"/>
  <c r="F35" i="29"/>
  <c r="E35" i="29"/>
  <c r="D35" i="29"/>
  <c r="F34" i="29"/>
  <c r="E34" i="29"/>
  <c r="D34" i="29"/>
  <c r="F33" i="29"/>
  <c r="E33" i="29"/>
  <c r="D33" i="29"/>
  <c r="F32" i="29"/>
  <c r="E32" i="29"/>
  <c r="D32" i="29"/>
  <c r="F31" i="29"/>
  <c r="E31" i="29"/>
  <c r="D31" i="29"/>
  <c r="F30" i="29"/>
  <c r="E30" i="29"/>
  <c r="D30" i="29"/>
  <c r="F29" i="29"/>
  <c r="E29" i="29"/>
  <c r="D29" i="29"/>
  <c r="F27" i="29"/>
  <c r="E27" i="29"/>
  <c r="D27" i="29"/>
  <c r="F26" i="29"/>
  <c r="E26" i="29"/>
  <c r="D26" i="29"/>
  <c r="F25" i="29"/>
  <c r="E25" i="29"/>
  <c r="D25" i="29"/>
  <c r="F24" i="29"/>
  <c r="E24" i="29"/>
  <c r="D24" i="29"/>
  <c r="F23" i="29"/>
  <c r="E23" i="29"/>
  <c r="D23" i="29"/>
  <c r="F22" i="29"/>
  <c r="E22" i="29"/>
  <c r="D22" i="29"/>
  <c r="F21" i="29"/>
  <c r="E21" i="29"/>
  <c r="D21" i="29"/>
  <c r="F19" i="29"/>
  <c r="E19" i="29"/>
  <c r="D19" i="29"/>
  <c r="F18" i="29"/>
  <c r="E18" i="29"/>
  <c r="D18" i="29"/>
  <c r="F17" i="29"/>
  <c r="E17" i="29"/>
  <c r="D17" i="29"/>
  <c r="F16" i="29"/>
  <c r="E16" i="29"/>
  <c r="D16" i="29"/>
  <c r="F15" i="29"/>
  <c r="E15" i="29"/>
  <c r="D15" i="29"/>
  <c r="F14" i="29"/>
  <c r="E14" i="29"/>
  <c r="D14" i="29"/>
  <c r="F13" i="29"/>
  <c r="E13" i="29"/>
  <c r="D13" i="29"/>
  <c r="F12" i="29"/>
  <c r="E12" i="29"/>
  <c r="D12" i="29"/>
  <c r="F11" i="29"/>
  <c r="E11" i="29"/>
  <c r="D11" i="29"/>
  <c r="F10" i="29"/>
  <c r="E10" i="29"/>
  <c r="D10" i="29"/>
  <c r="F9" i="29"/>
  <c r="E9" i="29"/>
  <c r="D9" i="29"/>
  <c r="F8" i="29"/>
  <c r="E8" i="29"/>
  <c r="D8" i="29"/>
  <c r="F7" i="29"/>
  <c r="E7" i="29"/>
  <c r="D7" i="29"/>
  <c r="F6" i="29"/>
  <c r="E6" i="29"/>
  <c r="D6" i="29"/>
  <c r="D69" i="16"/>
  <c r="D70" i="16"/>
  <c r="D71" i="16"/>
  <c r="D72" i="16"/>
  <c r="D73" i="16"/>
  <c r="D74" i="16"/>
  <c r="D65" i="16"/>
  <c r="D66" i="16"/>
  <c r="D67" i="16"/>
  <c r="D53" i="16"/>
  <c r="D54" i="16"/>
  <c r="D55" i="16"/>
  <c r="D56" i="16"/>
  <c r="D57" i="16"/>
  <c r="D58" i="16"/>
  <c r="D59" i="16"/>
  <c r="D60" i="16"/>
  <c r="D62" i="16"/>
  <c r="D63" i="16"/>
  <c r="D46" i="16"/>
  <c r="D48" i="16"/>
  <c r="D49" i="16"/>
  <c r="D50" i="16"/>
  <c r="D51" i="16"/>
  <c r="D41" i="16"/>
  <c r="D42" i="16"/>
  <c r="D43" i="16"/>
  <c r="D44" i="16"/>
  <c r="D37" i="16"/>
  <c r="D38" i="16"/>
  <c r="D39" i="16"/>
  <c r="D26" i="16"/>
  <c r="D27" i="16"/>
  <c r="D28" i="16"/>
  <c r="D29" i="16"/>
  <c r="D30" i="16"/>
  <c r="D31" i="16"/>
  <c r="D32" i="16"/>
  <c r="D33" i="16"/>
  <c r="D34" i="16"/>
  <c r="D35" i="16"/>
  <c r="D24" i="16"/>
  <c r="D82" i="7"/>
  <c r="D83" i="7"/>
  <c r="D84" i="7"/>
  <c r="D85" i="7"/>
  <c r="D86" i="7"/>
  <c r="D7" i="10"/>
  <c r="D28" i="30"/>
  <c r="D29" i="30"/>
  <c r="D30" i="30"/>
  <c r="D31" i="30"/>
  <c r="D32" i="30"/>
  <c r="D33" i="30"/>
  <c r="D34" i="30"/>
  <c r="D35" i="30"/>
  <c r="D27" i="30"/>
  <c r="D15" i="41"/>
  <c r="D14" i="41"/>
  <c r="D12" i="41"/>
  <c r="D6" i="47"/>
  <c r="D7" i="47"/>
  <c r="D8" i="47"/>
  <c r="D9" i="47"/>
  <c r="D5" i="47"/>
  <c r="D94" i="7" l="1"/>
  <c r="D95" i="7"/>
  <c r="D96" i="7"/>
  <c r="D97" i="7"/>
  <c r="D98" i="7"/>
  <c r="D99" i="7"/>
  <c r="D100" i="7"/>
  <c r="D101" i="7"/>
  <c r="D102" i="7"/>
  <c r="D103" i="7"/>
  <c r="D104" i="7"/>
  <c r="D105" i="7"/>
  <c r="D93" i="7"/>
  <c r="D76" i="17"/>
  <c r="D77" i="17"/>
  <c r="D78" i="17"/>
  <c r="D79" i="17"/>
  <c r="D80" i="17"/>
  <c r="D81" i="17"/>
  <c r="D82" i="17"/>
  <c r="D83" i="17"/>
  <c r="D84" i="17"/>
  <c r="D85" i="17"/>
  <c r="D86" i="17"/>
  <c r="D87" i="17"/>
  <c r="D75" i="17"/>
  <c r="D50" i="26"/>
  <c r="D51" i="26"/>
  <c r="D52" i="26"/>
  <c r="D18" i="32"/>
  <c r="D138" i="32"/>
  <c r="D139" i="32"/>
  <c r="D99" i="32"/>
  <c r="D100" i="32"/>
  <c r="D101" i="32"/>
  <c r="D81" i="7"/>
  <c r="D59" i="7"/>
  <c r="D21" i="30"/>
  <c r="D22" i="30"/>
  <c r="D23" i="30"/>
  <c r="D20" i="30"/>
  <c r="D18" i="30"/>
  <c r="D80" i="7"/>
  <c r="D79" i="7"/>
  <c r="D78" i="7"/>
  <c r="D75" i="7"/>
  <c r="D74" i="7"/>
  <c r="D24" i="21"/>
  <c r="D23" i="21"/>
  <c r="D22" i="21"/>
  <c r="D21" i="21"/>
  <c r="D20" i="21"/>
  <c r="D19" i="21"/>
  <c r="D18" i="21"/>
  <c r="D17" i="21"/>
  <c r="D16" i="21"/>
  <c r="D15" i="21"/>
  <c r="D14" i="21"/>
  <c r="D13" i="21"/>
  <c r="D12" i="21"/>
  <c r="D11" i="21"/>
  <c r="D10" i="21"/>
  <c r="D9" i="21"/>
  <c r="D8" i="21"/>
  <c r="D7" i="21"/>
  <c r="D6" i="21"/>
  <c r="D5" i="21"/>
  <c r="D5" i="25"/>
  <c r="D6" i="10"/>
  <c r="D5" i="10"/>
  <c r="D9" i="11"/>
  <c r="D7" i="11"/>
  <c r="D6" i="11"/>
  <c r="D5" i="11"/>
  <c r="D21" i="31"/>
  <c r="D20" i="31"/>
  <c r="D18" i="31"/>
  <c r="D17" i="31"/>
  <c r="D15" i="31"/>
  <c r="D14" i="31"/>
  <c r="D13" i="31"/>
  <c r="D12" i="31"/>
  <c r="D11" i="31"/>
  <c r="D10" i="31"/>
  <c r="D9" i="31"/>
  <c r="D8" i="31"/>
  <c r="D7" i="31"/>
  <c r="D6" i="31"/>
  <c r="D5" i="31"/>
  <c r="D49" i="41"/>
  <c r="D48" i="41"/>
  <c r="D47" i="41"/>
  <c r="D46" i="41"/>
  <c r="D44" i="41"/>
  <c r="D43" i="41"/>
  <c r="D42" i="41"/>
  <c r="D41" i="41"/>
  <c r="D39" i="41"/>
  <c r="D37" i="41"/>
  <c r="D35" i="41"/>
  <c r="D34" i="41"/>
  <c r="D32" i="41"/>
  <c r="D31" i="41"/>
  <c r="D30" i="41"/>
  <c r="D29" i="41"/>
  <c r="D28" i="41"/>
  <c r="D27" i="41"/>
  <c r="D25" i="41"/>
  <c r="D24" i="41"/>
  <c r="D23" i="41"/>
  <c r="D22" i="41"/>
  <c r="D21" i="41"/>
  <c r="D20" i="41"/>
  <c r="D19" i="41"/>
  <c r="D18" i="41"/>
  <c r="D16" i="41"/>
  <c r="D13" i="41"/>
  <c r="D11" i="41"/>
  <c r="D10" i="41"/>
  <c r="D9" i="41"/>
  <c r="D8" i="41"/>
  <c r="D7" i="41"/>
  <c r="D6" i="41"/>
  <c r="D5" i="41"/>
  <c r="D61" i="26"/>
  <c r="D60" i="26"/>
  <c r="D59" i="26"/>
  <c r="D58" i="26"/>
  <c r="D57" i="26"/>
  <c r="D54" i="26"/>
  <c r="D53" i="26"/>
  <c r="D49" i="26"/>
  <c r="D48" i="26"/>
  <c r="D47" i="26"/>
  <c r="D46" i="26"/>
  <c r="D45" i="26"/>
  <c r="D44" i="26"/>
  <c r="D42" i="26"/>
  <c r="D40" i="26"/>
  <c r="D39" i="26"/>
  <c r="D38" i="26"/>
  <c r="D36" i="26"/>
  <c r="D35" i="26"/>
  <c r="D34" i="26"/>
  <c r="D33" i="26"/>
  <c r="D32" i="26"/>
  <c r="D31" i="26"/>
  <c r="D29" i="26"/>
  <c r="D28" i="26"/>
  <c r="D27" i="26"/>
  <c r="D26" i="26"/>
  <c r="D25" i="26"/>
  <c r="D24" i="26"/>
  <c r="D23" i="26"/>
  <c r="D22" i="26"/>
  <c r="D20" i="26"/>
  <c r="D19" i="26"/>
  <c r="D18" i="26"/>
  <c r="D16" i="26"/>
  <c r="D15" i="26"/>
  <c r="D14" i="26"/>
  <c r="D13" i="26"/>
  <c r="D11" i="26"/>
  <c r="D9" i="26"/>
  <c r="D8" i="26"/>
  <c r="D7" i="26"/>
  <c r="D6" i="26"/>
  <c r="D5" i="26"/>
  <c r="D178" i="32"/>
  <c r="D177" i="32"/>
  <c r="D176" i="32"/>
  <c r="D175" i="32"/>
  <c r="D174" i="32"/>
  <c r="D173" i="32"/>
  <c r="D172" i="32"/>
  <c r="D171" i="32"/>
  <c r="D170" i="32"/>
  <c r="D169" i="32"/>
  <c r="D168" i="32"/>
  <c r="D167" i="32"/>
  <c r="D166" i="32"/>
  <c r="D165" i="32"/>
  <c r="D164" i="32"/>
  <c r="D163" i="32"/>
  <c r="D162" i="32"/>
  <c r="D161" i="32"/>
  <c r="D160" i="32"/>
  <c r="D159" i="32"/>
  <c r="D158" i="32"/>
  <c r="D157" i="32"/>
  <c r="D156" i="32"/>
  <c r="D155" i="32"/>
  <c r="D154" i="32"/>
  <c r="D152" i="32"/>
  <c r="D151" i="32"/>
  <c r="D150" i="32"/>
  <c r="D149" i="32"/>
  <c r="D148" i="32"/>
  <c r="D147" i="32"/>
  <c r="D145" i="32"/>
  <c r="D144" i="32"/>
  <c r="D143" i="32"/>
  <c r="D141" i="32"/>
  <c r="D140" i="32"/>
  <c r="D137" i="32"/>
  <c r="D136" i="32"/>
  <c r="D135" i="32"/>
  <c r="D134" i="32"/>
  <c r="D133" i="32"/>
  <c r="D132" i="32"/>
  <c r="D131" i="32"/>
  <c r="D130" i="32"/>
  <c r="D129" i="32"/>
  <c r="D128" i="32"/>
  <c r="D127" i="32"/>
  <c r="D126" i="32"/>
  <c r="D125" i="32"/>
  <c r="D123" i="32"/>
  <c r="D122" i="32"/>
  <c r="D121" i="32"/>
  <c r="D120" i="32"/>
  <c r="D119" i="32"/>
  <c r="D118" i="32"/>
  <c r="D116" i="32"/>
  <c r="D114" i="32"/>
  <c r="D113" i="32"/>
  <c r="D112" i="32"/>
  <c r="D110" i="32"/>
  <c r="D109" i="32"/>
  <c r="D108" i="32"/>
  <c r="D107" i="32"/>
  <c r="D106" i="32"/>
  <c r="D105" i="32"/>
  <c r="D104" i="32"/>
  <c r="D103" i="32"/>
  <c r="D102" i="32"/>
  <c r="D97" i="32"/>
  <c r="D96" i="32"/>
  <c r="D94" i="32"/>
  <c r="D93" i="32"/>
  <c r="D92" i="32"/>
  <c r="D91" i="32"/>
  <c r="D90" i="32"/>
  <c r="D89" i="32"/>
  <c r="D88" i="32"/>
  <c r="D87" i="32"/>
  <c r="D86" i="32"/>
  <c r="D85" i="32"/>
  <c r="D84" i="32"/>
  <c r="D83" i="32"/>
  <c r="D82" i="32"/>
  <c r="D81" i="32"/>
  <c r="D80" i="32"/>
  <c r="D79" i="32"/>
  <c r="D77" i="32"/>
  <c r="D76" i="32"/>
  <c r="D75" i="32"/>
  <c r="D74" i="32"/>
  <c r="D73" i="32"/>
  <c r="D72" i="32"/>
  <c r="D71" i="32"/>
  <c r="D69" i="32"/>
  <c r="D68" i="32"/>
  <c r="D66" i="32"/>
  <c r="D65" i="32"/>
  <c r="D64" i="32"/>
  <c r="D63" i="32"/>
  <c r="D61" i="32"/>
  <c r="D60" i="32"/>
  <c r="D59" i="32"/>
  <c r="D58" i="32"/>
  <c r="D56" i="32"/>
  <c r="D54" i="32"/>
  <c r="D53" i="32"/>
  <c r="D52" i="32"/>
  <c r="D51" i="32"/>
  <c r="D50" i="32"/>
  <c r="D49" i="32"/>
  <c r="D48" i="32"/>
  <c r="D46" i="32"/>
  <c r="D45" i="32"/>
  <c r="D44" i="32"/>
  <c r="D43" i="32"/>
  <c r="D42" i="32"/>
  <c r="D41" i="32"/>
  <c r="D40" i="32"/>
  <c r="D38" i="32"/>
  <c r="D37" i="32"/>
  <c r="D36" i="32"/>
  <c r="D35" i="32"/>
  <c r="D34" i="32"/>
  <c r="D33" i="32"/>
  <c r="D32" i="32"/>
  <c r="D31" i="32"/>
  <c r="D30" i="32"/>
  <c r="D29" i="32"/>
  <c r="D27" i="32"/>
  <c r="D26" i="32"/>
  <c r="D25" i="32"/>
  <c r="D24" i="32"/>
  <c r="D23" i="32"/>
  <c r="D22" i="32"/>
  <c r="D21" i="32"/>
  <c r="D20" i="32"/>
  <c r="D16" i="32"/>
  <c r="D17" i="32"/>
  <c r="D15" i="32"/>
  <c r="D14" i="32"/>
  <c r="D13" i="32"/>
  <c r="D12" i="32"/>
  <c r="D11" i="32"/>
  <c r="D10" i="32"/>
  <c r="D9" i="32"/>
  <c r="D8" i="32"/>
  <c r="D7" i="32"/>
  <c r="D6" i="32"/>
  <c r="D5" i="32"/>
  <c r="D7" i="36"/>
  <c r="D6" i="36"/>
  <c r="D5" i="36"/>
  <c r="D9" i="39"/>
  <c r="D8" i="39"/>
  <c r="D7" i="39"/>
  <c r="D6" i="39"/>
  <c r="D5" i="39"/>
  <c r="D77" i="14"/>
  <c r="D76" i="14"/>
  <c r="D75" i="14"/>
  <c r="D74" i="14"/>
  <c r="D73" i="14"/>
  <c r="D72" i="14"/>
  <c r="D70" i="14"/>
  <c r="D69" i="14"/>
  <c r="D68" i="14"/>
  <c r="D67" i="14"/>
  <c r="D66" i="14"/>
  <c r="D64" i="14"/>
  <c r="D63" i="14"/>
  <c r="D62" i="14"/>
  <c r="D60" i="14"/>
  <c r="D59" i="14"/>
  <c r="D58" i="14"/>
  <c r="D57" i="14"/>
  <c r="D56" i="14"/>
  <c r="D55" i="14"/>
  <c r="D54" i="14"/>
  <c r="D53" i="14"/>
  <c r="D52" i="14"/>
  <c r="D51" i="14"/>
  <c r="D50" i="14"/>
  <c r="D49" i="14"/>
  <c r="D47" i="14"/>
  <c r="D46" i="14"/>
  <c r="D45" i="14"/>
  <c r="D44" i="14"/>
  <c r="D43" i="14"/>
  <c r="D42" i="14"/>
  <c r="D41" i="14"/>
  <c r="D40" i="14"/>
  <c r="D39" i="14"/>
  <c r="D38" i="14"/>
  <c r="D37" i="14"/>
  <c r="D36" i="14"/>
  <c r="D35" i="14"/>
  <c r="D34" i="14"/>
  <c r="D33" i="14"/>
  <c r="D32" i="14"/>
  <c r="D30" i="14"/>
  <c r="D29" i="14"/>
  <c r="D28" i="14"/>
  <c r="D26" i="14"/>
  <c r="D25" i="14"/>
  <c r="D23" i="14"/>
  <c r="D22" i="14"/>
  <c r="D20" i="14"/>
  <c r="D19" i="14"/>
  <c r="D18" i="14"/>
  <c r="D17" i="14"/>
  <c r="D16" i="14"/>
  <c r="D15" i="14"/>
  <c r="D14" i="14"/>
  <c r="D13" i="14"/>
  <c r="D12" i="14"/>
  <c r="D11" i="14"/>
  <c r="D10" i="14"/>
  <c r="D9" i="14"/>
  <c r="D8" i="14"/>
  <c r="D7" i="14"/>
  <c r="D6" i="14"/>
  <c r="D5" i="14"/>
  <c r="D9" i="27"/>
  <c r="D8" i="27"/>
  <c r="D7" i="27"/>
  <c r="D5" i="27"/>
  <c r="D107" i="30"/>
  <c r="D106" i="30"/>
  <c r="D105" i="30"/>
  <c r="D104" i="30"/>
  <c r="D102" i="30"/>
  <c r="D100" i="30"/>
  <c r="D98" i="30"/>
  <c r="D97" i="30"/>
  <c r="D96" i="30"/>
  <c r="D95" i="30"/>
  <c r="D93" i="30"/>
  <c r="D91" i="30"/>
  <c r="D90" i="30"/>
  <c r="D89" i="30"/>
  <c r="D88" i="30"/>
  <c r="D86" i="30"/>
  <c r="D85" i="30"/>
  <c r="D84" i="30"/>
  <c r="D83" i="30"/>
  <c r="D82" i="30"/>
  <c r="D80" i="30"/>
  <c r="D78" i="30"/>
  <c r="D77" i="30"/>
  <c r="D76" i="30"/>
  <c r="D75" i="30"/>
  <c r="D73" i="30"/>
  <c r="D71" i="30"/>
  <c r="D70" i="30"/>
  <c r="D69" i="30"/>
  <c r="D68" i="30"/>
  <c r="D66" i="30"/>
  <c r="D64" i="30"/>
  <c r="D63" i="30"/>
  <c r="D62" i="30"/>
  <c r="D61" i="30"/>
  <c r="D59" i="30"/>
  <c r="D58" i="30"/>
  <c r="D57" i="30"/>
  <c r="D56" i="30"/>
  <c r="D55" i="30"/>
  <c r="D53" i="30"/>
  <c r="D52" i="30"/>
  <c r="D51" i="30"/>
  <c r="D50" i="30"/>
  <c r="D49" i="30"/>
  <c r="D47" i="30"/>
  <c r="D46" i="30"/>
  <c r="D45" i="30"/>
  <c r="D44" i="30"/>
  <c r="D43" i="30"/>
  <c r="D41" i="30"/>
  <c r="D40" i="30"/>
  <c r="D39" i="30"/>
  <c r="D38" i="30"/>
  <c r="D37" i="30"/>
  <c r="D25" i="30"/>
  <c r="D16" i="30"/>
  <c r="D15" i="30"/>
  <c r="D14" i="30"/>
  <c r="D13" i="30"/>
  <c r="D11" i="30"/>
  <c r="D10" i="30"/>
  <c r="D9" i="30"/>
  <c r="D8" i="30"/>
  <c r="D7" i="30"/>
  <c r="D5" i="30"/>
  <c r="D14" i="15"/>
  <c r="D13" i="15"/>
  <c r="D11" i="15"/>
  <c r="D10" i="15"/>
  <c r="D8" i="15"/>
  <c r="D6" i="15"/>
  <c r="D12" i="42"/>
  <c r="D11" i="42"/>
  <c r="D10" i="42"/>
  <c r="D9" i="42"/>
  <c r="D8" i="42"/>
  <c r="D7" i="42"/>
  <c r="D6" i="42"/>
  <c r="D5" i="42"/>
  <c r="D23" i="16"/>
  <c r="D22" i="16"/>
  <c r="D21" i="16"/>
  <c r="D20" i="16"/>
  <c r="D19" i="16"/>
  <c r="D18" i="16"/>
  <c r="D17" i="16"/>
  <c r="D16" i="16"/>
  <c r="D15" i="16"/>
  <c r="D14" i="16"/>
  <c r="D13" i="16"/>
  <c r="D12" i="16"/>
  <c r="D11" i="16"/>
  <c r="D10" i="16"/>
  <c r="D9" i="16"/>
  <c r="D8" i="16"/>
  <c r="D7" i="16"/>
  <c r="D6" i="16"/>
  <c r="D20" i="33"/>
  <c r="D19" i="33"/>
  <c r="D18" i="33"/>
  <c r="D17" i="33"/>
  <c r="D15" i="33"/>
  <c r="D14" i="33"/>
  <c r="D12" i="33"/>
  <c r="D11" i="33"/>
  <c r="D10" i="33"/>
  <c r="D9" i="33"/>
  <c r="D8" i="33"/>
  <c r="D7" i="33"/>
  <c r="D6" i="33"/>
  <c r="D5" i="33"/>
  <c r="D54" i="35"/>
  <c r="D53" i="35"/>
  <c r="D52" i="35"/>
  <c r="D50" i="35"/>
  <c r="D46" i="35"/>
  <c r="D45" i="35"/>
  <c r="D44" i="35"/>
  <c r="D43" i="35"/>
  <c r="D42" i="35"/>
  <c r="D41" i="35"/>
  <c r="D40" i="35"/>
  <c r="D39" i="35"/>
  <c r="D38" i="35"/>
  <c r="D36" i="35"/>
  <c r="D35" i="35"/>
  <c r="D34" i="35"/>
  <c r="D33" i="35"/>
  <c r="D32" i="35"/>
  <c r="D30" i="35"/>
  <c r="D29" i="35"/>
  <c r="D26" i="35"/>
  <c r="D25" i="35"/>
  <c r="D24" i="35"/>
  <c r="D23" i="35"/>
  <c r="D22" i="35"/>
  <c r="D21" i="35"/>
  <c r="D20" i="35"/>
  <c r="D19" i="35"/>
  <c r="D18" i="35"/>
  <c r="D16" i="35"/>
  <c r="D15" i="35"/>
  <c r="D14" i="35"/>
  <c r="D13" i="35"/>
  <c r="D12" i="35"/>
  <c r="D11" i="35"/>
  <c r="D10" i="35"/>
  <c r="D9" i="35"/>
  <c r="D8" i="35"/>
  <c r="D7" i="35"/>
  <c r="D6" i="35"/>
  <c r="D5" i="35"/>
  <c r="D73" i="17"/>
  <c r="D72" i="17"/>
  <c r="D71" i="17"/>
  <c r="D70" i="17"/>
  <c r="D69" i="17"/>
  <c r="D68" i="17"/>
  <c r="D66" i="17"/>
  <c r="D65" i="17"/>
  <c r="D64" i="17"/>
  <c r="D63" i="17"/>
  <c r="D62" i="17"/>
  <c r="D61" i="17"/>
  <c r="D60" i="17"/>
  <c r="D59" i="17"/>
  <c r="D58" i="17"/>
  <c r="D57" i="17"/>
  <c r="D56" i="17"/>
  <c r="D55" i="17"/>
  <c r="D54" i="17"/>
  <c r="D53" i="17"/>
  <c r="D52" i="17"/>
  <c r="D51" i="17"/>
  <c r="D50" i="17"/>
  <c r="D49" i="17"/>
  <c r="D48" i="17"/>
  <c r="D47" i="17"/>
  <c r="D46" i="17"/>
  <c r="D44" i="17"/>
  <c r="D43" i="17"/>
  <c r="D41" i="17"/>
  <c r="D40" i="17"/>
  <c r="D39" i="17"/>
  <c r="D37" i="17"/>
  <c r="D36" i="17"/>
  <c r="D35" i="17"/>
  <c r="D34" i="17"/>
  <c r="D33" i="17"/>
  <c r="D32" i="17"/>
  <c r="D31" i="17"/>
  <c r="D30" i="17"/>
  <c r="D28" i="17"/>
  <c r="D27" i="17"/>
  <c r="D25" i="17"/>
  <c r="D24" i="17"/>
  <c r="D23" i="17"/>
  <c r="D22" i="17"/>
  <c r="D21" i="17"/>
  <c r="D20" i="17"/>
  <c r="D19" i="17"/>
  <c r="D18" i="17"/>
  <c r="D16" i="17"/>
  <c r="D15" i="17"/>
  <c r="D13" i="17"/>
  <c r="D12" i="17"/>
  <c r="D11" i="17"/>
  <c r="D10" i="17"/>
  <c r="D9" i="17"/>
  <c r="D8" i="17"/>
  <c r="D7" i="17"/>
  <c r="D6" i="17"/>
  <c r="D5" i="17"/>
  <c r="D5" i="23"/>
  <c r="D8" i="40"/>
  <c r="D6" i="40"/>
  <c r="D5" i="40"/>
  <c r="D50" i="19"/>
  <c r="D49" i="19"/>
  <c r="D48" i="19"/>
  <c r="D47" i="19"/>
  <c r="D46" i="19"/>
  <c r="D45" i="19"/>
  <c r="D44" i="19"/>
  <c r="D42" i="19"/>
  <c r="D41" i="19"/>
  <c r="D40" i="19"/>
  <c r="D38" i="19"/>
  <c r="D37" i="19"/>
  <c r="D36" i="19"/>
  <c r="D35" i="19"/>
  <c r="D34" i="19"/>
  <c r="D33" i="19"/>
  <c r="D31" i="19"/>
  <c r="D30" i="19"/>
  <c r="D28" i="19"/>
  <c r="D27" i="19"/>
  <c r="D26" i="19"/>
  <c r="D24" i="19"/>
  <c r="D23" i="19"/>
  <c r="D22" i="19"/>
  <c r="D21" i="19"/>
  <c r="D20" i="19"/>
  <c r="D19" i="19"/>
  <c r="D18" i="19"/>
  <c r="D16" i="19"/>
  <c r="D15" i="19"/>
  <c r="D14" i="19"/>
  <c r="D12" i="19"/>
  <c r="D11" i="19"/>
  <c r="D9" i="19"/>
  <c r="D7" i="19"/>
  <c r="D6" i="19"/>
  <c r="D5" i="19"/>
  <c r="E42" i="20"/>
  <c r="E41" i="20"/>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<sst xmlns="http://schemas.openxmlformats.org/spreadsheetml/2006/main" count="6781" uniqueCount="3264">
  <si>
    <r>
      <rPr>
        <b/>
        <sz val="9"/>
        <color theme="1"/>
        <rFont val="Gill Sans MT"/>
        <family val="2"/>
      </rPr>
      <t>Gauteng</t>
    </r>
    <r>
      <rPr>
        <b/>
        <sz val="8"/>
        <color theme="1"/>
        <rFont val="Gill Sans MT"/>
        <family val="2"/>
      </rPr>
      <t xml:space="preserve">
</t>
    </r>
    <r>
      <rPr>
        <b/>
        <sz val="9"/>
        <color theme="1"/>
        <rFont val="Gill Sans MT"/>
        <family val="2"/>
      </rPr>
      <t xml:space="preserve">Tel: 010 824 0040
E-mail: sales@nology.co.za
</t>
    </r>
    <r>
      <rPr>
        <b/>
        <sz val="8"/>
        <color theme="1"/>
        <rFont val="Gill Sans MT"/>
        <family val="2"/>
      </rPr>
      <t xml:space="preserve">
</t>
    </r>
    <r>
      <rPr>
        <b/>
        <sz val="9"/>
        <color theme="1"/>
        <rFont val="Gill Sans MT"/>
        <family val="2"/>
      </rPr>
      <t>Cape Town</t>
    </r>
    <r>
      <rPr>
        <b/>
        <sz val="8"/>
        <color theme="1"/>
        <rFont val="Gill Sans MT"/>
        <family val="2"/>
      </rPr>
      <t xml:space="preserve">
</t>
    </r>
    <r>
      <rPr>
        <b/>
        <sz val="9"/>
        <color theme="1"/>
        <rFont val="Gill Sans MT"/>
        <family val="2"/>
      </rPr>
      <t>Tel: 010 824 0044
E-mail: cptsales@nology.co.za</t>
    </r>
  </si>
  <si>
    <t xml:space="preserve">                                                                                               </t>
  </si>
  <si>
    <t>CONSUMER</t>
  </si>
  <si>
    <t>NETWORKING</t>
  </si>
  <si>
    <t>UNIFIED COMMUNICATIONS</t>
  </si>
  <si>
    <t>Updated - 25/02/2026</t>
  </si>
  <si>
    <t>Updated - 26/02/2026</t>
  </si>
  <si>
    <t>Updated -31/03/2025</t>
  </si>
  <si>
    <t>Updated -29/07/2025</t>
  </si>
  <si>
    <t>Updated - 31/05/2023</t>
  </si>
  <si>
    <t>Updated - 29/04/2024</t>
  </si>
  <si>
    <t>Updated -31/10/2024</t>
  </si>
  <si>
    <t>Updated - 18/07/2025</t>
  </si>
  <si>
    <t>YEALINK</t>
  </si>
  <si>
    <t>DNAKE</t>
  </si>
  <si>
    <t>CALL4TEL</t>
  </si>
  <si>
    <t>LG</t>
  </si>
  <si>
    <t>SHELLY</t>
  </si>
  <si>
    <t>MIKROTIK</t>
  </si>
  <si>
    <t>ZYXEL</t>
  </si>
  <si>
    <t>NETOGY</t>
  </si>
  <si>
    <t>TP-LINK</t>
  </si>
  <si>
    <t>APACHE OPTICS</t>
  </si>
  <si>
    <t xml:space="preserve">VILO </t>
  </si>
  <si>
    <t>CAMBIUM</t>
  </si>
  <si>
    <t>BLUETTI</t>
  </si>
  <si>
    <t>MIKROCLOUD</t>
  </si>
  <si>
    <t>MOTOROLA</t>
  </si>
  <si>
    <t>NEAT</t>
  </si>
  <si>
    <t>INOGENI</t>
  </si>
  <si>
    <t>LOGITECH</t>
  </si>
  <si>
    <t>TELRAD</t>
  </si>
  <si>
    <t>HUAWEI</t>
  </si>
  <si>
    <t>TELTONIKA</t>
  </si>
  <si>
    <t>MECOOL</t>
  </si>
  <si>
    <t>MINIX</t>
  </si>
  <si>
    <t>ZTE</t>
  </si>
  <si>
    <t>H3C</t>
  </si>
  <si>
    <t>Samsung</t>
  </si>
  <si>
    <t>H3C Enterprise</t>
  </si>
  <si>
    <t>BARK</t>
  </si>
  <si>
    <t>WHALE OS</t>
  </si>
  <si>
    <t>Stock Code</t>
  </si>
  <si>
    <t>Price (excl. VAT)</t>
  </si>
  <si>
    <t>SAP</t>
  </si>
  <si>
    <t>MSRP</t>
  </si>
  <si>
    <t>Pice(excl.VAT)</t>
  </si>
  <si>
    <t>AMS</t>
  </si>
  <si>
    <t>P.O.R</t>
  </si>
  <si>
    <t>280M-S8</t>
  </si>
  <si>
    <t>NX32 LITE</t>
  </si>
  <si>
    <t>22SM3G</t>
  </si>
  <si>
    <t>SHELLY DUO CW/WW (E27)</t>
  </si>
  <si>
    <t>ACT-NVD</t>
  </si>
  <si>
    <t>NWA110AX</t>
  </si>
  <si>
    <t>NOVA10</t>
  </si>
  <si>
    <t>ARCHER C80</t>
  </si>
  <si>
    <t>1P-SFP1GESX</t>
  </si>
  <si>
    <t>Vilo-5-3</t>
  </si>
  <si>
    <t>1CMXEX1010XXAE</t>
  </si>
  <si>
    <t>PV120</t>
  </si>
  <si>
    <t>MC-SDWAN</t>
  </si>
  <si>
    <t>MA1</t>
  </si>
  <si>
    <t>NEATPAD-SE</t>
  </si>
  <si>
    <t xml:space="preserve">4KX-PLUS  </t>
  </si>
  <si>
    <t>910-003357</t>
  </si>
  <si>
    <t>BreezeAIR AXE-L 5-200-17-PTMP-CPE</t>
  </si>
  <si>
    <t>AP362</t>
  </si>
  <si>
    <t>OTD140</t>
  </si>
  <si>
    <t>KD3</t>
  </si>
  <si>
    <t>C1-NS</t>
  </si>
  <si>
    <t>ZXHN-H3601P</t>
  </si>
  <si>
    <t>LS-1600V2-6P-HPWR-GL</t>
  </si>
  <si>
    <t>58-QB65C</t>
  </si>
  <si>
    <t>TEST</t>
  </si>
  <si>
    <t>BARK HOME 5100-S</t>
  </si>
  <si>
    <t>WHALE OS PROJECTOR</t>
  </si>
  <si>
    <t>YDMP</t>
  </si>
  <si>
    <t>902M-S8</t>
  </si>
  <si>
    <t>NX96(B)</t>
  </si>
  <si>
    <t>32SM5JB</t>
  </si>
  <si>
    <t>SHELLY VINTAGE A60 (E27)</t>
  </si>
  <si>
    <t>18POW</t>
  </si>
  <si>
    <t>NWA210AX</t>
  </si>
  <si>
    <t>NOVA10 BLUETOOTH RCU</t>
  </si>
  <si>
    <t>ARCHER MR200</t>
  </si>
  <si>
    <t>1P-SFP1GELX</t>
  </si>
  <si>
    <t>1CMXEX1010PXAE</t>
  </si>
  <si>
    <t>MC-ADV_MON</t>
  </si>
  <si>
    <t>SJMC302</t>
  </si>
  <si>
    <r>
      <rPr>
        <sz val="11"/>
        <color theme="1"/>
        <rFont val="Calibri"/>
        <family val="2"/>
        <scheme val="minor"/>
      </rPr>
      <t>4KXUSB3</t>
    </r>
    <r>
      <rPr>
        <sz val="11"/>
        <color theme="1"/>
        <rFont val="Gill Sans MT"/>
        <family val="2"/>
      </rPr>
      <t xml:space="preserve">                                                                       </t>
    </r>
  </si>
  <si>
    <t>910-003357-S</t>
  </si>
  <si>
    <t>BreezeAIR AXE-L 5-200-23-PTMP-CPE</t>
  </si>
  <si>
    <t>AC650-128AP</t>
  </si>
  <si>
    <t>RUT140</t>
  </si>
  <si>
    <t>KM7 PLUS</t>
  </si>
  <si>
    <t>H1-NS</t>
  </si>
  <si>
    <t>ZXHN-H3601P-INT</t>
  </si>
  <si>
    <t>LS-1600V2-10P-HPWR-GL</t>
  </si>
  <si>
    <t>58-QB75C</t>
  </si>
  <si>
    <t>N/A</t>
  </si>
  <si>
    <t>904M-S3</t>
  </si>
  <si>
    <t>NX256</t>
  </si>
  <si>
    <t>43UH5QE</t>
  </si>
  <si>
    <t>SHELLY VINTAGE G125 (E27)</t>
  </si>
  <si>
    <t>24HPOW</t>
  </si>
  <si>
    <t>WX3100-T0</t>
  </si>
  <si>
    <t>NOVA PRO BLUETOOTH RCU</t>
  </si>
  <si>
    <t>ARCHER MR600 V5</t>
  </si>
  <si>
    <t>1P-SFP1GET</t>
  </si>
  <si>
    <t>1CMXEX1028XXAE</t>
  </si>
  <si>
    <t>MC-SEC_ESS</t>
  </si>
  <si>
    <t>SJMC502</t>
  </si>
  <si>
    <t>NEATPAD-GLASSMOUNT</t>
  </si>
  <si>
    <t>4K2USB3</t>
  </si>
  <si>
    <t>910-006221</t>
  </si>
  <si>
    <t>BreezeAIR AXE-L 5-500-17-PTMP-CPE</t>
  </si>
  <si>
    <t>S310-24P4S</t>
  </si>
  <si>
    <t>RUT142</t>
  </si>
  <si>
    <t>V02</t>
  </si>
  <si>
    <t>CP86-CP-NS</t>
  </si>
  <si>
    <t>G5TS</t>
  </si>
  <si>
    <t>LS-1600V2-18P-HPWR-GL</t>
  </si>
  <si>
    <t>58-QB85C</t>
  </si>
  <si>
    <t>SIP-T30</t>
  </si>
  <si>
    <t>905D-Y4</t>
  </si>
  <si>
    <t>49UH5NM</t>
  </si>
  <si>
    <t>SHELLY TEMP SENSOR (DS18B20)</t>
  </si>
  <si>
    <t>48POW</t>
  </si>
  <si>
    <t>GS1008-HP</t>
  </si>
  <si>
    <t>YCABLE</t>
  </si>
  <si>
    <t>CPE210</t>
  </si>
  <si>
    <t>1P-SFP10GSR</t>
  </si>
  <si>
    <t>1CMXEX1028PXAE</t>
  </si>
  <si>
    <t>MC-WEB_CON</t>
  </si>
  <si>
    <t>SJMC682</t>
  </si>
  <si>
    <t>NEATBOARDPRO-SE</t>
  </si>
  <si>
    <t>HD2USB3</t>
  </si>
  <si>
    <t>910-006274</t>
  </si>
  <si>
    <t>BreezeAIR AXE-L 5-500-23-PTMP-CPE</t>
  </si>
  <si>
    <t>S380-L4P1T</t>
  </si>
  <si>
    <t>RUT361</t>
  </si>
  <si>
    <t>CP89-HD-NS</t>
  </si>
  <si>
    <t>LS-1600V2-26P-HPWR-GL</t>
  </si>
  <si>
    <t>58-QM50C</t>
  </si>
  <si>
    <t>PSU-12V/1A</t>
  </si>
  <si>
    <t>SHELLY BYPASS</t>
  </si>
  <si>
    <t>ACRPSMA</t>
  </si>
  <si>
    <t>GS1200-5HPv2</t>
  </si>
  <si>
    <t>UPS100-PLUS</t>
  </si>
  <si>
    <t>CPE220</t>
  </si>
  <si>
    <t>1P-SFP10GLR</t>
  </si>
  <si>
    <t>1CMXEX2010xxA0</t>
  </si>
  <si>
    <t>MC-WAN-F/O</t>
  </si>
  <si>
    <t>NEATBOARDPRO-ADAPTIVE-STAND</t>
  </si>
  <si>
    <t>HD2USB3UP</t>
  </si>
  <si>
    <t>910-006275</t>
  </si>
  <si>
    <t>BreezeAirAXE-5-1G-17-PTMP-CPE</t>
  </si>
  <si>
    <t>S380-S8P2T</t>
  </si>
  <si>
    <t>RUT200</t>
  </si>
  <si>
    <t>CP86-AA-NS</t>
  </si>
  <si>
    <t>LS-1600V2-26S-HPWR-GL</t>
  </si>
  <si>
    <t>58-QM55C</t>
  </si>
  <si>
    <t>COM-W73P/H-CHRG</t>
  </si>
  <si>
    <t>55UH5Q-E</t>
  </si>
  <si>
    <t>SHELLY 50A CLAMP</t>
  </si>
  <si>
    <t>C52IG-5HAXD2HAXD-TC</t>
  </si>
  <si>
    <t>GS1200-8HPv2</t>
  </si>
  <si>
    <t>NOVA PRO</t>
  </si>
  <si>
    <t>CPE510</t>
  </si>
  <si>
    <t>1P-SFP10GUTP</t>
  </si>
  <si>
    <t>1CMXEX2010PxA0</t>
  </si>
  <si>
    <t>MC-STATIC</t>
  </si>
  <si>
    <t>NEATBOARDPRO-ADAPTIVE-MOUNT</t>
  </si>
  <si>
    <t>SDI2USB3</t>
  </si>
  <si>
    <t>910-006348</t>
  </si>
  <si>
    <t>BreezeAirAXE-5-1G-23-PTMP-CPE</t>
  </si>
  <si>
    <t>S380-H8T3ST</t>
  </si>
  <si>
    <t>RUT260</t>
  </si>
  <si>
    <t>LS-1850V2-10P-HPWR-EI-GL</t>
  </si>
  <si>
    <t>58-QM65C</t>
  </si>
  <si>
    <t>COM-W59R-CHRG</t>
  </si>
  <si>
    <t>65UL3Q-E</t>
  </si>
  <si>
    <t>SHELLY 120A CLAMP</t>
  </si>
  <si>
    <t>CAPGI-5HAXD2HAXD</t>
  </si>
  <si>
    <t>GS1900-8HP</t>
  </si>
  <si>
    <t>CPE610</t>
  </si>
  <si>
    <t>1P-SFP25GSR</t>
  </si>
  <si>
    <t>1CMXEX2028xxA0</t>
  </si>
  <si>
    <t>MC-VPN-ACC</t>
  </si>
  <si>
    <t>NEATBOARDPRO-WALLMOUNT</t>
  </si>
  <si>
    <t>TOGGLE</t>
  </si>
  <si>
    <t>910-006438</t>
  </si>
  <si>
    <t>BreezeAirAXE-5-2G-PTMP</t>
  </si>
  <si>
    <t>AR730</t>
  </si>
  <si>
    <t>RUT901</t>
  </si>
  <si>
    <t>LS-1850V2-28P-HPWR-EI-GL</t>
  </si>
  <si>
    <t>58-QM75C</t>
  </si>
  <si>
    <t>COM-W56P/H-CHRG</t>
  </si>
  <si>
    <t>SHELLY PLUS ADD-ON</t>
  </si>
  <si>
    <t>CCR2004-16G-2S+</t>
  </si>
  <si>
    <t>GS1900-10HP</t>
  </si>
  <si>
    <t>CPE710</t>
  </si>
  <si>
    <t>1P-SFP25GLR</t>
  </si>
  <si>
    <t>1CMXEX2028PxA0</t>
  </si>
  <si>
    <t>MC-VPN-USER</t>
  </si>
  <si>
    <t>NEATBOARD32-SE</t>
  </si>
  <si>
    <t>TOGGLE ROOMS</t>
  </si>
  <si>
    <t>910-006494</t>
  </si>
  <si>
    <t>BreezeAirAXE-5-1G-PTMP</t>
  </si>
  <si>
    <t>AR720</t>
  </si>
  <si>
    <t>RUT906</t>
  </si>
  <si>
    <t>LS-1850V2-52X-PWR-GL</t>
  </si>
  <si>
    <t>58-QM85C</t>
  </si>
  <si>
    <t>COM-W56P/H-BACK-COVER</t>
  </si>
  <si>
    <t>SHELLY PLUS SMOKE ALARM</t>
  </si>
  <si>
    <t>CCR2004-16G-2S+PC</t>
  </si>
  <si>
    <t>GS1900-24HPv2</t>
  </si>
  <si>
    <t>DECO E4-1</t>
  </si>
  <si>
    <t>1P-SFP25GER</t>
  </si>
  <si>
    <t>1CMXEX2052GxxA00</t>
  </si>
  <si>
    <t>MC-MIK-RENTAL</t>
  </si>
  <si>
    <t>NEATBOARD50-SE</t>
  </si>
  <si>
    <t>U-BRIDGE</t>
  </si>
  <si>
    <t>910-006496</t>
  </si>
  <si>
    <t>FLAT-PANEL-ANT-5G-90</t>
  </si>
  <si>
    <t>S110-8P2ST</t>
  </si>
  <si>
    <t>RUT951</t>
  </si>
  <si>
    <t>LS-5120V3-28P-PWR-LI-GL</t>
  </si>
  <si>
    <t>COM-T56/T58-HS</t>
  </si>
  <si>
    <t>SHELLY PRO 2PM</t>
  </si>
  <si>
    <t>CCR2004-1G-12S+2XS</t>
  </si>
  <si>
    <t>GS1920-8HPv2</t>
  </si>
  <si>
    <t>DECO E4-2</t>
  </si>
  <si>
    <t>1P-SFP25GZR</t>
  </si>
  <si>
    <t>1CMXEX2052GxPA00</t>
  </si>
  <si>
    <t>VG10</t>
  </si>
  <si>
    <t>NEATBOARD50-WALLMOUNT</t>
  </si>
  <si>
    <t>U-BRIDGE3</t>
  </si>
  <si>
    <t>910-006582</t>
  </si>
  <si>
    <t>DISH-ANT-5G-5</t>
  </si>
  <si>
    <t>S110-16LP2SR</t>
  </si>
  <si>
    <t>RUT956</t>
  </si>
  <si>
    <t>LS-5120V3-28P-HPWR-LI-GL</t>
  </si>
  <si>
    <t>COM-T48 WMB</t>
  </si>
  <si>
    <t>SHELLY PRO 3EM-120A</t>
  </si>
  <si>
    <t>CCR2116-12G-4S+</t>
  </si>
  <si>
    <t>GS1920-24HPv2</t>
  </si>
  <si>
    <t>DECO E4-3</t>
  </si>
  <si>
    <t>1P-QSFP40GSR</t>
  </si>
  <si>
    <t>1CMXEX2052GxPA10</t>
  </si>
  <si>
    <t>VG25</t>
  </si>
  <si>
    <t>NEATBOARD50-ADAPTIVESTAND</t>
  </si>
  <si>
    <t>U-CAM</t>
  </si>
  <si>
    <t>910-006958</t>
  </si>
  <si>
    <t>DISH-ANT-5G-3-5</t>
  </si>
  <si>
    <t>S110-24LP2SR</t>
  </si>
  <si>
    <t>RUTX10</t>
  </si>
  <si>
    <t>LS-5120V3-52P-PWR-LI-GL</t>
  </si>
  <si>
    <t>COM-T46G/T46U/T48G/T48U HS</t>
  </si>
  <si>
    <t>SHELLY PRO 3EM-400A</t>
  </si>
  <si>
    <t>CCR2216-1G-12XS-2XQ</t>
  </si>
  <si>
    <t>GS1920-48HPv2</t>
  </si>
  <si>
    <t>DECO M4-1</t>
  </si>
  <si>
    <t>1P-QSFP40GLR</t>
  </si>
  <si>
    <t>1CPLE410X00BRW</t>
  </si>
  <si>
    <t>VG50</t>
  </si>
  <si>
    <t>NEATBOARD50-ADAPTIVEMOUNT</t>
  </si>
  <si>
    <t>CAM230</t>
  </si>
  <si>
    <t>910-006959</t>
  </si>
  <si>
    <t>DISH-ANT-5G-3</t>
  </si>
  <si>
    <t>S220-24T4X</t>
  </si>
  <si>
    <t>RUTX11</t>
  </si>
  <si>
    <t>LS-5120V3-28S-PWR-LI-GL</t>
  </si>
  <si>
    <t>COM-T46 WMB</t>
  </si>
  <si>
    <t>98UM5K</t>
  </si>
  <si>
    <t>SHELLY PRO 4PM</t>
  </si>
  <si>
    <t>CRS112-8P-4S-IN</t>
  </si>
  <si>
    <t>USGFLEX100-D</t>
  </si>
  <si>
    <t>DECO M4-2</t>
  </si>
  <si>
    <t>1P-QSFP40GER</t>
  </si>
  <si>
    <t>1CPLE510X00ARW</t>
  </si>
  <si>
    <t>VG100</t>
  </si>
  <si>
    <t>NEATBAR-BYOD</t>
  </si>
  <si>
    <t>SHARE2U</t>
  </si>
  <si>
    <t>910-007182</t>
  </si>
  <si>
    <t>BREEZEAIR-AXE</t>
  </si>
  <si>
    <t>S220-24P4X</t>
  </si>
  <si>
    <t>RUTX12</t>
  </si>
  <si>
    <t>LS-5120V3-28S-HPWR-LI-GL</t>
  </si>
  <si>
    <t>COM-W52P/H-BC</t>
  </si>
  <si>
    <t>SHELLY PRO 1PM</t>
  </si>
  <si>
    <t>CRS305-1G-4S+IN</t>
  </si>
  <si>
    <t>USGFLEX200-D</t>
  </si>
  <si>
    <t>DECO M4-3</t>
  </si>
  <si>
    <t>1P-QSFP40GZR</t>
  </si>
  <si>
    <t>1CPLE600X00ARW</t>
  </si>
  <si>
    <t>VG150</t>
  </si>
  <si>
    <t>NEATBAR2-SE</t>
  </si>
  <si>
    <t>SHARE2</t>
  </si>
  <si>
    <t>910-007511</t>
  </si>
  <si>
    <t>BREEZEAIR-AXE-CON</t>
  </si>
  <si>
    <t>S220-48T4X</t>
  </si>
  <si>
    <t>RUTX14</t>
  </si>
  <si>
    <t>LS-5120V3-28F-LI-GL</t>
  </si>
  <si>
    <t>COM-T40/T41/T42 WMB</t>
  </si>
  <si>
    <t>110UM5K</t>
  </si>
  <si>
    <t>SHELLY BLU BUTTON1 (BLUE)</t>
  </si>
  <si>
    <t>CRS309-1G-8S+IN</t>
  </si>
  <si>
    <t>NWA50AX</t>
  </si>
  <si>
    <t>DECO M5-3</t>
  </si>
  <si>
    <t>1P-QSFP100GSR</t>
  </si>
  <si>
    <t>1CPLE700X00ARW</t>
  </si>
  <si>
    <t>VG250</t>
  </si>
  <si>
    <t>NEATBARPRO-SE</t>
  </si>
  <si>
    <t>CAM300</t>
  </si>
  <si>
    <t>920-002479</t>
  </si>
  <si>
    <t>S220-48T4S</t>
  </si>
  <si>
    <t>RUTX50</t>
  </si>
  <si>
    <t>LS-6520X-16ST-SI-GL</t>
  </si>
  <si>
    <t>COM-T3X HST</t>
  </si>
  <si>
    <t>SHELLY BLU BUTTON1 (RED)</t>
  </si>
  <si>
    <t>CRS310-1G-5S-4S+IN</t>
  </si>
  <si>
    <t>IES5206M-ZZ01V1F</t>
  </si>
  <si>
    <t>DECO X10-2P</t>
  </si>
  <si>
    <t>1P-QSFP100GLR</t>
  </si>
  <si>
    <t>1CXV22X00A00RW</t>
  </si>
  <si>
    <t>VG500</t>
  </si>
  <si>
    <t>NEATFRAME-SE</t>
  </si>
  <si>
    <t>920-002479-S</t>
  </si>
  <si>
    <t>S220-48P4X</t>
  </si>
  <si>
    <t>RUTM10</t>
  </si>
  <si>
    <t>PSR75-12A-GL</t>
  </si>
  <si>
    <t>COM-T29G-WMB</t>
  </si>
  <si>
    <t>SHELLY BLU BUTTON1 (BLACK)</t>
  </si>
  <si>
    <t>CRS310-1G-5S-4S+OUT</t>
  </si>
  <si>
    <t>IES5206M-ZZ01V2F</t>
  </si>
  <si>
    <t>DECO X20-2</t>
  </si>
  <si>
    <t>1P-QSFP100GER</t>
  </si>
  <si>
    <t>1CXV221X0A00RW</t>
  </si>
  <si>
    <t>VG1000</t>
  </si>
  <si>
    <t>NEATCENTER-SE</t>
  </si>
  <si>
    <t>920-009204</t>
  </si>
  <si>
    <t>S220-48P4S</t>
  </si>
  <si>
    <t>TAP200</t>
  </si>
  <si>
    <t>EWP-WA6020</t>
  </si>
  <si>
    <t>COM-SC</t>
  </si>
  <si>
    <t>SHELLY 1 MINI GEN3</t>
  </si>
  <si>
    <t>CRS312-4C+8XG-RM</t>
  </si>
  <si>
    <t>IES5212M-ZZ01V1F</t>
  </si>
  <si>
    <t>DECO X20-3</t>
  </si>
  <si>
    <t>1P-QSFP100GZR</t>
  </si>
  <si>
    <t>1CXV222H0A00RW</t>
  </si>
  <si>
    <t>POE-INJ-NEATCENTER</t>
  </si>
  <si>
    <t>S310-24T4X</t>
  </si>
  <si>
    <t>TRB140</t>
  </si>
  <si>
    <t>EWP-WA6022H</t>
  </si>
  <si>
    <t>COM-EAR-CUSHION-BH72-5PR</t>
  </si>
  <si>
    <t>SHELLY 1PM MINI GEN3</t>
  </si>
  <si>
    <t>CRS317-1G-16S+RM</t>
  </si>
  <si>
    <t>OLT1404A-ZZ01V1F</t>
  </si>
  <si>
    <t>DECO X55-1</t>
  </si>
  <si>
    <t>1P-BU1310155010KM</t>
  </si>
  <si>
    <t>1CXV22T0XA00RW</t>
  </si>
  <si>
    <t>NEATPAD-HEX8-4</t>
  </si>
  <si>
    <t>920-010251</t>
  </si>
  <si>
    <t>S310-24P4X</t>
  </si>
  <si>
    <t>TRB142</t>
  </si>
  <si>
    <t>EWP-WA6120</t>
  </si>
  <si>
    <t>COM-EAR-CUSHION-BH72-1PR</t>
  </si>
  <si>
    <t>SHELLY BLU  GATEWAY</t>
  </si>
  <si>
    <t>CRS318-16P-2S+OUT</t>
  </si>
  <si>
    <t>OLT1408A-ZZ01V1F</t>
  </si>
  <si>
    <t>DECO X55-2</t>
  </si>
  <si>
    <t>1P-BD1550131010KM</t>
  </si>
  <si>
    <t>1CXV22T1XA00RW</t>
  </si>
  <si>
    <t>NEATPAD-WALLADAPT</t>
  </si>
  <si>
    <t>920-010352</t>
  </si>
  <si>
    <t>S310-48T4X</t>
  </si>
  <si>
    <t>TRB143</t>
  </si>
  <si>
    <t>EWP-WA6126</t>
  </si>
  <si>
    <t>CAM50</t>
  </si>
  <si>
    <t>75UR640S</t>
  </si>
  <si>
    <t>SHELLY BLU  MOTION</t>
  </si>
  <si>
    <t>CRS318-1FI-15FR-2S-OUT</t>
  </si>
  <si>
    <t>OLT2406-ZZ01V1F</t>
  </si>
  <si>
    <t>DECO XE75(3-PACK)</t>
  </si>
  <si>
    <t>1CXV38X00A00RW</t>
  </si>
  <si>
    <t>NEATPAD-SIDEMOUNT</t>
  </si>
  <si>
    <t>920-010608</t>
  </si>
  <si>
    <t>S310-48P4X</t>
  </si>
  <si>
    <t>TRB145</t>
  </si>
  <si>
    <t>EWP-WA6120H</t>
  </si>
  <si>
    <t>COM-W56H-BC</t>
  </si>
  <si>
    <t>SHELLY BLU BUTTON TOUGH 1 BLAC</t>
  </si>
  <si>
    <t>CRS326-24G-2S+RM</t>
  </si>
  <si>
    <t>ALM2406</t>
  </si>
  <si>
    <t>EAP110</t>
  </si>
  <si>
    <t>1CXE34X00A06RW</t>
  </si>
  <si>
    <t>NEATPAD-WALLBRACK</t>
  </si>
  <si>
    <t>920-010933</t>
  </si>
  <si>
    <t>S310-48P4S</t>
  </si>
  <si>
    <t>TRB246</t>
  </si>
  <si>
    <t>EWP-WA6120X</t>
  </si>
  <si>
    <t>UH36-MONO-USBC</t>
  </si>
  <si>
    <t>SHELLY BLU H&amp;T (BLACK)</t>
  </si>
  <si>
    <t>CRS326-24S+2Q+RM</t>
  </si>
  <si>
    <t>OFC2406</t>
  </si>
  <si>
    <t>EAP115</t>
  </si>
  <si>
    <t>1CXE58X00A00RW</t>
  </si>
  <si>
    <t>BARPRO-MOUNT-ADAPTER</t>
  </si>
  <si>
    <t>920-011004</t>
  </si>
  <si>
    <t>AP361</t>
  </si>
  <si>
    <t>TSW010</t>
  </si>
  <si>
    <t>EWP-WSG1812X-PWR</t>
  </si>
  <si>
    <t>CP965-TEAMS</t>
  </si>
  <si>
    <t>SHELLY PLUS UNI</t>
  </si>
  <si>
    <t>CRS328-24P-4S+RM</t>
  </si>
  <si>
    <t>OPA2406</t>
  </si>
  <si>
    <t>EAP115-WALL</t>
  </si>
  <si>
    <t>BARPRO-SCREENMOUNT-HORIZONTALBAR</t>
  </si>
  <si>
    <t>920-011032</t>
  </si>
  <si>
    <t>AP160</t>
  </si>
  <si>
    <t>TSW100</t>
  </si>
  <si>
    <t>EWP-WSG1840X</t>
  </si>
  <si>
    <t>MP45</t>
  </si>
  <si>
    <t>SHELLY PM MINI GEN3</t>
  </si>
  <si>
    <t>CRS328-4C-20S-4S+RM</t>
  </si>
  <si>
    <t>MSC1240XA-ZZ01V1F</t>
  </si>
  <si>
    <t>EAP225</t>
  </si>
  <si>
    <t>BARPRO-SCREENMOUNT-VERTICALBAR</t>
  </si>
  <si>
    <t>920-012077</t>
  </si>
  <si>
    <t>AP761</t>
  </si>
  <si>
    <t>TSW101</t>
  </si>
  <si>
    <t>NS-SecPath F100-C-A1-I</t>
  </si>
  <si>
    <t>MP52 E2</t>
  </si>
  <si>
    <t>SHELLY BLU DOOR WINDOW BLACK</t>
  </si>
  <si>
    <t>CRS354-48G-4S+2Q+RM</t>
  </si>
  <si>
    <t>MSC1280XA-ZZ01V1F</t>
  </si>
  <si>
    <t>EAP225-OUTDOOR</t>
  </si>
  <si>
    <t>BARPRO-TABLESTAND</t>
  </si>
  <si>
    <t>920-012334</t>
  </si>
  <si>
    <t>AP371</t>
  </si>
  <si>
    <t>TSW200</t>
  </si>
  <si>
    <t>RT-MSR610</t>
  </si>
  <si>
    <t>MP54 E2</t>
  </si>
  <si>
    <t>SHELLY BLU DOOR WINDOW WHITE</t>
  </si>
  <si>
    <t>CRS354-48P-4S+2Q+RM</t>
  </si>
  <si>
    <t>OLC3416-42A-ZZ01V1F</t>
  </si>
  <si>
    <t>EAP245</t>
  </si>
  <si>
    <t>BARPRO-WALLMOUNT</t>
  </si>
  <si>
    <t>920-012508</t>
  </si>
  <si>
    <t>S220-8T4S</t>
  </si>
  <si>
    <t>TSW202</t>
  </si>
  <si>
    <t>SFP-GE-SX-MM850-A</t>
  </si>
  <si>
    <t>MP55 E2</t>
  </si>
  <si>
    <t>SHELLY BLU RC BUTTON 4</t>
  </si>
  <si>
    <t>CRS504-4XQ-IN</t>
  </si>
  <si>
    <t>GLC1440X-55-ZZ01V1F</t>
  </si>
  <si>
    <t>EAP610</t>
  </si>
  <si>
    <t>NEATBOARD-STYLUS-2PK</t>
  </si>
  <si>
    <t>920-013333</t>
  </si>
  <si>
    <t>S220-8P4S</t>
  </si>
  <si>
    <t>TSW212</t>
  </si>
  <si>
    <t>SFP-GE-LX-SM1310-A</t>
  </si>
  <si>
    <t>MP56 E2</t>
  </si>
  <si>
    <t>SHELLY WALL DISPLAY + BLU H&amp;T</t>
  </si>
  <si>
    <t>CRS510-8XS-2XQ-IN</t>
  </si>
  <si>
    <t>GLC1440X-55A-ZZ01V1F</t>
  </si>
  <si>
    <t>EAP610-OUTDOOR</t>
  </si>
  <si>
    <t>NEAT-ACTIVE-MARKER</t>
  </si>
  <si>
    <t>920-013349</t>
  </si>
  <si>
    <t>AR303</t>
  </si>
  <si>
    <t>PR1ICC60</t>
  </si>
  <si>
    <t>SFP-XG-SX-MM850-E</t>
  </si>
  <si>
    <t>MP58-WH E2</t>
  </si>
  <si>
    <t>SHELLY WALL DISPLAY+BLU H&amp;T(W)</t>
  </si>
  <si>
    <t>CRS518-16XS-2XQ-RM</t>
  </si>
  <si>
    <t>OMU2442-ZZ01V1F</t>
  </si>
  <si>
    <t>EAP615-WALL</t>
  </si>
  <si>
    <t>PULSE-PLUS-PAD1</t>
  </si>
  <si>
    <t>939-001487</t>
  </si>
  <si>
    <t>S530-48S4XE</t>
  </si>
  <si>
    <t>RUTM11</t>
  </si>
  <si>
    <t>SFP-XG-LX-SM1310</t>
  </si>
  <si>
    <t>AX83H</t>
  </si>
  <si>
    <t>SHELLY TEMP SENSOR DS18B20 3M</t>
  </si>
  <si>
    <t>CSS326-24G-2S+RM</t>
  </si>
  <si>
    <t>OLC2404-22-ZZ01V2F</t>
  </si>
  <si>
    <t>EAP620 HD</t>
  </si>
  <si>
    <t>PULSE-PLUS-PAD3</t>
  </si>
  <si>
    <t>939-001487-S</t>
  </si>
  <si>
    <t>S530-24ST4XE</t>
  </si>
  <si>
    <t>RUT241-eSIM</t>
  </si>
  <si>
    <t>EWPAM1HPOE-GL</t>
  </si>
  <si>
    <t>AX86R</t>
  </si>
  <si>
    <t>SHELLY H&amp;T GEN3 (BLACK)</t>
  </si>
  <si>
    <t>CSS610-1GI-7R-2S+OUT</t>
  </si>
  <si>
    <t>EX3301-T0</t>
  </si>
  <si>
    <t>EAP650</t>
  </si>
  <si>
    <t>PULSE-PRO-PAD1</t>
  </si>
  <si>
    <t>939-001490</t>
  </si>
  <si>
    <t>S530-24T4XE</t>
  </si>
  <si>
    <t>PR313EU3</t>
  </si>
  <si>
    <t>SOHO-SWITCH-FL-02</t>
  </si>
  <si>
    <t>COM-BTH58</t>
  </si>
  <si>
    <t>SHELLY PRO EM - 50</t>
  </si>
  <si>
    <t>CSS610-8P-2S+IN</t>
  </si>
  <si>
    <t>EX5301-B3</t>
  </si>
  <si>
    <t>EAP660 HD</t>
  </si>
  <si>
    <t>PULSE-PRO-PAD3</t>
  </si>
  <si>
    <t>939-001490-S</t>
  </si>
  <si>
    <t>USG6000E-S03</t>
  </si>
  <si>
    <t>PR1KCL25</t>
  </si>
  <si>
    <t>RTU-FL-F</t>
  </si>
  <si>
    <t>CP925</t>
  </si>
  <si>
    <t>SHELLY DIMMER 0/1-10V GEN3</t>
  </si>
  <si>
    <t>E50UG</t>
  </si>
  <si>
    <t>GS1915-24E</t>
  </si>
  <si>
    <t>EAP670</t>
  </si>
  <si>
    <t>PULSE-PLUS-PADPRO1</t>
  </si>
  <si>
    <t>939-001498</t>
  </si>
  <si>
    <t>USG6000E-S13</t>
  </si>
  <si>
    <t>SWM282</t>
  </si>
  <si>
    <t>LS-1850V2-10P-EI-GL</t>
  </si>
  <si>
    <t>CP935W</t>
  </si>
  <si>
    <t>SHELLY DIMMER GEN3</t>
  </si>
  <si>
    <t>L009UIGS-2HAXD-IN</t>
  </si>
  <si>
    <t>GS1915-24EP</t>
  </si>
  <si>
    <t>EC220-G5</t>
  </si>
  <si>
    <t>PULSE-PLUS-PADPRO3</t>
  </si>
  <si>
    <t>939-001644</t>
  </si>
  <si>
    <t>S380-L4T1T</t>
  </si>
  <si>
    <t>SWM281</t>
  </si>
  <si>
    <t>LS-6520X-24ST-SI-GL</t>
  </si>
  <si>
    <t>CP965</t>
  </si>
  <si>
    <t>SHELLY EM GEN3</t>
  </si>
  <si>
    <t>L009UIGS-RM</t>
  </si>
  <si>
    <t>GS1915-8</t>
  </si>
  <si>
    <t>ER605</t>
  </si>
  <si>
    <t>PULSE-PRO-PADPRO1</t>
  </si>
  <si>
    <t>939-001647</t>
  </si>
  <si>
    <t>IHB2-65PU</t>
  </si>
  <si>
    <t>DAP140</t>
  </si>
  <si>
    <t>CPE90</t>
  </si>
  <si>
    <t>SHELLY 120A CT PRO 3EM</t>
  </si>
  <si>
    <t>L41G-2AXD</t>
  </si>
  <si>
    <t>GS1915-8EP</t>
  </si>
  <si>
    <t>EX141</t>
  </si>
  <si>
    <t>PULSE-PRO-PADPRO3</t>
  </si>
  <si>
    <t>939-001656</t>
  </si>
  <si>
    <t>IHB2-75PU</t>
  </si>
  <si>
    <t>RUTM30</t>
  </si>
  <si>
    <t>CPN10</t>
  </si>
  <si>
    <t>SHELLY 400A CT PRO 3EM</t>
  </si>
  <si>
    <t>L41G-2AXD&amp;FG621-EA</t>
  </si>
  <si>
    <t>LTE7490</t>
  </si>
  <si>
    <t>EX511</t>
  </si>
  <si>
    <t>PULSE-PLUS-BARB-PLUS1</t>
  </si>
  <si>
    <t>939-001799</t>
  </si>
  <si>
    <t>IHB2-86PU</t>
  </si>
  <si>
    <t>RUT951-POE</t>
  </si>
  <si>
    <t>CPW65</t>
  </si>
  <si>
    <t>SHELLY 1 GEN3</t>
  </si>
  <si>
    <t>LHGGR&amp;FG621-EA</t>
  </si>
  <si>
    <t>HX141</t>
  </si>
  <si>
    <t>PULSE-PLUS-BARB-PLUS3</t>
  </si>
  <si>
    <t>IHB3-65SA</t>
  </si>
  <si>
    <t>RUTX09</t>
  </si>
  <si>
    <t>DD10K</t>
  </si>
  <si>
    <t>OGEMRAY SMART RELAY 25A</t>
  </si>
  <si>
    <t>MTAD-5G-30D3-PA</t>
  </si>
  <si>
    <t>HX510</t>
  </si>
  <si>
    <t>PULSE-PRO-BARB-PRO1</t>
  </si>
  <si>
    <t>939-001799-S</t>
  </si>
  <si>
    <t>IHB3-75SA</t>
  </si>
  <si>
    <t>TSW210</t>
  </si>
  <si>
    <t>EXP43</t>
  </si>
  <si>
    <t>SHELLY WAVE 1</t>
  </si>
  <si>
    <t>MTP250-53V47-OD</t>
  </si>
  <si>
    <t>HX710</t>
  </si>
  <si>
    <t>PULSE-PRO-BARB-PRO3</t>
  </si>
  <si>
    <t>939-001802</t>
  </si>
  <si>
    <t>IHB3-86SA</t>
  </si>
  <si>
    <t>PR5MEC00</t>
  </si>
  <si>
    <t>EXP50</t>
  </si>
  <si>
    <t>SHELLY 1PM GEN4</t>
  </si>
  <si>
    <t>QMP</t>
  </si>
  <si>
    <t>M7450</t>
  </si>
  <si>
    <t>PULSE-PLUS-BAR2-1</t>
  </si>
  <si>
    <t>939-001805</t>
  </si>
  <si>
    <t>IHS2-65SA</t>
  </si>
  <si>
    <t>EXP55</t>
  </si>
  <si>
    <t>SHELLY 1PM GEN3</t>
  </si>
  <si>
    <t>QMP-LHG</t>
  </si>
  <si>
    <t>MC220L</t>
  </si>
  <si>
    <t>PULSE-PLUS-BAR2-3</t>
  </si>
  <si>
    <t>939-001805-S</t>
  </si>
  <si>
    <t>IHS2-75SA</t>
  </si>
  <si>
    <t>PSU-MONO</t>
  </si>
  <si>
    <t>SHELLY 2PM GEN4</t>
  </si>
  <si>
    <t>RB1100AHX4</t>
  </si>
  <si>
    <t>MR150</t>
  </si>
  <si>
    <t>PULSE-PRO-BAR2-1</t>
  </si>
  <si>
    <t>939-001811</t>
  </si>
  <si>
    <t>IHS2-86SA</t>
  </si>
  <si>
    <t>PSU-COLOUR</t>
  </si>
  <si>
    <t>SHELLY 80A CLAMP</t>
  </si>
  <si>
    <t>RB1100DX4</t>
  </si>
  <si>
    <t>NX510V</t>
  </si>
  <si>
    <t>PULSE-PRO-BAR2-3</t>
  </si>
  <si>
    <t>939-001817</t>
  </si>
  <si>
    <t>WB1M0IDEAHUB07</t>
  </si>
  <si>
    <t>RT30</t>
  </si>
  <si>
    <t>SHELLY 2PM GEN3</t>
  </si>
  <si>
    <t>RB4011IGS+RM</t>
  </si>
  <si>
    <t>OC200</t>
  </si>
  <si>
    <t>PULSE-PLUS-BARPRO1</t>
  </si>
  <si>
    <t>939-001950</t>
  </si>
  <si>
    <t>WB1M0IDEAHUB07-001</t>
  </si>
  <si>
    <t>SIP-T31G</t>
  </si>
  <si>
    <t>SHELLY I4 GEN3</t>
  </si>
  <si>
    <t>RB5009UG+S+IN</t>
  </si>
  <si>
    <t>OC300</t>
  </si>
  <si>
    <t>PULSE-PLUS-BARPRO3</t>
  </si>
  <si>
    <t>950-000005</t>
  </si>
  <si>
    <t>WB1M0BRACKET01</t>
  </si>
  <si>
    <t>SIP-T31P</t>
  </si>
  <si>
    <t>SHELLY PRO DIMMER 2PM</t>
  </si>
  <si>
    <t>RB5009UPR+S+IN</t>
  </si>
  <si>
    <t>PA4010 KIT</t>
  </si>
  <si>
    <t>PULSE-PRO-BARPRO1</t>
  </si>
  <si>
    <t>950-000005-S</t>
  </si>
  <si>
    <t>SIP-T31W</t>
  </si>
  <si>
    <t>SHELLY PRO 3</t>
  </si>
  <si>
    <t>RB750GR3</t>
  </si>
  <si>
    <t>POE150S</t>
  </si>
  <si>
    <t>PULSE-PRO-BARPRO3</t>
  </si>
  <si>
    <t>950-000085</t>
  </si>
  <si>
    <t>ICD OPS i7 Z</t>
  </si>
  <si>
    <t>SIP-T33G</t>
  </si>
  <si>
    <t>SHELLY PRO 3EM SWITCH ADD-ON</t>
  </si>
  <si>
    <t>RB750R2</t>
  </si>
  <si>
    <t>RE450</t>
  </si>
  <si>
    <t>PULSE-PLUS-BOARD32-1</t>
  </si>
  <si>
    <t>950-000085-S</t>
  </si>
  <si>
    <t>ISK</t>
  </si>
  <si>
    <t>SIP-T34W</t>
  </si>
  <si>
    <t>SHELLY BYPASS FOR DIMMER GEN3</t>
  </si>
  <si>
    <t>RB750UPR2</t>
  </si>
  <si>
    <t>SM311LS</t>
  </si>
  <si>
    <t>PULSE-PLUS-BOARD32-3</t>
  </si>
  <si>
    <t>950-000086</t>
  </si>
  <si>
    <t>IHC</t>
  </si>
  <si>
    <t>SIP-T43U</t>
  </si>
  <si>
    <t>SHELLY 50A CLAMP EM GEN3</t>
  </si>
  <si>
    <t>RB760IGS</t>
  </si>
  <si>
    <t>TL-MR100</t>
  </si>
  <si>
    <t>PULSE-PLUS-BOARD32-5</t>
  </si>
  <si>
    <t>952-000002</t>
  </si>
  <si>
    <t>HWA-01</t>
  </si>
  <si>
    <t>SIP-T44U</t>
  </si>
  <si>
    <t>SHELLY BLU BUTTON TOUGH 1 MOCH</t>
  </si>
  <si>
    <t>RB912R-2ND-LTM&amp;EC200A-EU</t>
  </si>
  <si>
    <t>TL-R480T+</t>
  </si>
  <si>
    <t>PULSE-PRO-BOARD32-1</t>
  </si>
  <si>
    <t>952-000010</t>
  </si>
  <si>
    <t>B2-65MC</t>
  </si>
  <si>
    <t>SIP-T44W</t>
  </si>
  <si>
    <t>SHELLY FLOOD GEN4</t>
  </si>
  <si>
    <t>RB924I-2ND-BT5&amp;BG77</t>
  </si>
  <si>
    <t>TL-SG1005P</t>
  </si>
  <si>
    <t>PULSE-PRO-BOARD32-3</t>
  </si>
  <si>
    <t>952-000010-S</t>
  </si>
  <si>
    <t>B2-75/86MC</t>
  </si>
  <si>
    <t>SIP-T46U</t>
  </si>
  <si>
    <t>SHELLY LEAK SENSOR CABLE</t>
  </si>
  <si>
    <t>RB941-2ND-TC</t>
  </si>
  <si>
    <t>TL-SG1008P</t>
  </si>
  <si>
    <t>PULSE-PRO-BOARD32-5</t>
  </si>
  <si>
    <t>952-000019</t>
  </si>
  <si>
    <t>S2-65MC</t>
  </si>
  <si>
    <t>SIP-T48U</t>
  </si>
  <si>
    <t>FRANKEVER SMART VALVE DN20</t>
  </si>
  <si>
    <t>RB951UI-2HND</t>
  </si>
  <si>
    <t>TL-SG1210MPE</t>
  </si>
  <si>
    <t>PULSE-PLUS-BOARD50-1</t>
  </si>
  <si>
    <t>952-000020</t>
  </si>
  <si>
    <t>S2-75/86MC</t>
  </si>
  <si>
    <t>SIP-T53W</t>
  </si>
  <si>
    <t>RB951UI-2ND</t>
  </si>
  <si>
    <t>TL-SG1210P</t>
  </si>
  <si>
    <t>PULSE-PLUS-BOARD50-3</t>
  </si>
  <si>
    <t>952-000038</t>
  </si>
  <si>
    <t>IDH-TP</t>
  </si>
  <si>
    <t>SIP-T57W</t>
  </si>
  <si>
    <t>RB952UI-5AC2ND</t>
  </si>
  <si>
    <t>TL-SG1218MPE</t>
  </si>
  <si>
    <t>PULSE-PRO-BOARD50-1</t>
  </si>
  <si>
    <t>952-000041</t>
  </si>
  <si>
    <t>SIP-T73U</t>
  </si>
  <si>
    <t>RB952UI-5AC2ND-TC</t>
  </si>
  <si>
    <t>TL-SG2210MP</t>
  </si>
  <si>
    <t>PULSE-PRO-BOARD50-3</t>
  </si>
  <si>
    <t>952-000044</t>
  </si>
  <si>
    <t>SIP-T73W</t>
  </si>
  <si>
    <t>RB960PGS</t>
  </si>
  <si>
    <t>TL-SG2428P</t>
  </si>
  <si>
    <t>PULSE-PLUS-BOARDPRO-1</t>
  </si>
  <si>
    <t>952-000047</t>
  </si>
  <si>
    <t>SIP-T74U</t>
  </si>
  <si>
    <t>RB962UIGS-5HACT2HNT</t>
  </si>
  <si>
    <t>TL-SG3210</t>
  </si>
  <si>
    <t>PULSE-PLUS-BOARDPRO-3</t>
  </si>
  <si>
    <t>952-000047-S</t>
  </si>
  <si>
    <t>SIP-T74W</t>
  </si>
  <si>
    <t>RBCAP2ND</t>
  </si>
  <si>
    <t>TL-SG3428</t>
  </si>
  <si>
    <t>PULSE-PRO-BOARDPRO-1</t>
  </si>
  <si>
    <t>952-000057</t>
  </si>
  <si>
    <t>SIP-T77U</t>
  </si>
  <si>
    <t>RBCAPGI-5ACD2ND</t>
  </si>
  <si>
    <t>TL-SG3428MP</t>
  </si>
  <si>
    <t>PULSE-PRO-BOARDPRO-3</t>
  </si>
  <si>
    <t>952-000057-S</t>
  </si>
  <si>
    <t>SIP-T85W</t>
  </si>
  <si>
    <t>RBCAPL-2ND</t>
  </si>
  <si>
    <t>TL-SG3428X</t>
  </si>
  <si>
    <t>PULSE-PLUS-FRAME1</t>
  </si>
  <si>
    <t>952-000074</t>
  </si>
  <si>
    <t>SIP-T87W</t>
  </si>
  <si>
    <t>RBD25G-5HPACQD2HPND</t>
  </si>
  <si>
    <t>TL-SG3428XMP</t>
  </si>
  <si>
    <t>PULSE-PLUS-FRAME3</t>
  </si>
  <si>
    <t>952-000080</t>
  </si>
  <si>
    <t>SIP-T88V</t>
  </si>
  <si>
    <t>RBD52G-5HACD2HND-TC</t>
  </si>
  <si>
    <t>TL-SG3428XPP-M2</t>
  </si>
  <si>
    <t>PULSE-PRO-FRAME1</t>
  </si>
  <si>
    <t>952-000085</t>
  </si>
  <si>
    <t>SIP-T88V PRO</t>
  </si>
  <si>
    <t>RBD53IG-5HACD2HND</t>
  </si>
  <si>
    <t>TL-SG3452P</t>
  </si>
  <si>
    <t>PULSE-PRO-FRAME3</t>
  </si>
  <si>
    <t>952-000088</t>
  </si>
  <si>
    <t>SIP-T88W</t>
  </si>
  <si>
    <t>RBFTC11</t>
  </si>
  <si>
    <t>TL-SG3452XP</t>
  </si>
  <si>
    <t xml:space="preserve">PULSE-PLUS-CENTER1 </t>
  </si>
  <si>
    <t>952-000091</t>
  </si>
  <si>
    <t>SIP-T88W PRO</t>
  </si>
  <si>
    <t>RBGPOE</t>
  </si>
  <si>
    <t>TL-WN725N</t>
  </si>
  <si>
    <t xml:space="preserve">PULSE-PLUS-CENTER3 </t>
  </si>
  <si>
    <t>952-000094</t>
  </si>
  <si>
    <t>VP59</t>
  </si>
  <si>
    <t>RBGPOE-CON-HP</t>
  </si>
  <si>
    <t>UB500</t>
  </si>
  <si>
    <t xml:space="preserve">PULSE-PRO-CENTER1 </t>
  </si>
  <si>
    <t>952-000097</t>
  </si>
  <si>
    <t>W56H</t>
  </si>
  <si>
    <t>RBLHG-5HPND-XL4PACK</t>
  </si>
  <si>
    <t>VIGI C220I(2.8MM)</t>
  </si>
  <si>
    <t xml:space="preserve">PULSE-PRO-CENTER3 </t>
  </si>
  <si>
    <t>952-000105</t>
  </si>
  <si>
    <t>W57R</t>
  </si>
  <si>
    <t>RBPOE</t>
  </si>
  <si>
    <t>VIGI C230I MINI(2.8MM)</t>
  </si>
  <si>
    <t>952-000105-S</t>
  </si>
  <si>
    <t>W59R</t>
  </si>
  <si>
    <t>RBSXTSQG-5ACD</t>
  </si>
  <si>
    <t>VIGI C240(2.8MM)</t>
  </si>
  <si>
    <t>952-000123</t>
  </si>
  <si>
    <t>W70B</t>
  </si>
  <si>
    <t>RBWAPG-60AD</t>
  </si>
  <si>
    <t>VIGI C250(4MM)</t>
  </si>
  <si>
    <t>952-000126</t>
  </si>
  <si>
    <t>W73H</t>
  </si>
  <si>
    <t>RBWAPG-60AD-A</t>
  </si>
  <si>
    <t>VIGI C320I(2.8MM)</t>
  </si>
  <si>
    <t>952-000127</t>
  </si>
  <si>
    <t>W73P</t>
  </si>
  <si>
    <t>RBWAPGR-5HACD2HND&amp;R11E-LTE6</t>
  </si>
  <si>
    <t>VIGI C330(2.8MM)</t>
  </si>
  <si>
    <t>952-000181</t>
  </si>
  <si>
    <t>W74H</t>
  </si>
  <si>
    <t>S+85DLC03D</t>
  </si>
  <si>
    <t>VIGI C330I(2.8MM)</t>
  </si>
  <si>
    <t>952-000181-S</t>
  </si>
  <si>
    <t>W74P</t>
  </si>
  <si>
    <t>S+RJ10</t>
  </si>
  <si>
    <t>VIGI C330I(6MM)</t>
  </si>
  <si>
    <t>952-000195</t>
  </si>
  <si>
    <t>W75</t>
  </si>
  <si>
    <t>S-31DLC20D</t>
  </si>
  <si>
    <t>VIGI C340(4MM)</t>
  </si>
  <si>
    <t>952-000199</t>
  </si>
  <si>
    <t>W76P</t>
  </si>
  <si>
    <t>S-3553LC20D</t>
  </si>
  <si>
    <t>VIGI C340(6MM)</t>
  </si>
  <si>
    <t>952-000251</t>
  </si>
  <si>
    <t>W78H</t>
  </si>
  <si>
    <t>S53UG+5HAXD2HAXD-TC&amp;FG621-EA</t>
  </si>
  <si>
    <t>VIGI C340I(4MM)</t>
  </si>
  <si>
    <t>960-000867</t>
  </si>
  <si>
    <t>W78P</t>
  </si>
  <si>
    <t>S-85DLC05D</t>
  </si>
  <si>
    <t>VIGI C340-W(4MM)</t>
  </si>
  <si>
    <t>960-000972</t>
  </si>
  <si>
    <t>W80B</t>
  </si>
  <si>
    <t>SAW30-240-1200GR2A</t>
  </si>
  <si>
    <t>VIGI C430I(2.8MM)</t>
  </si>
  <si>
    <t>W80B-DM</t>
  </si>
  <si>
    <t>S-RJ01</t>
  </si>
  <si>
    <t>VIGI C540(4MM)</t>
  </si>
  <si>
    <t>960-001057</t>
  </si>
  <si>
    <t>W90B</t>
  </si>
  <si>
    <t>TG-BT5-IN</t>
  </si>
  <si>
    <t>VIGI NVR1008H</t>
  </si>
  <si>
    <t>960-001076</t>
  </si>
  <si>
    <t>W90DM</t>
  </si>
  <si>
    <t>XQ+31LC10D</t>
  </si>
  <si>
    <t>VIGI NVR1008H-8P</t>
  </si>
  <si>
    <t>960-001102</t>
  </si>
  <si>
    <t>WF40</t>
  </si>
  <si>
    <t>XS+31LC10D</t>
  </si>
  <si>
    <t>VIGI NVR1016H</t>
  </si>
  <si>
    <t>960-001186</t>
  </si>
  <si>
    <t>WF50</t>
  </si>
  <si>
    <t>RB3011UiAS-RM</t>
  </si>
  <si>
    <t>--</t>
  </si>
  <si>
    <t>VIGI NVR2016H</t>
  </si>
  <si>
    <t>960-001227</t>
  </si>
  <si>
    <t>YLPOE30</t>
  </si>
  <si>
    <t>D53G-5HacD2HnD-TC&amp;EG120K-EA</t>
  </si>
  <si>
    <t>VIGI NVR2016H-16P</t>
  </si>
  <si>
    <t>960-001230</t>
  </si>
  <si>
    <t>BH70-MONO-USB-C/A</t>
  </si>
  <si>
    <t>ATLGM&amp;EG18-EA</t>
  </si>
  <si>
    <t>VIGI NVR4032H</t>
  </si>
  <si>
    <t>960-001237</t>
  </si>
  <si>
    <t>BH70-DUAL-USB-C/A</t>
  </si>
  <si>
    <t>CRS106-1C-5S</t>
  </si>
  <si>
    <t>W8961N</t>
  </si>
  <si>
    <t>960-001240</t>
  </si>
  <si>
    <t>E60iUGS</t>
  </si>
  <si>
    <t>WA850RE</t>
  </si>
  <si>
    <t>960-001242</t>
  </si>
  <si>
    <t>BH71 LITE</t>
  </si>
  <si>
    <t>WA855RE</t>
  </si>
  <si>
    <t>960-001313</t>
  </si>
  <si>
    <t>BH71 PRO USB-C/A</t>
  </si>
  <si>
    <t>WN722N</t>
  </si>
  <si>
    <t>960-001332</t>
  </si>
  <si>
    <t>BH71 WORKSTATION</t>
  </si>
  <si>
    <t>WN881ND</t>
  </si>
  <si>
    <t>960-001341</t>
  </si>
  <si>
    <t>BH71 WORKSTATION PRO USB-C/A</t>
  </si>
  <si>
    <t>WPA4220 KIT</t>
  </si>
  <si>
    <t>960-001360</t>
  </si>
  <si>
    <t>BH74 TEAMS USB-C/A</t>
  </si>
  <si>
    <t>WR840N</t>
  </si>
  <si>
    <t>960-001459</t>
  </si>
  <si>
    <t>BH76-PLUS-USB C/A</t>
  </si>
  <si>
    <t>WR850N</t>
  </si>
  <si>
    <t>960-001469</t>
  </si>
  <si>
    <t>TL-SG1008D</t>
  </si>
  <si>
    <t>960-001510</t>
  </si>
  <si>
    <t>BHC76</t>
  </si>
  <si>
    <t>VIGI C340(2.8mm)</t>
  </si>
  <si>
    <t>960-001530</t>
  </si>
  <si>
    <t>BLT60</t>
  </si>
  <si>
    <t>InSight S345ZI</t>
  </si>
  <si>
    <t>960-001572</t>
  </si>
  <si>
    <t>BT41</t>
  </si>
  <si>
    <t>EAP215-Bridge KIT</t>
  </si>
  <si>
    <t>960-001592</t>
  </si>
  <si>
    <t>BT51-A-S</t>
  </si>
  <si>
    <t>SG2005P-PD</t>
  </si>
  <si>
    <t>960-001681</t>
  </si>
  <si>
    <t>BT51-A</t>
  </si>
  <si>
    <t>TL-SG105S</t>
  </si>
  <si>
    <t>960-001724</t>
  </si>
  <si>
    <t>BT51-C-S</t>
  </si>
  <si>
    <t>InSight S655I</t>
  </si>
  <si>
    <t>960-001751</t>
  </si>
  <si>
    <t>BT51-C</t>
  </si>
  <si>
    <t>InSight S355(4mm)</t>
  </si>
  <si>
    <t>981-000406</t>
  </si>
  <si>
    <t>COM-EAR-BH76</t>
  </si>
  <si>
    <t>InSight S345-4G(4mm)</t>
  </si>
  <si>
    <t>981-000519</t>
  </si>
  <si>
    <t>COM-EAR-CUSHION-XX62-XX66-12PC</t>
  </si>
  <si>
    <t>InSight S345(2.8mm)</t>
  </si>
  <si>
    <t>981-000571</t>
  </si>
  <si>
    <t>COM-EAR-LEA-XX36</t>
  </si>
  <si>
    <t>VIGI C340S(4mm)</t>
  </si>
  <si>
    <t>981-000575</t>
  </si>
  <si>
    <t>COM-EAR-SIDE-XX62-XX66</t>
  </si>
  <si>
    <t>VIGI NVR2016H-16MP</t>
  </si>
  <si>
    <t>COM-EAR-UH37</t>
  </si>
  <si>
    <t>INSIGHT S655I</t>
  </si>
  <si>
    <t>981-000870</t>
  </si>
  <si>
    <t>COM-CARRY CASE BH74-WH68</t>
  </si>
  <si>
    <t>INSIGHT S355(4MM)</t>
  </si>
  <si>
    <t>981-001009</t>
  </si>
  <si>
    <t>COM-CHRG-BH70/WH64-S</t>
  </si>
  <si>
    <t>INSIGHT S345-4G(4MM)</t>
  </si>
  <si>
    <t>981-001152</t>
  </si>
  <si>
    <t>COM-CHRG-BH70/WH64</t>
  </si>
  <si>
    <t>INSIGHT S345(2.8MM)</t>
  </si>
  <si>
    <t>981-001157</t>
  </si>
  <si>
    <t>COM-CHRG-BH74/WH68</t>
  </si>
  <si>
    <t>VIGI C340S(4MM)</t>
  </si>
  <si>
    <t>981-001199</t>
  </si>
  <si>
    <t>COM-CHRG-BH74/WH68-S</t>
  </si>
  <si>
    <t>EAP215-BRIDGE KIT</t>
  </si>
  <si>
    <t>981-001311</t>
  </si>
  <si>
    <t>EHS35</t>
  </si>
  <si>
    <t>981-001426</t>
  </si>
  <si>
    <t>EHS36</t>
  </si>
  <si>
    <t>ES220GMP</t>
  </si>
  <si>
    <t>981-001427</t>
  </si>
  <si>
    <t>EHS40</t>
  </si>
  <si>
    <t>ES210GMP</t>
  </si>
  <si>
    <t>981-001431</t>
  </si>
  <si>
    <t>EHS60</t>
  </si>
  <si>
    <t>InSight S355(2.8mm)</t>
  </si>
  <si>
    <t>981-001451</t>
  </si>
  <si>
    <t>EHS61</t>
  </si>
  <si>
    <t>VIGI C540-W(4mm)</t>
  </si>
  <si>
    <t>981-001453</t>
  </si>
  <si>
    <t>EHS62</t>
  </si>
  <si>
    <t>VIGI C540V</t>
  </si>
  <si>
    <t>981-001458</t>
  </si>
  <si>
    <t>COM-EAR-CUSH-BH74-WH68-UH48(1)</t>
  </si>
  <si>
    <t>VIGI SP6020</t>
  </si>
  <si>
    <t>985-001082</t>
  </si>
  <si>
    <t>COM-EAR-CUSH-BH74-WH68-UH48(5)</t>
  </si>
  <si>
    <t>986-000020</t>
  </si>
  <si>
    <t>COM-EAR-CUSHION-UH42/UH44 (1PR</t>
  </si>
  <si>
    <t>986-000020-S</t>
  </si>
  <si>
    <t>COM-EAR-CUSHION-UH46 (1PR)</t>
  </si>
  <si>
    <t>989-000171</t>
  </si>
  <si>
    <t>COM-EAR-FOAM-XX34-1PCS</t>
  </si>
  <si>
    <t>989-000405</t>
  </si>
  <si>
    <t>COM-EAR-FOAM-XX34</t>
  </si>
  <si>
    <t>989-000430</t>
  </si>
  <si>
    <t>COM-EAR-LEA-XX34-1PCS</t>
  </si>
  <si>
    <t>993-001143</t>
  </si>
  <si>
    <t>COM-EAR-LEA-XX34</t>
  </si>
  <si>
    <t>993-001391</t>
  </si>
  <si>
    <t>SP92 USB-C/A</t>
  </si>
  <si>
    <t>993-001896</t>
  </si>
  <si>
    <t>SP92-BT51-BUNDLE</t>
  </si>
  <si>
    <t>993-001903</t>
  </si>
  <si>
    <t>SP96 USB-C/A</t>
  </si>
  <si>
    <t>993-001943</t>
  </si>
  <si>
    <t>SP96-BT51-BUNDLE</t>
  </si>
  <si>
    <t>993-001951</t>
  </si>
  <si>
    <t>UH34-DUAL</t>
  </si>
  <si>
    <t>993-001952</t>
  </si>
  <si>
    <t>UH34-LITE-DUAL</t>
  </si>
  <si>
    <t>993-002153</t>
  </si>
  <si>
    <t>UH34-LITE-MONO</t>
  </si>
  <si>
    <t>994-000093</t>
  </si>
  <si>
    <t>UH34-MONO</t>
  </si>
  <si>
    <t>994-000098</t>
  </si>
  <si>
    <t>UH34 SE DUAL USB A</t>
  </si>
  <si>
    <t>994-000100</t>
  </si>
  <si>
    <t>UH34-SE-DUAL-USBC</t>
  </si>
  <si>
    <t>994-000101</t>
  </si>
  <si>
    <t>UH34-SE-MONO-USBC</t>
  </si>
  <si>
    <t>994-000107</t>
  </si>
  <si>
    <t>UH37 DUAL TEAMS USB-C/A</t>
  </si>
  <si>
    <t>994-000108</t>
  </si>
  <si>
    <t>UH37 MONO TEAMS USB-C/A</t>
  </si>
  <si>
    <t>994-000109</t>
  </si>
  <si>
    <t>UH42 DUAL TEAMS USB-C/A</t>
  </si>
  <si>
    <t>994-000110</t>
  </si>
  <si>
    <t>UH42 MONO TEAMS USB-C/A</t>
  </si>
  <si>
    <t>994-000137</t>
  </si>
  <si>
    <t>UH44 DUAL TEAMS USB-C/A</t>
  </si>
  <si>
    <t>994-000138</t>
  </si>
  <si>
    <t>UH44 MONO TEAMS USB-C/A</t>
  </si>
  <si>
    <t>994-000143</t>
  </si>
  <si>
    <t>UH46 DUAL TEAMS USB-C/A</t>
  </si>
  <si>
    <t>994-000144</t>
  </si>
  <si>
    <t>UH46 MONO TEAMS USB-C/A</t>
  </si>
  <si>
    <t>994-000147</t>
  </si>
  <si>
    <t>UH48 DUAL TEAMS USB-C/A</t>
  </si>
  <si>
    <t>994-000148</t>
  </si>
  <si>
    <t>COM-USB-ADPT</t>
  </si>
  <si>
    <t>994-000149</t>
  </si>
  <si>
    <t>USB-Y-TRAINER-CABLE</t>
  </si>
  <si>
    <t>994-000150</t>
  </si>
  <si>
    <t>TRAINER-CBL-USB/QD-S</t>
  </si>
  <si>
    <t>994-000151</t>
  </si>
  <si>
    <t>TRAINER-CBL-USB/QD</t>
  </si>
  <si>
    <t>994-000153</t>
  </si>
  <si>
    <t>WH62-DUAL</t>
  </si>
  <si>
    <t>994-000154</t>
  </si>
  <si>
    <t>WH63 E2</t>
  </si>
  <si>
    <t>994-000159</t>
  </si>
  <si>
    <t>WH64 DUAL</t>
  </si>
  <si>
    <t>994-000165</t>
  </si>
  <si>
    <t>994-000168</t>
  </si>
  <si>
    <t>WH64-HYBRID-MONO</t>
  </si>
  <si>
    <t>994-000169</t>
  </si>
  <si>
    <t>WH64 MONO</t>
  </si>
  <si>
    <t>994-000170</t>
  </si>
  <si>
    <t>WH66-DUAL</t>
  </si>
  <si>
    <t>994-000173</t>
  </si>
  <si>
    <t>WH66-MONO</t>
  </si>
  <si>
    <t>994-000174</t>
  </si>
  <si>
    <t>WH67</t>
  </si>
  <si>
    <t>994-000196</t>
  </si>
  <si>
    <t>WH68 HYBRID TEAMS</t>
  </si>
  <si>
    <t>994-000239</t>
  </si>
  <si>
    <t>WH68 HYBRID WITH CHARGE STAND</t>
  </si>
  <si>
    <t>994-000353</t>
  </si>
  <si>
    <t>WH68 DUAL</t>
  </si>
  <si>
    <t>994-000362</t>
  </si>
  <si>
    <t>WHC60</t>
  </si>
  <si>
    <t>994-000363</t>
  </si>
  <si>
    <t>COM-YHC20T-USBC</t>
  </si>
  <si>
    <t>994-000364</t>
  </si>
  <si>
    <t>YHS34-DUAL</t>
  </si>
  <si>
    <t>994-000368</t>
  </si>
  <si>
    <t>YHS34-LITE-DUAL</t>
  </si>
  <si>
    <t>994-000369</t>
  </si>
  <si>
    <t>YHS34-LITE-MONO</t>
  </si>
  <si>
    <t>994-000370</t>
  </si>
  <si>
    <t>YHS34-MONO</t>
  </si>
  <si>
    <t>TAPMSTBASELNV</t>
  </si>
  <si>
    <t>YHS36-DUAL</t>
  </si>
  <si>
    <t>TAPMUPMSTLNV</t>
  </si>
  <si>
    <t>YHS36 E2 DUAL</t>
  </si>
  <si>
    <t>TAPMUPMSTLNV2</t>
  </si>
  <si>
    <t>YHS36 E2 MONO</t>
  </si>
  <si>
    <t>TAPRALMSLNV2</t>
  </si>
  <si>
    <t>YHS36-MONO</t>
  </si>
  <si>
    <t>TAPRALMSTLNV</t>
  </si>
  <si>
    <t>MVC S80-C5U-3YR-AMS</t>
  </si>
  <si>
    <t>TAPRAPMSTLNV</t>
  </si>
  <si>
    <t>MCORE4-AMS-2YR</t>
  </si>
  <si>
    <t>TAPRAPMSTLNV2</t>
  </si>
  <si>
    <t>MCORE PRO-AMS-3YR</t>
  </si>
  <si>
    <t>TAPRBGMSTLNV</t>
  </si>
  <si>
    <t>MCORE4-AMS-1YR</t>
  </si>
  <si>
    <t>TAPRMGMSTLNV</t>
  </si>
  <si>
    <t>MCORE-OPS-AMS-1YR</t>
  </si>
  <si>
    <t>MCOREKIT-AMS-1YR</t>
  </si>
  <si>
    <t>MCOREKIT-AMS-2YR</t>
  </si>
  <si>
    <t>MCOREKIT-AMS-3YR</t>
  </si>
  <si>
    <t>UVC86-AMS-1YR</t>
  </si>
  <si>
    <t>UVC86 BLACK</t>
  </si>
  <si>
    <t>UVC84-BYOD-H00</t>
  </si>
  <si>
    <t>UVC84-BYOD-AMS-3YR</t>
  </si>
  <si>
    <t>MSHARE-AMS-2YR</t>
  </si>
  <si>
    <t>MSHARE-AMS-3YR</t>
  </si>
  <si>
    <t>MSPEAKER-AMS-3YR</t>
  </si>
  <si>
    <t>MTOUCH PLUS-AMS-1YR</t>
  </si>
  <si>
    <t>UVC84-BYOD-AMS-2YR</t>
  </si>
  <si>
    <t>UVC84-BYOD-AMS-1YR</t>
  </si>
  <si>
    <t>MVC S40-AMS-1YR</t>
  </si>
  <si>
    <t>MVC S40-AMS-2YR</t>
  </si>
  <si>
    <t>MVC S40-AMS-3YR</t>
  </si>
  <si>
    <t>UVC84-AMS-3YR</t>
  </si>
  <si>
    <t>UVC84-AMS-2YR</t>
  </si>
  <si>
    <t>MVC S50-C5U-1YR-AMS</t>
  </si>
  <si>
    <t>MVC S50-C5U-2YR-AMS</t>
  </si>
  <si>
    <t>MVC S50-C5U-3YR-AMS</t>
  </si>
  <si>
    <t>UVC84-AMS-1YR</t>
  </si>
  <si>
    <t>UVC40-AMS-3YR</t>
  </si>
  <si>
    <t>MCORE PRO-AMS-2YR</t>
  </si>
  <si>
    <t>MVC S80-C5U-1YR-AMS</t>
  </si>
  <si>
    <t>UVC86-AMS-2YR</t>
  </si>
  <si>
    <t>MCORE PRO-AMS-1YR</t>
  </si>
  <si>
    <t>VCM35-AMS-3YR</t>
  </si>
  <si>
    <t>VCM35-AMS-2YR</t>
  </si>
  <si>
    <t>VCM35-AMS-1YR</t>
  </si>
  <si>
    <t>MB75PRO-A02-AMS-1YR</t>
  </si>
  <si>
    <t>MB75PRO-A02-AMS-2YR</t>
  </si>
  <si>
    <t>MB75PRO-A02-AMS-3YR</t>
  </si>
  <si>
    <t>MB86-AMS-1YR</t>
  </si>
  <si>
    <t>MB86PRO-A02-AMS-1YR</t>
  </si>
  <si>
    <t>MB86PRO-A02-AMS-3YR</t>
  </si>
  <si>
    <t>MB86-AMS-2YR</t>
  </si>
  <si>
    <t>MB86PRO-A02-AMS-2YR</t>
  </si>
  <si>
    <t>MB86-AMS-3YR</t>
  </si>
  <si>
    <t>MB-CAMERA-12X-AMS-1YR</t>
  </si>
  <si>
    <t>VCM34</t>
  </si>
  <si>
    <t>MB-CAMERA-12X-AMS-2YR</t>
  </si>
  <si>
    <t>MB-CAMERA-6X-AMS-2YR</t>
  </si>
  <si>
    <t>MB-CAMERA-12X-AMS-3YR</t>
  </si>
  <si>
    <t>MB-CAMERA-6X-AMS-3YR</t>
  </si>
  <si>
    <t>VCH51-AMS-3YR</t>
  </si>
  <si>
    <t>VCH51-AMS-2YR</t>
  </si>
  <si>
    <t>MB-CAMERA-6X-AMS-1YR</t>
  </si>
  <si>
    <t>MB-FLOORSTAND-650T WHITE</t>
  </si>
  <si>
    <t>VCH51-AMS-1YR</t>
  </si>
  <si>
    <t>VCH50</t>
  </si>
  <si>
    <t>MB-FS-BAR-P650</t>
  </si>
  <si>
    <t>MB-FS-BAR-P860</t>
  </si>
  <si>
    <t>UVC86-AMS-3YR</t>
  </si>
  <si>
    <t>MCORE4-AMS-3YR</t>
  </si>
  <si>
    <t>MVC S80-C5U-2YR-AMS</t>
  </si>
  <si>
    <t>UVC40-AMS-2YR</t>
  </si>
  <si>
    <t>UVC40-AMS-1YR</t>
  </si>
  <si>
    <t>MVCS90-AMS-2YR</t>
  </si>
  <si>
    <t>MVCS90-AMS-3YR</t>
  </si>
  <si>
    <t>PSU-48V/2A-AC(1.8M)/DC6.5(2M)</t>
  </si>
  <si>
    <t>UVC30CONTENT-AMS-1YR</t>
  </si>
  <si>
    <t>UVC30-BYOD-AMS-3YR</t>
  </si>
  <si>
    <t>UVC30-BYOD-AMS-2YR</t>
  </si>
  <si>
    <t>UVC30-BYOD-AMS-1YR</t>
  </si>
  <si>
    <t>RCH40 E2-AMS-1YR</t>
  </si>
  <si>
    <t>RCH40 E2-AMS-2YR</t>
  </si>
  <si>
    <t>RCH40 E2-AMS-3YR</t>
  </si>
  <si>
    <t>RCH40-AMS-1YR</t>
  </si>
  <si>
    <t>RCH40-AMS-2YR</t>
  </si>
  <si>
    <t>RCH40-AMS-3YR</t>
  </si>
  <si>
    <t>UVC30-AMS-3YR</t>
  </si>
  <si>
    <t>UVC30-AMS-2YR</t>
  </si>
  <si>
    <t>UVC30-AMS-1YR</t>
  </si>
  <si>
    <t>ROOMCAST-AMS-1YR</t>
  </si>
  <si>
    <t>ROOMCAST-AMS-2YR</t>
  </si>
  <si>
    <t>ROOMCAST-AMS-3YR</t>
  </si>
  <si>
    <t>USB CABLE+HDMI AM</t>
  </si>
  <si>
    <t>SMARTVISION 40-AMS-3YR</t>
  </si>
  <si>
    <t>SMARTVISION 40-AMS-2YR</t>
  </si>
  <si>
    <t>SMARTVISION 40-AMS-1YR</t>
  </si>
  <si>
    <t>ROOMPANEL-AMS-1YR</t>
  </si>
  <si>
    <t>ROOMPANEL-AMS-2YR</t>
  </si>
  <si>
    <t>ROOMPANEL-AMS-3YR</t>
  </si>
  <si>
    <t>ROOMSENSOR-AMS-3YR</t>
  </si>
  <si>
    <t>MVCS90-AMS-1YR</t>
  </si>
  <si>
    <t>MVC-BYODEXT-AMS-3YR</t>
  </si>
  <si>
    <t>MVC-BYODEXT-AMS-2YR</t>
  </si>
  <si>
    <t>MVC-BYODEXT-AMS-1YR</t>
  </si>
  <si>
    <t>UVC30CONTENT-AMS-3YR</t>
  </si>
  <si>
    <t>MVC S90-C5U-1YR-AMS</t>
  </si>
  <si>
    <t>MVC S90-C5U-2YR-AMS</t>
  </si>
  <si>
    <t>MVC S90-C5U-3YR-AMS</t>
  </si>
  <si>
    <t>UVC30CONTENT-AMS-2YR</t>
  </si>
  <si>
    <t>MVC340-AMS-1YR</t>
  </si>
  <si>
    <t>MVC340-AMS-2YR</t>
  </si>
  <si>
    <t>MVC340-AMS-3YR</t>
  </si>
  <si>
    <t>MVC340-C4-000</t>
  </si>
  <si>
    <t>MVC400-AMS-1YR</t>
  </si>
  <si>
    <t>MVC400-AMS-2YR</t>
  </si>
  <si>
    <t>MVC400-AMS-3YR</t>
  </si>
  <si>
    <t>MVC400-C4-000</t>
  </si>
  <si>
    <t>ROOMSENSOR-AMS-2YR</t>
  </si>
  <si>
    <t>MVC640-AMS-1YR</t>
  </si>
  <si>
    <t>MVC640-AMS-3YR</t>
  </si>
  <si>
    <t>MVC840-AMS-2YR</t>
  </si>
  <si>
    <t>MVC840-AMS-3YR</t>
  </si>
  <si>
    <t>MVC860-AMS-1YR</t>
  </si>
  <si>
    <t>MVC860-AMS-2YR</t>
  </si>
  <si>
    <t>MVC860-AMS-3YR</t>
  </si>
  <si>
    <t>MVC860-C3-000</t>
  </si>
  <si>
    <t>MVC940-AMS-1YR</t>
  </si>
  <si>
    <t>MVC940-AMS-2YR</t>
  </si>
  <si>
    <t>MVC940-AMS-3YR</t>
  </si>
  <si>
    <t>MVC940-C5-008</t>
  </si>
  <si>
    <t>MVC960-AMS-1YR</t>
  </si>
  <si>
    <t>MVC640-AMS-2YR</t>
  </si>
  <si>
    <t>MB65PRO-A02-AMS-2YR</t>
  </si>
  <si>
    <t>ROOMSENSOR-AMS-1YR</t>
  </si>
  <si>
    <t>MB65PRO-A02-AMS-3YR</t>
  </si>
  <si>
    <t>BYOD-BOX-AMS-1YR</t>
  </si>
  <si>
    <t>BYOD-EXTENDER-AMS-3YR</t>
  </si>
  <si>
    <t>BYOD-BOX-AMS-2YR</t>
  </si>
  <si>
    <t>BYOD-EXTENDER-AMS-2YR</t>
  </si>
  <si>
    <t>BYOD-BOX-AMS-3YR</t>
  </si>
  <si>
    <t>BYOD-EXTENDER-AMS-1YR</t>
  </si>
  <si>
    <t>CM20-AMS-1YR</t>
  </si>
  <si>
    <t>MSPEAKER-AMS-1YR</t>
  </si>
  <si>
    <t>CM20-AMS-2YR</t>
  </si>
  <si>
    <t>CS10-AMS-2YR</t>
  </si>
  <si>
    <t>MSPEAKER-AMS-2YR</t>
  </si>
  <si>
    <t>CM20-AMS-3YR</t>
  </si>
  <si>
    <t>MB65-AMS-2YR</t>
  </si>
  <si>
    <t>CS10-AMS-1YR</t>
  </si>
  <si>
    <t>CS10-AMS-3YR</t>
  </si>
  <si>
    <t>WPP30-AMS-3YR</t>
  </si>
  <si>
    <t>WPP30-AMS-2YR</t>
  </si>
  <si>
    <t>AVHUB-AMS-3YR</t>
  </si>
  <si>
    <t>AVHUB-AMS-2YR</t>
  </si>
  <si>
    <t>AVHUB-AMS-1YR</t>
  </si>
  <si>
    <t>A10-AMS-1YR</t>
  </si>
  <si>
    <t>A24-AMS-1YR</t>
  </si>
  <si>
    <t>A10-AMS-2YR</t>
  </si>
  <si>
    <t>A24-AMS-2YR</t>
  </si>
  <si>
    <t>A10-AMS-3YR</t>
  </si>
  <si>
    <t>A20-AMS-1YR</t>
  </si>
  <si>
    <t>A40-AMS-3YR</t>
  </si>
  <si>
    <t>A20-AMS-2YR</t>
  </si>
  <si>
    <t>A40-AMS-2YR</t>
  </si>
  <si>
    <t>A20-AMS-3YR</t>
  </si>
  <si>
    <t>WPP30-AMS-1YR</t>
  </si>
  <si>
    <t>A30-AMS-2YR</t>
  </si>
  <si>
    <t>A30-AMS-3YR</t>
  </si>
  <si>
    <t>A40-AMS-1YR</t>
  </si>
  <si>
    <t>A50-AMS-1YR</t>
  </si>
  <si>
    <t>A50-AMS-2YR</t>
  </si>
  <si>
    <t>A50-AMS-3YR</t>
  </si>
  <si>
    <t>AP08-AMS-1YR</t>
  </si>
  <si>
    <t>AP08-AMS-3YR</t>
  </si>
  <si>
    <t>AP08-AMS-2YR</t>
  </si>
  <si>
    <t>A30-AMS-1YR</t>
  </si>
  <si>
    <t>COM-UVC40E2-PSU</t>
  </si>
  <si>
    <t>MB-12X PRO-AMS-1YR</t>
  </si>
  <si>
    <t>VCM36W-AMS-1YR</t>
  </si>
  <si>
    <t>MTOUCH PLUS-AMS-2YR</t>
  </si>
  <si>
    <t>CTP25-AMS-2YR</t>
  </si>
  <si>
    <t>CTP18-AMS-2YR</t>
  </si>
  <si>
    <t>VCM36W-AMS-2YR</t>
  </si>
  <si>
    <t>MTOUCH PLUS-AMS-3YR</t>
  </si>
  <si>
    <t>CTP25-AMS-3YR</t>
  </si>
  <si>
    <t>MB65PRO-A02-AMS-1YR</t>
  </si>
  <si>
    <t>CTP25-AMS-1YR</t>
  </si>
  <si>
    <t>CTP18-AMS-1YR</t>
  </si>
  <si>
    <t>VCM36W-AMS-3YR</t>
  </si>
  <si>
    <t>VCM38-AMS-1YR</t>
  </si>
  <si>
    <t>CP960-UVC30-ZR</t>
  </si>
  <si>
    <t>M600-0012</t>
  </si>
  <si>
    <t>ETV86</t>
  </si>
  <si>
    <t>MB65-AMS-1YR</t>
  </si>
  <si>
    <t>MB65-AMS-3YR</t>
  </si>
  <si>
    <t>WPP20</t>
  </si>
  <si>
    <t>CTP18-AMS-3YR</t>
  </si>
  <si>
    <t>A10-010</t>
  </si>
  <si>
    <t>A24</t>
  </si>
  <si>
    <t>A25-010</t>
  </si>
  <si>
    <t>A25-031</t>
  </si>
  <si>
    <t>A30-020</t>
  </si>
  <si>
    <t>A40-010</t>
  </si>
  <si>
    <t>A40-031</t>
  </si>
  <si>
    <t>A50-010</t>
  </si>
  <si>
    <t>A50-031</t>
  </si>
  <si>
    <t>AVHUB</t>
  </si>
  <si>
    <t>BYOD-BOX</t>
  </si>
  <si>
    <t>CB-MTOUCH-USBC</t>
  </si>
  <si>
    <t>CM-MOUNTKIT</t>
  </si>
  <si>
    <t>CM20</t>
  </si>
  <si>
    <t>CMKIT-121</t>
  </si>
  <si>
    <t>CP50</t>
  </si>
  <si>
    <t>CPE40</t>
  </si>
  <si>
    <t>CPW65 PACKAGE</t>
  </si>
  <si>
    <t>CPW90 PACKAGE</t>
  </si>
  <si>
    <t>CS-BLACKCOVER</t>
  </si>
  <si>
    <t>CS-PENDANTMOUNT</t>
  </si>
  <si>
    <t>CS10</t>
  </si>
  <si>
    <t>CTP18-STD</t>
  </si>
  <si>
    <t>CTP25</t>
  </si>
  <si>
    <t>CTP25-MOUNT-KITS</t>
  </si>
  <si>
    <t>MB-12X PRO</t>
  </si>
  <si>
    <t>MB-CAMERA-12X</t>
  </si>
  <si>
    <t>MB-CAMERA-6X</t>
  </si>
  <si>
    <t>MB-CART</t>
  </si>
  <si>
    <t>MB-FS-P650T</t>
  </si>
  <si>
    <t>MB-FS-P750T</t>
  </si>
  <si>
    <t>MB-FS-P860T</t>
  </si>
  <si>
    <t>MB-FLOORSTAND-650T</t>
  </si>
  <si>
    <t>MB-FLOORSTAND-860T</t>
  </si>
  <si>
    <t>MB-REMOTE</t>
  </si>
  <si>
    <t>MB-STYLUS-4A</t>
  </si>
  <si>
    <t>MB-WALLMOUNT-650</t>
  </si>
  <si>
    <t>MB-WALLMOUNT-860</t>
  </si>
  <si>
    <t>MB-WALLSTAND-650W</t>
  </si>
  <si>
    <t>MB-WALLSTAND-860W</t>
  </si>
  <si>
    <t>MB65-A001</t>
  </si>
  <si>
    <t>MB65C-A02</t>
  </si>
  <si>
    <t>MB65C-EDLA</t>
  </si>
  <si>
    <t>MB65PRO-A02</t>
  </si>
  <si>
    <t>MB75C-EDLA</t>
  </si>
  <si>
    <t>MB75PRO-A02</t>
  </si>
  <si>
    <t>MB86PRO-A02</t>
  </si>
  <si>
    <t>MCORE PRO-MS</t>
  </si>
  <si>
    <t>MCORE-OPS</t>
  </si>
  <si>
    <t>MCORE-OPS-T</t>
  </si>
  <si>
    <t>MCORE-OPS-I7</t>
  </si>
  <si>
    <t>MCORE4</t>
  </si>
  <si>
    <t>MCOREKIT-C4-MS</t>
  </si>
  <si>
    <t>MCOREKIT-C4U-MS</t>
  </si>
  <si>
    <t>MCOREKIT-C5-MS</t>
  </si>
  <si>
    <t>MCOREKIT-C5U-MS</t>
  </si>
  <si>
    <t>MD-AVBRACKET-L</t>
  </si>
  <si>
    <t>MD-AVBRACKET-S</t>
  </si>
  <si>
    <t>MD-PTZBRACKET</t>
  </si>
  <si>
    <t>MD-WALLMOUNT</t>
  </si>
  <si>
    <t>MD65</t>
  </si>
  <si>
    <t>MD75</t>
  </si>
  <si>
    <t>MD86</t>
  </si>
  <si>
    <t>MSHARE</t>
  </si>
  <si>
    <t>MSHARE E2</t>
  </si>
  <si>
    <t>MSPEAKER II BLACK</t>
  </si>
  <si>
    <t>MSPEAKER PRO</t>
  </si>
  <si>
    <t>MTOUCH E2</t>
  </si>
  <si>
    <t>MTOUCH PLUS</t>
  </si>
  <si>
    <t>MTOUCH PLUS-EX PACKAGE</t>
  </si>
  <si>
    <t>MVC S40-C5U-000</t>
  </si>
  <si>
    <t>MVC S50-C5U-000</t>
  </si>
  <si>
    <t>MVC S60-C5-000</t>
  </si>
  <si>
    <t>MVC S80-C5U-000</t>
  </si>
  <si>
    <t>MVC S90-C5U-004-KIT</t>
  </si>
  <si>
    <t>MVC S90-C5U-004</t>
  </si>
  <si>
    <t>MVC S98-C5U-004</t>
  </si>
  <si>
    <t>MVC BYOD EXT</t>
  </si>
  <si>
    <t>MTOWER</t>
  </si>
  <si>
    <t>PSU-PD65W</t>
  </si>
  <si>
    <t>PSU-PD65W-USBC/USBC(1.5M)</t>
  </si>
  <si>
    <t>RCH240</t>
  </si>
  <si>
    <t>RCH40 E2-S</t>
  </si>
  <si>
    <t>RCH80</t>
  </si>
  <si>
    <t>ROOMCAST</t>
  </si>
  <si>
    <t>ROOMCAST E2</t>
  </si>
  <si>
    <t>ROOMPANEL</t>
  </si>
  <si>
    <t>ROOMPANEL E2</t>
  </si>
  <si>
    <t>ROOMPANEL PLUS</t>
  </si>
  <si>
    <t>ROOMPANEL PLUS E2</t>
  </si>
  <si>
    <t>ROOMSENSOR</t>
  </si>
  <si>
    <t>ROOMSENSOR PRO</t>
  </si>
  <si>
    <t>SV80-WALLMOUNT</t>
  </si>
  <si>
    <t>SMARTVISION 40</t>
  </si>
  <si>
    <t>SMARTVISION 60</t>
  </si>
  <si>
    <t>SMARTVISION 80</t>
  </si>
  <si>
    <t>COM-USBC-3M</t>
  </si>
  <si>
    <t>USB2CAT5E-EXT-S</t>
  </si>
  <si>
    <t>COM-USBC-AC-15M</t>
  </si>
  <si>
    <t>COM-USBC-AC-30M</t>
  </si>
  <si>
    <t>UVC30-CONTENTCAMKIT</t>
  </si>
  <si>
    <t>UVC30-ROOM</t>
  </si>
  <si>
    <t>UVC40 E2</t>
  </si>
  <si>
    <t>UVC84 BLACK</t>
  </si>
  <si>
    <t>UVC85</t>
  </si>
  <si>
    <t>UVC85-BYOD-200</t>
  </si>
  <si>
    <t>UVC86</t>
  </si>
  <si>
    <t>VB-TVMOUNT-01</t>
  </si>
  <si>
    <t>VB-TABLETOPMOUNT-01</t>
  </si>
  <si>
    <t>VB-TABLETOPMOUNT-02</t>
  </si>
  <si>
    <t>VB-WALLMOUNT-02</t>
  </si>
  <si>
    <t>VCH51</t>
  </si>
  <si>
    <t>VCH51 PRO PACKAGE</t>
  </si>
  <si>
    <t>VCM-TABLETOPMOUNT-01</t>
  </si>
  <si>
    <t>VCM35</t>
  </si>
  <si>
    <t>VCM36W-S</t>
  </si>
  <si>
    <t>VCR11</t>
  </si>
  <si>
    <t>VCS-TVMOUNT2</t>
  </si>
  <si>
    <t>VDKCASE-MB650-01</t>
  </si>
  <si>
    <t>VDKCASE-MVC-02</t>
  </si>
  <si>
    <t>WPP30</t>
  </si>
  <si>
    <t>ZVC S90-C5U-004</t>
  </si>
  <si>
    <t>Return</t>
  </si>
  <si>
    <t>END OF LIFE PRODUCTS</t>
  </si>
  <si>
    <t>SKU</t>
  </si>
  <si>
    <t>DESCRIPTION</t>
  </si>
  <si>
    <t xml:space="preserve">REPLACEMENT SKU </t>
  </si>
  <si>
    <t>REPLACEMENT DESCRIPTION</t>
  </si>
  <si>
    <t>COMMENTS</t>
  </si>
  <si>
    <t>D53G-5HacD2HnD-TC&amp;RG502Q-EA</t>
  </si>
  <si>
    <t>Chateau 5G kit with 716MHz four core CPU, 256MB RAM, 5 x Gigabit LAN, two wireless interfaces (built-in 2.4Ghz 802.11b/g/n two chain wireless with integrated antennas, built-in 5Ghz 802.11ac two chain wireless with integrated antennas), RG502Q-EA LTE/5G modem for bands 1/3/5/7/8/18/19/20/26/28/32/34/38/39/40/41/42/43/77/78/79, two external and six internal LTE/5G antennas, tower case, USB, 1m RJ45 cable, PSU, RouterOS L4</t>
  </si>
  <si>
    <t>S53UG+5HaxD2HaxD-TC&amp;FG621-EA</t>
  </si>
  <si>
    <t>Chateau LTE6 ax with 1.8GHz four core CPU, 1GB RAM, 1 x 2.5 Gigabit LAN, 4 x Gigabit LAN, two wireless interfaces (built-in 2.4Ghz 802.11b/g/n/ax two chain wireless, built-in 5Ghz 802.11a/n/ac/ax two chain wireless) with external antennas, LTE CAT6 modem for International bands 1/3/5/7/8/20/28/38/40/41 with integrated antennas, SMA connectors for external antennas, tower case, USB, PSU, RouterOS L4, International version</t>
  </si>
  <si>
    <t>EOL</t>
  </si>
  <si>
    <t>MTAS-5G-15D120</t>
  </si>
  <si>
    <t>MikroTik Dual-polarization 5Ghz 15dBi 120 degree beamwidth antenna with two RP-SMA connectors</t>
  </si>
  <si>
    <t>L22UGS-5HaxD2HaxD-15S
(mANTBox ax 15s)</t>
  </si>
  <si>
    <t>mANTBox ax 15s with with dual-core ARM IPQ-5010 800MHz CPU, 256MB RAM, 1x2.5Gigabit SFP port, 1xGigabit LAN, built-in dual-band 2.4GHz 802.11b/g/n/ax dual-chain, 5GHz 802.11a/n/ac/ax dual-chain wireless, USB, RouterOS L4, outdoor enclosure, PSU, Gigabit PoE injector, pole mounting set (metal ring, quickMOUNT pro), integrated 2.4GHz 12 dBi and 5GHz 15 dBi sector antenna</t>
  </si>
  <si>
    <t>RBLHGR</t>
  </si>
  <si>
    <t>MikroTik LHG 2G/3G/4G/LTE High Gain 17dBi CPE for Very Remote Areas (International Bands)</t>
  </si>
  <si>
    <t>LHGG LTE6 kit with 17dBi 25 degrees LTE directional antenna, 800MHz dual-core CPU, 256MB RAM, 1 x Gigabit Ethernet port (802.3af/at PoE-in), LTE CAT6 modem (R11eL-FG621-EA) for International bands 1/3/5/7/8/20/28/38/40/41, RouterOS L3, outdoor enclosure, PSU, PoE injector, pole mounting bracket</t>
  </si>
  <si>
    <t>MTAD-5G-30D3-4STD</t>
  </si>
  <si>
    <t>MikroTik MTAD-5G-30D3-4STD Parabolic dish antenna for 5GHz, 30dBi gain (4-pack)</t>
  </si>
  <si>
    <t>MTAD-5G-30D3-4PA</t>
  </si>
  <si>
    <t>mANT 30dBi 5Ghz Parabolic Dish antenna with precision aligmnent mount, 4-pack (all four antennas in single box)</t>
  </si>
  <si>
    <t>RBwAPR-2nD&amp;R11e-LR8</t>
  </si>
  <si>
    <t xml:space="preserve">MikroTik wAP LR8 Kit 2.4Ghz 2dBi LoraWAN Gateway </t>
  </si>
  <si>
    <t>RBwAPR-2nD&amp;R11e-LR8G</t>
  </si>
  <si>
    <t>wAP LR8G kit for 863-870MHz frequency (European Union, India etc.) - 650MHz CPU, 64MB RAM, 1xLAN, built-in 2.4Ghz 802.11b/g/n Dual Chain wireless with integrated antenna, R11e-LR8G card, LoRa internal antenna with connector, RouterOS L4, outdoor enclosure, PSU, PoE injector</t>
  </si>
  <si>
    <t>LtAP-2HnD&amp;FG621-EA&amp;LR8</t>
  </si>
  <si>
    <t>MikroTik LtAP LR8 LTE kit with dual core 880MHz CPU, 128MB RAM, 1 x Gigabit LAN, built-in High Power 2.4Ghz 802.11b/g/n Dual Chain wireless with integrated antenna, LTE CAT6 modem for International bands 1/3/5/7/8/20/28/38/40/41 with with internal LTE antenna, GPS, LoRa miniPCI-e card for 863-870MHz frequency (European Union, India etc) with connector for external antenna, three miniSIM slots, RouterOS L4, outdoor enclosure, PSU</t>
  </si>
  <si>
    <t>LtAP-2HnD&amp;FG621-EA&amp;LR8G</t>
  </si>
  <si>
    <t>LtAP LR8G LTE kit with dual core 880MHz CPU, 128MB RAM, 1 x Gigabit LAN, built-in High Power 2.4Ghz 802.11b/g/n Dual Chain wireless with integrated antenna, LTE CAT6 modem for International bands 1/3/5/7/8/20/28/38/40/41 with with internal LTE antenna, GPS, LoRa R11e-LR8G miniPCI-e card for 863-870MHz frequency (European Union, India etc) with connector for external antenna, three miniSIM slots, RouterOS L4, outdoor enclosure, PSU</t>
  </si>
  <si>
    <t>MikroTik RouterBOARD RB3011UiAS, 10x GB LAN, 1x SFP port, RouterOS L5, 1U rACkmount case, LCD panel</t>
  </si>
  <si>
    <t>L009UiGS-RM,</t>
  </si>
  <si>
    <t>L009UiGS with dual core 800MHz CPU, 512MB RAM, 8 x Gbit LAN, 1 x 2.5 Gbit SFP port, USB, desktop/1U rackmount case, PSU, K-79 rackmount kit, RouterOS L5</t>
  </si>
  <si>
    <t>RB4011iGS+RM</t>
  </si>
  <si>
    <t>RouterBOARD 4011iGS+ with Annapurna Alpine AL21400 Cortex A15 CPU (4-cores, 1.4GHz per core), 1GB RAM, 10xGbit LAN, 1xSFP+ port, RouterOS L5, desktop case, rackmount ears, PSU</t>
  </si>
  <si>
    <t>RouterBORD 5009UG+S+ with Marvell Armada ARMv8 CPU (4-cores, 1.4GHz per core), 1GB of DDR4 RAM, 1GB NAND storage, 1x 2.5Gbit LAN, 7x 1Gbit LAN, 1x SFP+ port, RouterOS L5, metal desktop case, PSU</t>
  </si>
  <si>
    <t>Yealink RoomPanel E2 (Universal Version)</t>
  </si>
  <si>
    <t>Yealink RoomCast E2 Wireless Presentation System</t>
  </si>
  <si>
    <t>Yealink T43U Advanced Gb IP Phone With Dual USB Ports, Excludes PSU</t>
  </si>
  <si>
    <t>Yealink T73U Gb IP Phone With USB Port, Excludes PSU</t>
  </si>
  <si>
    <t>EOL / Last Stock
Replacement Available</t>
  </si>
  <si>
    <t>Yealink T44W Gigabit Desktop IP Phone With Built-in Wi-Fi, Bluetooth And Dual USB Ports, Excludes PSU</t>
  </si>
  <si>
    <t>Yealink T73W Multifunctional SIP Phone, Wi-Fi, Built-in Bluetooth, PoE support, Excludes PSU</t>
  </si>
  <si>
    <t>Yealink T48U Gb IP Phone With 7" Touch LCD And Dual USB Ports, Excludes PSU</t>
  </si>
  <si>
    <t>Yealink T77U SIP Phone With 7" Touch Screen, Dual-port Gigabit Ethernet, PoE Support, Dual USB Ports</t>
  </si>
  <si>
    <t>Yealink T57W Dual Band IP Desktop Phone, Excludes PSU</t>
  </si>
  <si>
    <t>Yealink T87W Prime Business Phone, 7" Touch Screen, Built-In Bluetooth, Wi-Fi, PoE Support, Excludes PSU</t>
  </si>
  <si>
    <t>USB HEADSETS</t>
  </si>
  <si>
    <t>Yealink UH34 Mono Headset Special Edition With USB-C Connection, Teams Edition</t>
  </si>
  <si>
    <t>Yealink UH42 Mono USB Headset, USB-C With USB-C/A Adapter, Teams Certified</t>
  </si>
  <si>
    <t>Yealink UH34 Dual Headset Special Edition With USB-C Connection, Teams Edition</t>
  </si>
  <si>
    <t>Yealink UH42 Dual USB Headset, USB-C With USB-C/A Adapter, Teams Certified</t>
  </si>
  <si>
    <t>Yealink UH36 Mono Headset With USB-C Connection (EOL)</t>
  </si>
  <si>
    <t>Yealink UH37 Mono USB Headset, USB-C With USB-C/A Adapter, Teams Certified</t>
  </si>
  <si>
    <t>Yealink UH46 Mono USB Headset, USB-C With USB-C/A Adapter, Teams Certified</t>
  </si>
  <si>
    <t>Yealink UH37 Dual USB Headset, USB-C With USB-C/A Adapter, Teams Certified</t>
  </si>
  <si>
    <t>Yealink UH46 Dual USB Headset, USB-C With USB-C/A Adapter, Teams Certified</t>
  </si>
  <si>
    <t>BLUETOOTH HEADSETS</t>
  </si>
  <si>
    <t>Yealink BH71 Lite Mono Bluetooth Headset, Teams Certified</t>
  </si>
  <si>
    <t>Yealink BH76 Plus Bluetooth Headset, USB-C/A Connection, Teams Certified</t>
  </si>
  <si>
    <t>DECT WIRELESS HEADSETS</t>
  </si>
  <si>
    <t>Yealink WH62-Dual DECT Wireless On Ear Dual Headset (EOL)</t>
  </si>
  <si>
    <t>EOL / LAST STOCK</t>
  </si>
  <si>
    <t>RJ-9 HEADSETS</t>
  </si>
  <si>
    <t>Yealink YHS34 Lite Mono Headset With RJ-9 And Foam Ear Cushions</t>
  </si>
  <si>
    <t>Yealink YHS34 Lite Dual Headset With RJ-9 And Foam Ear Cushions</t>
  </si>
  <si>
    <t>Yealink YHS36 Mono Headset With RJ-9 And Leatherette Ear Cushions</t>
  </si>
  <si>
    <t>Yealink YHS36 E2 Mono Headset With RJ-9 And noise Cancelling Microphone And Leatherette Ear Cushions</t>
  </si>
  <si>
    <t>EOL / Last Stock
Replacement Coming Soon</t>
  </si>
  <si>
    <t>Yealink YHS36 Dual Headset With RJ-9 And Leatherette Ear Cushions</t>
  </si>
  <si>
    <t>Yealink YHS36 E2 Dual Headset With RJ-9 And Noise Cancelling Microphone And Leatherette Ear Cushions</t>
  </si>
  <si>
    <t>Yealink MCore4, Mini-PC with Intel Ultra 5 Processor-MS</t>
  </si>
  <si>
    <t>MCoreKit-C5U-MS</t>
  </si>
  <si>
    <t>Yealink MCore4 Base Kit including mini-PC, MTouch Plus and Roomsensor</t>
  </si>
  <si>
    <t>Yealink MVC S40 Native Microsoft Teams Rooms system for Small-to- medium rooms, incl. SmartVision40, McoreKit-C5U (Mcore4 mini-pc, Mtouch Plus and Roomsensor)</t>
  </si>
  <si>
    <t>Yealink MVC S90 Native Microsoft Teams Rooms system for Boardrooms, incl. 2x UVC86, McoreKit-C5U (Mcore4 mini-pc, Mtouch Plus and Roomsensor), AVHUB and MVC-BYOD-EXT. No audio devices</t>
  </si>
  <si>
    <t>Yealink MVC S50 Native Microsoft Teams Rooms system for Medium-to- large rooms, incl. A50, McoreKit-C5U (Mcore4 mini-pc, Mtouch Plus and Roomsensor)</t>
  </si>
  <si>
    <t>Yealink MVC S80 Native Microsoft Teams Rooms system for large rooms, incl. Smartvision80, McoreKit-C5U (Mcore4 mini-pc, Mtouch Plus and Roomsensor)</t>
  </si>
  <si>
    <t>Shelly BLU Button1 (Black) Bluetooth Button For Operated Actions And Scene Activation</t>
  </si>
  <si>
    <t>EOL, last stock</t>
  </si>
  <si>
    <t>Shelly BLU Button1 (Blue) Bluetooth Button For Operated Actions And Scene Activation</t>
  </si>
  <si>
    <t>Shelly BLU Button1 (Red) Bluetooth Button For Operated Actions And Scene Activation</t>
  </si>
  <si>
    <t>Shelly Duo CW/WW (E27) Smart Cool Or Warm White Dimmable Bulb</t>
  </si>
  <si>
    <t>Shelly Vintage A60 (E27) Dimmable Smart Bulb</t>
  </si>
  <si>
    <t>Shelly Vintage G125 (E27) Dimmable Smart Bulb</t>
  </si>
  <si>
    <t>USB Headset</t>
  </si>
  <si>
    <t>994-000082</t>
  </si>
  <si>
    <t>Logitech JumpStart</t>
  </si>
  <si>
    <t>PORTABLE POWER STATIONS</t>
  </si>
  <si>
    <t>Bluetti PV120 Solar Panel 120W</t>
  </si>
  <si>
    <t>VILO-5-3</t>
  </si>
  <si>
    <t>Vilo Mesh Wi-Fi 5 System, 1 Pack</t>
  </si>
  <si>
    <t>PROMOTIONS</t>
  </si>
  <si>
    <t>PRICE</t>
  </si>
  <si>
    <t>Suggested advertising price</t>
  </si>
  <si>
    <t>IP DESKTOP PHONES</t>
  </si>
  <si>
    <t>IP VIDEO PHONE</t>
  </si>
  <si>
    <t>Yealink VP59 Video Phone For Video Conference Calls, Excludes PSU</t>
  </si>
  <si>
    <t>PROMOTION</t>
  </si>
  <si>
    <t>Yealink UH34 Mono Single Earpiece USB Headset With Leatherette Ear Cushions Teams Edition</t>
  </si>
  <si>
    <t>Yealink UH34 Dual Earpiece USB Headset With Leatherette Ear Cushions Teams Edition</t>
  </si>
  <si>
    <t>Yealink UH37 Mono USB Headset, USB-C With USB-C/A Adapter, Teams Certified (EOL)</t>
  </si>
  <si>
    <t>Yealink UH37 Dual USB Headset, USB-C With USB-C/A Adapter, Teams Certified (EOL)</t>
  </si>
  <si>
    <t>Yealink BH71 Mono Bluetooth Headset With Workstation</t>
  </si>
  <si>
    <t>Yealink WH64 Mono DECT Hybrid Wireless Headset, Teams Certified</t>
  </si>
  <si>
    <t>Yealink WH66 Dual DECT Wireless On Ear Stereo Headset With Touch Screen Base Station</t>
  </si>
  <si>
    <t>Yealink WH67 DECT Wireless Convertible Headset With Touch Screen Base Station</t>
  </si>
  <si>
    <t>RJ &amp; QD HEADSETS</t>
  </si>
  <si>
    <t>Yealink YHS36 Mono Headset With RJ-9 And Leatherette Ear Cushions (EOL)</t>
  </si>
  <si>
    <t>Yealink YHS36 Dual Headset With RJ-9 And Leatherette Ear Cushions (EOL)</t>
  </si>
  <si>
    <t>YEALINK VC PROMOTION</t>
  </si>
  <si>
    <r>
      <rPr>
        <b/>
        <sz val="9"/>
        <color rgb="FFFF0000"/>
        <rFont val="Gill Sans MT"/>
        <family val="2"/>
      </rPr>
      <t xml:space="preserve">PROMOTION
</t>
    </r>
    <r>
      <rPr>
        <b/>
        <sz val="9"/>
        <color rgb="FF000000"/>
        <rFont val="Gill Sans MT"/>
        <family val="2"/>
      </rPr>
      <t>2 YEAR WARRANTY</t>
    </r>
  </si>
  <si>
    <t>Yealink MeetingBoard75 Pro Includes 1X 75 Inch All-In-One Collaboration Display, Power Adapter, excl wallmount</t>
  </si>
  <si>
    <r>
      <t xml:space="preserve">PROMOTION
</t>
    </r>
    <r>
      <rPr>
        <b/>
        <sz val="9"/>
        <rFont val="Gill Sans MT"/>
        <family val="2"/>
      </rPr>
      <t>2 YEAR WARRANTY</t>
    </r>
  </si>
  <si>
    <t>ROOM CAMERAS &amp; AUDIO DEVICE &amp; BYOD KIT</t>
  </si>
  <si>
    <t>Yealink UVC30 4K Camera - With 3M USB Cable, Huddle Room Use</t>
  </si>
  <si>
    <t>MEETING DISPLAY</t>
  </si>
  <si>
    <t>Yealink MeetingDisplay 65 inch</t>
  </si>
  <si>
    <t>Yealink MeetingDisplay 75 inch</t>
  </si>
  <si>
    <t>Yealink MeetingDisplay 86 inch</t>
  </si>
  <si>
    <t>WIRELESS ACCESS POINTS</t>
  </si>
  <si>
    <t>H3C WA6020 Access Point, Dual Radio 802.11ax (1500Mbps), Internal Antennas, 4 Streams</t>
  </si>
  <si>
    <r>
      <rPr>
        <b/>
        <sz val="9"/>
        <color rgb="FFFF0000"/>
        <rFont val="Gill Sans MT"/>
        <family val="2"/>
      </rPr>
      <t>PROMOTION</t>
    </r>
    <r>
      <rPr>
        <b/>
        <sz val="9"/>
        <color theme="1"/>
        <rFont val="Gill Sans MT"/>
        <family val="2"/>
      </rPr>
      <t xml:space="preserve">
5 YEAR WARRANTY</t>
    </r>
  </si>
  <si>
    <t>H3C WA6022H Wall-plate Access Point, Dual Radio 802.11ax (1500Mbps), Internal Antennas, 4 Streams, 2x Gb Ethernet Ports</t>
  </si>
  <si>
    <t>H3C WA6120 Access Point, Dual Radio 802.11ax (3000Mbps), Internal Antennas, 4 Streams</t>
  </si>
  <si>
    <t>PoE SWITCHES</t>
  </si>
  <si>
    <t>H3C S1600V2-6P-HPWR L2 Ethernet Switch with 5x 10/100/1000 BASE-T Ports (4x PoE+ Ports) and 1x 1G SFP Port, 73W PoE+ Capacity, AC PSU</t>
  </si>
  <si>
    <r>
      <rPr>
        <b/>
        <sz val="9"/>
        <color rgb="FFFF0000"/>
        <rFont val="Gill Sans MT"/>
        <family val="2"/>
      </rPr>
      <t>PROMOTION</t>
    </r>
    <r>
      <rPr>
        <b/>
        <sz val="9"/>
        <color theme="1"/>
        <rFont val="Gill Sans MT"/>
        <family val="2"/>
      </rPr>
      <t xml:space="preserve">
3 YEAR WARRANTY</t>
    </r>
  </si>
  <si>
    <t>H3C S1600V2-18P-HPWR L2 Ethernet Switch with 16x 10/100/1000 BASE-T PoE+ Ports and 2x 1G SFP Ports, 240W PoE+ Capacity, AC PSU</t>
  </si>
  <si>
    <t>H3C S1600V2-26S-HPWR L2 Ethernet Switch with 24x 10/100/1000 BASE-T PoE+ Ports and 2x 10G SFP+ Ports, 370W PoE+ Capacity, AC PSU</t>
  </si>
  <si>
    <t>H3C S1850V2-28P-HPWR-EI L2 Ethernet Switch with 24x 10/100/1000BASE-T PoE+ Ports, 370W PoE Capacity and 4x 1000BASE-X SFP Ports, AC PSU</t>
  </si>
  <si>
    <t>H3C S5120V3-28P-PWR-LI L3 Ethernet Switch with 24x 10/100/1000 BASE-T PoE+ Ports and 4x1000 BASE-X SFP Ports, 240W PoE+ Capacity, AC PSU</t>
  </si>
  <si>
    <t>H3C S5120V3-52P-PWR-LI L3 Ethernet Switch with 48x 10/100/1000 BASE-T PoE+ Ports and 4x 1000 BASE-X SFP Ports, 370W PoE+ Capacity, AC PSU</t>
  </si>
  <si>
    <t>H3C S5120V3-28S-PWR-LI L3 Ethernet Switch with 24x 10/100/1000BASE-T PoE+ Ports and 4x 1G/10G BASE-X SFP Plus Ports, 240W PoE+ Capacity, AC PSU</t>
  </si>
  <si>
    <t>H3C S5120V3-28F-LI L3 Ethernet Switch with 24x 100/1000 Base-X Ports, 2x 10/100/1000 Base-T Combo Ports, 2x 1000 Base-X SFP Ports and 2*1G/10G Basse-X SFP+ Ports, AC PSU</t>
  </si>
  <si>
    <t>NEAT PROMOTION</t>
  </si>
  <si>
    <t>Neat BYOD BAR - All-in-one video device for Zoom/BYOD. Ideal for small to medium rooms up to 10 people within 15ft/5m. Features a 12MP camera, 120° FOV, 8x digital zoom, auto-framing, 5 mics, and opposing drivers. Mounting hardware included.</t>
  </si>
  <si>
    <t>Neat Frame personal video meeting device</t>
  </si>
  <si>
    <t>DNAKE PROMOTION</t>
  </si>
  <si>
    <t>WAS</t>
  </si>
  <si>
    <t>Dnake 7" Indoor Monitor (Smart Lite App Version)</t>
  </si>
  <si>
    <t xml:space="preserve">FINAL CLEARANCE PROMO </t>
  </si>
  <si>
    <t>Dnake 7" Android Indoor Monitor</t>
  </si>
  <si>
    <t>Dnake 10.1" Android Indoor Monitor</t>
  </si>
  <si>
    <t>Dnake 7" Android Doorhpone With Facial Recognition, DC 12V/2A, No PoE, 1 x RJ45, 10/100 Mbps adaptive</t>
  </si>
  <si>
    <t>Logitech Tap Scheduler - Graphite</t>
  </si>
  <si>
    <r>
      <rPr>
        <b/>
        <sz val="9"/>
        <color rgb="FFFF0000"/>
        <rFont val="Gill Sans MT"/>
        <family val="2"/>
      </rPr>
      <t xml:space="preserve">
PROMOTION</t>
    </r>
    <r>
      <rPr>
        <b/>
        <sz val="9"/>
        <color theme="1"/>
        <rFont val="Gill Sans MT"/>
        <family val="2"/>
      </rPr>
      <t xml:space="preserve">
</t>
    </r>
  </si>
  <si>
    <t>Logitech Scribe Whiteboard Camera for Video Conferencing Rooms - White</t>
  </si>
  <si>
    <t>Logitech Active USB Cable for MeetUp 2, 5m</t>
  </si>
  <si>
    <t>Logitech Rally Mic Pod - White</t>
  </si>
  <si>
    <t>LOGITECH - CAT5E KIT FOR THE LOGITECH TAP</t>
  </si>
  <si>
    <t>Logitech Tap Scheduler - Off White</t>
  </si>
  <si>
    <t>Logitech Rally Ultra-HD ConferenceCam - BLACK - USB - DISPLAY HUB</t>
  </si>
  <si>
    <t>Logitech PoE Injector with Plug Set - White</t>
  </si>
  <si>
    <t>BLUETTI PROMOTION</t>
  </si>
  <si>
    <t>NETOGY PROMOTION</t>
  </si>
  <si>
    <t>Netogy UPS100 Plus Mini DC UPS/Powerbank</t>
  </si>
  <si>
    <t>MOTOROLA PROMOTION</t>
  </si>
  <si>
    <t>Motorola MA1 Wireless Car Adapter For Android Auto™</t>
  </si>
  <si>
    <t>VILO PROMOTION</t>
  </si>
  <si>
    <t>Vilo-5-3 Mesh Wi-Fi 5 System 3 Pack With Bark Parental Controls Included</t>
  </si>
  <si>
    <t>HUAWEI PROMOTION</t>
  </si>
  <si>
    <t>IdeaHub</t>
  </si>
  <si>
    <t xml:space="preserve">NEW PRODUCTS </t>
  </si>
  <si>
    <r>
      <rPr>
        <b/>
        <sz val="9"/>
        <color rgb="FFFF0000"/>
        <rFont val="Gill Sans MT"/>
        <family val="2"/>
      </rPr>
      <t>NEW</t>
    </r>
    <r>
      <rPr>
        <b/>
        <sz val="9"/>
        <color theme="1"/>
        <rFont val="Gill Sans MT"/>
        <family val="2"/>
      </rPr>
      <t xml:space="preserve">
2 YEAR WARRANTY</t>
    </r>
  </si>
  <si>
    <t>Yealink WH63 E2 DECT Wireless Convertible Headset, MS Teams Certified</t>
  </si>
  <si>
    <r>
      <rPr>
        <b/>
        <sz val="9"/>
        <color rgb="FFFF0000"/>
        <rFont val="Gill Sans MT"/>
        <family val="2"/>
      </rPr>
      <t>COMING SOON</t>
    </r>
    <r>
      <rPr>
        <b/>
        <sz val="9"/>
        <color theme="1"/>
        <rFont val="Gill Sans MT"/>
        <family val="2"/>
      </rPr>
      <t xml:space="preserve">
2 YEAR WARRANTY</t>
    </r>
  </si>
  <si>
    <t>IP CONFERENCE PHONES</t>
  </si>
  <si>
    <t>Yealink CP965 Android IP Conference Phone (TEAMS ONLY)</t>
  </si>
  <si>
    <t>TEAMS PHONES</t>
  </si>
  <si>
    <t>Yealink MP55 E2 Phone For Microsoft Teams, Excludes PSU</t>
  </si>
  <si>
    <t>VIDEO CONFERENCING DEVICES</t>
  </si>
  <si>
    <t>A-SERIES ALL-IN-ONE VIDEO BARS FOR MICROSOFT TEAMS</t>
  </si>
  <si>
    <t>Yealink A25 all-in-one Collaboration bar for focus rooms, Incl VCR11 Remote</t>
  </si>
  <si>
    <t>Yealink A25 all-in-one Collaboration bar for focus rooms, incl. CTP25 touch console</t>
  </si>
  <si>
    <t>MEETINGBOARD</t>
  </si>
  <si>
    <t>Yealink MeetingBoard 65C for Small and Medium Rooms, Manager Office - 65-inch all-in-one Collaboration Display, Google EDLA certified, Google Play, Supports casting, Whiteboard, USB-BYOD</t>
  </si>
  <si>
    <t>Yealink MeetingBoard 75C for Small and Medium Rooms, Manager Office - 75-inch all-in-one Collaboration Display, Google EDLA certified, Google Play, Supports casting, Whiteboard, USB-BYOD</t>
  </si>
  <si>
    <t>MEETINGDISPLAY</t>
  </si>
  <si>
    <t>CONTROLLERS</t>
  </si>
  <si>
    <t>Yealink CTP25 Touch Console for A40</t>
  </si>
  <si>
    <t>ROOM AUDIO</t>
  </si>
  <si>
    <t>Yealink MSpeaker Pro Soundbar For Video Conferencing</t>
  </si>
  <si>
    <t>Yealink CPE40 Speakerphone, works with CP50</t>
  </si>
  <si>
    <t>Yealink CP50 Speaker for UVC85 Video Conferencing</t>
  </si>
  <si>
    <t>ACCESSORIES</t>
  </si>
  <si>
    <t>Yealink Floor Stand for MeetingBoard 65 Pro</t>
  </si>
  <si>
    <t>NEW</t>
  </si>
  <si>
    <t>Yealink Floor Stand for MeetingBoard 86 Pro</t>
  </si>
  <si>
    <t>Yealink Floor Stand for MeetingBoard 75 Pro</t>
  </si>
  <si>
    <t>MB-WallMount-650</t>
  </si>
  <si>
    <t>Yealink Wall Mount for MeetingBoard 65 Pro</t>
  </si>
  <si>
    <t>MB-WallMount-860</t>
  </si>
  <si>
    <t>Yealink Wall Mount for MeetingBoard 86 Pro</t>
  </si>
  <si>
    <t>MD-WallMount</t>
  </si>
  <si>
    <t>Yealink MeetingDisplay Wall Mount</t>
  </si>
  <si>
    <t>MD-AVBracket-S</t>
  </si>
  <si>
    <t>Yealink MeetingDisplay AVBracket-S (For A40/S40/UVC Camera)</t>
  </si>
  <si>
    <t>MD-AVBracket-L</t>
  </si>
  <si>
    <t>Yealink MeetingDisplay AVBracket-L</t>
  </si>
  <si>
    <t>MD-PTZBracket</t>
  </si>
  <si>
    <t>Yealink MeetingDisplay PTZBracket</t>
  </si>
  <si>
    <t>Yealink 12x PTZ Camera Module for MeetingBoard Pro Only</t>
  </si>
  <si>
    <t>Yealink RoomSensor Pro Multifunctional Wireless Sensor</t>
  </si>
  <si>
    <t>Neat BYOD</t>
  </si>
  <si>
    <t>Neat Pad Pro 10" touch-screen for Zoom/Teams/App Hub, serves as a room controller or scheduling display. Offers seamless video meeting management and room bookings.</t>
  </si>
  <si>
    <r>
      <t xml:space="preserve">NEW
Available from April 2026 
ETA confirmed on Order 
</t>
    </r>
    <r>
      <rPr>
        <b/>
        <sz val="9"/>
        <rFont val="Gill Sans MT"/>
        <family val="2"/>
      </rPr>
      <t>12 MONTH WARRANTY</t>
    </r>
  </si>
  <si>
    <t>Logitech Rally Board 65 - GRAPHITE - N/A - PLUGM - WWi-9006 - SOUTH AFRICA</t>
  </si>
  <si>
    <t>Rally Board 65 Cart - WHITE - N/A - N/A - WWi-9006 - CART,WW</t>
  </si>
  <si>
    <t>ZTE H3601P Mesh Router, Wi-Fi 6 (3000Mbps) with Internal Aerials</t>
  </si>
  <si>
    <r>
      <t xml:space="preserve">NEW
</t>
    </r>
    <r>
      <rPr>
        <b/>
        <sz val="9"/>
        <color theme="1"/>
        <rFont val="Gill Sans MT"/>
        <family val="2"/>
      </rPr>
      <t>VOLUME DISCOUNTS AVAILABLE</t>
    </r>
  </si>
  <si>
    <t>ZTE G5TS 5G Router, Wi-Fi 6 (1500Mbps), 2x RJ-45 1x RJ-11, nanoSIM, MTN FWA Approved</t>
  </si>
  <si>
    <t>Shelly 50A Clamp Split Core Current Transformer ONLY Compatible With Shelly EM Gen3 &amp; PRO EM-50</t>
  </si>
  <si>
    <t>Shelly BLU Button Tough1 (Mocha) Smart Shock, Water And Dust-Resistant Bluetooth Button Of A Compact Size</t>
  </si>
  <si>
    <t>Shelly Flood Gen4 Smart Battery Operated Water Leak Detector With 2m Cable Sensor</t>
  </si>
  <si>
    <t>Shelly Leak Sensor Cable Extended Reach Coverage For Shelly Flood Gen4</t>
  </si>
  <si>
    <t>Frankever Smart Valve DN20 Powered By Shelly Smart Water Valve</t>
  </si>
  <si>
    <t>WAREHOUSE CLEARANCE</t>
  </si>
  <si>
    <t>** Please refer to the condition column for information about the products listed here.**</t>
  </si>
  <si>
    <t xml:space="preserve">Unified Communication </t>
  </si>
  <si>
    <t>Brand</t>
  </si>
  <si>
    <t>Code</t>
  </si>
  <si>
    <t>Product Description</t>
  </si>
  <si>
    <t>QTY Available</t>
  </si>
  <si>
    <t>Standard Price</t>
  </si>
  <si>
    <t>Warehouse Clearance Price</t>
  </si>
  <si>
    <t>Condition</t>
  </si>
  <si>
    <t>Warehouse</t>
  </si>
  <si>
    <t>Warranty</t>
  </si>
  <si>
    <t>Comments</t>
  </si>
  <si>
    <t xml:space="preserve">Jabra </t>
  </si>
  <si>
    <t>EVOLVE-40-MONO</t>
  </si>
  <si>
    <t>Jabra Evolve 40 Mono USB Headset</t>
  </si>
  <si>
    <t xml:space="preserve">Excellent / Sealed </t>
  </si>
  <si>
    <t>Gauteng</t>
  </si>
  <si>
    <t xml:space="preserve">Warranty expired </t>
  </si>
  <si>
    <t>Add Nology BB Warranty-12</t>
  </si>
  <si>
    <t>Yealink</t>
  </si>
  <si>
    <t>Under warranty till 05-03-2026</t>
  </si>
  <si>
    <t>No Warranty</t>
  </si>
  <si>
    <t>Add Nology BB Warranty-6</t>
  </si>
  <si>
    <t>MVC300</t>
  </si>
  <si>
    <t>Yealink MVC300, UVC30 Camera, MTouch</t>
  </si>
  <si>
    <t>Supplier warranty till 22-12-2025</t>
  </si>
  <si>
    <t>Warranty expired</t>
  </si>
  <si>
    <t>Supplier warranty till 02-01-2025</t>
  </si>
  <si>
    <t>Supplier warranty till 03-08-2026</t>
  </si>
  <si>
    <t>Under warranty till 22-12-2025</t>
  </si>
  <si>
    <t>Under warranty till 18-12-2025</t>
  </si>
  <si>
    <t>Under warranty till 04-01-2026</t>
  </si>
  <si>
    <t>Under warranty till 18-07-2026</t>
  </si>
  <si>
    <t>SIP-T58W</t>
  </si>
  <si>
    <t>MP52</t>
  </si>
  <si>
    <t>Under warranty till 20-12-2024</t>
  </si>
  <si>
    <t>MP56</t>
  </si>
  <si>
    <t>MVC640-C3-050</t>
  </si>
  <si>
    <t>Yealink MVC640 Full HD Video Conferencing Solution Incl: UVC84 Camera, MTouch II, MSpeech AI Speakerphone And Mini-PC</t>
  </si>
  <si>
    <r>
      <rPr>
        <sz val="11"/>
        <color rgb="FFFF0000"/>
        <rFont val="Gill Sans MT"/>
        <family val="2"/>
      </rPr>
      <t>Clearance Price</t>
    </r>
    <r>
      <rPr>
        <sz val="11"/>
        <color theme="1"/>
        <rFont val="Gill Sans MT"/>
        <family val="2"/>
      </rPr>
      <t xml:space="preserve">
Add Nology BB Warranty-12</t>
    </r>
  </si>
  <si>
    <t>SIP-T40P</t>
  </si>
  <si>
    <t>Network</t>
  </si>
  <si>
    <t>Bargain Bin Price</t>
  </si>
  <si>
    <t>MikroTik</t>
  </si>
  <si>
    <t>MikroTik Cloud Router Switch CRS112-8P-4S-IN, 8x GB LAN with POE-out, 4x SFP, desktop case, PSU</t>
  </si>
  <si>
    <t>MikroTik netFiber 9, 4x 10G SFP+ Ports, 5x 1G SFP Ports, 1x GB Ethernet Port (POE-IN), Outdoor Enclosure, Mounting Kit, PSU, POE Injector</t>
  </si>
  <si>
    <t xml:space="preserve">New </t>
  </si>
  <si>
    <t>MikroTik netPower Lite 7R with 8x GB Ethernet ports (7 with Reverse POE-in, 1 with POE-OUT), 2x SFP+ cages, SwitchOS, outdoor enclosure</t>
  </si>
  <si>
    <t>Zyxel CH</t>
  </si>
  <si>
    <t>GS1920-8HPV2</t>
  </si>
  <si>
    <t>Zyxel GS1920-8HPv2 Web Managed 8 Port PoE Switch</t>
  </si>
  <si>
    <t>Under warranty till 13-02-2028</t>
  </si>
  <si>
    <t>GS1200-8HPV2</t>
  </si>
  <si>
    <t>Zyxel GS1200-8HPv2 Switch, 8 Port Gigabit, 4 Port PoE, Web Managed</t>
  </si>
  <si>
    <t>Under warranty till 31-05-2027</t>
  </si>
  <si>
    <t>USGFLEX100</t>
  </si>
  <si>
    <t>Zyxel USG Flex Firewall 10/100/1000,1*Wan, 1*SFP, 4*LAN/Dmz Ports, 1*USB With 1 Year UTM Bundle</t>
  </si>
  <si>
    <t>Under warranty till 22-03-2026</t>
  </si>
  <si>
    <t>Zyxel GS1915-24E, 24-port GbE Smart hybrid mode Switch, standalone or NebulaFlex Cloud (NON-POE)</t>
  </si>
  <si>
    <t>Under warranty till 15-05-2028</t>
  </si>
  <si>
    <t>Zyxel GS1915-8EP, 8-port GbE PoE Smart hybrid mode Switch, standalone or NebulaFlex Cloud, 60 Watt 802.3at</t>
  </si>
  <si>
    <t>Zyxel GS1915-8, 8-port GbE Smart Hybrid Switch, standalone or NebulaFlex Cloud (NON-POE)</t>
  </si>
  <si>
    <t>Zyxel</t>
  </si>
  <si>
    <t>Zyxel WX3100 Dual-Band Wi-Fi 6 (1800Mbps) Mesh Node</t>
  </si>
  <si>
    <t>2 years</t>
  </si>
  <si>
    <t>Consumer</t>
  </si>
  <si>
    <t>Shelly</t>
  </si>
  <si>
    <t>Shelly Bluetooth Button for Operated Actions and Scene Activation (Blue)</t>
  </si>
  <si>
    <t>Shelly Bluetooth Button for Operated Actions and Scene Activation (Red)</t>
  </si>
  <si>
    <t>Shelly Bluetooth Button for Operated Actions and Scene Activation (Black)</t>
  </si>
  <si>
    <t>* 3CX QUOTES ARE BASED ON THE FEC AVAILABLE *</t>
  </si>
  <si>
    <t>LIST PRICE - $ PRICE EXCLUDING PARTNER LEVEL DISCOUNT</t>
  </si>
  <si>
    <t>BASIC</t>
  </si>
  <si>
    <t>Annual</t>
  </si>
  <si>
    <t>BAS-8SCAN</t>
  </si>
  <si>
    <t>3CX Basic V20 8SC license</t>
  </si>
  <si>
    <t>BAS-16SCAN</t>
  </si>
  <si>
    <t>3CX Basic V20 16SC license</t>
  </si>
  <si>
    <t>BAS-24SCAN</t>
  </si>
  <si>
    <t>3CX Basic V20 24SC license</t>
  </si>
  <si>
    <t>BAS-32SCAN</t>
  </si>
  <si>
    <t>3CX Basic V20 32SC license</t>
  </si>
  <si>
    <t>BAS-48SCAN</t>
  </si>
  <si>
    <t>3CX Basic V20 48SC license</t>
  </si>
  <si>
    <t>BAS-64SCAN</t>
  </si>
  <si>
    <t>3CX Basic V20 64SC license</t>
  </si>
  <si>
    <t>BAS-96SCAN</t>
  </si>
  <si>
    <t>3CX Basic V20 96SC license</t>
  </si>
  <si>
    <t>BAS-128SCAN</t>
  </si>
  <si>
    <t>3CX Basic V20 128SC license</t>
  </si>
  <si>
    <t>BAS-192SCAN</t>
  </si>
  <si>
    <t>3CX Basic V20 192SC license</t>
  </si>
  <si>
    <t>BAS-256SCAN</t>
  </si>
  <si>
    <t>3CX Basic V20 256SC license</t>
  </si>
  <si>
    <t>BAS-512SCAN</t>
  </si>
  <si>
    <t>3CX Basic V20 512SC license</t>
  </si>
  <si>
    <t>BAS-1024SCAN</t>
  </si>
  <si>
    <t>3CX Basic V20 1024SC license</t>
  </si>
  <si>
    <t>PROFESSIONAL</t>
  </si>
  <si>
    <t>PRO-8SCAN</t>
  </si>
  <si>
    <t>3CX Professional V20 8SC license</t>
  </si>
  <si>
    <t>PRO-16SCAN</t>
  </si>
  <si>
    <t>3CX Professional V20 16SC license</t>
  </si>
  <si>
    <t>PRO-24SCAN</t>
  </si>
  <si>
    <t>3CX Professional V20 24SC license</t>
  </si>
  <si>
    <t>PRO-32SCAN</t>
  </si>
  <si>
    <t>3CX Professional V20 32SC license</t>
  </si>
  <si>
    <t>PRO-48SCAN</t>
  </si>
  <si>
    <t>3CX Professional V20 48SC license</t>
  </si>
  <si>
    <t>PRO-64SCAN</t>
  </si>
  <si>
    <t>3CX Professional V20 64SC license</t>
  </si>
  <si>
    <t>PRO-96SCAN</t>
  </si>
  <si>
    <t>3CX Professional V20 96SC license</t>
  </si>
  <si>
    <t>PRO-128SCAN</t>
  </si>
  <si>
    <t>3CX Professional V20 128SC license</t>
  </si>
  <si>
    <t>PRO-192SCAN</t>
  </si>
  <si>
    <t>3CX Professional V20 192SC license</t>
  </si>
  <si>
    <t>PRO-256SCAN</t>
  </si>
  <si>
    <t>3CX Professional V20 256SC license</t>
  </si>
  <si>
    <t>PRO-512SCAN</t>
  </si>
  <si>
    <t>3CX Professional V20 512SC license</t>
  </si>
  <si>
    <t>PRO-1024SCAN</t>
  </si>
  <si>
    <t>3CX Professional V20 1024SC license</t>
  </si>
  <si>
    <t>ENTERPRISE</t>
  </si>
  <si>
    <t>ENT-8SCAN</t>
  </si>
  <si>
    <t>3CX Enterprise V20 8SC license</t>
  </si>
  <si>
    <t>ENT-16SCAN</t>
  </si>
  <si>
    <t>3CX Enterprise V20 16SC license</t>
  </si>
  <si>
    <t>ENT-24SCAN</t>
  </si>
  <si>
    <t>3CX Enterprise V20 24SC license</t>
  </si>
  <si>
    <t>ENT-32SCAN</t>
  </si>
  <si>
    <t>3CX Enterprise V20 32C license</t>
  </si>
  <si>
    <t>ENT-48SCAN</t>
  </si>
  <si>
    <t>3CX Enterprise V20 48SC license</t>
  </si>
  <si>
    <t>ENT-64SCAN</t>
  </si>
  <si>
    <t>3CX Enterprise V20 64SC license</t>
  </si>
  <si>
    <t>ENT-96SCAN</t>
  </si>
  <si>
    <t>3CX Enterprise V20 96SC license</t>
  </si>
  <si>
    <t>ENT-128SCAN</t>
  </si>
  <si>
    <t>3CX Enterprise V20 128SC license</t>
  </si>
  <si>
    <t>ENT-192SCAN</t>
  </si>
  <si>
    <t>3CX Enterprise V20 192SC license</t>
  </si>
  <si>
    <t>ENT-256-SCAN</t>
  </si>
  <si>
    <t>3CX Enterprise V20 256SC license</t>
  </si>
  <si>
    <t>ENT-512SCAN</t>
  </si>
  <si>
    <t>3CX Enterprise V20 512SC license</t>
  </si>
  <si>
    <t>ENT-1024SCAN</t>
  </si>
  <si>
    <t>3CX Enterprise V20 1024SC license</t>
  </si>
  <si>
    <t>ENTERPRISE PLUS</t>
  </si>
  <si>
    <t>ENTPLUS-8SCAN</t>
  </si>
  <si>
    <t>3CX Enterprise Plus V20 8SC license</t>
  </si>
  <si>
    <t>ENTPLUS-16SCAN</t>
  </si>
  <si>
    <t>3CX Enterprise Plus V20 16SC license</t>
  </si>
  <si>
    <t>Apache Optics 1G SFP - Multimode, 850nm, 550m reach, LC</t>
  </si>
  <si>
    <t>Apache Optics 1G SFP - Single mode, 1310nm, 10km reach, LC</t>
  </si>
  <si>
    <t>Apache Optics 1000 baseT UTP SFP - RJ-45, 100m reach</t>
  </si>
  <si>
    <t>Apache Optics 10G SFP - Multimode, 850nm, 300m reach, LC</t>
  </si>
  <si>
    <t>Apache Optics 10G SFP - Single mode, 1310nm, 10km reach, LC</t>
  </si>
  <si>
    <t>Apache Optics 10G UTP SFP - RJ-45, 100m reach</t>
  </si>
  <si>
    <t>Apache Optics 25G-SR SFP28 850nm 100m DOM Duplex LC MMF</t>
  </si>
  <si>
    <t>Apache Optics 25G-LR SFP28 1310nm 10km DOM Duplex LC SMF</t>
  </si>
  <si>
    <t>Apache Optics 25G-ER SFP28 1310nm 40km DOM Duplex LC SMF</t>
  </si>
  <si>
    <t>Apache Optics 25G-ZR SFP28 1310nm 80km DOM Duplex LC SMF</t>
  </si>
  <si>
    <t>Apache Optics 40G-SR QSFP 850nm 100m DOM Duplex LC MMF</t>
  </si>
  <si>
    <t>Apache Optics 40G-LR QSFP 1310nm 10km DOM Duplex LC SMF</t>
  </si>
  <si>
    <t>Apache Optics 40G-ER QSFP 1310nm 40km DOM Duplex LC SMF</t>
  </si>
  <si>
    <t>Apache Optics 40G-ZR QSFP 1310nm 80km DOM Duplex LC SMF</t>
  </si>
  <si>
    <t>Apache Optics 100G-SR QSFP 850nm 100m DOM Duplex LC MMF</t>
  </si>
  <si>
    <t>Apache Optics 100G-LR QSFP 1310nm 10km DOM Duplex LC SMF</t>
  </si>
  <si>
    <t>Apache Optics 100G-ER QSFP 1310nm 40km DOM Duplex LC SMF</t>
  </si>
  <si>
    <t>Apache Optics 100G-ZR QSFP 1310nm 80km DOM Duplex LC SMF</t>
  </si>
  <si>
    <t>Apache Optics 1G SFP Bi-Directional 1310/1550 Up</t>
  </si>
  <si>
    <t>Apache Optics 1G SFP Bi-Directional 1550/1310 Down</t>
  </si>
  <si>
    <t xml:space="preserve">SFP's are compatible with the following brands: Dell, Cisco, HP, Juniper, Huawei, Netgear, H3C, Palo Alto, Fortinet, Sophos, Mikrotik, Ubiquity, Zyxel and more. Please specify the brand of switch / router when requesting a quote or placing an order. </t>
  </si>
  <si>
    <t>Nology is an official distributor of AudioCodes products and solutions</t>
  </si>
  <si>
    <t>For more information or assistance with the right solution for your requirements, please click HERE.</t>
  </si>
  <si>
    <t xml:space="preserve">Bark Home 5100 Internet Filter Hardware Device </t>
  </si>
  <si>
    <t>SOLAR PANELS</t>
  </si>
  <si>
    <r>
      <t xml:space="preserve">Volume discounts available from </t>
    </r>
    <r>
      <rPr>
        <b/>
        <sz val="11"/>
        <color rgb="FFFF0000"/>
        <rFont val="Gill Sans MT"/>
        <family val="2"/>
      </rPr>
      <t>10</t>
    </r>
    <r>
      <rPr>
        <b/>
        <sz val="11"/>
        <color rgb="FFED1C24"/>
        <rFont val="Gill Sans MT"/>
        <family val="2"/>
      </rPr>
      <t>+</t>
    </r>
    <r>
      <rPr>
        <b/>
        <sz val="11"/>
        <rFont val="Gill Sans MT"/>
        <family val="2"/>
      </rPr>
      <t xml:space="preserve"> units
</t>
    </r>
    <r>
      <rPr>
        <b/>
        <sz val="11"/>
        <color rgb="FFFF0000"/>
        <rFont val="Gill Sans MT"/>
        <family val="2"/>
      </rPr>
      <t>EOL (last stock)</t>
    </r>
  </si>
  <si>
    <t>Call4Tel NX32 Lite - PBX Appliance Powered By 3CX (Incl. PSU) - Lightweight Casing</t>
  </si>
  <si>
    <t>2 YEAR WARRANTY</t>
  </si>
  <si>
    <t>Call4Tel NX96 PBX Appliance Powered By 3CX Celeron CPU, 8GB Ram, 1TB SSD, 2X GB Ethernet</t>
  </si>
  <si>
    <t>Call4Tel NX256 PBX Appliance Powered By 3CX I5 CPU, 16GB Ram, 1TB SSD, 2X Gb Ethernet, Includes PSU</t>
  </si>
  <si>
    <t>INDOOR</t>
  </si>
  <si>
    <t>DNAKE 7" Indoor Monitor (Smart Life App Version)</t>
  </si>
  <si>
    <r>
      <rPr>
        <b/>
        <sz val="9"/>
        <color rgb="FFFF0000"/>
        <rFont val="Gill Sans MT"/>
        <family val="2"/>
      </rPr>
      <t>PROMOTION</t>
    </r>
    <r>
      <rPr>
        <b/>
        <sz val="9"/>
        <color theme="1"/>
        <rFont val="Gill Sans MT"/>
        <family val="2"/>
      </rPr>
      <t xml:space="preserve">
2 YEAR WARRANTY</t>
    </r>
  </si>
  <si>
    <t>DNAKE 7" Android Indoor Monitor</t>
  </si>
  <si>
    <t>DNAKE 10.1" Android Indoor Monitor</t>
  </si>
  <si>
    <t>OUTDOOR</t>
  </si>
  <si>
    <t>DNAKE 7" Android Door Phone with Facial Recognition</t>
  </si>
  <si>
    <t>CONVERTORS</t>
  </si>
  <si>
    <t>Inogeni Ultra HD HDMI to USB 3.0 camera converter with an HDMI loop</t>
  </si>
  <si>
    <r>
      <rPr>
        <b/>
        <sz val="9"/>
        <color rgb="FFFF0000"/>
        <rFont val="Gill Sans MT"/>
        <family val="2"/>
      </rPr>
      <t>ETA Confirmed on Order</t>
    </r>
    <r>
      <rPr>
        <b/>
        <sz val="9"/>
        <color theme="1"/>
        <rFont val="Gill Sans MT"/>
        <family val="2"/>
      </rPr>
      <t xml:space="preserve">
2 YEAR WARRANTY</t>
    </r>
  </si>
  <si>
    <t xml:space="preserve">4KXUSB3                                                                       </t>
  </si>
  <si>
    <t>Inogeni Ultra HD to USB 3.0 professional camera converter with an HDMI loop and VISCA port</t>
  </si>
  <si>
    <t>Inogeni Ultra HD to USB 3.0 camera converter </t>
  </si>
  <si>
    <t>Inogeni HDMI to USB 3.0 professional 1080p video converter</t>
  </si>
  <si>
    <t>Inogeni Upgrade HD2USB3 to 4k</t>
  </si>
  <si>
    <t>Inogeni Professional video converter to convert SDI to USB3</t>
  </si>
  <si>
    <t>Inogeni Toggle - USB 3.0 PRO AV Switcher</t>
  </si>
  <si>
    <t>Inogeni Toggle Rooms - USB 3.0/HDMI Devices to 2 PCs Switcher (USB-C cable and PS included)</t>
  </si>
  <si>
    <r>
      <rPr>
        <b/>
        <sz val="9"/>
        <color rgb="FFFF0000"/>
        <rFont val="Gill Sans MT"/>
        <family val="2"/>
      </rPr>
      <t>NEW
ETA Confirmed on Order</t>
    </r>
    <r>
      <rPr>
        <b/>
        <sz val="9"/>
        <color theme="1"/>
        <rFont val="Gill Sans MT"/>
        <family val="2"/>
      </rPr>
      <t xml:space="preserve">
2 YEAR WARRANTY</t>
    </r>
  </si>
  <si>
    <t>Inogeni USB 2.0 video camera and audio extender enables high-speed USB 2.0 connections up to 100 m /330 ft. over a single CAT 5e/6/7 cable</t>
  </si>
  <si>
    <t>Inogeni U-BRIDGE 3 - USB 3.2 Gen 1 camera and device extender</t>
  </si>
  <si>
    <t>Inogeni Camera converter converts USB cameras and audio to HDMI for CODECs, matrixes and displays</t>
  </si>
  <si>
    <t>INOGENI SHARE</t>
  </si>
  <si>
    <t>Inogeni Share2U Plug-and-Go Mixer for 2 USB or HDMI Cameras</t>
  </si>
  <si>
    <t>Inogeni Dual HDMI/DVI to USB 3.0 camera mixer. 2 HDMI camera input to 1 x USB 3.0</t>
  </si>
  <si>
    <t>INOGENI CAM</t>
  </si>
  <si>
    <t>Inogeni USB and HDMI multi-camera switcher. Switch 3 sources (2 x USB 3.0/2.0 and 1 x HDMI to HDMI or USB</t>
  </si>
  <si>
    <t>Inogeni Video switcher 4 sources. 2 x USB 2.0 and 2 x HDMI sources</t>
  </si>
  <si>
    <t>EVOLVE-30</t>
  </si>
  <si>
    <t>Jabra Evolve 30 Stereo Wired USB &amp; 3.5mm MS</t>
  </si>
  <si>
    <t>EVOLVE2-40-SE-MS</t>
  </si>
  <si>
    <t>Jabra Evolve2 40 SE STEREO USB-A Headset, Microsoft Version</t>
  </si>
  <si>
    <t xml:space="preserve">
2 YEAR WARRANTY</t>
  </si>
  <si>
    <t>SOHO SWITCHES</t>
  </si>
  <si>
    <t>H3C S1600V2-10P-HPWR L2 Ethernet Switch with 9x 10/100/1000 BASE-T Ports (8x PoE+ Ports) and 1x 1G SFP Port, 125W PoE+ Capacity, AC PSU</t>
  </si>
  <si>
    <t>3 YEAR WARRANTY</t>
  </si>
  <si>
    <t>H3C S1600V2-26P-HPWR L2 Ethernet Switch with 24x 10/100/1000 BASE-T PoE+ Ports and 2x 1G SFP Ports, 370W PoE+ Capacity, AC PSU</t>
  </si>
  <si>
    <t>H3C S1850V2-10P-EI L2 Ethernet Switch with 8x 10/100/1000BASE-T Ports and 2x 1000BASE-X SFP Ports, AC PSU</t>
  </si>
  <si>
    <t>5 YEAR WARRANTY</t>
  </si>
  <si>
    <t>H3C S1850V2-10P-HPWR-EI L2 Ethernet Switch with 8x 10/100/1000 BASE-T PoE+ Ports and 2x 1000 BASE-X SFP Ports, 125W PoE Capacity, AC PSU</t>
  </si>
  <si>
    <t>H3C S1850V2-52X-PWR L2 Ethernet Switch with 48x 10/100/1000 BASE-T PoE+ Ports and 4x 1G/10G BASE-X SFP Plus Ports, AC PSU</t>
  </si>
  <si>
    <t>SMB SWITCHES</t>
  </si>
  <si>
    <t>H3C S5120V3-28P-HPWR-LI L3 Ethernet Switch with 24x 10/100/1000 BASE-T PoE+ Ports, 4x 100/1000 BASE-X SFP Ports, and 4x GE Combo Ports, 370W PoE+ Capacity, AC PSU</t>
  </si>
  <si>
    <t>H3C S5120V3-28S-HPWR-LI L3 Ethernet Switch with 24x 10/100/1000 BASE-T PoE+ Ports, 4x 100/1000 BASE-X SFP Combo Ports, and 4x 1G/10G BASE-X SFP Plus Ports, 370W PoE+ Capacity, AC PSU</t>
  </si>
  <si>
    <r>
      <t xml:space="preserve">H3C S6520X-16ST-SI L3 Ethernet Switch with 16x 1G/10G Base-X SFP+ Ports (2x Combo Ports), </t>
    </r>
    <r>
      <rPr>
        <sz val="11"/>
        <color rgb="FFFF0000"/>
        <rFont val="Gill Sans MT"/>
        <family val="2"/>
      </rPr>
      <t>Excludes Power Supplies</t>
    </r>
  </si>
  <si>
    <r>
      <t xml:space="preserve">H3C S6520X-24ST-SI L3 Ethernet Switch with 24x 1G/10G Base-X SFP+ Ports (2x Combo Ports), </t>
    </r>
    <r>
      <rPr>
        <sz val="11"/>
        <color rgb="FFFF0000"/>
        <rFont val="Gill Sans MT"/>
        <family val="2"/>
      </rPr>
      <t>Excludes Power Supplies</t>
    </r>
  </si>
  <si>
    <t>H3C WA6126 Access Point, Dual Radio 802.11ax (5300Mbps), Internal Antennas, 6 Streams</t>
  </si>
  <si>
    <t>H3C WA6120H Wall-plate Access Point, Dual Radio 802.11ax, Internal Antennas, 4 Streams</t>
  </si>
  <si>
    <t>H3C WA6120X  Outdoor Access Point, Dual Radio 802.11ax, Internal Antennas, 4 Streams</t>
  </si>
  <si>
    <t>WIRELESS CONTROLLERS</t>
  </si>
  <si>
    <t>H3C WSG1812X-PWR Wireless Service Gateway, 16-Port (12x 1000BASE-T PoE+, 2x GE WAN and 2x SFP Plus), 150W PoE Budget, Max. 64 Access Points</t>
  </si>
  <si>
    <t>H3C WSG1840X Wireless Service Gateway, 8-Port (4x 1000BASE-T, 1x 5GE-T, 2x GE WAN and 1x SFP Plus), Max. 128 Access Points</t>
  </si>
  <si>
    <t>FIREWALLS</t>
  </si>
  <si>
    <t>H3C SecPath F100-C-A1 Firewall Appliance</t>
  </si>
  <si>
    <t>ROUTERS</t>
  </si>
  <si>
    <t>H3C MSR610 Enterprise 6-Port Gigabit Ethernet Router, 2x Gb Ethernet WAN (1GE+1SFP), 4x Gb Ethernet LAN/WAN</t>
  </si>
  <si>
    <t>SFP MODULES</t>
  </si>
  <si>
    <t>H3C 1000BASE-SX SFP Transceiver, Multi-Mode (850nm, 550m, LC)</t>
  </si>
  <si>
    <t>1 YEAR WARRANTY</t>
  </si>
  <si>
    <t>H3C 1000BASE-LX SFP Transceiver, Single Mode (1310nm, 10km, LC)</t>
  </si>
  <si>
    <t>H3C SFP+ Module (850nm, 300m, LC)</t>
  </si>
  <si>
    <t>H3C SFP+ Module (1310nm, 10km, LC)</t>
  </si>
  <si>
    <t>H3C EWPAM1HPOE 55V/30W Single port POE Injector</t>
  </si>
  <si>
    <t>H3C Angle Mount for H3C Switches (13-Inch Chassis)</t>
  </si>
  <si>
    <t>H3C Mounting Kit for MSR610and MSR810, (2 Brackets and 8 Screws)</t>
  </si>
  <si>
    <t>H3C 75W AC Pluggable Power Supply Module for LS-6520X switches</t>
  </si>
  <si>
    <t>Nology is an Official Distributor of H3C Enterprise Solutions</t>
  </si>
  <si>
    <t>HUAWEI ACCESS POINTS</t>
  </si>
  <si>
    <t>Huawei Wireless AP362 Wi-Fi 6, indoor, Dual Radio , 2*2 MU-MIMO, 1*GE Base-T, internal smart antennas</t>
  </si>
  <si>
    <t>Huawei Wireless AP160 Wi-Fi 6, Indoor,2+2 dual bands,RJ45 x2, smart antenna</t>
  </si>
  <si>
    <t>Huawei Wireless AP761 Wif-Fi 6  outdoor,2+2 dual bands,built-in antenna</t>
  </si>
  <si>
    <t>Huawei Wireless AP361 Wi-Fi 6, Indoor, Dual bands, RJ45 x 1,smart antenna</t>
  </si>
  <si>
    <t>Huawei eKit Wireless AP371 Wi-Fi 7, Indoor, Dual Radio , 2*2 MU-MIMO, 1*GE Base-T, internal smart antennas</t>
  </si>
  <si>
    <t>HUAWEI WIRELESS ACCESS CONTROLLERS</t>
  </si>
  <si>
    <t>Huawei AC650-128AP Wireless Access Controller 10 x GE ports, 2 x 10GE SFP+ ports, built-in 128 license</t>
  </si>
  <si>
    <t>HUAWEI MULTI-SERVICE GATEWAY</t>
  </si>
  <si>
    <t>Huawei Multi-Service Gateway, 1 x GE WAN, 4 x GE LAN, up to 150 users,forwarding performance 2Gbps</t>
  </si>
  <si>
    <t>Huawei eKIT Multi-Service Gateway, 2 x GE WAN, 1*GE(SFP) WAN, 8 x GE LAN, up to 500 users, forwarding performance 2Gbps</t>
  </si>
  <si>
    <t>Huawei eKIT Multi-Service Gateway 1 x GE WAN, 4 x GE LAN(PoE+, 50W), up to 150 users,forwarding performance 2Gbps</t>
  </si>
  <si>
    <t>Huawei eKIT Multi-Service Gateway,  2 x GE WAN, 8 x GE LAN(PoE+, 124W), up to 350 users,forwarding performance 2Gbps</t>
  </si>
  <si>
    <t>HUAWEI UNMANAGED SWITCH</t>
  </si>
  <si>
    <t>Huawei S110-8LP2ST Unmanaged Switch 8 x 10/100/1000BASE-T ports, 1 x GE SFP ports, 1 x 10/100/1000BASE-T port, PoE+</t>
  </si>
  <si>
    <t>Huawei S110-16LP2SR Unmanaged Switch 16 x 10/100/1000BASE-T ports, 2 x GE SFP ports, PoE+</t>
  </si>
  <si>
    <t>Huawei S110-24LP2SR Unmanaged Switch 24 x 10/100/1000BASE-T ports, 2 x GE SFP ports, PoE+</t>
  </si>
  <si>
    <t>HUAWEI LAYER 2 MANAGED SWITCH</t>
  </si>
  <si>
    <t>Huawei eKit S220-8P4S Layer 2 Managed Switch, 8 x 10/100/1000BASE-T(125W POE+) ports, 4 x 1GE SFP ports</t>
  </si>
  <si>
    <t>Huawei eKit S220-8T4S Layer 2 Managed Switch, 8 x 10/100/1000BASE-T ports, 4 x 1GE SFP ports</t>
  </si>
  <si>
    <t>Huawei S220-24T4X Layer 2 Managed Switch, 24 x 10/100/1000BASE-T ports, 4 x 10GE SFP+ ports</t>
  </si>
  <si>
    <t>Huawei S220-24P4X Layer 2 Managed Switch, 24 x 10/100/1000BASE-T ports(400W PoE+), 4 x 10GE SFP+ ports</t>
  </si>
  <si>
    <t>Huawei S220-48T4X Layer 2 Managed Switch, 48 x 10/100/1000BASE-T ports, 4 x 10GE SFP+ ports</t>
  </si>
  <si>
    <t>Huawei S220-48T4S Layer 2 Managed Switch, 48 x 10/100/1000BASE-T ports, 4 x GE SFP ports</t>
  </si>
  <si>
    <t>Huawei S220-48P4X Layer 2 Managed Switch, 48 x 10/100/1000BASE-T ports(380W PoE+), 4 x 10GE SFP+ ports</t>
  </si>
  <si>
    <t>Huawei S220-48P4S Layer 2 Managed Switch, 48 x 10/100/1000BASE-T ports(380W PoE+), 4 x GE SFP ports</t>
  </si>
  <si>
    <t>HUAWEI LAYER 2 PLUS MANAGED SWITCH</t>
  </si>
  <si>
    <t>Huawei S310-24P4S Layer 2+ Managed Switch, 24 x 10/100/1000BASE-T ports, 4 x GE SFP ports, POE+(370W)</t>
  </si>
  <si>
    <t>Huawei S310-24T4X Layer 2+ Managed Switch, 24 x 10/100/1000BASE-T ports, 4 x 10GE SFP+ ports</t>
  </si>
  <si>
    <t>Huawei S310-24P4X Layer 2+ Managed Switch, 24 x 10/100/1000BASE-T ports(400W PoE+), 4 x 10GE SFP+ ports</t>
  </si>
  <si>
    <t>Huawei S310-48T4X Layer 2+ Managed Switch, 48 x 10/100/1000BASE-T ports, 4 x 10GE SFP+ ports</t>
  </si>
  <si>
    <t>Huawei S310-48P4X Layer 2+ Managed Switch, 48 x 10/100/1000BASE-T ports(380W PoE+), 4 x 10GE SFP+ ports</t>
  </si>
  <si>
    <t>Huawei S310-48P4S Layer 2+ Managed Switch, 48 x 10/100/1000BASE-T ports(380W PoE+), 4 x GE SFP ports</t>
  </si>
  <si>
    <t>HUAWEI LAYER 3 MANAGED SWITCH</t>
  </si>
  <si>
    <t>Huawei S530-24ST4XE Layer 3 Managed Switch, 24 x 10/100/1000BASE-T ports, 8 x 1Gbps Ports Dual Purpose RJ45 or SFP, 4 x 10GE SFP+ ports, 2 x 12GE Stack ports</t>
  </si>
  <si>
    <t>Huawei S530-24T4XE Layer 3 Managed Switch, 24 x 10/100/1000BASE-T ports, 4 x 10GE SFP+ ports, 2 x 12GE Stack ports</t>
  </si>
  <si>
    <t>Huawei S530-48S4XE Layer 3 Managed Switch, 48 x 10/100/1000BASE-T ports, 4 x 10GE SFP+ ports, 2 x 12GE Stack ports</t>
  </si>
  <si>
    <t>HUAWEI FIREWALLS</t>
  </si>
  <si>
    <t>USG6000E-S13-AC,USG6000E-S13-AC,USG6000E-S13-AC Host(2*GE RJ45 + 8*GE COMBO + 2*10GE SFP+,1 AC power,Include SSL VPN 100 Users)</t>
  </si>
  <si>
    <t>License On Request</t>
  </si>
  <si>
    <t>HUAWEI INTERACTIVE DISPLAYS</t>
  </si>
  <si>
    <t>Huawei IdeaHub B2 IHB2-65PU Intelligent Collaboration Device 65-inch infrared screen Jade white</t>
  </si>
  <si>
    <t>Huawei IdeaHub B2 IHB2-75PU Intelligent Collaboration Device 75-inch infrared screen Jade white</t>
  </si>
  <si>
    <t>Huawei IdeaHub B2 IHB2-86PU Intelligent Collaboration Device 86-inch infrared screen Jade white</t>
  </si>
  <si>
    <t>Huawei IdeaHub B3 IHB3-65PU Intelligent Collaboration Device 65-inch infrared screen Jade white</t>
  </si>
  <si>
    <t>Huawei IdeaHub B3 IHB3-75SA Intelligent Collaboration Device 75-inch infrared screen Jade white</t>
  </si>
  <si>
    <t>Huawei IdeaHub B3 IHB3-86PU Intelligent Collaboration Device 86-inch infrared screen Jade white</t>
  </si>
  <si>
    <t>Huawei IdeaHub S2 Intelligent Collaboration Device 65-inch infrared screen Jade white</t>
  </si>
  <si>
    <t>Huawei IdeaHub S2 IHS2-75SA Intelligent Collaboration Device 75-inch infrared screen Jade white</t>
  </si>
  <si>
    <t>Huawei IdeaHub S2 Intelligent Collaboration Device 86-inch infrared screen Jade white</t>
  </si>
  <si>
    <t>IdeaPresence 138</t>
  </si>
  <si>
    <t>Huawei 138-inch LED All-in-One Display</t>
  </si>
  <si>
    <t>P.O.A</t>
  </si>
  <si>
    <t>HUAWEI INTERACTIVE DISPLAYS ACCESSORIES</t>
  </si>
  <si>
    <t>Huawei OPS i7-10700 D PC module</t>
  </si>
  <si>
    <t>Huawei Ideahub White Rolling Stand II (65/75/86 inches)</t>
  </si>
  <si>
    <t>Huawei Wall Mount Bracket</t>
  </si>
  <si>
    <t>Huawei Ideashare Key-typeC</t>
  </si>
  <si>
    <t>Huawei IdeaHub Controller</t>
  </si>
  <si>
    <t>HUAWEI INTERACTIVE DISPLAYS Maintenance card</t>
  </si>
  <si>
    <t>B2 65inch Maintenance card</t>
  </si>
  <si>
    <t xml:space="preserve"> R1 412,00 </t>
  </si>
  <si>
    <t>B2 75/86inch Maintenance card</t>
  </si>
  <si>
    <t xml:space="preserve"> R1 927,00 </t>
  </si>
  <si>
    <t>S2 65inch Maintenance card</t>
  </si>
  <si>
    <t>S2 75/86inch Maintenance card</t>
  </si>
  <si>
    <t xml:space="preserve"> R2 639,00 </t>
  </si>
  <si>
    <t xml:space="preserve">Series </t>
  </si>
  <si>
    <t>Professional Display</t>
  </si>
  <si>
    <t>FHD</t>
  </si>
  <si>
    <r>
      <rPr>
        <b/>
        <sz val="11"/>
        <color theme="1"/>
        <rFont val="Gill Sans MT"/>
        <family val="2"/>
      </rPr>
      <t>LG 22" FHD Signage Display</t>
    </r>
    <r>
      <rPr>
        <sz val="11"/>
        <color theme="1"/>
        <rFont val="Gill Sans MT"/>
        <family val="2"/>
      </rPr>
      <t xml:space="preserve">, Brightness : 250nit, </t>
    </r>
    <r>
      <rPr>
        <sz val="11"/>
        <color rgb="FFFF0000"/>
        <rFont val="Gill Sans MT"/>
        <family val="2"/>
      </rPr>
      <t>16-hour duty cycle</t>
    </r>
    <r>
      <rPr>
        <sz val="11"/>
        <color theme="1"/>
        <rFont val="Gill Sans MT"/>
        <family val="2"/>
      </rPr>
      <t xml:space="preserve">, Portrait / Landscape, Built-in Quad Core SoC, webOS 4.1 </t>
    </r>
  </si>
  <si>
    <t>Spec Sheet</t>
  </si>
  <si>
    <r>
      <rPr>
        <b/>
        <sz val="11"/>
        <color theme="1"/>
        <rFont val="Gill Sans MT"/>
        <family val="2"/>
      </rPr>
      <t>LG 32" FHD Signage Display</t>
    </r>
    <r>
      <rPr>
        <sz val="11"/>
        <color theme="1"/>
        <rFont val="Gill Sans MT"/>
        <family val="2"/>
      </rPr>
      <t xml:space="preserve">, 400nit, </t>
    </r>
    <r>
      <rPr>
        <sz val="11"/>
        <color rgb="FFFF0000"/>
        <rFont val="Gill Sans MT"/>
        <family val="2"/>
      </rPr>
      <t>24-hour duty cycle</t>
    </r>
    <r>
      <rPr>
        <sz val="11"/>
        <color theme="1"/>
        <rFont val="Gill Sans MT"/>
        <family val="2"/>
      </rPr>
      <t xml:space="preserve">, Portrait and Landscape, Haze 1%, SOC, Internal Memory 8GB, WebOS 6.0 </t>
    </r>
  </si>
  <si>
    <t>UHD</t>
  </si>
  <si>
    <r>
      <rPr>
        <b/>
        <sz val="11"/>
        <color theme="1"/>
        <rFont val="Gill Sans MT"/>
        <family val="2"/>
      </rPr>
      <t>LG 43" 4K UHD Signage Display</t>
    </r>
    <r>
      <rPr>
        <sz val="11"/>
        <color theme="1"/>
        <rFont val="Gill Sans MT"/>
        <family val="2"/>
      </rPr>
      <t xml:space="preserve">, ADS Panel, 500nit, </t>
    </r>
    <r>
      <rPr>
        <sz val="11"/>
        <color rgb="FFFF0000"/>
        <rFont val="Gill Sans MT"/>
        <family val="2"/>
      </rPr>
      <t>24-hour duty cycle</t>
    </r>
    <r>
      <rPr>
        <sz val="11"/>
        <color theme="1"/>
        <rFont val="Gill Sans MT"/>
        <family val="2"/>
      </rPr>
      <t xml:space="preserve">, Portrait and Landscape, Haze 25%, SOC, Internal Memory 16GB, webOS 8.0 </t>
    </r>
  </si>
  <si>
    <r>
      <rPr>
        <b/>
        <sz val="11"/>
        <color theme="1"/>
        <rFont val="Gill Sans MT"/>
        <family val="2"/>
      </rPr>
      <t>LG 49" UHD Signage Display, 4K UHD</t>
    </r>
    <r>
      <rPr>
        <sz val="11"/>
        <color theme="1"/>
        <rFont val="Gill Sans MT"/>
        <family val="2"/>
      </rPr>
      <t xml:space="preserve">, 500nit, </t>
    </r>
    <r>
      <rPr>
        <sz val="11"/>
        <color rgb="FFFF0000"/>
        <rFont val="Gill Sans MT"/>
        <family val="2"/>
      </rPr>
      <t>24-hour duty cycle</t>
    </r>
    <r>
      <rPr>
        <sz val="11"/>
        <color theme="1"/>
        <rFont val="Gill Sans MT"/>
        <family val="2"/>
      </rPr>
      <t xml:space="preserve">, Built-in Speaker, Portrait and Landscape, Haze 28%, SOC, Internal Memory 16GB, WebOS 6.0 </t>
    </r>
  </si>
  <si>
    <r>
      <rPr>
        <b/>
        <sz val="11"/>
        <color theme="1"/>
        <rFont val="Gill Sans MT"/>
        <family val="2"/>
      </rPr>
      <t>LG 55" 4K UHD Signage Display</t>
    </r>
    <r>
      <rPr>
        <sz val="11"/>
        <color theme="1"/>
        <rFont val="Gill Sans MT"/>
        <family val="2"/>
      </rPr>
      <t xml:space="preserve">, ADS Panel, </t>
    </r>
    <r>
      <rPr>
        <sz val="11"/>
        <color rgb="FFFF0000"/>
        <rFont val="Gill Sans MT"/>
        <family val="2"/>
      </rPr>
      <t>500nit, 24-hour duty cycle</t>
    </r>
    <r>
      <rPr>
        <sz val="11"/>
        <color theme="1"/>
        <rFont val="Gill Sans MT"/>
        <family val="2"/>
      </rPr>
      <t>, Portrait and Landscape, Haze 25%, SOC, Internal Memory 16GB, webOS 8.0, Embedded IR</t>
    </r>
  </si>
  <si>
    <r>
      <rPr>
        <b/>
        <sz val="11"/>
        <color theme="1"/>
        <rFont val="Gill Sans MT"/>
        <family val="2"/>
      </rPr>
      <t>LG 65" 4K UHD Signage Display</t>
    </r>
    <r>
      <rPr>
        <sz val="11"/>
        <color theme="1"/>
        <rFont val="Gill Sans MT"/>
        <family val="2"/>
      </rPr>
      <t xml:space="preserve">, ADS Panel, Brightness: 350nit, </t>
    </r>
    <r>
      <rPr>
        <sz val="11"/>
        <color rgb="FFFF0000"/>
        <rFont val="Gill Sans MT"/>
        <family val="2"/>
      </rPr>
      <t>16-hour duty cycle</t>
    </r>
    <r>
      <rPr>
        <sz val="11"/>
        <color theme="1"/>
        <rFont val="Gill Sans MT"/>
        <family val="2"/>
      </rPr>
      <t>, Portrait and Landscape, Haze 1%, Internal Memory 8GB, webOS 6.1 , Embedded IR</t>
    </r>
  </si>
  <si>
    <r>
      <rPr>
        <b/>
        <sz val="11"/>
        <color theme="1"/>
        <rFont val="Gill Sans MT"/>
        <family val="2"/>
      </rPr>
      <t>LG 65" 4K UHD Signage Display, ADS Pane</t>
    </r>
    <r>
      <rPr>
        <sz val="11"/>
        <color theme="1"/>
        <rFont val="Gill Sans MT"/>
        <family val="2"/>
      </rPr>
      <t xml:space="preserve">l, 500nit, </t>
    </r>
    <r>
      <rPr>
        <sz val="11"/>
        <color rgb="FFFF0000"/>
        <rFont val="Gill Sans MT"/>
        <family val="2"/>
      </rPr>
      <t>24-hour duty cycle</t>
    </r>
    <r>
      <rPr>
        <sz val="11"/>
        <color theme="1"/>
        <rFont val="Gill Sans MT"/>
        <family val="2"/>
      </rPr>
      <t>, Portrait and Landscape, Haze 25%, SOC, Internal Memory 16GB, webOS 8.0, Embedded IR</t>
    </r>
  </si>
  <si>
    <r>
      <rPr>
        <b/>
        <sz val="11"/>
        <color theme="1"/>
        <rFont val="Gill Sans MT"/>
        <family val="2"/>
      </rPr>
      <t>LG 75" UHD Signage Display</t>
    </r>
    <r>
      <rPr>
        <sz val="11"/>
        <color theme="1"/>
        <rFont val="Gill Sans MT"/>
        <family val="2"/>
      </rPr>
      <t xml:space="preserve">, Brightness: 500nit, </t>
    </r>
    <r>
      <rPr>
        <sz val="11"/>
        <color rgb="FFFF0000"/>
        <rFont val="Gill Sans MT"/>
        <family val="2"/>
      </rPr>
      <t>24-hour duty cycle</t>
    </r>
    <r>
      <rPr>
        <sz val="11"/>
        <color theme="5" tint="-0.499984740745262"/>
        <rFont val="Gill Sans MT"/>
        <family val="2"/>
      </rPr>
      <t>,</t>
    </r>
    <r>
      <rPr>
        <sz val="11"/>
        <color theme="1"/>
        <rFont val="Gill Sans MT"/>
        <family val="2"/>
      </rPr>
      <t xml:space="preserve"> Built-in Speaker, Portrait and Landscape, Haze 25%, SOC, Internal Memory 16GB, WebOS 6.0 </t>
    </r>
  </si>
  <si>
    <r>
      <rPr>
        <b/>
        <sz val="11"/>
        <color theme="1"/>
        <rFont val="Gill Sans MT"/>
        <family val="2"/>
      </rPr>
      <t>LG 86" 4K UHD Signage Display</t>
    </r>
    <r>
      <rPr>
        <sz val="11"/>
        <color theme="1"/>
        <rFont val="Gill Sans MT"/>
        <family val="2"/>
      </rPr>
      <t xml:space="preserve">, ADS Panel, Brightness: </t>
    </r>
    <r>
      <rPr>
        <sz val="11"/>
        <color rgb="FFFF0000"/>
        <rFont val="Gill Sans MT"/>
        <family val="2"/>
      </rPr>
      <t>500nit, 24-hour duty cycle</t>
    </r>
    <r>
      <rPr>
        <sz val="11"/>
        <color theme="1"/>
        <rFont val="Gill Sans MT"/>
        <family val="2"/>
      </rPr>
      <t xml:space="preserve">, (30,000-hours lifespan), Portrait and Landscape, Haze 1%, Internal Memory 8GB, webOS 6.1 </t>
    </r>
  </si>
  <si>
    <r>
      <rPr>
        <b/>
        <sz val="11"/>
        <color theme="1"/>
        <rFont val="Gill Sans MT"/>
        <family val="2"/>
      </rPr>
      <t>LG 98" Professional Display</t>
    </r>
    <r>
      <rPr>
        <sz val="11"/>
        <color theme="1"/>
        <rFont val="Gill Sans MT"/>
        <family val="2"/>
      </rPr>
      <t xml:space="preserve">, Resolution: 3840 x 2160 (UHD), Brightness: 500nit, </t>
    </r>
    <r>
      <rPr>
        <sz val="11"/>
        <color rgb="FFFF0000"/>
        <rFont val="Gill Sans MT"/>
        <family val="2"/>
      </rPr>
      <t>16-hour duty cycle</t>
    </r>
    <r>
      <rPr>
        <sz val="11"/>
        <color theme="1"/>
        <rFont val="Gill Sans MT"/>
        <family val="2"/>
      </rPr>
      <t>,  Haze 25%,  Portrait and Landscape, Internal Memory 16GB, SOC, webOS 6.0</t>
    </r>
  </si>
  <si>
    <r>
      <rPr>
        <b/>
        <sz val="11"/>
        <color theme="1"/>
        <rFont val="Gill Sans MT"/>
        <family val="2"/>
      </rPr>
      <t>LG 98" Professional Display</t>
    </r>
    <r>
      <rPr>
        <sz val="11"/>
        <color theme="1"/>
        <rFont val="Gill Sans MT"/>
        <family val="2"/>
      </rPr>
      <t xml:space="preserve">, 3840 x 2160 (UHD), 500nit, </t>
    </r>
    <r>
      <rPr>
        <sz val="11"/>
        <color rgb="FFFF0000"/>
        <rFont val="Calibri"/>
        <family val="2"/>
        <scheme val="minor"/>
      </rPr>
      <t>24-hour duty cycle</t>
    </r>
    <r>
      <rPr>
        <sz val="11"/>
        <color theme="1"/>
        <rFont val="Calibri"/>
        <family val="2"/>
        <scheme val="minor"/>
      </rPr>
      <t xml:space="preserve">, Built-in Speaker, Portrait and Landscape, Haze 28%, SOC, Internal Memory 16GB, WebOS 6.0 </t>
    </r>
  </si>
  <si>
    <r>
      <rPr>
        <b/>
        <sz val="11"/>
        <color theme="1"/>
        <rFont val="Gill Sans MT"/>
        <family val="2"/>
      </rPr>
      <t>LG 110" Professional Display</t>
    </r>
    <r>
      <rPr>
        <sz val="11"/>
        <color theme="1"/>
        <rFont val="Gill Sans MT"/>
        <family val="2"/>
      </rPr>
      <t xml:space="preserve">, Resolution: 3840 x 2160 (UHD), Brightness: 500nit, </t>
    </r>
    <r>
      <rPr>
        <sz val="11"/>
        <color rgb="FFFF0000"/>
        <rFont val="Calibri"/>
        <family val="2"/>
        <scheme val="minor"/>
      </rPr>
      <t>16-hour duty cycle</t>
    </r>
    <r>
      <rPr>
        <sz val="11"/>
        <color theme="1"/>
        <rFont val="Calibri"/>
        <family val="2"/>
        <scheme val="minor"/>
      </rPr>
      <t xml:space="preserve">,  Haze 1%, Landscape only, Internal Memory 16GB, SOC, webOS 6.0 </t>
    </r>
  </si>
  <si>
    <t>Interative Touch</t>
  </si>
  <si>
    <t>TR3DK</t>
  </si>
  <si>
    <t>Commercial Lite TV Signage</t>
  </si>
  <si>
    <r>
      <rPr>
        <b/>
        <sz val="11"/>
        <color theme="1"/>
        <rFont val="Gill Sans MT"/>
        <family val="2"/>
      </rPr>
      <t>LG 75" UHD TV Signage</t>
    </r>
    <r>
      <rPr>
        <sz val="11"/>
        <color theme="1"/>
        <rFont val="Gill Sans MT"/>
        <family val="2"/>
      </rPr>
      <t xml:space="preserve">, Brightness: 400nits, Crestron Connect certified, 64MB storage, 16/7 duty cycle, SuperSign SW Compatible, Landscape only </t>
    </r>
    <r>
      <rPr>
        <sz val="10"/>
        <color rgb="FFFF0000"/>
        <rFont val="Gill Sans MT"/>
        <family val="2"/>
      </rPr>
      <t>(SABC TV License Required)</t>
    </r>
  </si>
  <si>
    <t>Headsets</t>
  </si>
  <si>
    <t>Logitech H390 USB Computer Headset - USB- HYBRID ONLY</t>
  </si>
  <si>
    <t>Logitech H570e Stereo USB Headset</t>
  </si>
  <si>
    <r>
      <rPr>
        <b/>
        <sz val="9"/>
        <color rgb="FFFF0000"/>
        <rFont val="Gill Sans MT"/>
        <family val="2"/>
      </rPr>
      <t xml:space="preserve">
</t>
    </r>
    <r>
      <rPr>
        <b/>
        <sz val="9"/>
        <color rgb="FF000000"/>
        <rFont val="Gill Sans MT"/>
        <family val="2"/>
      </rPr>
      <t>2 YEAR WARRANTY</t>
    </r>
  </si>
  <si>
    <t>Logitech H650e Professional USB Headset Stereo</t>
  </si>
  <si>
    <t>Logitech Zone 305 Bluetooth Headset, inclucding Bluetooth Dongle, Midnight Black, MS Teams Certified</t>
  </si>
  <si>
    <t>Logitech Zone 305 Bluetooth Headset, Midnight Black, MS Teams Certified</t>
  </si>
  <si>
    <t>Logitech Zone 305 headset- MIDNIGHT BLACK - 2.4GHZ/BT</t>
  </si>
  <si>
    <t>Logitech Zone True Wireless - GRAPHITE - 2.4GHZ/BT - PLUGC - EMEA-914 - BTC</t>
  </si>
  <si>
    <t>Logitech Zone Vibe Wireless Bluetooth Headset, Microsoft Certified - Graphite</t>
  </si>
  <si>
    <t>Logitech Zone Vibe Wireless UC - GRAPHITE,A00167/A00172,UC,MFI - BT - N/A - EMEA-914</t>
  </si>
  <si>
    <t>Logitech Zone Wired Earbuds Teams - GRAPHITE - USB - N/A - EMEA-914</t>
  </si>
  <si>
    <t>Logitech Zone Wired Teams - GRAPHITE - USB - N/A - EMEA-914 - TEAMS</t>
  </si>
  <si>
    <t>Logitech Zone Wireless 2 UC - GRAPHITE,TEAMS - 2.4GHZ/BT</t>
  </si>
  <si>
    <t>Logitech Zone Wireless 2 UC - GRAPHITE,UC - 2.4GHZ/BT - N/A - EMEA-914 - A00174,A00172,NO STAND</t>
  </si>
  <si>
    <t>WebCams</t>
  </si>
  <si>
    <t>Logitech Brio 105 Full HD 1080p USB Webcam - Graphite</t>
  </si>
  <si>
    <t>Logitech Brio 305 Full HD 1080p Business Webcam, USB-C - Graphite</t>
  </si>
  <si>
    <t>Logitech Brio 505 Full HD 1080p Business Webcam with Rightlight and Integrated privacy Shutter</t>
  </si>
  <si>
    <t>Logitech C920e 1080p Webcam - Black</t>
  </si>
  <si>
    <t>Logitech C925e Business Webcam - 1080p</t>
  </si>
  <si>
    <t>Logitech C930e Business Webcam - 1080p</t>
  </si>
  <si>
    <t>Logitech MX Brio 705 Premium Business Webcam with AI Image Enhancement</t>
  </si>
  <si>
    <t>Logitech WEBCAM - Brio 4K - GRAPHITE - USB -</t>
  </si>
  <si>
    <t>Personal Workspace B2B Mouse</t>
  </si>
  <si>
    <t>Logitech B100 Optical USB Mouse - BLACK-GREY - USB - HENDRIX WHITE BOX B100</t>
  </si>
  <si>
    <t>Logitech B100 Optical USB Mouse - BLACK-GREY - USB - HENDRIX WHITE BOX B100 SERIALISED</t>
  </si>
  <si>
    <t>Logitech ERGO M575 for Business - GRAPHITE - BT</t>
  </si>
  <si>
    <t>Logitech Lift Vertical Ergonomic Mouse for Business  - GRAPHITE / BLACK - 2.4GHZ/BT</t>
  </si>
  <si>
    <t>Logitech M240 for Business - GRAPHITE - 2.4GHZ/BT</t>
  </si>
  <si>
    <t>Logitech M520 for Business - GRAPHITE - USB</t>
  </si>
  <si>
    <t>Logitech MX Anywhere 3S for Business - PALE GREY - 2.4GHZ/BT - N/A - EMEA28-935</t>
  </si>
  <si>
    <t>Logitech MX Anywhere 3S Wireless Mouse  - 2.4GHZ/BT - N/A - EMEA28-935</t>
  </si>
  <si>
    <t>Logitech MX Master 3S for Business - GRAPHITE - BT</t>
  </si>
  <si>
    <t>Logitech Signature M650 Wireless Mouse for Business - GRAPHITE - BT - N/A - EMEA-808 - M650 B2B</t>
  </si>
  <si>
    <t>Personal Workspace keyboard</t>
  </si>
  <si>
    <t>Logitech® Keyboard K120 for Business - BLK - US INT'L - USB - N/A - EMEA28-935</t>
  </si>
  <si>
    <t>Logitech Keyboard K120 for Business - BLK  USB- EMEA28-935 SERIALISED</t>
  </si>
  <si>
    <t>Logitech WIRED KB K620 FOR BUSINESS  - GRAPHITE - USB</t>
  </si>
  <si>
    <t>Logitech ERGO K860 for Business - GRAPHITE - BT</t>
  </si>
  <si>
    <t>Logitech MX KEYS FOR BUSINESS - GRAPHITE - BT</t>
  </si>
  <si>
    <t>Logitech MX Keys Mini For Business - GRAPHITE - US INT'L - 2.4GHZ/BT - N/A - INTNL-973</t>
  </si>
  <si>
    <t>Logitech Wave Keys for Business - GRAPHITE - US INT'L - 2.4GHZ/BT - N/A - INTNL-973 - B2B</t>
  </si>
  <si>
    <t>Personal Workspace Keyboard and Mouse Combo</t>
  </si>
  <si>
    <t>Logitech MK370 Combo for Business - GRAPHITE - BT - DONGLE</t>
  </si>
  <si>
    <t>Logitech MK470 Slim Keyboard and Mouse Combo - GRAPHITE - US INT'L - 2.4GHZ - N/A - INTNL-973</t>
  </si>
  <si>
    <t>Logitech WIRED COMBO MK620 FOR BUSINESS - GRAPHITE - US INT'L - USB - - USB-C</t>
  </si>
  <si>
    <t>Logitech Signature MK650 Combo for Business - GRAPHITE</t>
  </si>
  <si>
    <t>Logitech Signature MK650 Combo for Business - Off White</t>
  </si>
  <si>
    <t>Logitech Signature Slim Combo MK950 for Business - GRAPHITE</t>
  </si>
  <si>
    <t>Logitech MX KEYS COMBO for BusinessGen2 - GRAPHITE</t>
  </si>
  <si>
    <t>Logi Dock</t>
  </si>
  <si>
    <t>Logitech Dock All-in-One USB-C Docking Station SERIALISED</t>
  </si>
  <si>
    <t>Group</t>
  </si>
  <si>
    <t>Logitech Group Affordable Video Conferencing System for Mid to Large-sized Meeting Rooms</t>
  </si>
  <si>
    <t>Logitech Group Expansion Microphones</t>
  </si>
  <si>
    <t>Logitech GROUP 10m Extended Cable - N/A - AMR-403 - 10M MINI-DIN CABLE SERIALISED</t>
  </si>
  <si>
    <t>Logitech Group 15M Extension Cable SERIALISED</t>
  </si>
  <si>
    <t>MeetUp</t>
  </si>
  <si>
    <t>Logitech MeetUp All-in-one Conference Cam for Small Conference Rooms and Huddle rooms</t>
  </si>
  <si>
    <t>Logitech MeetUp Expansion Mic</t>
  </si>
  <si>
    <t>Logitech TV MOUNT FOR MEETUP - TV MOUNT</t>
  </si>
  <si>
    <t>Logitech MeetUp Mic Extension Cable, 10m - Graphite SERIALISED</t>
  </si>
  <si>
    <t>MeetUp 2</t>
  </si>
  <si>
    <t>Logitech MeetUp 2 All-in-one Conference Cam for Small Conference Rooms and Huddle rooms</t>
  </si>
  <si>
    <t>Rally</t>
  </si>
  <si>
    <t>Logitech Rally Bar All-in-one Video Bar for Medium to Large Rooms - Graphite</t>
  </si>
  <si>
    <t>Logitech Rally Bar Huddle for Small and Huddle Rooms</t>
  </si>
  <si>
    <t>Logitech Rally Bar Mini All-in-one Video Bar for Small to Medium Rooms - Graphite</t>
  </si>
  <si>
    <t>Logitech Rally Camera, Premium PTZ Camera With Ultra-HD Imaging and Automatic Camera Control</t>
  </si>
  <si>
    <t>Logitech Rally Plus Premier Modular Video Conferencing System for Large and Extra Large Rooms, incl. Rally Cam, 2x Speakers, 2x Mic Pods, Rally Display Hub, Rally Table Hub - Black</t>
  </si>
  <si>
    <t>Logitech Rally Premier Modular Video Conferencing System for Large and Extra Large Rooms, incl. Rally Cam, 1x Speaker, 1x Mic Pod, Rally Display Hub, Rally Table Hub - Black</t>
  </si>
  <si>
    <t>Logitech WEBCAM - Logitech Rally Ultra-HD ConferenceCam - BLACK - USB - PLUGG - EMEA-914 - UK HONG KONG</t>
  </si>
  <si>
    <t>Rally Accessories</t>
  </si>
  <si>
    <t>Logitech Rally Bar and Rally Bar Mini TV Mount</t>
  </si>
  <si>
    <t>Logitech RALLY BAR REMOTE CONTROL - GRAPHITE - BT SERIALISED</t>
  </si>
  <si>
    <t>Logitech Rally Bar Wall Mount Bracket</t>
  </si>
  <si>
    <t>Logitech Rally Cable (USB-C to USB-C) SERIALISED</t>
  </si>
  <si>
    <t>Logitech Rally Mic Pod - Graphite</t>
  </si>
  <si>
    <t>Logitech Rally Mic Pod CAT Coupler- Extension Cable SERIALISED</t>
  </si>
  <si>
    <t>Logitech Rally Mic Pod Extension Cable, 10m - White SERIALISED</t>
  </si>
  <si>
    <t>Logitech Rally Mic Pod Hub for the Logitech Rally Conference Cam - Graphite</t>
  </si>
  <si>
    <t>Logitech Rally Mic Pod Mount - White</t>
  </si>
  <si>
    <t>Logitech Rally Mic Pod Table Mount - Graphite</t>
  </si>
  <si>
    <t>Logitech Rally Mounting Kit for the Logitech Rally Conference Cam</t>
  </si>
  <si>
    <t>Logitech Rally Pendant Mic Pod Mount</t>
  </si>
  <si>
    <t>Logitech Rally Speaker</t>
  </si>
  <si>
    <t>Logitech TABLE HUB for Rally Ultra-HD ConferenceCam - BLACK - USB - N/A - WW-9004</t>
  </si>
  <si>
    <t>Rally Board</t>
  </si>
  <si>
    <t>MTR Bundles on Windows</t>
  </si>
  <si>
    <t>Conference Cameras</t>
  </si>
  <si>
    <t>Logitech BCC950 Desktop Video Conferencing Solution</t>
  </si>
  <si>
    <t>Logitech PTZ Pro 2 Camera with Pan, Tilt and Zoom</t>
  </si>
  <si>
    <t>Logitech ConferenceCam Connect - Portable Conference Camera with Bluetooth Speaker</t>
  </si>
  <si>
    <t>Sight</t>
  </si>
  <si>
    <t>Logitech Sight Tabletop Companion Camera - Graphite</t>
  </si>
  <si>
    <t>Tap</t>
  </si>
  <si>
    <t>Logitech Tap Table Mount</t>
  </si>
  <si>
    <t>Logitech Tap Wall Mount  WW-9004 - WALL MOUNT</t>
  </si>
  <si>
    <t>Logitech Tap Touch Controller with Cat5e Kit</t>
  </si>
  <si>
    <t>Logitech Tap Riser Mount - Graphite</t>
  </si>
  <si>
    <t>Logitech Tap IP - Graphite</t>
  </si>
  <si>
    <t>Room Add Ons and Accessories</t>
  </si>
  <si>
    <t>Logitech Strong USB Cable, 10m - Graphite SERIALISED</t>
  </si>
  <si>
    <t>Logitech Strong USB Cable, 25m - Graphite</t>
  </si>
  <si>
    <t>Logitech Strong USB Cable, 45m - Graphite SERIALISED</t>
  </si>
  <si>
    <t>Logitech RoomMate - OFF WHITE - SOUTH AFRICA/NAMIBIA SERIALISED</t>
  </si>
  <si>
    <t>Logitech RoomMate CollabOS Appliance for Supported Conference Cameras and Room Solution Peripherals - White</t>
  </si>
  <si>
    <t>Logitech Swytch Laptop Link for AV equipment - Black SERIALISED</t>
  </si>
  <si>
    <t>Logitech Compute Mount - OFFWHITE - NEW PC MOUNT</t>
  </si>
  <si>
    <t>Logitech Scribe - SHARE BUTTON SERIALISED</t>
  </si>
  <si>
    <t>Logitech Tap Scheduler Angle Mount - GRAPHITE - ANGLE MOUNT</t>
  </si>
  <si>
    <t>Logitech Tap Scheduler Angle Mount - Off White</t>
  </si>
  <si>
    <t>Essential</t>
  </si>
  <si>
    <t>Logitech Essential for Rooms - 1 Year</t>
  </si>
  <si>
    <r>
      <rPr>
        <b/>
        <sz val="9"/>
        <color rgb="FFFF0000"/>
        <rFont val="Gill Sans MT"/>
        <family val="2"/>
      </rPr>
      <t>NEW</t>
    </r>
    <r>
      <rPr>
        <b/>
        <sz val="9"/>
        <color theme="1"/>
        <rFont val="Gill Sans MT"/>
        <family val="2"/>
      </rPr>
      <t xml:space="preserve">
PER SMALL ROOM</t>
    </r>
  </si>
  <si>
    <t>Logitech Essential for Rooms - 3 Year</t>
  </si>
  <si>
    <t>Logitech Essential for Rooms - 5 Year</t>
  </si>
  <si>
    <t>Select</t>
  </si>
  <si>
    <t>Logitech Select for Small Rooms - 1 Year - Small Room is based aroud Logi MeetUP, MeetUP 2 and Rally Bar Huddle</t>
  </si>
  <si>
    <t>Logitech Select for Small Rooms - 3 Year - Small Room is based aroud Logi MeetUP, MeetUP 2 and Rally Bar Huddle</t>
  </si>
  <si>
    <t>Logitech Select for Small Rooms - 5 Year - Small Room is based aroud Logi MeetUP, MeetUP 2 and Rally Bar Huddle</t>
  </si>
  <si>
    <t>Logitech Select Service Plan - 1 Year</t>
  </si>
  <si>
    <t>PER ROOM</t>
  </si>
  <si>
    <t>Logitech Select Service Plan - 3 Years</t>
  </si>
  <si>
    <t>Logitech Select Service Plan - 5 Years</t>
  </si>
  <si>
    <t>Extended Warranties</t>
  </si>
  <si>
    <t>Logitech MeetUp Extended Warranty - 1 Year</t>
  </si>
  <si>
    <t>PER DEVICE</t>
  </si>
  <si>
    <t>Logitech MeetUp Extended Warranty - 3 Years</t>
  </si>
  <si>
    <t>Logitech MeetUp with Tap Extended Warranty - 1 Year</t>
  </si>
  <si>
    <t>Logitech Rally Bar Extended Warranty - 1 Year</t>
  </si>
  <si>
    <t>Logitech Rally Bar Extended Warranty - 3 Years</t>
  </si>
  <si>
    <t>Logitech Rally Bar Mini Extended Warranty - 1 Year</t>
  </si>
  <si>
    <t>Logitech Rally Bar Mini Extended Warranty - 3 Years</t>
  </si>
  <si>
    <t>Logitech Rally Bar Mini with Tap Extended Warranty - 1 Year</t>
  </si>
  <si>
    <t>Logitech Rally Bar Mini with Tap IP Extended Warranty - 1 Year</t>
  </si>
  <si>
    <t>Logitech Rally Bar with Tap Extended Warranty - 1 Year</t>
  </si>
  <si>
    <t>Logitech Rally Bar with Tap IP Extended Warranty - 1 Year</t>
  </si>
  <si>
    <t>Logitech Rally Camera Extended Warranty - 1 Year</t>
  </si>
  <si>
    <t>Logitech Rally Plus Extended Warranty - 1 Year</t>
  </si>
  <si>
    <t>Logitech Rally Plus with Tap Extended Warranty - 1 Year</t>
  </si>
  <si>
    <t>Logitech Rally System Extended Warranty - 1 Year</t>
  </si>
  <si>
    <t>Logitech Rally System with Tap Extended Warranty - 1 Year</t>
  </si>
  <si>
    <t>Logitech RoomMate Extended Warranty - 3 Years</t>
  </si>
  <si>
    <t>Logitech Scribe Extended Warranty - 1 Year</t>
  </si>
  <si>
    <t>Logitech Sight Extended Warranty - 3 Year</t>
  </si>
  <si>
    <t>Logitech Swytch Extended Warranty - 3 Years</t>
  </si>
  <si>
    <t>Logitech Tap Extended Warranty - 1 Year</t>
  </si>
  <si>
    <t>Logitech Tap Extended Warranty - 3 Years</t>
  </si>
  <si>
    <t>Logitech Tap IP Extended Warranty - 1 Year</t>
  </si>
  <si>
    <t>Logitech Tap IP Extended Warranty - 3 Years</t>
  </si>
  <si>
    <t>Logitech Tap Scheduler Extended Warranty - 1 Year</t>
  </si>
  <si>
    <t>Mecool KD3 Android TV Dongle</t>
  </si>
  <si>
    <t>Bulk Pricing for 50+</t>
  </si>
  <si>
    <t>Mecool KM7 Plus Android 11.0 Google TV Box</t>
  </si>
  <si>
    <t>Minix C1 Wireless USB-C to 1080P HDMI Dongle</t>
  </si>
  <si>
    <t>Minix H1 Wireless HDMI to HDMI Dongle (1080P)</t>
  </si>
  <si>
    <t>Minix CP86-CP CarPlay Dongle stick</t>
  </si>
  <si>
    <t>Minix CP86-AA Android Auto Dongle stick</t>
  </si>
  <si>
    <t>Minix CP89-HD Portable Wireless CarPlay &amp; Android Auto High-Definition Touchscreen</t>
  </si>
  <si>
    <t>SWITCHES</t>
  </si>
  <si>
    <t>CSS610-1Gi-7R-2S+OUT</t>
  </si>
  <si>
    <t>MikroTik netPower Lite 7R with 8x Gb Ethernet ports (7 with Reverse PoE-in, 1 with PoE-OUT), 2x SFP+ cages, SwitchOS, outdoor enclosure</t>
  </si>
  <si>
    <t>MikroTik netFiber 9, 4x 10G SFP+ Ports, 5x 1G SFP Ports, 1x Gb Ethernet Port (PoE-IN), Outdoor Enclosure, Mounting Kit, PSU, PoE Injector</t>
  </si>
  <si>
    <t>MikroTik Cloud Router Switch CRS112-8P-4S-IN, 8x Gb LAN with PoE-out, 4x SFP, RouterOS L5, desktop case, PSU</t>
  </si>
  <si>
    <t>MikroTik Cloud Smart Switch CSS326-24G-2S+RM, 24x Gb Ethernet ports, 2x SFP+ cages, SwOS, 1U rackmount case</t>
  </si>
  <si>
    <t>MikroTik Cloud Smart Switch CSS610-8P-2S+IN, 8x Gb 802.3af/at PoE-out ports, 2x SFP+ cages</t>
  </si>
  <si>
    <t>Mikrotik Cloud Router Switch 106-1C-5S with QCA8511 400MHz CPU, 128MB RAM, 1x Combo port (Gigabit Ethernet or SFP), 5 x SFP cages, RouterOS L5, desktop case, PSU</t>
  </si>
  <si>
    <t>MikroTik Cloud Router Switch CRS309-1G-8S+IN, 1x Gb Ethernet, 8x SFP+ Cages, RouterOS L5 Or SwitchOS (Dual Boot), Passive Desktop Case, Rackmount Ears, PSU</t>
  </si>
  <si>
    <t>MikroTik Cloud Router Switch CRS310-1G-5S-4S+IN, 4x SFP+, 5x SFP cages, 1x Gb LAN port, RouterOS L5, desktop case</t>
  </si>
  <si>
    <t>MikroTik netPower 16P, 16x Gb LAN with PoE-out, 2x SFP+ cages, RouterOS L5 or SwitchOS (dual boot), outdoor enclosure, Excludes PSU</t>
  </si>
  <si>
    <t>MikroTik Cloud Router Switch CRS328-24P-4S+RM, 24xGb LAN (all PoE-out), 4x SFP+ cages, RouterOS L5 or SwitchOS (dual boot), 1U rackmount case, 500W built-in PSU</t>
  </si>
  <si>
    <t>MikroTik Cloud Router Switch CRS328-4C-20S-4S+RM, 20x SFP cages, 4x SFP+ cages, 4x Combo ports (1x Gb LAN or SFP), RouterOS L5 or SwitchOS (dual boot), 1U rackmount case, Dual PSU</t>
  </si>
  <si>
    <t>MikroTik Cloud Router Switch CRS317-1G-16S+RM, 1x Gb LAN, 16x SFP+ Cages, RouterOS L6 OR SwitchOS (Dual Boot), Passive Cooling 1U Rackmount Enclosure, Dual Redundant PSU</t>
  </si>
  <si>
    <t>MikroTik Cloud Router Switch CRS312-4C+8XG-RM, 8x 1G/2.5G/5G/10G Ethernet, 4x Combo Ports (1G/2.5G/5G/10G RJ45 Ethernet LAN OR 10G SFP+), 1x Ethernet Port for Management, RouterOS L5 OR SwitchOS (Dual Boot), 1U Rackmount Enclosure, Dual Redundant PSU</t>
  </si>
  <si>
    <t>MikroTik Cloud Router Switch CRS504-4XQ-IN, 16x 25G Ports, 4x 100G QSFP28 Ports, 1x 100Mb Ethernet Port for Management, RouterOS L5, Desktop Case, Rackmount Ears, Dual Hot-Swap PSU</t>
  </si>
  <si>
    <t>MikroTik Cloud Router Switch CRS354-48P-4S+2Q+RM, 48x Gb RJ45 LAN (all PoE-out), 4x 10G SFP+ cages, 2x 40G QSFP+ cages, RouterOS L5, 1U rackmount enclosure, 750W PSU</t>
  </si>
  <si>
    <t>MikroTik Cloud Router Switch CRS518-16XS-2XQ-RM, 2x 100G QSFP28 Ports, 16x 25G SFP28 Ports, 1x 100M Ethernet Port for Management, USB Type A, 1U Rackmount Enclosure, Dual Hot-Swap PSU, 4x Hot-Swap Fans</t>
  </si>
  <si>
    <t>IOT RANGE</t>
  </si>
  <si>
    <t>Mikrotik KNOT -IoT Gateway with 650MHz CPU, 64MB RAM, 2 x 10/100Mbps Ethernet ports (PoE-in and PoE-out), built-in 2.4Ghz 802.11b/g/n Dual Chain wireless with integrated antenna, Bluetooth v5.2 with integrated antenna, built-in GPS, CAT-M and NarrowBand</t>
  </si>
  <si>
    <t>MikroTik Indoor BLE 5.2 tag with built-in accelerometer for KNOT or other IoT asset-tracking/telemetry setups, iBeacon, Eddystone, MikroTik telemetry support, magnet activation, contains LiMnO2 battery</t>
  </si>
  <si>
    <t>WIRELESS SYSTEMS (OUTDOOR)</t>
  </si>
  <si>
    <t>MikroTik wAP 60G AP with Phase array 60 degree 60GHz antenna, 802.11ad wireless, 1x Gb LAN, PoE, RouterOS L4 (AP)</t>
  </si>
  <si>
    <t>ETA Confirmed on Order</t>
  </si>
  <si>
    <t>MikroTik wAP 60G with Phase array 60 degree 60GHz antenna, 802.11ad wireless, 1x Gb LAN, PoE, RouterOS L3 (CPE) for use as CPE in Point -to-Multipoint setups for connections up to 200m</t>
  </si>
  <si>
    <t>ETHERNET ROUTERS</t>
  </si>
  <si>
    <t>MikroTik hAP ac³ Dual Band Wireless Router, 5x Gb LAN (PoE-out on port #5), two wireless interfaces (built-in 2.4Ghz 802.11b/g/n two chain, built-in 5Ghz 802.11ac two chain), 3dBi 2.4GHz external antenna, 5.5dBi 5GHz external antenna, tower/desktop case, USB, PSU, RouterOS L4</t>
  </si>
  <si>
    <t>MikroTik hAP ac² Dual Band Access Point, 5x Gb LAN, built-in 2.4Ghz 802.11b/g/n Dual Chain wireless with integrated antenna, built-in 5GHz 802.11an/ac Dual Chain wireless with integrated antenna, USB, RouterOS L4, desktop/tower case, PSU</t>
  </si>
  <si>
    <t>MikroTik hEX (2024 version) with Dual Core 950MHz CPU, 512MB RAM, 5 x Gigabit LAN ports, USB, RouterOS v7 L4, plastic case, PSU</t>
  </si>
  <si>
    <t>Mikrotik hEX S, 5x Gb LAN ports, SFP, USB, PoE-out on port #5, RouterOS L4, plastic case, PSU, IPSEC Hardware Encryption</t>
  </si>
  <si>
    <t>MikroTik RouterBOARD RB4011iGS+, 10x Gb LAN, 1x SFP+ port, RouterOS L5, desktop case, rackmount ears, PSU</t>
  </si>
  <si>
    <t>MikroTik hEX Lite - Desktop Router with 5x 10/100 Ports - ViBE COMPATIBLE (ViBE Base License not included)</t>
  </si>
  <si>
    <t>ViBE Base License for MikroTik RB750</t>
  </si>
  <si>
    <t>MikroTik hEX, Desktop Router, 5x Gb LAN ports, USB, RouterOS L4, plastic case, PSU</t>
  </si>
  <si>
    <t>MikroTik hEX PoE lite, Desktop Router, 5x LAN (four with PoE out), USB, RouterOS L4, plastic case and PSU</t>
  </si>
  <si>
    <t>MikroTik hEX PoE, Desktop Router, 5x Gb LAN (four with PoE out), SFP, USB, RouterOS L4, plastic case and PSU</t>
  </si>
  <si>
    <t>MikroTik RouterBOARD RB1100AHx4, 13x Gb LAN, RouterOS L6, 1U rackmount case, Dual PSU</t>
  </si>
  <si>
    <t>MikroTik RouterBOARD RB1100AHx4 Dude Edition, 13x Gb LAN, 60GB M.2 drive, RouterOS L6, 1U rackmount case, Dual PSU</t>
  </si>
  <si>
    <t>L009UiGS-RM</t>
  </si>
  <si>
    <t>MikroTik L009UiGS with 8 x Gb LAN ports, 1 x 2.5 Gb SFP port, USB, desktop/1U rackmount case</t>
  </si>
  <si>
    <t>MikroTik RouterBOARD RB5009UG+S+, 1x 2.5Gb LAN, 7x 1Gb LAN, 1x SFP+ port, RouterOS L5, metal desktop case, PSU</t>
  </si>
  <si>
    <t>MikroTik RouterBOARD RB5009UPr+S+, 1x 2.5Gb LAN (802.3af/at PoE-out and PoE-in), 7x 1Gb LAN (802.3af/at PoE-out and PoE-in), 1x SFP+ port, RouterOS L5, metal desktop case, PSU</t>
  </si>
  <si>
    <t>MikroTik Cloud Core Router CCR2004-16G-2S+, 16 x Gb LAN, 2x SFP+ ports, 1U rackmount case, Dual PSU, RouterOS L6</t>
  </si>
  <si>
    <t>MikroTik Cloud Core Router CCR2004-16G-2S+, 16 x Gb LAN, 2x SFP+ ports, passive cooling desktop enclosure, PSU, rackmount ears, RouterOS L6</t>
  </si>
  <si>
    <t>Mikrotik Cloud Core Router CCR2004-1G-12S+2XS, 1x Gb RJ45 port, 12x 10G SFP+ cages, 2 x 25G SFP28 cages, RouterOS L6, 1U rackmount case, Dual PSU</t>
  </si>
  <si>
    <t>MikroTik Cloud Core Router CCR2116-12G-4S+, 4x SFP+ cage, 13x Gb LAN, M.2 PCIe slot, RouterOS L6, 1U rackmount case, Dual PSU</t>
  </si>
  <si>
    <t>WIRELESS FOR HOME &amp; OFFICE (INDOOR)</t>
  </si>
  <si>
    <t>MikroTik cAP ac, 2x Gb LAN (one with PoE-out), built-in 2.4Ghz 802.11b/g/n Dual Chain wireless, built-in 5GHz 802.11an/ac Dual Chain wireless, RouterOS L4, ceiling enclosure, wall-mount enclosure, PSU, PoE injector</t>
  </si>
  <si>
    <t>MikroTik hAP lite, 4x LAN, built-in 2.4Ghz 802.11b/g/n 2x2 two chain wireless with integrated antennas, RouterOS L4, tower case, PSU</t>
  </si>
  <si>
    <t>MikroTik hAP SOHO Access Point, 5x LAN, built-in 2.4Ghz 802.11b/g/n 2x2 two chain wireless with integrated antennas, USB, RouterOS L4, desktop case, PSU</t>
  </si>
  <si>
    <t>MikroTik RouterBOARD RB951Ui-2HnD, 5x LAN, built-in 2.4Ghz 802b/g/n 2x2 two chain wireless with integrated antennas, desktop case, PSU, RouterOS L4</t>
  </si>
  <si>
    <r>
      <t xml:space="preserve">MikroTik hAP ac lite, 5x LAN, built-in 2.4Ghz 802.11b/g/n two chain wireless with integrated antennas, built-in 5Ghz 802.11ac single chain wireless with integrated antenna, USB, </t>
    </r>
    <r>
      <rPr>
        <b/>
        <sz val="11"/>
        <color theme="1"/>
        <rFont val="Gill Sans MT"/>
        <family val="2"/>
      </rPr>
      <t>desktop case</t>
    </r>
    <r>
      <rPr>
        <sz val="11"/>
        <color theme="1"/>
        <rFont val="Gill Sans MT"/>
        <family val="2"/>
      </rPr>
      <t>, PSU, RouterOS L4</t>
    </r>
  </si>
  <si>
    <r>
      <t xml:space="preserve">MikroTik hAP ac lite, 5x LAN, built-in 2.4Ghz 802.11b/g/n two chain wireless with integrated antennas, built-in 5Ghz 802.11ac single chain wireless with integrated antenna, USB, </t>
    </r>
    <r>
      <rPr>
        <b/>
        <sz val="11"/>
        <color theme="1"/>
        <rFont val="Gill Sans MT"/>
        <family val="2"/>
      </rPr>
      <t>tower case</t>
    </r>
    <r>
      <rPr>
        <sz val="11"/>
        <color theme="1"/>
        <rFont val="Gill Sans MT"/>
        <family val="2"/>
      </rPr>
      <t>, PSU, RouterOS L4</t>
    </r>
  </si>
  <si>
    <t>MikroTik hAP ac Desktop Access Point, 5x Gb LAN, built-in 2.4Ghz 802.11b/g/n three chain wireless with integrated antennas, built-in 5Ghz 802.11ac three chain wireless with integrated antenna, SFP cage, USB, desktop case, PSU, RouterOS L4</t>
  </si>
  <si>
    <t>MikroTik hAP ax² Wi-Fi 6 Access Point, 5x Gb LAN (1 with PoE OUT), built-in 2.4GHz 802.11ax Dual Chain wireless with integrated antenna, built-in 5GHz 802.11ax Dual Chain wireless with integrated antenna, RouterOS L4, desktop/tower case, PSU</t>
  </si>
  <si>
    <t>MikroTik Audience, 2x Gb LAN, three wireless interfaces (built-in 2.4Ghz 802.11b/g/n two chain wireless with integrated antennas, built-in 5Ghz 802.11ac four chain wireless with integrated antennas, built-in 5Ghz 802.11ac two chain wireless with integrated antennas), desktop/tower case, Ethernet cable, PSU, RouterOS L4</t>
  </si>
  <si>
    <t>MikroTik L009UiGS-2HaxD, 8x Gb LAN, 1x 2.5 Gb SFP port, 2.4 GHz 802.11b/g/n/ax dual-chain wireless, 4dBi 2.4GHz external antennas, USB, desktop case, PSU, RouterOS L5</t>
  </si>
  <si>
    <t>MikroTik cAP ac Dual Band Indoor Access Point, 2x Gb LAN (one with PoE-out), built-in 2.4Ghz 802.11b/g/n Dual Chain wireless, built-in 5GHz 802.11an/ac Dual Chain wireless, RouterOS L4, ceiling enclosure, wall-mount enclosure, PSU, PoE injector</t>
  </si>
  <si>
    <t>L41G-2axD</t>
  </si>
  <si>
    <t>hAP ax lite with 800MHz CPU, 256MB RAM, 4 x Gbit LAN, 2.4 GHz 802.11b/g/n/ax two chain wireless with integrated antennas, RouterOS L4, tower case, PSU</t>
  </si>
  <si>
    <t>LTE PRODUCTS</t>
  </si>
  <si>
    <t>MikroTik ATL LTE18 kit with 1.2GHz dual-core ARM CPU, 256MB RAM, 1 x Gigabit Ethernet port with PoE-in for powering, 1.2 Gbps LTE CAT18 modem for International bands 1/3/5/7/8/20/28/38/40/41, 4 high-gain middle band (1.7-2.7GHz) and 2 high-gain low band</t>
  </si>
  <si>
    <t>Mikrotik Chateau LTE12 (2025) kit with 716MHz four core CPU, 256MB RAM, 5 x Gbit Eth ports, two wireless interfaces (built-in 2.4Ghz 802.11b/g/n two chain wireless with integrated antennas, built-in 5Ghz 802.11ac two chain wireless with integrated antennas), LTE CAT12 modem for International bands 1/3/5/7/8/20/28/32/38/40/41 with integrated antennas, SMA connectors for external antennas, tower case, USB, PSU, RouterOS L4</t>
  </si>
  <si>
    <t>MikroTik SFP (1.25G) module, 550m, multi-mode</t>
  </si>
  <si>
    <t>ETA Confirmed on Order
MOQ Applies</t>
  </si>
  <si>
    <t>MikroTik SFP (1.25G) module, 550m, multi-mode, 850nm</t>
  </si>
  <si>
    <t>MikroTik SFP (1.25G) module, 20KM, Single Mode, 1310nm</t>
  </si>
  <si>
    <t>MikroTik SFP (1.25G) module, 100M, RJ45 Copper</t>
  </si>
  <si>
    <t>MikroTik Two x SFP (1.25G) module kit, 20Km, single mode</t>
  </si>
  <si>
    <t xml:space="preserve">ACCESSORIES </t>
  </si>
  <si>
    <t>MikroTik Power Supply 48V 1.46A Straight DC plug</t>
  </si>
  <si>
    <t>MikroTik Passive PoE Base Unit</t>
  </si>
  <si>
    <t>MikroTik Gigabit PoE Injector</t>
  </si>
  <si>
    <t>MikroTik Fiber to Copper Converter in Outdoor enclosure, PoE injector, power supply</t>
  </si>
  <si>
    <t>MikroTik quickMOUNT Pro Wall Mount for LHG antennas</t>
  </si>
  <si>
    <t>MikroTik quickMOUNT Pro Wall Mount for small antennas</t>
  </si>
  <si>
    <t>WIRELESS CAR ADAPTER FOR ANDROID AUTO</t>
  </si>
  <si>
    <t>TURBOPOWER CHARGERS</t>
  </si>
  <si>
    <t>Motorola SJMC302 TurboPower 30W USB-C Charger</t>
  </si>
  <si>
    <r>
      <t>Volume discounts available from</t>
    </r>
    <r>
      <rPr>
        <b/>
        <sz val="9"/>
        <color rgb="FFFF0000"/>
        <rFont val="Gill Sans MT"/>
        <family val="2"/>
      </rPr>
      <t xml:space="preserve"> 20</t>
    </r>
    <r>
      <rPr>
        <b/>
        <sz val="9"/>
        <color rgb="FFED1C24"/>
        <rFont val="Gill Sans MT"/>
        <family val="2"/>
      </rPr>
      <t>+</t>
    </r>
    <r>
      <rPr>
        <b/>
        <sz val="9"/>
        <rFont val="Gill Sans MT"/>
        <family val="2"/>
      </rPr>
      <t xml:space="preserve"> units</t>
    </r>
  </si>
  <si>
    <t>Motorola SJMC502 TurboPower 50W Dual USB-C And USB-A Charger</t>
  </si>
  <si>
    <r>
      <t xml:space="preserve">Volume discounts available from </t>
    </r>
    <r>
      <rPr>
        <b/>
        <sz val="9"/>
        <color rgb="FFFF0000"/>
        <rFont val="Gill Sans MT"/>
        <family val="2"/>
      </rPr>
      <t>20</t>
    </r>
    <r>
      <rPr>
        <b/>
        <sz val="9"/>
        <color rgb="FFED1C24"/>
        <rFont val="Gill Sans MT"/>
        <family val="2"/>
      </rPr>
      <t>+</t>
    </r>
    <r>
      <rPr>
        <b/>
        <sz val="9"/>
        <rFont val="Gill Sans MT"/>
        <family val="2"/>
      </rPr>
      <t xml:space="preserve"> units</t>
    </r>
  </si>
  <si>
    <t>Motorola SJMC682 TurboPower 68W USB-C Charger</t>
  </si>
  <si>
    <t>Neat Pad</t>
  </si>
  <si>
    <t>Neat Pad - Controller / Scheduling Display</t>
  </si>
  <si>
    <t xml:space="preserve">
12 MONTH WARRANTY</t>
  </si>
  <si>
    <t>Add-on</t>
  </si>
  <si>
    <t>Neat Pad Glass Mount</t>
  </si>
  <si>
    <t>Neat Screws (x4) for Neat Pad Mount Adapter</t>
  </si>
  <si>
    <t>Neat Pad mount adapter</t>
  </si>
  <si>
    <t>Neat Pad side mount bracket</t>
  </si>
  <si>
    <t>Neat Pad wall bracket</t>
  </si>
  <si>
    <t>Neat Pulse</t>
  </si>
  <si>
    <t>Neat Pulse Plus for Neat Pad, including Control [Management and Monitoring] and Care
[Support] for 1 year</t>
  </si>
  <si>
    <t>Pulse Plus</t>
  </si>
  <si>
    <t>Neat Pulse Plus for Neat Pad, including Control [Management and Monitoring] and Care
[Support] for 3 years</t>
  </si>
  <si>
    <t>Neat Pulse Pro for Neat Pad, including Control [Management and Monitoring], Care
[Support], and Cover [Advanced Replacement] for 1 year</t>
  </si>
  <si>
    <t>Pulse Pro</t>
  </si>
  <si>
    <t>NeatPulse Pro for Neat Pad, including Control [Management and Monitoring], Care
[Support], and Cover [Advanced Replacement] for 3 years</t>
  </si>
  <si>
    <t>Neat Pad Pro</t>
  </si>
  <si>
    <t>Pulse Plus for Neat Pad Pro 10" including advanced software platform and premium support for 1 year</t>
  </si>
  <si>
    <t>Pulse Plus for Neat Pad Pro 10", including advanced software platform and premium support for 3 years</t>
  </si>
  <si>
    <t>Pulse Pro for Neat Pad Pro 10", including advanced software platform, premium support, and extended warranty for 1 year</t>
  </si>
  <si>
    <t>Pulse Pro for Neat Pad Pro 10", including advanced software platform, premium support, and extended warranty for 3 years</t>
  </si>
  <si>
    <t>Neat Board</t>
  </si>
  <si>
    <t>Neat 32" All-In-One Touch Screen Video Device 140-degree Field Of View Ultra HD 4K, Power Delivery With USB, 4 Beamforming Microphones, 2-way Loudspeaker System, Table Stand Included (Adaptive Stand and Clamp Sold separately)</t>
  </si>
  <si>
    <r>
      <rPr>
        <b/>
        <sz val="9"/>
        <color rgb="FFFF0000"/>
        <rFont val="Gill Sans MT"/>
        <family val="2"/>
      </rPr>
      <t>NEW
ETA Confirmed on Order</t>
    </r>
    <r>
      <rPr>
        <b/>
        <sz val="9"/>
        <color theme="1"/>
        <rFont val="Gill Sans MT"/>
        <family val="2"/>
      </rPr>
      <t xml:space="preserve">
12 MONTH WARRANTY</t>
    </r>
  </si>
  <si>
    <t>Pulse Plus for Neat Board 32, including advanced software platform and premium support for 1 years</t>
  </si>
  <si>
    <t>Pulse Plus for Neat Board 32, including advanced software platform and premium support for 3 years</t>
  </si>
  <si>
    <t>Pulse Pro for Neat Board 32, including advanced software platform and premium support for 1 year</t>
  </si>
  <si>
    <t>Pulse Pro for Neat Board 32, including advanced software platform and premium support for 3 years</t>
  </si>
  <si>
    <t>Neat Board50 - 50" Collaboration &amp; Active Touch Screen Device/50mp camera, integrated camera &amp; Mics with table stand</t>
  </si>
  <si>
    <r>
      <rPr>
        <b/>
        <sz val="9"/>
        <color rgb="FFFF0000"/>
        <rFont val="Gill Sans MT"/>
        <family val="2"/>
      </rPr>
      <t>ETA Confirmed on Order</t>
    </r>
    <r>
      <rPr>
        <b/>
        <sz val="9"/>
        <color theme="1"/>
        <rFont val="Gill Sans MT"/>
        <family val="2"/>
      </rPr>
      <t xml:space="preserve">
12 MONTH WARRANTY</t>
    </r>
  </si>
  <si>
    <t>NeatBoard50 - Flexible Mount</t>
  </si>
  <si>
    <t>NeatBoard50 - Wallmount</t>
  </si>
  <si>
    <t>NeatBoard50 - Flexible Accoustic stand</t>
  </si>
  <si>
    <t>Neat Board - STYLUS + PACKAGING (packaged in sets of 2)</t>
  </si>
  <si>
    <t>Neat Active Marker - pressure sensitive active marker for Board 50 and Board Pro. 1 stylus in each package.</t>
  </si>
  <si>
    <t>Pulse Plus for Neat Board 50, including Control [Management and Monitoring] and
Care [Support] for 1 year</t>
  </si>
  <si>
    <t>Pulse Plus for Neat Board 50, including Control [Management and Monitoring] and
Care [Support] for 3 years</t>
  </si>
  <si>
    <t>Pulse Pro for Neat Board 50, including Control [Management and Monitoring], Care
[Support], and Cover [Advanced Replacement] for 1 year</t>
  </si>
  <si>
    <t>Pulse Pro for Neat Board 50, including Control [Management and Monitoring], Care
[Support], and Cover [Advanced Replacement] for 3 years</t>
  </si>
  <si>
    <t>Neat Board Pro - 65” Collaboration &amp; Touch Screen Device designed for Zoom and Microsoft Teams</t>
  </si>
  <si>
    <t>Neat Adaptive stand offers flexibility with easy movement between spaces and adjustable screen height, ensuring comfortable viewing and efficient meetings</t>
  </si>
  <si>
    <t>Neat Adaptive Mount Securely position the  Board Pro close to the wall for a sleek look. Easy vertical adjustment ensures optimal viewing angles and comfort in any room setup.</t>
  </si>
  <si>
    <t>Neat Wall Mount for Board Pro.  VESA compatible</t>
  </si>
  <si>
    <t>Neat Pulse Plus for Neat Board Pro including Control and Care for 1 year</t>
  </si>
  <si>
    <t>Neat Pulse Plus for Neat Board Pro, including Control and Care for 3 years</t>
  </si>
  <si>
    <t>Neat Pulse Pro for Neat Board Pro-SE, including Control Management and Monitoring, Care Support, and Cover Advanced Replacement for 1 year</t>
  </si>
  <si>
    <t>Neat Pulse Pro for Neat Board Pro-SE, including Control Management and Monitoring, Care Support, and Cover Advanced Replacement for 3 years</t>
  </si>
  <si>
    <t>Neat Bar</t>
  </si>
  <si>
    <t>Neat Bar 2 -  2nd Generation Collaboration Bar with Integrated 50mp camera, 113 FOV, Microphones and wall, table, and display mounts</t>
  </si>
  <si>
    <t>Pulse Plus for Neat Bar2 and Neat Pad, including Control and Care for 1 year</t>
  </si>
  <si>
    <t>Pulse Plus for Neat Bar2 and Neat Pad, including Control and Care for 3 years</t>
  </si>
  <si>
    <t>Pulse Pro for Neat Bar2 and Neat Pad, including Control, Care, and Cover for 1 year</t>
  </si>
  <si>
    <t>Pulse Pro for Neat Bar2 and Neat Pad, including Control, Care, and Cover for 3 years</t>
  </si>
  <si>
    <r>
      <rPr>
        <b/>
        <sz val="9"/>
        <color rgb="FFFF0000"/>
        <rFont val="Gill Sans MT"/>
        <family val="2"/>
      </rPr>
      <t>PROMOTION
ETA Confirmed on Order</t>
    </r>
    <r>
      <rPr>
        <b/>
        <sz val="9"/>
        <color theme="1"/>
        <rFont val="Gill Sans MT"/>
        <family val="2"/>
      </rPr>
      <t xml:space="preserve">
12 MONTH WARRANTY</t>
    </r>
  </si>
  <si>
    <t>Neat Pulse Plus 1-year for Neat Bar BYOD</t>
  </si>
  <si>
    <t>Neat Pulse Plus 3-year for Neat Bar BYOD</t>
  </si>
  <si>
    <t>Neat Pulse Pro 1-year for Neat Bar BYOD</t>
  </si>
  <si>
    <t>Neat Pulse Pro 3-year for Neat Bar BYOD</t>
  </si>
  <si>
    <t>Neat Bar Pro</t>
  </si>
  <si>
    <t>Neat Bar Pro - Collaboration Bar designed for MS TEAMS and Zoom. Includes Bar Pro, integrated camera, microphones and wall, table, and display mounts.</t>
  </si>
  <si>
    <t>Neat Mounting interface between Neat Bar Pro and mounting brackets</t>
  </si>
  <si>
    <t>Neat Horizontal Neat Bar Pro VESA attachment, covers up to 600 mm VESA interface, only horizontal bar is included</t>
  </si>
  <si>
    <t>Neat Vertical Neat Bar Pro VESA attachment, covers up to 600 mm VESA interface, only vertical bar is included</t>
  </si>
  <si>
    <t>Neat BarPro Table Stand</t>
  </si>
  <si>
    <t>Neat BarPro Wall mount</t>
  </si>
  <si>
    <t>Pulse Plus for Neat Bar Pro with Neat Pad, including Control [Management and
Monitoring] and Care [Support] for 1 year</t>
  </si>
  <si>
    <t>Pulse Plus for Neat Bar Pro with Neat Pad, including Control [Management and
Monitoring] and Care [Support] for 3 years</t>
  </si>
  <si>
    <t>Pulse Pro for Neat Bar Pro with Neat Pad, including Control [Management and
Monitoring], Care [Support], and Cover [Advanced Replacement] for 1 year</t>
  </si>
  <si>
    <t>Pulse Pro for Neat Bar Pro with Neat Pad, including Control [Management and
Monitoring], Care [Support], and Cover [Advanced Replacement] for 3 years</t>
  </si>
  <si>
    <t>Neat Frame</t>
  </si>
  <si>
    <t>Neat Frame personal video meeting device designed for MS TEAMS and ZOOM</t>
  </si>
  <si>
    <r>
      <rPr>
        <b/>
        <sz val="9"/>
        <color rgb="FFFF0000"/>
        <rFont val="Gill Sans MT"/>
        <family val="2"/>
      </rPr>
      <t>PROMOTION</t>
    </r>
    <r>
      <rPr>
        <b/>
        <sz val="9"/>
        <color theme="1"/>
        <rFont val="Gill Sans MT"/>
        <family val="2"/>
      </rPr>
      <t xml:space="preserve">
12 MONTH WARRANTY</t>
    </r>
  </si>
  <si>
    <t>Pulse Plus for Neat Frame including Control [Management and Monitoring] and Care [Support] for 1 year</t>
  </si>
  <si>
    <t>Pulse Plus for Frame including Control [Management and Monitoring] and Care [Support] for 3 years</t>
  </si>
  <si>
    <t>Pulse Pro for Neat Frame, including Control [Management and Monitoring], Care [Support], and Cover [Advanced Replacement] for 1 year</t>
  </si>
  <si>
    <t>Pulse Pro for Neat Frame, including Control [Management and Monitoring], Care [Support], and Cover [Advanced Replacement] for 3 years</t>
  </si>
  <si>
    <t>Neat Center</t>
  </si>
  <si>
    <t>Neat 360° companion device extending Neat Symmetry, providing optimal sound and views of meeting room participants. For placement on a table, mounted or hung from above. Ethernet cable incl. Does not incl POE (sold separately)</t>
  </si>
  <si>
    <t>POE-INJ-NEATCENTER - Neat PoE Power Supply for Neat Center</t>
  </si>
  <si>
    <t>Pulse Plus for Neat Center, including Control and Care for 1 year</t>
  </si>
  <si>
    <t>Pulse Plus for Neat Center, including Control and Care for 3 years</t>
  </si>
  <si>
    <t>Pulse Pro for Neat Center including Control, Care, and Cover for 1 year</t>
  </si>
  <si>
    <t>Pulse Pro for Neat Center, including Control, Care, and Cover for 3 years</t>
  </si>
  <si>
    <t>CLICK HERE TO VISIT OUR NETOGY WEBSITE FOR MORE INFO</t>
  </si>
  <si>
    <t>BACKUP POWER</t>
  </si>
  <si>
    <t>ANDROID TV BOX</t>
  </si>
  <si>
    <t>Netogy Nova10 Android TV Box</t>
  </si>
  <si>
    <r>
      <t xml:space="preserve">Volume discounts available from </t>
    </r>
    <r>
      <rPr>
        <b/>
        <sz val="9"/>
        <color rgb="FFFF0000"/>
        <rFont val="Gill Sans MT"/>
        <family val="2"/>
      </rPr>
      <t>50</t>
    </r>
    <r>
      <rPr>
        <b/>
        <sz val="9"/>
        <color rgb="FFED1C24"/>
        <rFont val="Gill Sans MT"/>
        <family val="2"/>
      </rPr>
      <t>+</t>
    </r>
    <r>
      <rPr>
        <b/>
        <sz val="9"/>
        <rFont val="Gill Sans MT"/>
        <family val="2"/>
      </rPr>
      <t xml:space="preserve"> units</t>
    </r>
  </si>
  <si>
    <t>GOOGLE TV BOX</t>
  </si>
  <si>
    <t>Netogy Nova Pro Google TV Box</t>
  </si>
  <si>
    <t>Netogy Nova Pro Y-Cable</t>
  </si>
  <si>
    <t>TV BOX REMOTE</t>
  </si>
  <si>
    <t>Netogy Nova10 Bluetooth Remote Control</t>
  </si>
  <si>
    <t>Netogy Nova Pro Bluetooth Remote Control</t>
  </si>
  <si>
    <t>SPECIFICATIONS</t>
  </si>
  <si>
    <t>LARGE FORMAT DISPLAYS</t>
  </si>
  <si>
    <t>65" Professional Display - UHD, 16/7 Usage, 350nit Brightness, SoC Media Player: SSSP 10 Tizen 7</t>
  </si>
  <si>
    <t>QB65C</t>
  </si>
  <si>
    <t>75" Professional Display - UHD, 16/7 Usage, 350nit Brightness, SoC Media Player: SSSP 10 Tizen 7</t>
  </si>
  <si>
    <t>QB75C</t>
  </si>
  <si>
    <t>85" Professional Display - UHD, 16/7 Usage, 350nit Brightness, SoC Media Player: SSSP Tizen 7</t>
  </si>
  <si>
    <t>QB85C</t>
  </si>
  <si>
    <t>50" Professional Display - UHD, 24/7 Usage, 500nit Brightness, SoC Media Player: SSSP 10 Tizen 7</t>
  </si>
  <si>
    <t>QM50C</t>
  </si>
  <si>
    <t>55" Professional Display - UHD, 24/7 Usage, 500nit Brightness, SoC Media Player: SSSP 10 Tizen 7</t>
  </si>
  <si>
    <t>QM55C</t>
  </si>
  <si>
    <t>65" Professional Display - UHD, 24/7 Usage, 500nit Brightness, SoC Media Player: SSSP 10 Tizen 7</t>
  </si>
  <si>
    <t>QM65C</t>
  </si>
  <si>
    <t>75" Professional Display - UHD, 24/7 Usage, 500nit Brightness, SoC Media Player: SSSP 10 Tizen 7</t>
  </si>
  <si>
    <t>QM75C</t>
  </si>
  <si>
    <t>85" Professional Display - UHD, 24/7 Usage, 500nit Brightness, SoC Media Player: SSSP 10 Tizen 7</t>
  </si>
  <si>
    <t>QM85C</t>
  </si>
  <si>
    <t>CLICK HERE TO VISIT OUR SHELLY WEBSITE FOR MORE INFO</t>
  </si>
  <si>
    <t>SMART SWITCHES AND DIMMERS</t>
  </si>
  <si>
    <t>Shelly PM Mini Gen3 Offers One-Channel Power Metering</t>
  </si>
  <si>
    <t>Shelly 1 Mini Gen3 Smart Mini One-Channel 8A Wi-Fi Relay</t>
  </si>
  <si>
    <t>Shelly 1PM Mini Gen3 One-Channel Wi-Fi Relay With Power Monitoring</t>
  </si>
  <si>
    <t>Shelly 1 Gen3 Wi-Fi Operated Smart Switch To Remotely Control A Wide Range Of Home Appliances And Office Equipment</t>
  </si>
  <si>
    <t>Shelly 1PM Gen3 Wi-Fi Operated Smart Switch With Power Monitoring</t>
  </si>
  <si>
    <t>Shelly 1PM Gen4 Compact Smart Switch With Power Monitoring &amp; Multiprotocol Support</t>
  </si>
  <si>
    <t>Shelly 2PM Gen3 Two-Channel Smart Switch With Power Monitoring And Cover Control</t>
  </si>
  <si>
    <t>Shelly 2PM Gen4 Two-Channel Smart Switch With Power Metering And Multiprotocol Support</t>
  </si>
  <si>
    <t>Shelly Pro 1PM DIN-Rail Mountable Wi-Fi Relay For One Channel Of 16A</t>
  </si>
  <si>
    <t>Shelly Pro 2PM DIN-Rail Mountable Wi-Fi Relay With Power Monitoring Of Two 16A Channels 25A In Total</t>
  </si>
  <si>
    <t>Shelly Pro 4PM DIN-Rail Mountable Wi-Fi Relay For 4 Channels of 16A Each 40A In Total</t>
  </si>
  <si>
    <t>Shelly Dimmer 0/1-10V PM Gen3 Smart Dimming Controller With Power Measurement</t>
  </si>
  <si>
    <t>Shelly Pro Dimmer 2PM Professional Two-Channel DIN-Rail Mountable Dimmer With Power Monitoring</t>
  </si>
  <si>
    <t>Shelly Dimmer Gen3 Smart Dimming Controller For Dimmable Lights And Drivers</t>
  </si>
  <si>
    <t>Ogemray Smart Relay 25A Powered By Shelly For Precise Control Of Larger Appliances Up To 25A Or 6000W</t>
  </si>
  <si>
    <t>Shelly Wave 1 Smart Z-Wave Switch With Dry Contacts</t>
  </si>
  <si>
    <t>Shelly i4 Gen3 Smart Four-Channel Inputs Controller</t>
  </si>
  <si>
    <t>Shelly Pro 3 - Three-Channel Relay With Potential-Free Outputs Supporting A Total Of 48A</t>
  </si>
  <si>
    <t>ENERGY METERS</t>
  </si>
  <si>
    <t>Shelly Pro EM-50 DIN-Rail Mountable Two-Channel Single Phase Energy Meter With Integrated Switch For Contactor Control</t>
  </si>
  <si>
    <t>Shelly EM Gen3 + 50A Clamp Provides Real-Time Insights Into The Power Consumption Of Your Connected Devices</t>
  </si>
  <si>
    <t>Shelly 50A Clamp Split Core Current Transformer ONLY Compatible With Shelly EM</t>
  </si>
  <si>
    <t>Shelly 80A Clamp Current Transformer With Connector For Shelly EM Gen3</t>
  </si>
  <si>
    <t>Shelly 120A Clamp Split Core Current Transformer ONLY Compatible With Shelly EM</t>
  </si>
  <si>
    <t>Shelly Pro 3EM-120A DIN-Rail Mountable Single Or Three-Phase Energy Meter With 3-Phase Current Transformers</t>
  </si>
  <si>
    <t>Shelly Pro 3EM-400A DIN-Rail Mountable Single Or Three-Phase Energy Meter With 3-Phase Current Transformers</t>
  </si>
  <si>
    <t>Shelly 120A CT Pro 3EM Split Core Current Transformer For Shelly Pro 3EM</t>
  </si>
  <si>
    <t>Shelly 400A CT Pro 3EM Split Core Current Transformer For Shelly Pro 3EM</t>
  </si>
  <si>
    <t>SMART LIGHTNING</t>
  </si>
  <si>
    <t>SMART HEATING AND CLIMATE CONTROL</t>
  </si>
  <si>
    <t>Shelly H&amp;T Gen3 Wi-Fi Temperature &amp; Humidity Sensor With An E-Paper Display (Matte Black)</t>
  </si>
  <si>
    <t>Shelly BLU H&amp;T (Black) Bluetooth Humidity And Temperature Sensor</t>
  </si>
  <si>
    <t>Shelly Temp Sensor DS18B20 1m Temperature Sensing Cable</t>
  </si>
  <si>
    <t>Shelly Temp Sensor DS18B20 3m Temperature Sensing Cable</t>
  </si>
  <si>
    <t>SAFETY AND SECURITY</t>
  </si>
  <si>
    <t>Shelly Plus Smoke Alarm Is A Wire-Free Battery Operated Smart Photoelectric Smoke Alarm</t>
  </si>
  <si>
    <t>SHELLY BLU MOTION</t>
  </si>
  <si>
    <t>Shelly BLU Motion Smart Bluetooth Motion Detection Sensor Featuring A Lux Meter</t>
  </si>
  <si>
    <t>Shelly BLU Door Window (Black) Bluetooth Sensor Designed To Detect The Opening And Closing Of A Door Or Window</t>
  </si>
  <si>
    <t>Shelly BLU Door Window (White) Bluetooth Sensor Designed To Detect The Opening And Closing Of A Door Or Window</t>
  </si>
  <si>
    <t>CONTROL AND SCENE ACTIVATION</t>
  </si>
  <si>
    <t>Shelly Wall Display + Blu H&amp;T (Black) Smart Control Panel With Temperature, Humidity &amp; LUX Sensors</t>
  </si>
  <si>
    <t>Shelly Wall Display + Blu H&amp;T (White) Smart Control Panel With Temperature, Humidity &amp; LUX Sensors</t>
  </si>
  <si>
    <t>SHELLY BLU BUTTON TOUGH 1 BLACK</t>
  </si>
  <si>
    <t>Shelly BLU Button Tough1 (Black) Smart Shock, Water And Dust-Resistant Bluetooth Button Of A Compact Size</t>
  </si>
  <si>
    <t>Shelly BLU RC Button 4 Smart Four-Button Bluetooth Remote Controller</t>
  </si>
  <si>
    <t>Shelly BLU Gateway Smart BLE To Wi-Fi Gateway In A USB-A Dongle</t>
  </si>
  <si>
    <t>Shelly Plus Add-On For Shelly Gen3 And Gen4 Devices</t>
  </si>
  <si>
    <t>Shelly Pro 3EM Switch Add-On Extends The Possibilities Of The Shelly Pro 3EM</t>
  </si>
  <si>
    <t>Shelly Bypass For Dimmer 2 Needed If Dimmer 2 Is Used With No Neutral Has Less Than 10W Load</t>
  </si>
  <si>
    <t>Shelly Bypass For Dimmer Gen3 Small Bypass To Operate In Installations Without A Neutral Wire</t>
  </si>
  <si>
    <t>Shelly Plus Uni Small Form Factor Smart Universal Module</t>
  </si>
  <si>
    <t>POINT-TO-MULTI POINT</t>
  </si>
  <si>
    <t>BreezeAIR AXE-L 5.x GHz 200Mbps PTMP CPE, integrated 17.5 dBi dual polarization antenna</t>
  </si>
  <si>
    <t>BreezeAIR AXE-L 5.x GHz 200Mbps PTMP CPE, integrated 23 dBi dual polarization antenna</t>
  </si>
  <si>
    <t>BreezeAIR AXE-L 5.x GHz 500Mbps PTMP CPE, integrated 17.5 dBi dual polarization antenna</t>
  </si>
  <si>
    <t>BreezeAIR AXE-L 5.x GHz 500Mbps PTMP CPE, integrated 23 dBi dual polarization antenna</t>
  </si>
  <si>
    <t>BreezeAir AXE 5.x GHz 1Gbps PTMP CPE, integrated 17.5 dBi dual polarization antenna</t>
  </si>
  <si>
    <t>BreezeAir AXE 5.x GHz 1Gbps PTMP CPE, integrated 23 dBi dual polarization antenna</t>
  </si>
  <si>
    <t>BreezeAir AXE 5.x GHz 2Gbps PTMP Master Unit, external antenna ports, synchronized</t>
  </si>
  <si>
    <t>BreezeAir AXE 5.x GHz 1Gbps PTMP Master Unit, external antenna ports, synchronized</t>
  </si>
  <si>
    <t>POINT-TO-POINT</t>
  </si>
  <si>
    <t>BreezeAIR AXE PTP Wireless Radio, 4.9-5.9 GHz 2Gbps radio, Integrated 24dBi dual polarization antenna. Includes: 1x 100-240VAC to 48VDC PoE, 10/100/1000/2500Base-T, 1x Breeze Air AXE Wall/Pole Mounting Kit</t>
  </si>
  <si>
    <t>BreezeAIR AXE PTP Connectorized Wireless Radio, 4.9-5.9 GHz 2Gbps radio. Includes: 1 x 100-240VAC to 48VDC PoE, 10/100/1000/2500Base-T, 1 x  Breeze Air AXE Wall/Pole Mounting Kit</t>
  </si>
  <si>
    <t>ANTENNAS</t>
  </si>
  <si>
    <t>Flat panel base station antenna, 5 GHz, 90 degrees, 17 dBi, dual polarization</t>
  </si>
  <si>
    <t>Dish antenna, 5 GHz, 2ft, 5 degrees, 28.5 dBi, dual polarization</t>
  </si>
  <si>
    <t>Dish antenna, 5 GHz, 3ft, 3.5 degrees, 32 dBi, dual polarization</t>
  </si>
  <si>
    <t>Dish antenna, 5 GHz, 4ft, 3 degrees, 34 dBi, dual polarization</t>
  </si>
  <si>
    <t>Teltonika OTD140 Outdoor 4G LTE Cat 4 Router, Dual-SIM</t>
  </si>
  <si>
    <t>Teltonika RUT140 Wi-Fi 4 Router, 2 x 10/100 Mbps Ethernet ports, Modbus, DLMS, DNP3</t>
  </si>
  <si>
    <t>Teltonika RUT142Wi-Fi 4 Router, 2 x 10/100 Mbps Ethernet ports, Modbus, DLMS, DNP3, RS232</t>
  </si>
  <si>
    <t>Teltonika RUT361 4G LTE CAT 6 WIFI 4  Router</t>
  </si>
  <si>
    <t>Teltonika RUT200 LTE Cat 4 Router, Wi-Fi 4, 1 x WAN (100 Mbps), 1 x LAN (100 Mbps)</t>
  </si>
  <si>
    <t>Teltonika RUT241 E-SIM LTE Cat 4 Industrial Router, Wi-FI 4, 1 x WAN(100Mbps), 1 x LAN(100Mbps)</t>
  </si>
  <si>
    <t>Teltonika RUT260  4G LTE Cat 6 Router, Wi-FI 4, 1 x WAN(100Mbps), 1 x LAN(100Mbps)</t>
  </si>
  <si>
    <t>Teltonika RUT901 LTE Cat 4 Industrial Router,Dual-SIM, Wi-FI 4, 1 x WAN(100Mbps), 3 x LAN(100Mbps), MQTT, MODBUS, 1 x I/O IN, 1 x I/O OUT</t>
  </si>
  <si>
    <t>Teltonika RUT906 LTE Cat 4 GNSS antenna OR DinRail Router, Dual-SIM, 1 x WAN (100 Mbps), 3 x WAN (100 Mbps), MODUBUS RS232/RS485</t>
  </si>
  <si>
    <t>Teltonika RUT951 LTE Cat 4 Industrial Router,Dual-SIM, Wi-FI 4, 1 x WAN(100Mbps), 3 x LAN(100Mbps), MQTT, MODBUS</t>
  </si>
  <si>
    <t>Teltonika RUT951 LTE Cat 4 Industrial Router,Dual-SIM, Wi-FI 4, 1 x WAN(100Mbps) POE-IN, 3 x LAN(100Mbps) POE-OUT, MQTT, MODBUS</t>
  </si>
  <si>
    <t>Teltonika RUT956 LTE Cat 4 GNSS antenna OR DinRail Industrial Router,Dual-SIM, Wi-FI 4, 1 x WAN(100Mbps), 3 x LAN(100Mbps), MQTT, MODBUS RS232/RS485/USB, 1 x I/O IN, 1 x I/O OUT</t>
  </si>
  <si>
    <t xml:space="preserve">Teltonika RUTX09 LTE  Cat 6 Industrial Router, 3 x LAN (1 Gbps), 1 x WAN(1 Gbps), GNSS </t>
  </si>
  <si>
    <t>Teltonika RUTX10, Wi-FI 5, 1 x WAN(1 Gbps), 4 x LAN(1 Gbps), BLE,VPN</t>
  </si>
  <si>
    <t>Teltonika RUTX11 LTE Cat 6 Industrial Router,Dual-SIM, Wi-FI 5, 1 x WAN(1 Gbps), 3 x LAN(1 Gbps), MQTT, MODBUS TCP/USB, Bluetooth 4.0</t>
  </si>
  <si>
    <t>Teltonika RUTX12 Cat 6 x 2 Industrial Router,Dual-SIM, Wi-FI 5, 1 x WAN(1 Gbps), 4 x LAN(1 Gbps), MQTT, MODBUS TCP/USB, GNSS, Bluetooth 4.0, 1 x I/O IN, 1 x I/O OUT</t>
  </si>
  <si>
    <t>Teltonika RUTX14 Cat 12 Industrial Router,Dual-SIM, Wi-FI 5, 1 x WAN(1 Gbps), 4 x LAN(1 Gbps), MQTT, MODBUS TCP/USB, GNSS, Bluetooth 4.0, 1 x I/O IN, 1 x I/O OUT</t>
  </si>
  <si>
    <t>Teltonika RUTX50 5G  Industrial Router,Dual-SIM, Wi-FI 5, 4x4 MIMO, 1 x WAN(1 Gbps), 4 x LAN(1 Gbps), MQTT, MODBUS TCP/USB, GNSS, 1 x I/O IN, 1 x I/O OUT</t>
  </si>
  <si>
    <t xml:space="preserve">Teltonika RUTM10 WiFi 5 Router, 3 x LAN (1 Gbps), 1 x WAN (1 Gbps), MQTT, Modbus, DNP3, DLMS , OpenVPN, IPsec, and Tailscale </t>
  </si>
  <si>
    <t>Teltonika RUTM11 WiFi 5 Router, 2 x LAN (100 Mbps), 1 x WAN (100 Mbps), 4G LTE Cat 4, MQTT, Modbus TCP, SMS, OpenVPN, IPsec, WireGuard</t>
  </si>
  <si>
    <t>Teltonika RUTM30  ESIM LTE Cat 19 Industrial 5G Router, Wi-FI 5, 1 x WAN(1000Mbps), 1 x LAN(1000Mbps)</t>
  </si>
  <si>
    <t>ACCESS POINTS</t>
  </si>
  <si>
    <t>Teltonika TAP200 AP Wi-Fi 5 with PSU Access Point</t>
  </si>
  <si>
    <t>Teltonika DAP140 AP  Wi-Fi 4 with Wi-Fi mesh, 2 x 10/100 RJ45, DIN Rail Mount</t>
  </si>
  <si>
    <t>GATEWAYS</t>
  </si>
  <si>
    <t>Teltonika TRB140 LTE Cat 4 Industrial Rugged Ethernet Gateway, 1 x  LAN (1 Gbps)</t>
  </si>
  <si>
    <t>Teltonika TRB142  LTE Cat 1, 1 x LAN (1 Gbps), RS232 Gateway</t>
  </si>
  <si>
    <t>Teltonika TRB143 LTE Cat 4, M-BUS Gateway, 1 x LAN (1 Gbps)</t>
  </si>
  <si>
    <t>Teltonika TRB145 LTE Cat1 RS485 Gateway</t>
  </si>
  <si>
    <t>Teltonika TRB246 LTE Cat4 Gateway, Dual-SIM, 1 x LAN(100Mbps), MODBUS</t>
  </si>
  <si>
    <t xml:space="preserve">Teltonika TSW010 5x LAN (100Mbp)s Switch </t>
  </si>
  <si>
    <t>Teltonika TSW100 5 x LAN (1 Gbps), 4 x Port PoE Switch (120 W)</t>
  </si>
  <si>
    <t>Teltonika TSW101 
5x1000 Mbps, PoE Switch</t>
  </si>
  <si>
    <t>Teltonika TSW200 8x LAN (1 Gbps), 2 x SFP, PoE Switch (240W)</t>
  </si>
  <si>
    <t>Teltonika TSW202 Layer 2+, 8 x 1 Gbps 2 x SFP Managed POE Switch (240W), Profinet</t>
  </si>
  <si>
    <t>Teltonika TSW210 Layer 2+, 8 x 1 Gbps 2 x SFP Managed  Switch, Profinet</t>
  </si>
  <si>
    <t>Teltonika TSW212 8x1000 Mbps 2xSFP  Managed Switch</t>
  </si>
  <si>
    <t>Teltonika SWM282 Mananaged Switch,  24x1000Mbps + 4 SFP, PoE Switch, IP30</t>
  </si>
  <si>
    <t>Teltonika SWM282 Mananaged Switch, 24x1000Mbps + 4 SFP, IP30</t>
  </si>
  <si>
    <t>Teltonika Outdoor LTE/Wi-Fi/GPS antenna for RUT9-series routers</t>
  </si>
  <si>
    <t>Teltonika DIN Rail Kit</t>
  </si>
  <si>
    <t>Teltonika EU 2-pin power supply, 130W - For TSW1##</t>
  </si>
  <si>
    <t>Teltonika COMBO MIMO Mobile ROOF SMA antenna</t>
  </si>
  <si>
    <t>Tp-Link 8-Port Gigabit Desktop Switch, Desktop Plastic Case</t>
  </si>
  <si>
    <t>TP-Link 8-Port Gigabit Smart Switch with 2 x SFP</t>
  </si>
  <si>
    <t>TP-Link 24-Port Gigabit L2+ Managed Switch with 4 x SFP Slots</t>
  </si>
  <si>
    <t>TP-Link 24-Port Gigabit L2+ Managed Switch with 4 x 10GE SFP + Slots</t>
  </si>
  <si>
    <t>TP-Link 8-Port Gigabit Smart Switch with PoE+</t>
  </si>
  <si>
    <t>TP-Link 24-Port Gigabit Smart Switch with PoE+</t>
  </si>
  <si>
    <t>TP-Link Omada 5-Port Gigabit Smart Switch with 1-Port PoE++ in and 4-Port PoE+ out</t>
  </si>
  <si>
    <t>TP-Link Omada 20-Port Gigabit Easy Managed Switch with 16-Port PoE+</t>
  </si>
  <si>
    <t>TP-Link Omada 10-Port Gigabit Easy Managed Switch with 8 Port PoE+</t>
  </si>
  <si>
    <t>LTE</t>
  </si>
  <si>
    <t>TP-Link 300Mbps Wireless N LTE Router</t>
  </si>
  <si>
    <t>TP-Link CAT6 AC1200 Wireless Dual-Band Gigabit Router</t>
  </si>
  <si>
    <t>DECO</t>
  </si>
  <si>
    <t>TP-Link Whole Home Mesh Wi-Fi System AC1200 Dual-Band Wi-Fi, 10/100Mbps Ethernet (1 Pack)</t>
  </si>
  <si>
    <t>TP-Link Whole Home Mesh Wi-Fi System AC1200 Dual-Band Wi-Fi, 10/100Mbps Ethernet (2 Pack)</t>
  </si>
  <si>
    <t>TP-Link Whole Home Mesh Wi-Fi System AC1200 Dual-Band Wi-Fi, 10/100Mbps Ethernet (3 Pack)</t>
  </si>
  <si>
    <t>TP-Link Whole Home Mesh Wi-Fi System AC1200 Dual-Band Wi-Fi, Gigabit Ethernet (1 Pack)</t>
  </si>
  <si>
    <t>TP-Link Whole Home Mesh Wi-Fi System AC1200 Dual-Band Wi-Fi, Gigabit Ethernet (2 Pack)</t>
  </si>
  <si>
    <t>TP-Link Whole Home Mesh Wi-Fi System AC1200 Dual-Band Wi-Fi, Gigabit Ethernet (3 Pack)</t>
  </si>
  <si>
    <t>TP-Link Whole Home Mesh Wi-Fi System AX1800 Dual-Band Wi-Fi, 2xGigabit Ethernet (2 Pack)</t>
  </si>
  <si>
    <t>TP-Link Whole Home Mesh Wi-Fi System AX1800 Dual-Band Wi-Fi, 2xGigabit Ethernet (3 Pack)</t>
  </si>
  <si>
    <t>OMADA CONTROLLER</t>
  </si>
  <si>
    <t>TP-Link Omada Cloud Controller, Centralized Management for Omada EAPs, Omada APP, Cloud Support</t>
  </si>
  <si>
    <t>TP-Link Omada Hardware Controller 2× Gigabit Ethernet Ports, 1× USB 3.0 Port, Cloud Access and Centralized Management for up to 500 Omada devices</t>
  </si>
  <si>
    <t>CEILING MOUNT ACCESS POINTS</t>
  </si>
  <si>
    <t>Tp-Link N300 ceiling mount access point, 2.4ghz, qualcomm, 1 10/100mbps lan, 802.3af poe</t>
  </si>
  <si>
    <t>Tp-Link AC1350 dual band ceiling mount access point, qualcomm, 867mbps at 5ghz + 450mbps at 2.4ghz, 1 gigabit lan, 802.3af poe and passive poe</t>
  </si>
  <si>
    <t>TP-Link AC1750 Dual Band Ceiling Mount Access Point, 1 Gigabit Ethernet, 802.3at PoE</t>
  </si>
  <si>
    <t>TP-Link AX1800 Dual Band Ceiling Mount Access Point,1 Gigabit Ethernet, 802.3at POE</t>
  </si>
  <si>
    <t>TP-Link AX1800 Dual Band Ceiling Mount Access Point, 1 Gigabit Ethernet, High Density connectivity (1000+ Clients), 802.3at POE</t>
  </si>
  <si>
    <t>TP-Link AX3000 Dual Band Ceiling Mount Access Point, 1 Gigabit Ethernet, 802.3at POE</t>
  </si>
  <si>
    <t>TP-Link AX3600 Dual Band Ceiling Mount Access Point, 1 2.5Gbps Ethernet, High Density connectivity (1000+ Clients), 802.3at POE</t>
  </si>
  <si>
    <t>TP-Link AX5400 Dual Band Ceiling Mount Access Point, 1 2.5 Gigabit Ethernet 802.3at POE</t>
  </si>
  <si>
    <t>OUTDOOR ACCESS POINT</t>
  </si>
  <si>
    <t>Tp-Link AC1200 dual band outdoor access point, qualcomm, 867mbps at 5ghz + 300mbps at 2.4ghz</t>
  </si>
  <si>
    <t>TP-Link AX1800 Indoor/Outdoor Dual Band Access Point, 1 Gigabit Ethernet 802.3at PoE, IP67 Weatherproof</t>
  </si>
  <si>
    <t>TP-Link EAP215 Bridge Kit 5GHz AC867 Long-range Indoor/Outdoor Access Point</t>
  </si>
  <si>
    <t>WALL PLATE ACCESS POINT</t>
  </si>
  <si>
    <t>Tp-Link N300 wall-plate access point, 2.4ghz, qualcomm, 2 10/100mbps lan</t>
  </si>
  <si>
    <t>TP-Link AX1800 Wall-Plate Dual Band Access Point, Uplink: 1 Gigabit, Downlink: 3 Gigabit, Compatible with EU &amp; US Standard Junction Box, 802.3at/af PoE</t>
  </si>
  <si>
    <t>VIGI CAMERA'S</t>
  </si>
  <si>
    <t>VIGI 4MP Outdoor IR Motorized Varifocal Bullet Network Camera
SPEC: 4MP, 2.7mm~13.5mm Varifocal (5x), 1/2.9’’ Progressive Scan CMOS, H.265+/H.265/H.264+/H.264, IR LED, 25fps/30fps (2688x1520), IP67, IK10, PoE/DC 12V,120dB WDR, Built-in Mic/Speaker, micro-SD Slot (up to 512GB), Alarm In/Out, Audio In/Out
FEATURE: 5x Optical Zoom for Easy Installation and Monitoring, IR Night Vision (Up to 60 m), Smart Detection(Human &amp;Vehicle Classification), SmartVid (Smart IR, 3D DNR, BLC), ONVIF (Profile S/T/G), Remote Monitoring, VIGI App, Web, NVR, VIGI VMS</t>
  </si>
  <si>
    <t>VIGI 4MP IR Dome Network Camera
SPEC: 4MP, 4mm Fixed Lens, 1/3” Progressive Scan CMOS, H.265+/H.265/H.264+/H.264, IR LED, 25fps/30fps (1920x1080), IP67, IK10, PoE/DC 12V, DWDR, Built-in Mic
FEATURE: IR Night Vision (Up to 30 m), Smart Detection (Human &amp;Vehicle Classification), SmartVid (Smart IR, 3D DNR, BLC), ONVIF (Profile S), Remote Monitoring, VIGI App, Web, NVR, VMS</t>
  </si>
  <si>
    <t>VIGI 4MP Full-Color Dome Network Camera
SPEC: 4MP, 2.8mm Fixed Lens, 1/3” Progressive Scan CMOS, H.265+/H.265/H.264+/H.264, IR/White LED, 25fps/30fps (2560x1440), IP67, IK10, PoE/DC 12V, DWDR, Built-in Mic, micro-SD Slot (up to 512GB)
FEATURE: Full-Color and IR Night Vision (Up to 30 m), Smart Detection (Human &amp;Vehicle Classification), SmartVid (Smart IR, 3D DNR, BLC), ONVIF (Profile S), Remote Monitoring, VIGI App, Web, NVR, VMS</t>
  </si>
  <si>
    <t>VIGI 5MP Full-Color Dome Network Camera
SPEC: 5MP, 4mm Fixed Lens, 1/2.7” Progressive Scan CMOS, H.265+/H.265/H.264+/H.264, IR/White LED, 25fps/30fps (2880x1620), IP67, IK10, PoE/DC 12V, 120dB WDR, Built-in Mic, micro-SD Slot (up to 512GB)
FEATURE: Full-Color and IR Night Vision (Up to 30 m), Smart Detection (Human &amp;Vehicle Classification), People &amp; Vehicle Analytics, SmartVid (Smart IR, 3D DNR, BLC), ONVIF (Profile S), Remote Monitoring, VIGI App, Web, NVR, VMS</t>
  </si>
  <si>
    <t>VIGI 2MP Outdoor IR Bullet Network Camera
SPEC: 2MP, 2.8mm Fixed Lens, 1/3” Progressive Scan CMOS, H.265+/H.265/H.264+/H.264, IR LED, 25fps/30fps (1920x1080), PoE, DWDR, Built-in Mic
FEATURE: IR Night Vision (Up to 50 m), Smart Detection (Human &amp;Vehicle Classification), SmartVid (Smart IR, 3D DNR, BLC), ONVIF (Profile S), Remote Monitoring, VIGI App, Web, NVR, VMS</t>
  </si>
  <si>
    <t>VIGI 3MP Outdoor IR Bullet Network Camera
SPEC: 3MP, 6mm Fixed Lens, 1/2.8” Progressive Scan CMOS, H.265+/H.265/H.264+/H.264, IR LED, 25fps (2304x1296), PoE/DC 12V, DWDR, Built-in Mic
FEATURE: IR Night Vision (Up to 50 m), Smart Detection (Human &amp;Vehicle Classification), SmartVid (Smart IR, 3D DNR, BLC), ONVIF (Profile S), Remote Monitoring, VIGI App, Web, NVR, VMS</t>
  </si>
  <si>
    <t>TP-Link VIGI 4MP Outdoor Full-Color Bullet Network Camera
SPEC: 4MP, 2.8mm Fixed Lens, 1/3” Progressive Scan CMOS, H.265+/H.265/H.264+/H.264, IR/White LED, 25fps/30fps (2560x1440), IP67, PoE/DC 12V, DWDR, Built-in Mic/Speaker, micro-SD Slot (up to 512GB)
FEATURE: Full-Color and IR Night Vision (Up to 30 m), Active Defense, Two-Way Audio, Smart Detection (Human &amp;Vehicle Classification), SmartVid (Smart IR, 3D DNR, BLC), ONVIF (Profile S), Remote Monitoring, VIGI App, Web, NVR, VMS</t>
  </si>
  <si>
    <t>VIGI 4MP Outdoor Full-Color Bullet Network Camera
SPEC: 4MP, 4mm Fixed Lens, 1/3” Progressive Scan CMOS, H.265+/H.265/H.264+/H.264, IR/White LED, 25fps/30fps (2560x1440), IP67, PoE/DC 12V, DWDR, Built-in Mic/Speaker, micro-SD Slot (up to 512GB)
FEATURE: Full-Color and IR Night Vision (Up to 30 m), Active Defense, Two-Way Audio, Smart Detection (Human &amp;Vehicle Classification), SmartVid (Smart IR, 3D DNR, BLC), ONVIF (Profile S), Remote Monitoring, VIGI App, Web, NVR, VMS</t>
  </si>
  <si>
    <t>VIGI 4MP Outdoor Full-Color Bullet Network Camera
SPEC: 4MP, 6mm Fixed Lens, 1/3” Progressive Scan CMOS, H.265+/H.265/H.264+/H.264, IR/White LED, 25fps/30fps (2560x1440), IP67, PoE/DC 12V, DWDR, Built-in Mic/Speaker, micro-SD Slot (up to 512GB)
FEATURE: Full-Color and IR Night Vision (Up to 30 m), Active Defense, Two-Way Audio, Smart Detection (Human &amp;Vehicle Classification), SmartVid (Smart IR, 3D DNR, BLC), ONVIF (Profile S), Remote Monitoring, VIGI App, Web, NVR, VMS</t>
  </si>
  <si>
    <t>VIGI 4MP Outdoor IR Bullet Network Camera
SPEC: 4MP, 4mm Fixed Lens, 1/3” Progressive Scan CMOS, H.265+/H.265/H.264+/H.264, IR LED, 25fps/30fps (2560x1440), IP67, PoE/DC 12V, DWDR, Built-in Mic
FEATURE: IR Night Vision (Up to 50 m), Smart Detection (Human &amp;Vehicle Classification), SmartVid (Smart IR, 3D DNR, BLC), ONVIF (Profile S), Remote Monitoring, VIGI App, Web, NVR, VMS</t>
  </si>
  <si>
    <t>VIGI 4MP Full-Color Wi-Fi Bullet Network Camera
SPEC: 4MP, 4mm Fixed Lens, 1/3" Progressive Scan CMOS, H.265+/H.265/H.264+/H.264, IR/White LED, 25fps/30fps (2560x1440), IP66, DC 12V, DWDR, Built-in Mic/Speaker, micro-SD Slot (up to 512GB), 2.4G 150Mbps, 2*2 MIMO
FEATURE: Wireless Outdoor Connection, Full-Color and IR Night Vision (Up to 30 m), Active Defense, Two-Way Audio, Smart Detection (Human &amp; Vehicle Classification), SmartVid (Smart IR, 3D DNR, BLC), ONVIF (Profile S), Remote Monitoring, VIGI App, Web, NVR, VMS</t>
  </si>
  <si>
    <t>VIGI 4MP Outdoor Full-Color Pan Tilt Network Camera
SPEC: 4MP, 4mm Fixed Lens, 1/3” Progressive Scan CMOS, H.265+/H.265/H.264+/H.264, IR/White LED, 25fps/30fps (2560 × 1440),  IP66, PoE/DC 12V, DWDR, Built-in Mic/Speaker, micro-SD Slot (up to 512GB)
FEATURE: Full-Color and IR Night Vision (Up to 30 m), Customized Patrol, Automatic Tracking, Active Defense, Two-Way Audio, Smart Detection (Human &amp; Vehicle Classification), SmartVid (Smart IR, 3D DNR, BLC), ONVIF (Profile S), Remote Monitoring, VIGI App, Web, NVR, VMS</t>
  </si>
  <si>
    <t>VIGI 4MP Outdoor Full-Color Dual-Lens Varifocal Pan Tilt Network Camera
SPEC: 4MP, 4-12 mm Mixed Zoom (3x), 1/3" Progressive Scan CMOS, H.265+/H.265/H.264+/H.264, IR/White LED, 25fps/30fps (2560 × 1440), IP66, PoE/DC 12V, DWDR, Built-in Mic/Speaker, micro-SD Slot (up to 512GB)
FEATURE: Full-Color and IR Night Vision (Up to 30 m), Customized Patrol, Automatic Tracking, Active Defense, Two-Way Audio, Smart Detection (Human &amp; Vehicle Classification), SmartVid (Smart IR, 3D DNR, BLC), ONVIF (Profile S), Remote Monitoring, VIGI App, Web, NVR, VMS</t>
  </si>
  <si>
    <t>VIGI C540-W(4MM)</t>
  </si>
  <si>
    <t>VIGI 4MP Outdoor Full-Color Wi-Fi Pan Tilt Network Camera
SPEC: 4MP, 4 mm Fixed Lens,1/3" Progressive Scan CMOS, H.265+/H.265/H.264+/H.264, IR/White LED, 25fps/30fps (2560 × 1440), IP66, DC 12V, DWDR, Built-in Mic/Speaker, micro-SD Slot (up to 512GB), 2.4G 150Mbps, 2*2 MIMO
FEATURE: Full-Color and IR Night Vision (Up to 30 m), Customized Patrol, Automatic Tracking, Active Defense, Two-Way Audio, Smart Detection (Human &amp; Vehicle Classification), SmartVid (Smart IR, 3D DNR, BLC), ONVIF (Profile S), Remote Monitoring, VIGI App, Web, NVR, VMS</t>
  </si>
  <si>
    <t>TP-Link VIGI 5MP IR Fisheye Network Camera SPEC: 5MP, 1.44mm Fixed Lens, 1/2.7” Progressive Scan CMOS, H.265+/H.265/H.264+/H.264, IR LED, 25fps/30fps (2560x1920)</t>
  </si>
  <si>
    <t>INSIGHT S355(2.8MM)</t>
  </si>
  <si>
    <t>TP-Link VIGI 5MP Full-Color Bullet Network Camera, 2,8mm Fixed Lens, 1/2.7” Progressive Scan CMOS, H.265+/H.265/H.264+/H.264, IR/White LED, 25fps/30fps (2880x1620), IP67,Web, PoE/DC 12V,120dB WDR, Built-in MIC/Speake, micro-SD Slot</t>
  </si>
  <si>
    <t>TP-Link VIGI 5MP Full-Color Bullet Network Camera, 4mm Fixed Lens, 1/2.7” Progressive Scan CMOS, H.265+/H.265/H.264+/H.264, IR/White LED, 25fps/30fps (2880x1620), IP67,Web, PoE/DC 12V,120dB WDR, Built-in MIC/Speake, micro-SD Slot</t>
  </si>
  <si>
    <t>TP-Link VIGI 4MP Outdoor Full-Color 4G Bullet Network Camera SPEC: 4G Cat4, LTE-TDD/LTE-FDD/WCDMA, 3*LAN Ports, 4MP, 1/2.7” Progressive Scan CMOS, H.265+/H.265 /H.264+/H.264, IR&amp;White LED, 25fps/30fps (2688 × 1520), IP66, DC 12V,120dB WDR, Built-in Mic.</t>
  </si>
  <si>
    <t>TP-Link VIGI 4MP Outdoor Full-Color Bullet Network Camera SPEC: 4MP, 2.8mm Fixed Lens, 1/2.7” Progressive Scan CMOS, H.265+/H.265/H.264+/H.264, IR/White LED, 25fps/30fps (2688 × 1520)</t>
  </si>
  <si>
    <t>TP-Link VIGI 4MP Outdoor ColorPro Night Vision Bullet Network Camera, 4mm Fixed Lens, 1/1.8” Progressive Scan CMOS, H.265+/H.265/H.264+/H.264, White LED, 25fps/30fps (2688x1520), IP67, PoE/DC 12V,120dB WDR, Built-in Mic/Speaker, micro-SD Slot</t>
  </si>
  <si>
    <t>TP-Link VIGI Intelligent Solar Power Supply System - 60W</t>
  </si>
  <si>
    <t>VIGI NVR</t>
  </si>
  <si>
    <t>VIGI 8 Channel Network Video Recorder
SPEC: H.265+/H.265/H.264+/H.264, Up to 8MP resolution, Decoding capability/8-ch @2MP, 80 Mbps Incoming Bandwidth(up to 8 channels), 1× SATA Interface(up to 16 TB), 1× 100Mbps Ports,  2× USB 2.0, 12V DC 1.5 A, 1× VGA port &amp; 1× HDMI port(Up to 4K)(Synchronous Outputs)
FEATURE: FEATURE: Auto Initialization, Smart Detection Configuration &amp; Alarm, Two-Way Audio, Simultaneous Playback, Streamlined Setup, ONVIF, Remote Monitoring, VIGI App, Web, GUI, VMS</t>
  </si>
  <si>
    <t>VIGI 8 Channel PoE+ Network Video Recorder
SPEC: H.265+/H.265/H.264+/H.264, Up to 8MP resolution, Decoding capability/8-ch@2MP/4-ch @4MP,80 Mbps Incoming Bandwidth(up to 8 channels),8× 10/100 Mbps PoE+ Ports, PoE Powe 53W, 802.3 af/at,1× SATA Interface(up to 16 TB), 2× USB 2.0, 53.5V DC/1.31A, 1× VGA port &amp; 1× HDMI port(Up to 4K)(Synchronous Outputs)
FEATURE: Auto Initialization, Smart Detection Configuration &amp; Alarm, Two-Way Audio, Simultaneous Playback, ONVIF, Remote Monitoring, VIGI App, Web, GUI, VMS</t>
  </si>
  <si>
    <t>VIGI 16 Channel Network Video Recorder
SPEC: H.265+/H.265/H.264+/H.264, Up to 8MP resolution, Decoding capability/4-ch @2MP,80 Mbps Incoming Bandwidth(up to 16 channels), 1× SATA Interface (up to 16 TB), 1× 100Mbps Ports, 2× USB 2.0,12V DC 1.5 A, 1× VGA port &amp; 1× HDMI port(Synchronous Outputs)
FEATURE: Auto Initialization, Smart Detection Configuration &amp; Alarm, Two-Way Audio, Simultaneous Playback, Streamlined Setup, ONVIF, Remote Monitoring, VIGI App, Web, GUI, VMS</t>
  </si>
  <si>
    <t>VIGI 16 Channel Network Video Recorder
SPEC:4K HDMI Video Output &amp; 20MP Decoding Capacity; 24/7 Continuous Recording; 16-Channel Real-Time Live View; 16-Channel Simultaneous Playback; H.265+; ONVIF Ensures Compatibility; Plug &amp; Play; Remote Monitoring; Flexible Installation; 2 HDD Interface (up to 16 TB each), 1eSATA Interface
FEATURE: Auto Initialization, Smart Detection Configuration &amp; Alarm, Two-Way Audio, Simultaneous Playback, ONVIF, Remote Monitoring, VIGI App, Web, GUI, VMS</t>
  </si>
  <si>
    <t>VIGI 16 Channel PoE+ Network Video Recorder
SPEC:4K HDMI Video Output &amp; 20MP Decoding Capacity; 24/7 Continuous Recording; 16-Channel Real-Time Live View; 16-Channel Simultaneous Playback; H.265+; ONVIF Ensures Compatibility; Plug &amp; Play; Remote Monitoring; Flexible Installation; 2 HDD Interface (up to 16 TB each), 1eSATA Interface; Support 16 PoE+ Ports (30W Max for each Port); Support 90W PoE Budget
FEATURE: Auto Initialization, Smart Detection Configuration &amp; Alarm, Two-Way Audio, Simultaneous Playback, ONVIF, Remote Monitoring, VIGI App, Web, GUI, VMS</t>
  </si>
  <si>
    <t>VIGI 32 Channel Network Video Recorder
SPEC: H.265+/H.265/H.264+/H.264, Up to 8MP resolution, RX/TX-320Mbps/320Mbps, 32MP Decoding Capability, HDMI/VGA Independent Output, 100-240V AC, 4 SATA up to 64TB, 2*1000Mbps Ethernet
FEATURE:Auto Initialization, Smart Detection Configuration &amp; Alarm, Two-Way Audio, 32-Channel Live View, 4K HDMI Video Output, 16-Channel Synchronous Playback, Streamlined Setup, ONVIF, Remote Monitoring, VIGI App, Web, GUI, VMS</t>
  </si>
  <si>
    <t>CLICK HERE TO VISIT OUR YEALINK WEBSITE FOR MORE INFO</t>
  </si>
  <si>
    <t>SPEAKERPHONES</t>
  </si>
  <si>
    <t>Yealink SP92 USB C/A Speakerphone</t>
  </si>
  <si>
    <t>24 MONTHS WARRANTY</t>
  </si>
  <si>
    <t>Yealink SP96 USB C/A Speakerphone</t>
  </si>
  <si>
    <t>Yealink SP92 Speakerphone USB-C/A With BT51 Dongle</t>
  </si>
  <si>
    <t>Yealink SP96 Speakerphone With BT51 USB Dongle</t>
  </si>
  <si>
    <t>Yealink CP935W DECT Conference Phone</t>
  </si>
  <si>
    <t>Yealink CP925 HD IP Conference Phone</t>
  </si>
  <si>
    <t>Yealink CP965 Android IP Conference Phone (SIP ONLY)</t>
  </si>
  <si>
    <t>Yealink CPW65 Wireless DECT Microphones For CP965</t>
  </si>
  <si>
    <t>Yealink CPE90 Wired Expansion Microphones For CP960</t>
  </si>
  <si>
    <t>WIFI PHONES</t>
  </si>
  <si>
    <t>Yealink AX83H Portable IP Phone With Built-In Wi-Fi Includes Charger</t>
  </si>
  <si>
    <t>IP DECT PHONES</t>
  </si>
  <si>
    <t>Yealink W73P IP DECT Phone And Base Station (Incl. W70B And W73H)</t>
  </si>
  <si>
    <t>Yealink W74P IP DECT Phone And Base Station (Incl. W70B And W74H)</t>
  </si>
  <si>
    <t>Yealink W76P DECT Phone (Incl. W70B Base Station And W56H Handset)</t>
  </si>
  <si>
    <t>Yealink W78P DECT IP Phone (Incl. W70B And W78H)</t>
  </si>
  <si>
    <t>Yealink W56H IP DECT Phone Handset</t>
  </si>
  <si>
    <t>Yealink W57R Rugged DECT Handset (IP54)</t>
  </si>
  <si>
    <t>Yealink W59R Rugged DECT Handset IP67</t>
  </si>
  <si>
    <t>Yealink W73H DECT Handset</t>
  </si>
  <si>
    <t>Yealink W74H IP DECT Handset</t>
  </si>
  <si>
    <t>Yealink W78H DECT Handset</t>
  </si>
  <si>
    <t>Yealink W70B DECT Base Station (Single Cell)</t>
  </si>
  <si>
    <t>Yealink W75 Mini Multi-Cell DECT System, Including Base Station And DECT Manager</t>
  </si>
  <si>
    <t>Yealink W80B Multi-Cell DECT Base Station</t>
  </si>
  <si>
    <t>Yealink W80D-DM Multi-Cell DECT Manager</t>
  </si>
  <si>
    <t>Yealink W90B Multi-Cell DECT Base Station</t>
  </si>
  <si>
    <t>Yealink W90DM Multi-Cell DECT Manager</t>
  </si>
  <si>
    <t>Yealink RT30 DECT Phone Repeater</t>
  </si>
  <si>
    <t>Yealink T30 Single Line Entry Level IP Phone, No PoE, Includes PSU</t>
  </si>
  <si>
    <t>Yealink T31P 10/100 Desktop IP Phone, Excludes PSU</t>
  </si>
  <si>
    <t>Yealink T31W Desktop IP Phone With Built-In Wi-Fi, 10/100Mb Ethernet, Includes PSU</t>
  </si>
  <si>
    <t>Yealink T31G Gigabit Desktop IP Phone, Excludes PSU</t>
  </si>
  <si>
    <t>Yealink T33G Gigabit Colour Screen Desktop IP Phone, Excludes PSU</t>
  </si>
  <si>
    <t>Yealink T34W Desktop IP Phone With Built-In Wi-Fi, Includes PSU</t>
  </si>
  <si>
    <t>36 MONTHS WARRANTY</t>
  </si>
  <si>
    <t>Yealink T74U High-end Gb IP Phone With USB Port, Excludes PSU</t>
  </si>
  <si>
    <t>Yealink T74W Multifunctional SIP Phone, Wi-Fi, Built-in Bluetooth, PoE support, Excludes PSU</t>
  </si>
  <si>
    <t>Yealink T85W Prime Business Desktop Phone, Built-In Bluetooth, Wi-Fi, PoE Support, Dual System Function, Excludes PSU</t>
  </si>
  <si>
    <t>Yealink T88W Smart Business Phone Android 13, 7" Capacitive Adjustable Touch Screen, Bluetooth, Wi-Fi</t>
  </si>
  <si>
    <t>Yealink T88W Pro Smart Business Phone With BTG88 Bluetooth Handset, Excl. Camera, Excludes PSU</t>
  </si>
  <si>
    <t>Yealink T88V Pro Smart Business Phone With BTH88 Bluetooth Handset, 7" Multi-Touch Screen, Camera Included, PSU Excluded</t>
  </si>
  <si>
    <t>MICROSOFT TEAMS VOICE DEVICES</t>
  </si>
  <si>
    <t>Yealink MP52 E2 Basic Phone For Microsoft Teams Excludes PSU</t>
  </si>
  <si>
    <t>Yealink MP54 E2 Entry-Level Phone For Microsoft Teams Excludes PSU</t>
  </si>
  <si>
    <t>Yealink MP56 E2 Android Phone For Microsoft Teams Excludes PSU</t>
  </si>
  <si>
    <t>Yealink MP58-WH E2 Premium Phone With Bluetooth Handset For Microsoft Teams, Excludes PSU</t>
  </si>
  <si>
    <t>Yealink MP45 Microsoft Teams USB Phone</t>
  </si>
  <si>
    <t>HEADSETS</t>
  </si>
  <si>
    <t>Yealink YHS34 Lite Mono Headset With RJ-9 And Foam Ear Cushions (EOL)</t>
  </si>
  <si>
    <t>Yealink YHS34 Lite Dual Headset With RJ-9 And Foam Ear Cushions (EOL)</t>
  </si>
  <si>
    <t>Yealink YHS34 Mono Headset With RJ-9 And Leatherette Ear Cushions</t>
  </si>
  <si>
    <t>Yealink YHS34 Dual Headset With RJ-9 And Leatherette Ear Cushions</t>
  </si>
  <si>
    <t>Yealink UH34 Lite Mono Single Earpiece USB Headset With Foam Ear Cushions Teams Edition</t>
  </si>
  <si>
    <t>Yealink UH34 Lite Dual Earpiece USB Headset With Foam Ear Cushions Teams Edition</t>
  </si>
  <si>
    <t>Yealink UH34 Dual Headset Special Edition With USB-A, 3.5mm jack Connection, Teams edition</t>
  </si>
  <si>
    <t>PROJECT ONLY</t>
  </si>
  <si>
    <t>Yealink UH48 Dual Earpiece Headset With USB-C/A Connection</t>
  </si>
  <si>
    <t>COMING SOON</t>
  </si>
  <si>
    <t>Yealink WH64 Dual DECT Hybrid Wireless Headset, Teams Certified</t>
  </si>
  <si>
    <t>Yealink WH66 Mono DECT Wireless On Ear Mono Headset With Touch Screen Base Station</t>
  </si>
  <si>
    <t>Yealink WH68 Dual DECT Wireless Headset</t>
  </si>
  <si>
    <t>Yealink WH68 Hybrid DECT Wireless Headset, Teams Certified</t>
  </si>
  <si>
    <t>Yealink BH71 PRO Mono Bluetooth Headset With BT51 USB-C/A Dongle And Portable Charging Case</t>
  </si>
  <si>
    <t>Yealink BH71 Mono Bluetooth Headset With Workstation, Portable Charging Case And BT51 USB-C/A Dongle</t>
  </si>
  <si>
    <t>Yealink BH74 Dual Bluetooth Headset, USB-C/A Connection, Teams Certified</t>
  </si>
  <si>
    <t>Yealink BH70 Dual USB-C/A Connection Bluetooth Headset, Teams Certified</t>
  </si>
  <si>
    <t>Yealink BH70 Mono USB-C/A Connection Bluetooth Headset, Teams Certified</t>
  </si>
  <si>
    <t>EXPANSION MODULES</t>
  </si>
  <si>
    <t>Yealink EXP43 LCD Expansion Module For T43U, T46U And T48U Phones</t>
  </si>
  <si>
    <t>Yealink EXP55 Expansion Module For T7X and T8X Phones</t>
  </si>
  <si>
    <t>USB DONGLE</t>
  </si>
  <si>
    <t>Yealink BT41 Bluetooth USB Dongle</t>
  </si>
  <si>
    <t>12 MONTHS WARRANTY</t>
  </si>
  <si>
    <t>Yealink BT51-A Bluetooth USB-A Dongle Compatible With BH72 Lite/BH72/BH76</t>
  </si>
  <si>
    <t>Yealink BT51-C Bluetooth USB-C Dongle Compatible With BH72 Lite/BH72/BH76</t>
  </si>
  <si>
    <t>Yealink WF40 USB Wi-Fi Dongle</t>
  </si>
  <si>
    <t>Yealink WF50 Dual Band Wi-Fi Dongle</t>
  </si>
  <si>
    <t>Yealink CAM50 USB Camera For Use With T58W (PRO)</t>
  </si>
  <si>
    <t>Yealink USB-Y Trainer Cable (1 piece)</t>
  </si>
  <si>
    <t>Yealink USB /QD Trainer Cable (1 piece)</t>
  </si>
  <si>
    <t>Yealink WHC60 Wireless Charging Stand For WH66 And WH67 Headsets</t>
  </si>
  <si>
    <t>Yealink EHS61 Wireless Headset Adapter For WH62, WH63</t>
  </si>
  <si>
    <t>Yealink EHS35 Wireless Headset Adapter For T3 Range</t>
  </si>
  <si>
    <t>Yealink EHS36 Wireless Headset Adapter (EOL)</t>
  </si>
  <si>
    <t>Yealink EHS40 Wireless Headset Adapter</t>
  </si>
  <si>
    <t>Yealink EHS62 Wireless Headset Adapter For WH64 Series Headsets</t>
  </si>
  <si>
    <t>Yealink BHC76 Wireless Charging Stand For Yealink BH72 And BH76</t>
  </si>
  <si>
    <t>Yealink BLT60 Busy Light Bar (For WH6X Headsets)</t>
  </si>
  <si>
    <t>Yealink 5V/1.2A PSU For T31P, T33G, T43U, T53W</t>
  </si>
  <si>
    <t>6 MONTHS WARRANTY</t>
  </si>
  <si>
    <t>Yealink PSU Colour For 5V/2A PSU For T46U, T48U, T54W, T57W, T74W, T73U, T74U, T58W, T87W and MP5x Series</t>
  </si>
  <si>
    <t>Yealink Power Supply 12V - 1A For CP925, VP59 and MP58 WH E2</t>
  </si>
  <si>
    <t>Yealink PoE Injector, 54V, 802.3Af/At</t>
  </si>
  <si>
    <t>Yealink Spiral Cord</t>
  </si>
  <si>
    <t>Yealink YHC20T USB-C Cable Teams Call Control For UH36</t>
  </si>
  <si>
    <t>Yealink Wall Mount Bracket For T40/T41/T42</t>
  </si>
  <si>
    <t>Yealink W52P/H Belt ClIP</t>
  </si>
  <si>
    <t>Yealink W56H Belt Clip</t>
  </si>
  <si>
    <t>Yealink CPN10 USB To PSTN For CP920</t>
  </si>
  <si>
    <t>Yealink Charging Stand for BH70 and WH64 Headsets range</t>
  </si>
  <si>
    <t>Yealink USB-A to USB-C Adapter</t>
  </si>
  <si>
    <t>Yealink BTH58 Bluetooth Handset For SIP-T58W And MP58</t>
  </si>
  <si>
    <t>Yealink Charging Stand for BH74/WH68 Hybrid</t>
  </si>
  <si>
    <t>Yealink Black Ear Cushion for BH72 (1 Pair)</t>
  </si>
  <si>
    <t>Yealink Black Ear Cushion for BH72 (5 Pairs)</t>
  </si>
  <si>
    <t>Yealink Black Ear Cushion for BH76 Plus (1 Pair)</t>
  </si>
  <si>
    <t>Yealink Ear Cushion for UH42/UH44 (1 Pair)</t>
  </si>
  <si>
    <t>Yealink Ear Cushion for UH46 (1 Pair)</t>
  </si>
  <si>
    <t>Yealink Ear Cushion for BH74/WH68/UH48(1 Pair)</t>
  </si>
  <si>
    <t>Yealink Ear Cushion for BH74/WH68/UH48(5 Pair)</t>
  </si>
  <si>
    <t>Yealink Carry Case for BH74/WH68 Series (Fits BH70/WH64 Series/UH Series)</t>
  </si>
  <si>
    <t>Yealink Leather Ear Cushion for WH62/WH66/UH36/YHS36 (12 PCS)</t>
  </si>
  <si>
    <t>Yealink Foam Ear Cushions For YHS34 And UH34 Series (1 Set Of 12 Pcs)</t>
  </si>
  <si>
    <t>Yealink Foam Ear Cushions For YHS34 And UH34 Series (1 Pcs)</t>
  </si>
  <si>
    <t>Yealink Leatherette Ear Cushions For YHS34 And UH34 Series (1 Set Of 12 Pcs)</t>
  </si>
  <si>
    <t>Yealink Leatherette Ear Cushions For WH6X, YHS36 And UH36 Series (1 Set Of 12 Pcs) (EOL)</t>
  </si>
  <si>
    <t>Yealink Leatherette Ear Cushions For YHS34 And UH34 Series (1 Pcs)</t>
  </si>
  <si>
    <t>Yealink Headband Side Cushion Of The WH62/WH66 Mono (5 Pcs)</t>
  </si>
  <si>
    <t>Yealink Leatherette Ear Cushions For UH37 Series (1 Pair)</t>
  </si>
  <si>
    <t>Yealink Wall Mount Bracket For T29G</t>
  </si>
  <si>
    <t>Yealink Handset For T31P And T33G</t>
  </si>
  <si>
    <t>Yealink Wall Mount Bracket For T46G/S</t>
  </si>
  <si>
    <t>Yealink T46G/T46U/T48G/T48U/T46S/T48S/VP59 Handset</t>
  </si>
  <si>
    <t>Yealink Wall Mount Bracket For T48S</t>
  </si>
  <si>
    <t>Yealink Back Cover For W56P/H</t>
  </si>
  <si>
    <t>Yealink W56P/H USB Charger Cradle</t>
  </si>
  <si>
    <t>Yealink W59R Charging Cradle, PSU Excl</t>
  </si>
  <si>
    <t>Yealink W73P/H Charging Cradle, does not include PSU</t>
  </si>
  <si>
    <t>EXTENDED WARRANTY PRICELIST</t>
  </si>
  <si>
    <t>MP58-WH E2 TEAMS-AMS</t>
  </si>
  <si>
    <t>Pricing available on request - Options available for extended 1 year / 2 year / 3 year</t>
  </si>
  <si>
    <t>MP56 E2 TEAMS-AMS</t>
  </si>
  <si>
    <t>MP54 E2 TEAMS-AMS</t>
  </si>
  <si>
    <t>MP52 E2 TEAMS-AMS</t>
  </si>
  <si>
    <t>MP58-WH-TEAMS-AMS</t>
  </si>
  <si>
    <t>MP58-WH-ZOOM-AMS</t>
  </si>
  <si>
    <t>MP55 E2 TEAMS-AMS</t>
  </si>
  <si>
    <t>MP58-TEAMS-AMS</t>
  </si>
  <si>
    <t>Base model EOL</t>
  </si>
  <si>
    <t>MP58-ZOOM-AMS</t>
  </si>
  <si>
    <t>MP56-TEAMS-AMS</t>
  </si>
  <si>
    <t>MP56-ZOOM-AMS</t>
  </si>
  <si>
    <t>MP54-TEAMS-AMS</t>
  </si>
  <si>
    <t>MP54-ZOOM-AMS</t>
  </si>
  <si>
    <t>MP52-TEAMS-AMS</t>
  </si>
  <si>
    <t>MP50-AMS</t>
  </si>
  <si>
    <t>W74H-AMS</t>
  </si>
  <si>
    <t>SIP-T31G-AMS</t>
  </si>
  <si>
    <t>SIP-T33G-AMS</t>
  </si>
  <si>
    <t>SIP-T33P-AMS</t>
  </si>
  <si>
    <t>SIP-T31W-AMS</t>
  </si>
  <si>
    <t>SIP-T34W-AMS</t>
  </si>
  <si>
    <t>SIP-T43U-AMS</t>
  </si>
  <si>
    <t>SIP-T46U-AMS</t>
  </si>
  <si>
    <t>SIP-T48U-AMS</t>
  </si>
  <si>
    <t>SIP-T53W-AMS</t>
  </si>
  <si>
    <t>SIP-T54W-AMS</t>
  </si>
  <si>
    <t>SIP-T57W-AMS</t>
  </si>
  <si>
    <t>SIP-T58W-AMS</t>
  </si>
  <si>
    <t>SIP-T58W PRO-AMS</t>
  </si>
  <si>
    <t>VP59-AMS</t>
  </si>
  <si>
    <t>SIP-T88V PRO-AMS</t>
  </si>
  <si>
    <t>SIP-T88V-AMS</t>
  </si>
  <si>
    <t>SIP-T88W PRO-AMS</t>
  </si>
  <si>
    <t>SIP-T88W-AMS</t>
  </si>
  <si>
    <t>SIP-T87W-AMS</t>
  </si>
  <si>
    <t>SIP-T85W-AMS</t>
  </si>
  <si>
    <t>SIP-T77U-AMS</t>
  </si>
  <si>
    <t>SIP-T74W-AMS</t>
  </si>
  <si>
    <t>SIP-T74U-AMS</t>
  </si>
  <si>
    <t>SIP-T73W-AMS</t>
  </si>
  <si>
    <t>SIP-T73U-AMS</t>
  </si>
  <si>
    <t>EXP55-AMS</t>
  </si>
  <si>
    <t>AX83H-AMS</t>
  </si>
  <si>
    <t>AX86R-AMS</t>
  </si>
  <si>
    <t>DEVICE MANAGEMENT</t>
  </si>
  <si>
    <t>YMCS Professional</t>
  </si>
  <si>
    <t>&lt;=1000 devices</t>
  </si>
  <si>
    <t>FREE FOREVER</t>
  </si>
  <si>
    <t>＞1000 devices</t>
  </si>
  <si>
    <t>Note: 
1.YMCS-Essential: Include Device List, Firmware and Resource Management, Account Management, Order Management, Configuration, Site Management, Timer Task, Running State (Dashboard), Operation Log, Sub-account. 
2.YMCS-Professional: Besides the features included inYMCS-Essential,  Alarm Management, Call Statistics and Diagnostic are included. 
3.Customers who have purchased YMCS-Essential can upgrade to YMCS-Professional for the remaining validity period of YMCS-Essential. 
4.Preferential policy：Each customer has 1000 device quantity free for 3 years .Yealink reserves the right to change the policy. If there is any change, Yealink will inform customers half a year in advance.</t>
  </si>
  <si>
    <t>YDMP Device Quantity License ≥100 device</t>
  </si>
  <si>
    <t>Terms &amp; Notes:
1. Yealink Device Management Platform (YDMP) Software Package is offered to customers for free trial until December 
31, 2018. Following software upgrading service will be subject to License Charges since January 1st,2019. 
2. For End Users, license subscription shall be bound to device quantity requirement that: 
   1) Devices quantity for a license is multiples of ten; Minimum quantity of devices must reach 100;
   2) If less than 100 devices, price will be calculated based on 100 devices* Unit Price. 
For Distributors, you shall specify devices quantity against each license subscribed from End Users. License orders from different End Users can be consolidated into one order.  
3. End Users who have already used YDMP before January 1st,2019, Yealink will offer them one-year free trial license and after one year license will be charged and switched for commercial purposes.</t>
  </si>
  <si>
    <t>YDMP MAINTANENCE</t>
  </si>
  <si>
    <t>YDMP Maintenance ≤1000 devices</t>
  </si>
  <si>
    <t>YDMP Maintenance &gt;1000 devices</t>
  </si>
  <si>
    <t>R 5 per device per year</t>
  </si>
  <si>
    <t>Note:
1) One-year free upgrade and maintenance.
2) Yealink only provides upgrade and customized R&amp;D service for the customer who purchase the maintenance.</t>
  </si>
  <si>
    <t>YDMP Maintenance (Expired within one year)</t>
  </si>
  <si>
    <t>R3 722 per year</t>
  </si>
  <si>
    <t>YDMP Maintenance (Expired over a year)</t>
  </si>
  <si>
    <t>R4 060 per year</t>
  </si>
  <si>
    <t>MVC SERIES FOR MICROSOFT TEAMS</t>
  </si>
  <si>
    <t>Yealink Video Conferencing Solution for Small Boardrooms (NEW generation) - incl. UVC34 All-in-One bar, MCore mini-PC and MTouch E2 Panel</t>
  </si>
  <si>
    <t xml:space="preserve">Yealink MVC340 Upgrade to 1 Year Extended Warranty </t>
  </si>
  <si>
    <t>Yealink Video Conferencing Solution for Small and Medium sized Boardrooms (NEW generation) - incl. UVC40 All-in-One bar, MCore mini-PC and MTouch E2 Panel</t>
  </si>
  <si>
    <t>Yealink Large Boardroom/Training room Video Conferencing MCU (NEW generation) - incl. 2x UVC84 PTZ Camera, MCore mini-PC, AVHub, 2x WPP30, RoomSensor and Mtouch Plus Panel, No Audio</t>
  </si>
  <si>
    <t>Yealink MVC940 Upgrade to 1 Year Extended Warranty</t>
  </si>
  <si>
    <t>Yealink Small to Medium room Video Conferencing Solution (NEW generation) - incl. 1x SmartVision60 360° Intelligent AIO device, Mcore mini-PC, Mtouch Plus, RoomSensor</t>
  </si>
  <si>
    <t>Yealink MVC S98 Native Microsoft Teams Rooms system for Pro AV rooms, incl. 3x Smartvision 80, McoreKit-C5U (Mcore4 mini-pc, Mtouch Plus and Roomsensor), AVHUB, RCH40 E2 and MVC-BYOD-EXT. No Audio devices</t>
  </si>
  <si>
    <t>Yealink MVC S90-C5U 1YR Extended Warranty</t>
  </si>
  <si>
    <t>Yealink MVC S50-C5U 1YR Extended Warranty</t>
  </si>
  <si>
    <t>Yealink MVC S40 Upgrade to 1 Year Extended Warranty</t>
  </si>
  <si>
    <t>MVC BASE KITS (NO AUDIO)</t>
  </si>
  <si>
    <t>Yealink Microsoft Teams Rooms system Base Kit - incl. Mcore Mini-PC, Mtouch E2</t>
  </si>
  <si>
    <t>MCoreKit-C4U-MS</t>
  </si>
  <si>
    <t>Yealink MCore4 Base Kit including mini-PC and MTouch E2</t>
  </si>
  <si>
    <t>Yealink i7 Windows OPS for MeetingBoard series</t>
  </si>
  <si>
    <t xml:space="preserve">Yealink MCoreKit Upgrade to 1 Year Extended Warranty </t>
  </si>
  <si>
    <t xml:space="preserve">Yealink MVC640 Upgrade to 1 Year Extended Warranty </t>
  </si>
  <si>
    <t>Yealink MVC860 Upgrade to 1 Year Extended Warranty</t>
  </si>
  <si>
    <t>Yealink All-In-One Android Video Bar for Teams, with CTP18 Touch Panel</t>
  </si>
  <si>
    <r>
      <rPr>
        <b/>
        <sz val="9"/>
        <color rgb="FFFF0000"/>
        <rFont val="Gill Sans MT"/>
        <family val="2"/>
      </rPr>
      <t>PROMO</t>
    </r>
    <r>
      <rPr>
        <b/>
        <sz val="9"/>
        <color theme="1"/>
        <rFont val="Gill Sans MT"/>
        <family val="2"/>
      </rPr>
      <t xml:space="preserve">
2 YEAR WARRANTY</t>
    </r>
  </si>
  <si>
    <t>Yealink A30 Upgrade to 1 Year Extended Warranty</t>
  </si>
  <si>
    <t>Yealink A40  all-in-one  Collaboration bar for medium sized rooms</t>
  </si>
  <si>
    <t>Yealink All-In-One Android Video Bar for Teams, with CTP25 Touch Panel</t>
  </si>
  <si>
    <t>VB-TabletopMount-01</t>
  </si>
  <si>
    <t>Yealink Tabletop Stand for SmartVision40 / A40</t>
  </si>
  <si>
    <t>Yealink A40 Upgrade to 1 Year Extended Warranty</t>
  </si>
  <si>
    <t>Yealink A50 all-in-one  Collaboration bar for medium to large sized rooms,  incl.  VCR11</t>
  </si>
  <si>
    <t>Yealink A50  all-in-one  Collaboration bar for medium to large sized rooms, Incl CTP25</t>
  </si>
  <si>
    <t>Yealink VESA TV Mount for A50, A40, SmartVision 40</t>
  </si>
  <si>
    <t>VB-WallMount-02</t>
  </si>
  <si>
    <t>Yealink Wallmount for Meetingbar A50</t>
  </si>
  <si>
    <t>VB-TabletopMount-02</t>
  </si>
  <si>
    <t>Yealink Tabletop Mount for A50</t>
  </si>
  <si>
    <t>PERSONAL VIDEO COLLABORATION</t>
  </si>
  <si>
    <t>Yealink DeskVision Collaboration Display for personal and phone rooms - incl. A24 All-in-One Collabortation Display</t>
  </si>
  <si>
    <t>MEETINGBOARD FOR MICROSOFT TEAMS</t>
  </si>
  <si>
    <t>Yealink MeetingBoard for Small to Medium Rooms or Manager's Office - incl. 65 inch All-in-One Collaboration Display, 4x Stylus pen</t>
  </si>
  <si>
    <t xml:space="preserve">Yealink MB65 Upgrade to 1 Year Extended Warranty </t>
  </si>
  <si>
    <t>MB65Pro-A02</t>
  </si>
  <si>
    <t>Yealink MeetingBoard65 Pro Includes 1X 75 Inch All-In-One Collaboration Display, Power Adapter, excl wallmount</t>
  </si>
  <si>
    <t>Yealink MB75 Upgrade to 1 Year Extended Warranty</t>
  </si>
  <si>
    <t>Yealink MeetingBoard86 Pro Includes 1X 75 Inch All-In-One Collaboration Display, Power Adapter, excl wallmount</t>
  </si>
  <si>
    <t>Yealink MB86 Upgrade to 1 Year Extended Warranty</t>
  </si>
  <si>
    <t>Yealink MeetingBoard65C</t>
  </si>
  <si>
    <t>MEETINGBOARD ACCESSORIES</t>
  </si>
  <si>
    <t xml:space="preserve">Yealink 6X Extended PTZ Camera Module for MeetingBoard Series - incl. 6X Optical PTZ Camera Module </t>
  </si>
  <si>
    <t>Yealink 6x Camera for MB65 / MB86 - 1 Year Warranty</t>
  </si>
  <si>
    <t xml:space="preserve">Yealink 12X Extended PTZ Camera Module for MeetingBoard Series - incl. 12X Optical PTZ Camera Module </t>
  </si>
  <si>
    <t>Yealink 12x Camera for MB65 / MB86 - 1 Year Warranty</t>
  </si>
  <si>
    <t>Yealink FloorStand for MeetingBoard 65 with tray</t>
  </si>
  <si>
    <t>Yealink FloorStand for MeetingBoard 86 with tray</t>
  </si>
  <si>
    <t>Yealink Stylus for MeetingBoard (4-Pack)</t>
  </si>
  <si>
    <t xml:space="preserve">Yealink Remote for MeetingBoard </t>
  </si>
  <si>
    <t>Yealink Wall stand for MeetingBoard 65 Pro</t>
  </si>
  <si>
    <t>Yealink Wall stand for MeetingBoard 86 and 75 inch Pro</t>
  </si>
  <si>
    <t>Yealink VCR11 Remote</t>
  </si>
  <si>
    <t>Yealink Touch console for All-In-One Meetingbar A20/A30 - incl. CTP18 touch console, PoE power adapter, wall bracket, 7.5m CAT5E cable, cable lock box</t>
  </si>
  <si>
    <t xml:space="preserve">Yealink CTP18 Upgrade to 1 Year Extended Warranty </t>
  </si>
  <si>
    <t>Yealink 1.6 Inch Touch Console for MVC Series Room System - incl. Mtouch Plus touch console, 7.5m CAT5E cable, PoE supported, 1.2m USB type-C cable with HDMI adapter, Wall-mount and desk-mount bracket</t>
  </si>
  <si>
    <t>Yealink 11.6 inches Extended Touch Console for MVC Series Room System - incl. MtouchPlus-EXT touch console, 7.5m CAT5E cable, PoE supported, PoE power adapter, Wall-mount and desk-mount bracket</t>
  </si>
  <si>
    <t>Yealink Mtouch Plus Upgrade to 1 Year Extended Warranty</t>
  </si>
  <si>
    <t>Yealink MTouch E2 8"  Touch Console for MVC Series</t>
  </si>
  <si>
    <t>SCHEDULING DEVICES</t>
  </si>
  <si>
    <t>Yealink RoomCast Upgrade to 1 Year Extended Warranty</t>
  </si>
  <si>
    <t>Yealink 10.1" Room Scheduling Panel, MS Teams Certified</t>
  </si>
  <si>
    <t>Yealink 10.1" Multifunctional Meeting Room Scheduling Panel</t>
  </si>
  <si>
    <t xml:space="preserve">Yealink RoomPanel Upgrade to 1 Year Extended Warranty </t>
  </si>
  <si>
    <t>Yealink Battery Powered Bluetooth Occupancy Sensor - incl. Yealink RoomSensor, CR123 Lithium Battery, 3M tape and back cover screws for ceiling mount/wall mount</t>
  </si>
  <si>
    <t>Yealink RoomSensor Pro Battery Powered Bluetooth Occupancy Sensor</t>
  </si>
  <si>
    <t xml:space="preserve">Yealink RoomSensor Upgrade to 1 Year Extended Warranty </t>
  </si>
  <si>
    <t>Yealink CTP25 Upgrade to 1 Year Extended Warranty</t>
  </si>
  <si>
    <t>CONTENT SHARING</t>
  </si>
  <si>
    <t>Yealink Wireless Sharing Presentation and BYOD Pod</t>
  </si>
  <si>
    <t xml:space="preserve">Yealink WPP30 Upgrade to 1 Year Extended Warranty </t>
  </si>
  <si>
    <t>Yealink VCH51 Cable Hub - To connect HDMI or USB for content sharing or for BYOD functionality on the  A20 / A30 systems</t>
  </si>
  <si>
    <t xml:space="preserve">Yealink VCH51 Upgrade to 1 Year Extended Warranty </t>
  </si>
  <si>
    <t>Yealink MShare content sharing adapter - incl. 1x 1.2m HDMI cable, 1x 1.2m mini-DP cable, 1x 7m USB2 cable</t>
  </si>
  <si>
    <t>Yealink AVHub Meeting AV Processor - incl. 1x 7.5m CAT5E cable, 1x 2.5m USB cable, 1x Power Adapter</t>
  </si>
  <si>
    <t xml:space="preserve">Yealink AVHub Upgrade to 1 Year Extended Warranty </t>
  </si>
  <si>
    <t>Yealink VCM36-W wireless microphone - incl. 1x charger cradle, 1x 5V/2A power adapter, 1x 1.2m USB-C cable</t>
  </si>
  <si>
    <t xml:space="preserve">Yealink VCM36W Upgrade to 1 Year Extended Warranty </t>
  </si>
  <si>
    <t>Yealink CPW90 wireless Microphone Package - incl, x2 CPW90 wireless microphones, 1x charger cradle, 1x power adapter, 1x 1.8m USB cable, DD10 USB DECT dongle, 1x 5V/2A power adapter, 1x 1.2m USB-C cable</t>
  </si>
  <si>
    <t>Yealink VCM35 array microphone with 5m CAT5e cable - incl. 1x RJ45 adapter for cable extension</t>
  </si>
  <si>
    <t xml:space="preserve">Yealink VCM35 Upgrade to 1 Year Extended Warranty </t>
  </si>
  <si>
    <t>VCM-TabletopMount-01</t>
  </si>
  <si>
    <t>Yealink VCM35/VCM36 Tabletop Mount</t>
  </si>
  <si>
    <t>Yealink CM20 Ceiling Microphone</t>
  </si>
  <si>
    <t>Yealink CM20 Upgrade to 1 Year Extended Warranty</t>
  </si>
  <si>
    <t>Yealink CS10 Ceiling Speaker</t>
  </si>
  <si>
    <t>CS-BlackCover</t>
  </si>
  <si>
    <t>Yealink CS10 Detachable Magnetic Mesh Cover in Black</t>
  </si>
  <si>
    <t>Yealink CS10 Upgrade to 1 Year Extended Warranty</t>
  </si>
  <si>
    <t>Yealink Sound Bar (Black) - incl. 1x 3m 3.5mm audio cable, 1x power adapter</t>
  </si>
  <si>
    <t xml:space="preserve">Yealink Mspeaker Upgrade to 1 Year Extended Warranty </t>
  </si>
  <si>
    <r>
      <rPr>
        <b/>
        <sz val="9"/>
        <color rgb="FFFF0000"/>
        <rFont val="Gill Sans MT"/>
        <family val="2"/>
      </rPr>
      <t xml:space="preserve">NEW </t>
    </r>
    <r>
      <rPr>
        <b/>
        <sz val="9"/>
        <color theme="1"/>
        <rFont val="Gill Sans MT"/>
        <family val="2"/>
      </rPr>
      <t xml:space="preserve">
2 YEAR WARRANTY</t>
    </r>
  </si>
  <si>
    <t>Yealink BYOD Extender for Teams Rooms and Zoom Rooms - incl. BYOD Extender, 7.5m CAT5e cable</t>
  </si>
  <si>
    <t xml:space="preserve">Yealink BYOD-Extender Upgrade to 1 Year Extended Warranty </t>
  </si>
  <si>
    <t>Yealink Multiple Ceiling Mount Kits for CM20, Incl. x1 On Ceiling surface mount, x1 Adjustable pole mount, x1 Rope Mount</t>
  </si>
  <si>
    <t>Yealink Extender through CAT5E cable up to 40 meters - incl. 1x USB-to-CAT5e receiver, 1x USB-to-CAT5e sender, 1x power adapter</t>
  </si>
  <si>
    <t>Yealink 15 meter USB3 cable for SmartVision 60</t>
  </si>
  <si>
    <t>Yealink 30 meter USB3 cable for SmartVision 60</t>
  </si>
  <si>
    <t>Yealink PD power adapter for MTouch Plus and BYOD-BOX - incl. 65W PD power adapter with 1.5m USB-C cable</t>
  </si>
  <si>
    <t>Yealink BYOD cable hub  with 1.5m USB-C cable - incl. USB-A to USB-C adapter, 1x power adapter with 1m USB-C cable, Support to charging the connected laptop</t>
  </si>
  <si>
    <t xml:space="preserve">Yealink BYOD-BOX Upgrade to 1 Year Extended Warranty </t>
  </si>
  <si>
    <t>VCS-TVMount2</t>
  </si>
  <si>
    <t>Yealink TV Mount Kit - Integrates with Yealink UVC40, MeetingEye 400/600, MeetingBar A20/A30</t>
  </si>
  <si>
    <t>Yealink RCH40 Connector - (Used for connection of multiple cameras/mics/speakers) - incl. 4-port PoE Switch, power adapter. Only compatible with CM20 and CS10</t>
  </si>
  <si>
    <t>Yealink RCH40 E2 Upgrade to 1 Year Extended Warranty</t>
  </si>
  <si>
    <t>Yealink MShare E2 MVC Screen Sharing Box</t>
  </si>
  <si>
    <t>Yealink 1.2m  USB-C content sharing cable with HDMI adapter for MTouch Plus and MTouch E2</t>
  </si>
  <si>
    <t>Yealink PD power adapter used for MTouch Plus and BYOD-BOX</t>
  </si>
  <si>
    <t>Yealink 3-meter USB-C cable for A10</t>
  </si>
  <si>
    <t>Yealink 15-meter USB3 cable for SmartVision 60</t>
  </si>
  <si>
    <t>Yealink 30-meter USB3 cable for SmartVision 60</t>
  </si>
  <si>
    <t>ROOM CAMERAS &amp; BYOD KIT</t>
  </si>
  <si>
    <t>Yealink BYOD Room System for Medium Rooms - incl. UVC84 PTZ Camera, VCR20 Remote, CP965 USB Speakerphone</t>
  </si>
  <si>
    <t xml:space="preserve">UVC84-BYOD Upgrade to 1 Year Extended Warranty </t>
  </si>
  <si>
    <t>Yealink All-in-One USB Video Bar · BYOD</t>
  </si>
  <si>
    <t>Yealink BYOD Room System for Medium Rooms, Incl UVC85, VCR20 Remote, CP50 Speakerphone</t>
  </si>
  <si>
    <t>Yealink SmartVision 40 All-in-one AI USB Video Bar for Small to Medium Rooms</t>
  </si>
  <si>
    <t>Yealink Intelligent 360° All-in-One Video Conferencing Camera for Small-to-medium Microsoft Teams Rooms</t>
  </si>
  <si>
    <t>Yealink SmartVision80 4 Lens Camera, VCR20 Remote,  Mount Kit, Power Adapter</t>
  </si>
  <si>
    <t>Yealink Wall Mount for SmartVision 80, UVC86</t>
  </si>
  <si>
    <t>MINI-PC</t>
  </si>
  <si>
    <t>USB CAMERAS</t>
  </si>
  <si>
    <t xml:space="preserve">Yealink UVC30 Upgrade to 1 Year Extended Warranty </t>
  </si>
  <si>
    <t>Yealink UVC30 Room 4K Camera Kit - incl. 1x UVC30 Room 4K camera with 3m USB cable, 1x Content camera wall bracket, 1x 5m USB2-EXT cable, 1x cable lock box</t>
  </si>
  <si>
    <t xml:space="preserve">Yealink UVC30 Content Camera Kit Upgrade to 1 Year Extended Warranty </t>
  </si>
  <si>
    <t>Yealink USB Boardroom Pan-Tilt-Zoom Camera (Black) - incl. UVC84 4K, 12x optical USB PTZ camera, VCR20 remote control, x1 7m USB2 cable, 1x 7.5m CAT5e cable, 1x Wall mount bracket, 1x power adapter</t>
  </si>
  <si>
    <t xml:space="preserve">Yealink UVC84 Upgrade to 1 Year Extended Warranty </t>
  </si>
  <si>
    <t>Yealink UVC85 4K 12X PTZ USB Camera</t>
  </si>
  <si>
    <t>Mtower</t>
  </si>
  <si>
    <t>Yealink MTower Center-view Intelligent Camera</t>
  </si>
  <si>
    <t>Yealink USB Boardroom Pan-Tilt 4K dual-eye intelligent camera (Black) - incl. UVC86 4K dual-eye intelligent camera, VCR20 remote control, x1 7m USB2 cable, 1x 7.5m CAT5e cable, 1x Wall mount bracket, 1x power adapter</t>
  </si>
  <si>
    <t xml:space="preserve">Yealink UVC86 Upgrade to 1 year Extended Warranty </t>
  </si>
  <si>
    <t>MESH WI-FI SYSTEM</t>
  </si>
  <si>
    <t>Bark Home parental control free version included</t>
  </si>
  <si>
    <t>Whale OS Projector Official Netflix Smart Projector</t>
  </si>
  <si>
    <t>FIBRE ROUTERS</t>
  </si>
  <si>
    <t>ZTE H3601P Wi-Fi 6 (3000Mbps) Wi-Fi Mesh Router, with External Aerials</t>
  </si>
  <si>
    <t>VOLUME DISCOUNTS AVAILABLE</t>
  </si>
  <si>
    <t>5G FWA ROUTER</t>
  </si>
  <si>
    <t>HOME WI-FI</t>
  </si>
  <si>
    <t>Zyxel EX3301 Wi-Fi 6 (1800Mbps) Ethernet Router</t>
  </si>
  <si>
    <t>Zyxel EX5301 Wi-Fi 6 (5400Mbps) Ethernet Router with VoIP</t>
  </si>
  <si>
    <t>UNMANAGED SWITCHES</t>
  </si>
  <si>
    <t>Zyxel 8-Port GbE Unmanaged PoE Switch</t>
  </si>
  <si>
    <t>WEB MANAGED SWITCHES</t>
  </si>
  <si>
    <t>Zyxel 5-Port GbE Web Managed PoE Switch</t>
  </si>
  <si>
    <t>Zyxel 8-Port GbE Web Managed, (4 Port PoE) Switch</t>
  </si>
  <si>
    <t>See Warehouse Clearance Tab</t>
  </si>
  <si>
    <t>SMART MANAGED SWITCHES</t>
  </si>
  <si>
    <t>Zyxel 8-Port GbE Smart Managed PoE Switch</t>
  </si>
  <si>
    <t>Zyxel 24-Port GbE Smart Managed PoE Switch</t>
  </si>
  <si>
    <t>CLOUD MANAGED (NEBULAFLEX)</t>
  </si>
  <si>
    <t>Zyxel GS1915-24EP, 24-port GbE, 12 port PoE, Smart hybrid mode Switch, 130 Watt 802.3at, standalone or NebulaFlex Cloud</t>
  </si>
  <si>
    <t>Zyxel 8-port GbE Smart Managed PoE Switch. Standalone or Cloud Managed</t>
  </si>
  <si>
    <t>Zyxel 24-port GbE Smart Managed PoE Switch. Standalone or Cloud Managed</t>
  </si>
  <si>
    <t>Zyxel 48-port GbE Smart Managed PoE Switch. Standalone or Cloud Managed</t>
  </si>
  <si>
    <t>CLOUD MANAGED APs (NEBULAFLEX)</t>
  </si>
  <si>
    <t>Zyxel Wi-Fi 6 Dual-Radio PoE Access Point</t>
  </si>
  <si>
    <t>Zyxel 802.11ax (Wi-Fi 6) PoE  Access Point with Cloud Managed Functionality</t>
  </si>
  <si>
    <t>CLOUD MANAGED SECURITY GATEWAY</t>
  </si>
  <si>
    <t>Zyxel USG Flex firewall - Unit Only</t>
  </si>
  <si>
    <t>Unit only - Request for Licensing</t>
  </si>
  <si>
    <t>MSAN AND OLT CHASSIS</t>
  </si>
  <si>
    <t>Zyxel IES-5206M Chassis MSAN</t>
  </si>
  <si>
    <t>Zyxel IES-5212M Chassis MSAN</t>
  </si>
  <si>
    <t>Zyxel OLT1404A 4-port Optical Line Terminal</t>
  </si>
  <si>
    <t>Zyxel OLT1408A 8-port Optical Line Terminal</t>
  </si>
  <si>
    <t>Zyxel OLT2406 6-Slot Optical Line Terminal</t>
  </si>
  <si>
    <t>OPTIONAL CHASSIS MODULES</t>
  </si>
  <si>
    <t>Alarm Module for OLT2406</t>
  </si>
  <si>
    <t>Fan Module for OLT2406</t>
  </si>
  <si>
    <t>Power Module for OLT2406</t>
  </si>
  <si>
    <t>MANAGEMENT CARD</t>
  </si>
  <si>
    <t>Zyxel MSC1240XA Management Card</t>
  </si>
  <si>
    <t>Zyxel MSC1280XA Management Card</t>
  </si>
  <si>
    <t>Zyxel OLC3416-42A GPON Line Card</t>
  </si>
  <si>
    <t>Zyxel GLC1440X-55 Gigabit Ethernet Line Card</t>
  </si>
  <si>
    <t>Zyxel GLC1440X-55A Gigabit Ethernet Line Card</t>
  </si>
  <si>
    <t>Zyxel OMU2442 Management Card</t>
  </si>
  <si>
    <t>Zyxel OLC2404-22 GPON Line Card</t>
  </si>
  <si>
    <t>DELIVERY FEES</t>
  </si>
  <si>
    <t>REGION</t>
  </si>
  <si>
    <t>ORDER VALUE
(Excl. VAT)</t>
  </si>
  <si>
    <t>DELIVERY FEE
(Excl. VAT)</t>
  </si>
  <si>
    <t>ESTIMATED DELIVERY TIME
(From Dispatch)</t>
  </si>
  <si>
    <r>
      <t xml:space="preserve">Gauteng
</t>
    </r>
    <r>
      <rPr>
        <sz val="11"/>
        <rFont val="Gill Sans MT"/>
        <family val="2"/>
      </rPr>
      <t>(as indicated in
orange and blue in the map below</t>
    </r>
    <r>
      <rPr>
        <b/>
        <sz val="11"/>
        <rFont val="Gill Sans MT"/>
        <family val="2"/>
      </rPr>
      <t>)</t>
    </r>
  </si>
  <si>
    <t xml:space="preserve">Below R 3,500 </t>
  </si>
  <si>
    <t>1 - 2 Business days (from our JHB office)
2 - 3 Business days (from our CPT office)</t>
  </si>
  <si>
    <t>Above R 3,500</t>
  </si>
  <si>
    <t>FREE</t>
  </si>
  <si>
    <r>
      <t xml:space="preserve">     </t>
    </r>
    <r>
      <rPr>
        <b/>
        <sz val="14"/>
        <color rgb="FFEE1C25"/>
        <rFont val="Gill Sans MT"/>
        <family val="2"/>
      </rPr>
      <t>Excluding:</t>
    </r>
    <r>
      <rPr>
        <b/>
        <sz val="11"/>
        <color rgb="FFEE1C25"/>
        <rFont val="Gill Sans MT"/>
        <family val="2"/>
      </rPr>
      <t xml:space="preserve">
 Townships, chain stores, embassies, high-risk areas, remote and extreme outlying areas, or deliveries with any
special requirements and or conditions</t>
    </r>
  </si>
  <si>
    <t>Gauteng Map</t>
  </si>
  <si>
    <t>YELLOW AREA
DELIVERY FEE
(Excl. VAT)</t>
  </si>
  <si>
    <r>
      <t xml:space="preserve">Cape Town
</t>
    </r>
    <r>
      <rPr>
        <sz val="12"/>
        <rFont val="Gill Sans MT"/>
        <family val="2"/>
      </rPr>
      <t>(as per the map
below)</t>
    </r>
  </si>
  <si>
    <r>
      <rPr>
        <b/>
        <sz val="14"/>
        <color rgb="FFEE1C25"/>
        <rFont val="Gill Sans MT"/>
        <family val="2"/>
      </rPr>
      <t>Excluding:</t>
    </r>
    <r>
      <rPr>
        <b/>
        <sz val="11"/>
        <color rgb="FFEE1C25"/>
        <rFont val="Gill Sans MT"/>
        <family val="2"/>
      </rPr>
      <t xml:space="preserve">
Townships, chain stores, embassies, high-risk areas, remote and extreme outlying areas, or deliveries with any
special requirements and or conditions</t>
    </r>
  </si>
  <si>
    <t>Cape Town Map</t>
  </si>
  <si>
    <t>Below R 5,000</t>
  </si>
  <si>
    <t>2 - 3 Business days</t>
  </si>
  <si>
    <t>Above R 5,000</t>
  </si>
  <si>
    <r>
      <rPr>
        <b/>
        <sz val="14"/>
        <color rgb="FFEE1C25"/>
        <rFont val="Gill Sans MT"/>
        <family val="2"/>
      </rPr>
      <t>Excluding:</t>
    </r>
    <r>
      <rPr>
        <b/>
        <sz val="11"/>
        <color rgb="FFEE1C25"/>
        <rFont val="Gill Sans MT"/>
        <family val="2"/>
      </rPr>
      <t xml:space="preserve">
Any areas within or surrounding the above listed regions, which the Nology selected courier may classify as a regional area.
Townships, chain stores, embassies, high-risk areas, remote and extreme outlying areas, or deliveries with any special requirements and or conditions
Orders with special pricing and/or price support.</t>
    </r>
  </si>
  <si>
    <t>WEIGHT (Kg)</t>
  </si>
  <si>
    <t>All other areas
in South Africa</t>
  </si>
  <si>
    <t>NA</t>
  </si>
  <si>
    <t>3 - 5 Business days (depending on the location)</t>
  </si>
  <si>
    <t>Below 15Kg</t>
  </si>
  <si>
    <t>Above 15Kg</t>
  </si>
  <si>
    <r>
      <rPr>
        <b/>
        <sz val="14"/>
        <color rgb="FFEE1C25"/>
        <rFont val="Gill Sans MT"/>
        <family val="2"/>
      </rPr>
      <t xml:space="preserve">  Excluding:</t>
    </r>
    <r>
      <rPr>
        <b/>
        <sz val="11"/>
        <color rgb="FFEE1C25"/>
        <rFont val="Gill Sans MT"/>
        <family val="2"/>
      </rPr>
      <t xml:space="preserve">
Townships, chain stores, embassies, high-risk areas, remote and extreme outlying areas, or deliveries with any special requirements and or conditions
Orders with special pricing and/or price support</t>
    </r>
  </si>
  <si>
    <t xml:space="preserve"> </t>
  </si>
  <si>
    <r>
      <rPr>
        <b/>
        <sz val="20"/>
        <color rgb="FF000000"/>
        <rFont val="Gill Sans MT"/>
        <family val="2"/>
      </rPr>
      <t>DELIVERY &amp; COLLECTION POLICY</t>
    </r>
    <r>
      <rPr>
        <sz val="20"/>
        <color rgb="FF000000"/>
        <rFont val="Gill Sans MT"/>
        <family val="2"/>
      </rPr>
      <t xml:space="preserve">
</t>
    </r>
  </si>
  <si>
    <t>Yealink A10 All-In-One android video bar for teams - A10 video bar, remote control, built-in microphones, built-in speaker, built-in camera, wall mount bracket</t>
  </si>
  <si>
    <t>Updated - 27/02/2026</t>
  </si>
  <si>
    <t>SHELLY WALL DISPLAY XL BLACK</t>
  </si>
  <si>
    <t>Shelly Wall Display XL - Smart Home Control Panel With a 10.1” Touch Display</t>
  </si>
  <si>
    <t>RALLY PLUS V2</t>
  </si>
  <si>
    <t>981-001593</t>
  </si>
  <si>
    <t>12X2S00012</t>
  </si>
  <si>
    <t>960-001035</t>
  </si>
  <si>
    <t>Rally Plus Bundle INCL Rally System, Rally Speaker, Rally Mic Pod</t>
  </si>
  <si>
    <t>LENOVO - ThinkSmart Core for LOGITECH - GEN2 U5-16GB - Microsoft Teams Room</t>
  </si>
  <si>
    <t>CTL Google Meet Compute System For Logitech</t>
  </si>
  <si>
    <t>Logitech Zone Wireless 2 ES for Business Bluetooth Headset, MS Teams Certified - Graphite</t>
  </si>
  <si>
    <t xml:space="preserve">HUAWEI </t>
  </si>
  <si>
    <t>IHS3-75SA</t>
  </si>
  <si>
    <t>Huawei Ideahub interactive 75" S3 Series</t>
  </si>
  <si>
    <t>IHS3-65SA</t>
  </si>
  <si>
    <t>Huawei ideahub 65" S3 series</t>
  </si>
  <si>
    <t>NEW
VOLUME DISCOUNTS AVAILABLE</t>
  </si>
  <si>
    <t xml:space="preserve">TV Signage </t>
  </si>
  <si>
    <t>NEATPADPRO10-SE</t>
  </si>
  <si>
    <t>TAPO Range</t>
  </si>
  <si>
    <t>Tapo H110</t>
  </si>
  <si>
    <t>Tapo P110</t>
  </si>
  <si>
    <t>Tapo T310 V1.2</t>
  </si>
  <si>
    <t>Tapo T300</t>
  </si>
  <si>
    <t>Tapo T110</t>
  </si>
  <si>
    <t>Tapo T315</t>
  </si>
  <si>
    <t>Tapo T100</t>
  </si>
  <si>
    <t>Tapo S200B</t>
  </si>
  <si>
    <t>Tapo S112</t>
  </si>
  <si>
    <t>Tapo L920-5</t>
  </si>
  <si>
    <t>Tapo L920-10</t>
  </si>
  <si>
    <t>Tapo C220</t>
  </si>
  <si>
    <t>Tapo C230</t>
  </si>
  <si>
    <t>Smart IR &amp; IoT Hub</t>
  </si>
  <si>
    <t>TP-Link Tapo P110(ZA) Mini Smart Wi-Fi Plug, Energy Monitoring</t>
  </si>
  <si>
    <t>TP-Link Tapo T310 Smart Temp &amp; Humidity Sensor with Alerts</t>
  </si>
  <si>
    <t>TP-Link Tapo T300 Smart 24/7 Water Drip &amp; Leak 90dB Alert Sensor</t>
  </si>
  <si>
    <t>TP-Link Tapo T110 Smart Contact Sensor for Doors &amp; Windows</t>
  </si>
  <si>
    <t>Tapo T315 Smart Temperature And Humidity Monitor</t>
  </si>
  <si>
    <t>TP-Link Tapo T100 Smart Motion Sensor with Alerts &amp; Adjustable Sensitivity</t>
  </si>
  <si>
    <t>Tapo S200B Smart Button cooperate with Tapo Lights &amp;Bulbs</t>
  </si>
  <si>
    <t>Smart Switch Module</t>
  </si>
  <si>
    <t>Smart Wi-Fi Light Strip, Multicolor</t>
  </si>
  <si>
    <t>Pan/Tilt AI Home Security Wi-Fi Camera</t>
  </si>
  <si>
    <t>TP LINK TAPO</t>
  </si>
  <si>
    <t>Updated -05/03/2026</t>
  </si>
  <si>
    <t>E &amp; OE
Terms &amp; Conditions:
Pricing valid from 1 April 2026 until 30 April 2026.
All pricing is Exclusive of VAT and subject to stock availability and lead times.
Pricing is subject to change without notice and is linked to the exchange rate.
CLICK HERE to view our full Terms and Conditions.</t>
  </si>
  <si>
    <t>Spark2</t>
  </si>
  <si>
    <t>SparkQ+</t>
  </si>
  <si>
    <t xml:space="preserve">Spark3 </t>
  </si>
  <si>
    <t>Spark4</t>
  </si>
  <si>
    <t xml:space="preserve">Spark5 </t>
  </si>
  <si>
    <t>Videri Digital Canvas Spark4 - 43" diagonal, 4K resolution, Wi-Fi enabled. Includes wall mount, power cable and power adapter</t>
  </si>
  <si>
    <t>Videri Digital Canvas Spark3 - 33" diagonal, 4K resolution, Wi-Fi enabled. Includes wall mount, power cable and power adapter</t>
  </si>
  <si>
    <t>Videri Digital Canvas Spark2 - 18.5" Digital Display (1920 x 1080 FHD),  Wi-Fi enabled. Includes wall mount, power cable and power adapter</t>
  </si>
  <si>
    <t>Videri Digital Canvas Spark5 - 50" diagonal, 4K resolution, Wi-Fi enabled. Includes wall mount, power cable and power adapter</t>
  </si>
  <si>
    <t>Videri Digital Canvas SparkQ+ - 34" diagonal, 1920x1920 resolution, Wi-Fi enabled. Includes wall mount, power cable and power adapter</t>
  </si>
  <si>
    <t xml:space="preserve">GoBright </t>
  </si>
  <si>
    <t xml:space="preserve">Stock Code </t>
  </si>
  <si>
    <t>Videri</t>
  </si>
  <si>
    <t>Updated - 20/03/2026</t>
  </si>
  <si>
    <t xml:space="preserve">Software Licenses </t>
  </si>
  <si>
    <t>Room Booking Licences</t>
  </si>
  <si>
    <t>Room booking - Add on Licences</t>
  </si>
  <si>
    <t>1-9 rooms</t>
  </si>
  <si>
    <t>10-24 rooms</t>
  </si>
  <si>
    <t>25-49 rooms</t>
  </si>
  <si>
    <t>50+ rooms</t>
  </si>
  <si>
    <t xml:space="preserve">Amount </t>
  </si>
  <si>
    <t>BUNDLE PRICE</t>
  </si>
  <si>
    <r>
      <rPr>
        <b/>
        <sz val="9"/>
        <color rgb="FFFF0000"/>
        <rFont val="Gill Sans MT"/>
        <family val="2"/>
      </rPr>
      <t>H3C + YEALINK BUNDLE
PROMOTION</t>
    </r>
    <r>
      <rPr>
        <b/>
        <sz val="9"/>
        <color theme="1"/>
        <rFont val="Gill Sans MT"/>
        <family val="2"/>
      </rPr>
      <t xml:space="preserve">
5 YEAR WARRANTY</t>
    </r>
  </si>
  <si>
    <r>
      <t>Power Your Voice with H3C!</t>
    </r>
    <r>
      <rPr>
        <b/>
        <sz val="12"/>
        <color theme="1"/>
        <rFont val="Gill Sans MT"/>
        <family val="2"/>
      </rPr>
      <t xml:space="preserve">
Powering your Yealink IP Phones has never been easier than with H3C's Power over Ethernet Switches. 
When you order Yealink Phones* and H3C switches* together, you get an additional 7.5% discount off the H3C switches.
</t>
    </r>
    <r>
      <rPr>
        <sz val="12"/>
        <color theme="1"/>
        <rFont val="Gill Sans MT"/>
        <family val="2"/>
      </rPr>
      <t xml:space="preserve">
*Applicable models:
- H3C Switches: LS-1850V2-10-HPWR-EI-GL; LS-5120V3-28P-PWR-LI-GL; LS-5120V3-28P-HPWR-LI-GL
- Yealink IP Phones: SIP-T43U; SIP-T44W; SIP-T48U; SIP-T57W
- Make it 5 phones of the same model and get an additional 5% discount off the phones
- Limited stock available</t>
    </r>
  </si>
  <si>
    <t>NOW</t>
  </si>
  <si>
    <t>SMB ROUTER</t>
  </si>
  <si>
    <t>H3C S6520X-16ST-SI L3 Ethernet Switch with 16x 1G/10G Base-X SFP+ Ports (2x Combo Ports), Excludes Power Supplies</t>
  </si>
  <si>
    <t>LS-1850V2-28P-EI-GL</t>
  </si>
  <si>
    <t>LS-1850V2-52P-EI-GL</t>
  </si>
  <si>
    <t>LS-1850V2-28X-HPWR-GL</t>
  </si>
  <si>
    <t>H3C S1850V2-28P-EI Layer 2 Ethernet Switch 24x 10/100/1000Mbps Ports and 4x 1Gbps SFP Ports, AC PSU</t>
  </si>
  <si>
    <t>H3C S1850V2-52P-EI Layer 2 Ethernet Switch with 48x 10/100/1000Mbps Ethernet Ports and 4x 1Gbps SFP Ports, AC PSU</t>
  </si>
  <si>
    <t>H3C SMB S1850V2-28X-HPWR Layer 2 Ethernet Switch with 24x 10/100/1000Mbps Ethernet PoE+ Ports and 4x 1Gbps/10Gbps SFP+ Ports, 370W PoE+ Capacity, AC PSU</t>
  </si>
  <si>
    <r>
      <t>Real Discounts, No Jokes!</t>
    </r>
    <r>
      <rPr>
        <b/>
        <sz val="12"/>
        <color theme="1"/>
        <rFont val="Gill Sans MT"/>
        <family val="2"/>
      </rPr>
      <t xml:space="preserve">
Don't be an April Fool, get up to 10% discount on these H3C SMB Products.</t>
    </r>
  </si>
  <si>
    <t>ENTERPRISE WIRELESS ACCESS POINTS</t>
  </si>
  <si>
    <t>ENTERPRISE POE ACCESS SWITCHES</t>
  </si>
  <si>
    <t>NOW IN STOCK</t>
  </si>
  <si>
    <t>EWP-WA6520-FIT</t>
  </si>
  <si>
    <t>EWP-WA6528I-FIT</t>
  </si>
  <si>
    <t>EWP-WA6620X-FIT</t>
  </si>
  <si>
    <t>H3C WA6520 Internal Antennas 4 Streams Dual Radio 802.11ax/ac/n Access Point,FIT</t>
  </si>
  <si>
    <t>H3C WA6528i Internal Antennas 8 Streams Dual Radio 802.11ax/ac/n Access Point, FIT</t>
  </si>
  <si>
    <t>LS-5130S-28P-HPWR-EI-AC-GL</t>
  </si>
  <si>
    <t>LS-5130S-52P-PWR-EI-AC-GL</t>
  </si>
  <si>
    <t>LS-5170-28S-HPWR-EI-GL</t>
  </si>
  <si>
    <t>H3C S5130S-28P-HPWR-EI-AC L2 Ethernet Switch with 24x 10/100/1000BASE-T PoE+ Ports (AC 370W), 4x 100/1000BASE-X SFP Ports, and 4x GE Combo Ports, (AC)</t>
  </si>
  <si>
    <t>H3C S5130S-52P-PWR-EI-AC L2 Ethernet Switch with 48x 10/100/1000BASE-T PoE+ Ports (AC 370W) and 4x 1000BASE-X SFP Ports, (AC)</t>
  </si>
  <si>
    <t>H3C S5170-28S-HPWR-EI L2 Ethernet Switch with 24x 10/100/1000BASE-T Ports and 4x 1G/10G BASE-X SFP Plus Ports, (AC), PoE+</t>
  </si>
  <si>
    <t>H3C WA6620X Integrated Internal and External Antennas 4 Streams Dual Radio 802.11ax/ac/n External Access Point</t>
  </si>
  <si>
    <t>Updated - 23/03/2026</t>
  </si>
  <si>
    <t>ICD OPS I5 D</t>
  </si>
  <si>
    <t>ICD OPS I7 Z</t>
  </si>
  <si>
    <t>Huawei OPS i5-10500 D PC module</t>
  </si>
  <si>
    <t>920-004509</t>
  </si>
  <si>
    <t>981-000475</t>
  </si>
  <si>
    <t>993-001142-S</t>
  </si>
  <si>
    <t>993-001896-S</t>
  </si>
  <si>
    <t>993-001903-S</t>
  </si>
  <si>
    <t>993-001943-S</t>
  </si>
  <si>
    <t>994-000156</t>
  </si>
  <si>
    <t>994-000163</t>
  </si>
  <si>
    <t>CBXEU190020</t>
  </si>
  <si>
    <t>Updated -24/03/2026</t>
  </si>
  <si>
    <t>JABRA PROMOTION</t>
  </si>
  <si>
    <t>EVOLVE 65-TE-ST</t>
  </si>
  <si>
    <t>PANACAST 50-VBS</t>
  </si>
  <si>
    <t>Jabra Evolve 65 TE, Link 390a MS Stereo with Stand</t>
  </si>
  <si>
    <t>Jabra PanaCast 50 VBS (Android Video Bar System) Microsoft Version with Touch Control, USB C Charger</t>
  </si>
  <si>
    <t>PRICE NOW</t>
  </si>
  <si>
    <t>OLD PRICE</t>
  </si>
  <si>
    <t>Updated - 25/03/2026</t>
  </si>
  <si>
    <t>NB32-TBLST</t>
  </si>
  <si>
    <t>NB32-WALL-MNT</t>
  </si>
  <si>
    <t>NB32-AD-TBLST</t>
  </si>
  <si>
    <t>NB32-AD-TBLST-B</t>
  </si>
  <si>
    <t>NB32-AD-TBLCL</t>
  </si>
  <si>
    <t>NB32-AD-TBLCL-B</t>
  </si>
  <si>
    <t>NB32-AD-TBL-BLT</t>
  </si>
  <si>
    <t>NB32-PRIV</t>
  </si>
  <si>
    <t>NB32-CBL-LOCK</t>
  </si>
  <si>
    <t>ENTPLUS-24SCAN</t>
  </si>
  <si>
    <t>ENTPLUS-32SCAN</t>
  </si>
  <si>
    <t>3CX Enterprise Plus V20 24SC license</t>
  </si>
  <si>
    <t>3CX Enterprise Plus V20 32SC license</t>
  </si>
  <si>
    <t>ENTPLUS-48SCAN</t>
  </si>
  <si>
    <t>3CX Enterprise Plus V20 48SC license</t>
  </si>
  <si>
    <t>ENTPLUS-64SCAN</t>
  </si>
  <si>
    <t>3CX Enterprise Plus V20 64SC license</t>
  </si>
  <si>
    <t>NEATBAR2-BE</t>
  </si>
  <si>
    <t>Neat Fixed table stand designed for simple tabletop placement of Neat Board 32. Provides a fixed 4° tilt and integrated cable management</t>
  </si>
  <si>
    <t>Neat Slim, fixed wall mount for securely attaching Neat Board 32 to a wall with minimal wall gap. Designed for clean, ADA-compliant installations and includes a locking mechanism for added security</t>
  </si>
  <si>
    <t>Neat Freestanding adaptive table stand supporting height adjustment, tilt, and swivel for flexible table placement and ergonomic positioning for Neat Board 32</t>
  </si>
  <si>
    <t>Neat Base kit for configuring the Neat Board 32 adaptive table stand system. Can be used as a replacement base or to convert an adaptive table clamp into a table stand by swapping the base component. Does not include full stand</t>
  </si>
  <si>
    <t>Neat Base kit for the Neat Board 32 adaptive mounting system. Enables conversion between adaptive table stand and clamp configurations without replacing the full assembly. Does not include full stand.</t>
  </si>
  <si>
    <t>Neat Board 32 Table clamp mounting solution fixed to the edge of a table. Supports height adjustment, tilt, and swivel while saving table space</t>
  </si>
  <si>
    <t>Neat Optional accessory enabling the Neat Board 32 adaptive table stand or clamp to be bolted directly to a table for secure, permanent installations. Does not include stand or clamp.</t>
  </si>
  <si>
    <t>Neat Magnetic camera privacy cover that attaches over the Neat Board 32 camera to ensure visual privacy when not in use. Includes a magnetic docking plate with adhesive mounting.</t>
  </si>
  <si>
    <t>Neat Cable security and management cover that secures and conceals cables connected to the back of Neat Board 32. Attaches using two screws with a 2.5 mm hex key to prevent cable removal or tampering.</t>
  </si>
  <si>
    <t>FRANKEVER SPRINKLER FK-06X</t>
  </si>
  <si>
    <t>ECOWITT WEATHER STATION WS90</t>
  </si>
  <si>
    <t>SHELLY 2L GEN3</t>
  </si>
  <si>
    <t>SHELLY WALL DISPLAY X2i BLACK</t>
  </si>
  <si>
    <t>SHELLY WALL DISPLAY X2i SILVER</t>
  </si>
  <si>
    <t>EOL, last stock
PROMOTION</t>
  </si>
  <si>
    <t>Ecowitt Weather Station WS90 Powered By Shelly 7-in-1 Weather Station</t>
  </si>
  <si>
    <t>Shelly Wall Display X2i Smart 6.95” Color Touchscreen (Black)</t>
  </si>
  <si>
    <t>Shelly Wall Display X2i Smart 6.95” Color Touchscreen (Silver)</t>
  </si>
  <si>
    <t>IRRIGATION, WATER CONTROL &amp; WEATHER TRACKING</t>
  </si>
  <si>
    <t>Shelly Two-Channel Smart Switch Tailored for Lighting Control in no Neutral Wire Installations.</t>
  </si>
  <si>
    <t>Shelly Two-Channel Smart Switch Tailored for Lighting Control in no Neutral Wire Installations</t>
  </si>
  <si>
    <r>
      <t xml:space="preserve">2 YEAR WARRANTY - B2B ONLY
</t>
    </r>
    <r>
      <rPr>
        <b/>
        <sz val="9"/>
        <color rgb="FFC00000"/>
        <rFont val="Gill Sans MT"/>
        <family val="2"/>
      </rPr>
      <t>Pricing dependent on ROE and shipping charges - please confirm pricing before placing an order</t>
    </r>
  </si>
  <si>
    <t>6-zone Wi-Fi Enabled Smart Sprinkler Controller – Powered by Shelly</t>
  </si>
  <si>
    <t>EOL (last stock &amp; promotion)</t>
  </si>
  <si>
    <t>COM-T7-WMB</t>
  </si>
  <si>
    <t>COM-T33G-WMB</t>
  </si>
  <si>
    <t>W59R PRO</t>
  </si>
  <si>
    <t>COM-EAR-CUSHION-BH70-WH64</t>
  </si>
  <si>
    <t>UH42 SE DUAL TEAMS USB-C/A</t>
  </si>
  <si>
    <t>UH42 SE MONO TEAMS USB-C/A</t>
  </si>
  <si>
    <t>Yealink WH64 Hybrid Mono DECT And Bluetooth Hybrid Wireless Headset, Teams Certified, Includes Dongle, Does Not Include Stand</t>
  </si>
  <si>
    <t>Yealink UH42 SE Dual USB Headset, USB-C With USB-C/A Adapter, Teams Certified</t>
  </si>
  <si>
    <t>Yealink UH42 SE Mono USB Headset, USB-C With USB-C/A Adapter, Teams Certified</t>
  </si>
  <si>
    <t>Yealink WH68 Hybrid DECT Wireless Headset, Teams Certified, with Charging Stand</t>
  </si>
  <si>
    <t>Yealink W59R PRO Rugged DECT Handset IP67</t>
  </si>
  <si>
    <t>Yealink WH68 Hybrid DECT Wireless Headset, Teams Certified (EOL)</t>
  </si>
  <si>
    <t>Yealink UH36 Mono Headset With USB-C Connection</t>
  </si>
  <si>
    <t>MP PHONE</t>
  </si>
  <si>
    <t>IP CONFERENCE PHONE</t>
  </si>
  <si>
    <t>IP DECT PHONE</t>
  </si>
  <si>
    <t>YEALINK VOICE PROMOTION</t>
  </si>
  <si>
    <t>PROMOTION + Extra 5% discount when ordering 5 or more units</t>
  </si>
  <si>
    <t>SIP PHONES</t>
  </si>
  <si>
    <t>Yealink CPW65 Wireless DECT Microphones For CP965 (EOL)</t>
  </si>
  <si>
    <t>Yealink T43U Advanced Gb IP Phone With Dual USB Ports, Excludes PSU (EOL)</t>
  </si>
  <si>
    <t>Yealink T44W Gigabit Desktop IP Phone With Built-in Wi-Fi, Bluetooth And Dual USB Ports, Excludes PSU (EOL)</t>
  </si>
  <si>
    <t>Yealink T48U Gb IP Phone With 7" Touch LCD And Dual USB Ports, Excludes PSU (EOL)</t>
  </si>
  <si>
    <t>Yealink T57W Dual Band IP Desktop Phone, Excludes PSU (EOL)</t>
  </si>
  <si>
    <t>Yealink UH34 Dual Headset Special Edition With USB-C Connection, Teams Edition (EOL)</t>
  </si>
  <si>
    <t>Yealink UH34 Dual Headset Special Edition With USB-A, 3.5mm jack Connection, Teams edition (EOL)</t>
  </si>
  <si>
    <t>Yealink UH34 Mono Headset Special Edition With USB-C Connection, Teams Edition (EOL)</t>
  </si>
  <si>
    <t>Yealink WH64 Hybrid Mono DECT And Bluetooth Hybrid Wireless Headset, Teams Certified (EOL)</t>
  </si>
  <si>
    <r>
      <t xml:space="preserve">Yealink T30 Single Line Entry Level IP Phone, No PoE, Includes PSU </t>
    </r>
    <r>
      <rPr>
        <sz val="11"/>
        <color rgb="FFFF0000"/>
        <rFont val="Gill Sans MT"/>
        <family val="2"/>
      </rPr>
      <t>(Project Only)</t>
    </r>
  </si>
  <si>
    <r>
      <t xml:space="preserve">Yealink UH44 Dual USB Headset, USB-C With USB-C/A Adapter, Teams Certified </t>
    </r>
    <r>
      <rPr>
        <sz val="11"/>
        <color rgb="FFFF0000"/>
        <rFont val="Gill Sans MT"/>
        <family val="2"/>
      </rPr>
      <t>(Project Only)</t>
    </r>
  </si>
  <si>
    <r>
      <t xml:space="preserve">Yealink UH44 Mono USB Headset, USB-C With USB-C/A Adapter, Teams Certified </t>
    </r>
    <r>
      <rPr>
        <sz val="11"/>
        <color rgb="FFFF0000"/>
        <rFont val="Gill Sans MT"/>
        <family val="2"/>
      </rPr>
      <t>(Project Only)</t>
    </r>
  </si>
  <si>
    <t>Yealink Ear Cushion for BH70/WH64 (1 Pair)</t>
  </si>
  <si>
    <t>Yealink W59R Rugged DECT Handset IP67 (EOL)</t>
  </si>
  <si>
    <t>R79 per device per year</t>
  </si>
  <si>
    <t>R172 per device per year</t>
  </si>
  <si>
    <t>YMCS Room Essential 1 YEAR</t>
  </si>
  <si>
    <t>YMCS Room Professional 1 YEAR</t>
  </si>
  <si>
    <t>R3 723 for 100 devices</t>
  </si>
  <si>
    <t>R8 526 for 100 devices</t>
  </si>
  <si>
    <t>R2 488 per year</t>
  </si>
  <si>
    <t>R3 462 per year</t>
  </si>
  <si>
    <t>R2 737 per year</t>
  </si>
  <si>
    <t>R2 986 per year</t>
  </si>
  <si>
    <t>Yealink AX86R Portable Rugged IP Phone With Built-In Wi-Fi, Includes Charger</t>
  </si>
  <si>
    <t>Yealink DD10K USB DECT Dongle not only enables T41S/T42S/T54W/T85W to work concurrently with the Yealink DECT system but also enables T53/T53W/T54W/T57W/T58A/T58W/VP59/T87W/T88W/T88WPro/T88V Pro to work as a base station</t>
  </si>
  <si>
    <t>Yealink EXP50 Expansion Module For T5X Phones &amp; MP Phones</t>
  </si>
  <si>
    <t>Yealink MeetingBoard65 For Small And Medium Rooms: Includes 1X 65 Inch All-In-One Collaboration Display, Power Adapter, Wall Mount Bracket And Cables, 4 X Stylus Pen</t>
  </si>
  <si>
    <t>Yealink MCore Base Kit including mini-PC, MTouch Plus and RoomSensor</t>
  </si>
  <si>
    <t>Yealink MVC S60-C5-000 Teams Room System for Small to Medium Rooms incl. S60 Intelligent All-in-One Device, MCore Pro, MTouch Plus, RoomSensor</t>
  </si>
  <si>
    <t>MVC640-C4-F13</t>
  </si>
  <si>
    <t>Yealink MVC640 Microsoft Teams Rooms System For Medium-To-Large Rooms, Incl. UVC84, MCore Pro Kit C4(MCore Pro Mini-PC, MTouch E2), VCR20, Mspeaker II, 2x CPW65, WPP30</t>
  </si>
  <si>
    <t>Yealink MP56 Android Phone, For MS Teams, Excludes PSU (EOL)</t>
  </si>
  <si>
    <t>BH76-BLK-ST-USBA</t>
  </si>
  <si>
    <t>Yealink BH76 Headset, Black with Charging Stand, USB-A Connection, Teams Certified (EOL)</t>
  </si>
  <si>
    <t>Yealink EHS60 Wireless Headset Adapter For WH62, WH63, X1 Micro USB Port, X1 RJ45 (8P8C), X1 RJ9 (4P4C) Headset Jacks</t>
  </si>
  <si>
    <t>Yealink MP52 Basic Phone For MS Teams Excludes PSU (EOL)</t>
  </si>
  <si>
    <t>Yealink PSU Colour For 5V/2A PSU For T44W, T46U, T48U, T54W, T57W, T74W, T73U, T74U, T58W, T87W and MP5x Series</t>
  </si>
  <si>
    <t>Yealink SIP-T31P 10/100 Desktop IP Phone, Excludes PSU</t>
  </si>
  <si>
    <t>Yealink SIP-T33G Gigabit Colour Screen Desktop IP Phone, Excludes PSU</t>
  </si>
  <si>
    <t>Yealink SIP-T34W Desktop IP Phone With Built-In Wi-Fi, Includes PSU</t>
  </si>
  <si>
    <t>Yealink T40P Fe, Bw, IP Phone, Excludes PSU (EOL)</t>
  </si>
  <si>
    <t>Yealink T46U Gb IP Phone With Dual USB Ports And 4.3" Colour LCD, Excludes PSU</t>
  </si>
  <si>
    <t>Yealink T53W Dual Band Wi-Fi IP Phone, Excludes PSU (EOL)</t>
  </si>
  <si>
    <t>Yealink T58W Smart Business Phone, Excl. Camera, Excl. PSU (EOL)</t>
  </si>
  <si>
    <t>Yealink W80B-DM Multi-Cell DECT Manager</t>
  </si>
  <si>
    <t>Cape Town</t>
  </si>
  <si>
    <t>Available on request</t>
  </si>
  <si>
    <t>-</t>
  </si>
  <si>
    <t>Yealink WH67 DECT Wireless Convertible Headset With Touch Screen Base Station (EOL)</t>
  </si>
  <si>
    <r>
      <rPr>
        <b/>
        <sz val="9"/>
        <color rgb="FFFF0000"/>
        <rFont val="Gill Sans MT"/>
        <family val="2"/>
      </rPr>
      <t xml:space="preserve">NEW </t>
    </r>
    <r>
      <rPr>
        <b/>
        <sz val="9"/>
        <rFont val="Gill Sans MT"/>
        <family val="2"/>
      </rPr>
      <t xml:space="preserve">
ETA TBC ON CONFIRMED ORDER</t>
    </r>
  </si>
  <si>
    <t>SMARTVISION 80-AMS-3YR</t>
  </si>
  <si>
    <t>AVBRIDGE</t>
  </si>
  <si>
    <t>USB2-EXT-10M</t>
  </si>
  <si>
    <t>981-000480</t>
  </si>
  <si>
    <t>Updated 27/03/2026</t>
  </si>
  <si>
    <t>ROOM AUDIO DEVICE</t>
  </si>
  <si>
    <t>CONTROLLER</t>
  </si>
  <si>
    <t>CONTENT SHARING DEVICE</t>
  </si>
  <si>
    <t>COLLABORATION  BOARD</t>
  </si>
  <si>
    <t>Yealink BYOD Connection Box</t>
  </si>
  <si>
    <t>Yealink AVHub Meeting AV Processor, Incl: 7.5M Cat5E Cable, 2.5M USB Cable, Power Adapter</t>
  </si>
  <si>
    <t>Yealink MShare E2  Wired Content Sharing Adapter</t>
  </si>
  <si>
    <t>Yealink CTP18 Touch Panel for A20 and A30</t>
  </si>
  <si>
    <t>Yealink 6x Optical PTZ Camera for MeetingBoard</t>
  </si>
  <si>
    <t>GB-ROOM 1-9</t>
  </si>
  <si>
    <t>GoBright Room Booking licence, per room (1-9 rooms)</t>
  </si>
  <si>
    <t>GB-ROOM 10-24</t>
  </si>
  <si>
    <t>GoBright Room Booking licence, per room (10-24 rooms)</t>
  </si>
  <si>
    <t>GB-ROOM 25-49</t>
  </si>
  <si>
    <t>GoBright Room Booking licence, per room (25-49 rooms)</t>
  </si>
  <si>
    <t>GB-ROOM 50+</t>
  </si>
  <si>
    <t>GoBright Room Booking licence, per room (50+ rooms)</t>
  </si>
  <si>
    <t>GB-ROOMSIG 1-9</t>
  </si>
  <si>
    <t>GoBright Digital Signage In-room and on room display licence, per room (1-9 rooms)</t>
  </si>
  <si>
    <t>GB-ROOMSIG 10-24</t>
  </si>
  <si>
    <t>GoBright Digital Signage In-room and on room display licence, per room (10-24 rooms)</t>
  </si>
  <si>
    <t>GB-ROOMSIG 50+</t>
  </si>
  <si>
    <t>GoBright Digital Signage In-room and on room display licence, per room (50+ rooms)</t>
  </si>
  <si>
    <t>GB-CATSERVL</t>
  </si>
  <si>
    <t>GoBright Catering &amp; Services licence (Per Room)</t>
  </si>
  <si>
    <t>Per Room</t>
  </si>
  <si>
    <t>Desk Booking Licences</t>
  </si>
  <si>
    <t>GB-DESK 1-249</t>
  </si>
  <si>
    <t>GoBright Desk Booking licence, per desk (1-249 Desks)</t>
  </si>
  <si>
    <t>GB-DESK 250-999</t>
  </si>
  <si>
    <t>GoBright Desk Booking licence, per desk (250-999 Desks)</t>
  </si>
  <si>
    <t>GB-DESK 1000-1999</t>
  </si>
  <si>
    <t>GoBright Desk Booking licence, per desk (1000-1999 Desks)</t>
  </si>
  <si>
    <t>GB-DESK 2000+</t>
  </si>
  <si>
    <t>GoBright Desk Booking licence, per desk (2000+ Desks)</t>
  </si>
  <si>
    <t>1-249 desks</t>
  </si>
  <si>
    <t>250-999 desks</t>
  </si>
  <si>
    <t>1000-1999 desks</t>
  </si>
  <si>
    <t>2000+ desks</t>
  </si>
  <si>
    <t>Parking Space Licences</t>
  </si>
  <si>
    <t>1-249 spaces</t>
  </si>
  <si>
    <t>250-999 spaces</t>
  </si>
  <si>
    <t>1000-1999 spaces</t>
  </si>
  <si>
    <t>2000+ spaces</t>
  </si>
  <si>
    <t xml:space="preserve">Mapping Licenses </t>
  </si>
  <si>
    <t>1-9 maps</t>
  </si>
  <si>
    <t>10-24 maps</t>
  </si>
  <si>
    <t>25-49 maps</t>
  </si>
  <si>
    <t>50+ maps</t>
  </si>
  <si>
    <t>Visitor Registration Licences</t>
  </si>
  <si>
    <t>per location</t>
  </si>
  <si>
    <t>Digital Signage Licences</t>
  </si>
  <si>
    <t>1-9 players</t>
  </si>
  <si>
    <t>10-24 players</t>
  </si>
  <si>
    <t>25-49 players</t>
  </si>
  <si>
    <t>50+ players</t>
  </si>
  <si>
    <t>Digital Signage - Add on Licences</t>
  </si>
  <si>
    <t>Other Licences</t>
  </si>
  <si>
    <t>per screen</t>
  </si>
  <si>
    <t>per lockerbank</t>
  </si>
  <si>
    <t>per customer</t>
  </si>
  <si>
    <t>Updated - 30/03/2026</t>
  </si>
  <si>
    <t>LOGITECH - MTR ON WINDOWS RALLY BAR BUNDLE  - INCLUDES:  RALLY BAR GRAPHITE, TAP+CAT5E, LENOVO THINKSMART CORE, + 1YR Essential</t>
  </si>
  <si>
    <t>LOGITECH - MTR ON WINDOWS RALLY BAR MINI BUNDLE  - INCLUDES:  RALLY BAR MINI GRAPHITE, TAP+CAT5E, LENOVO THINKSMART CORE, + 1YR Essential</t>
  </si>
  <si>
    <t>Logitech MTR on Windows Base Kit, including Tap+Cat5e, Lenovo ThinkSmart Core, + 1YR Essential</t>
  </si>
  <si>
    <t>LOGITECH - MTR ON WINDOWS SMALL BUNDLE  - INCLUDES:  MEETUP, TAP+CAT5E, LENOVO THINKSMART CORE,+ 1YR Essential</t>
  </si>
  <si>
    <t>Logitech MTR on Windows Medium Bundle, including Rally, Rally Mounting Kit, Tap+Cat5e,Rally Speaker, Rally Mic Pod, Lenovo ThinkSmart Core, Rally Mic Pod Hub,+ 1YR Essential</t>
  </si>
  <si>
    <t>LOGITECH - TAP - MTR ON WINDOWS MEDIUM BUNDLE - INCLUDES: TAP with CAT5E KIT, LENOVO CORE, RALLY SYSTEM &amp; RALLY MOUNTING KIT+ 1YR Essential</t>
  </si>
  <si>
    <t>Logitech MTR on Windows Large Bundle, including Rally Plus, Rally Mounting Kit, Rally Mic Pod Hub, Tap+Cat5e, Lenovo ThinkSmart Core+1YR Essential</t>
  </si>
  <si>
    <t>LOGITECH - TAP - MTR ON WINDOWS LARGE BUNDLE - INCLUDES:  TAP + CAT5E KIT, TAP TABLE MOUNT, LENOVO CORE, RALLY PLUS &amp; RALLY MOUNTING KIT+1YR Essential</t>
  </si>
  <si>
    <t>GB-PARKING 1-249</t>
  </si>
  <si>
    <t>GB-PARKING 250-999</t>
  </si>
  <si>
    <t>GB-PARKING 1000-1999</t>
  </si>
  <si>
    <t>GB-PARKING 2000+</t>
  </si>
  <si>
    <t>GB-MAP 1-9</t>
  </si>
  <si>
    <t>GP-MAP 10-24</t>
  </si>
  <si>
    <t>GB-MAP 25-49</t>
  </si>
  <si>
    <t>GB-MAP 50+</t>
  </si>
  <si>
    <t>GB-VISITL</t>
  </si>
  <si>
    <t>GB-VIEW-CORE 1-9</t>
  </si>
  <si>
    <t>GB-VIEW-CORE 10-24</t>
  </si>
  <si>
    <t>GB-VIEW-CORE 25-49</t>
  </si>
  <si>
    <t>GB-VIEW-CORE 50+</t>
  </si>
  <si>
    <t>GB-VIEW-PREMIUM 1-9</t>
  </si>
  <si>
    <t>GB-VIEW-PREMIUM 10-24</t>
  </si>
  <si>
    <t>GB-VIEW-PREMIUM 25-49</t>
  </si>
  <si>
    <t>GB-VIEW-PREMIUM 50+</t>
  </si>
  <si>
    <t>GB-WEEKPLANNER</t>
  </si>
  <si>
    <t>GB-WAYFINDERL</t>
  </si>
  <si>
    <t>GB-LOCKERBANK</t>
  </si>
  <si>
    <t>GB-API-ACCESS</t>
  </si>
  <si>
    <t>GB-ANALYTICS-ADV</t>
  </si>
  <si>
    <t>GoBright Parking Space licence, per space (1-249)</t>
  </si>
  <si>
    <t>GoBright Parking Space licence, per space (250-999)</t>
  </si>
  <si>
    <t>GoBright Parking Space licence, per space (1000-1999)</t>
  </si>
  <si>
    <t>GoBright Parking Space licence, per space (2000+)</t>
  </si>
  <si>
    <t>GoBright Mapping licence, per floorplan (1-9 Maps)</t>
  </si>
  <si>
    <t>GoBright Mapping licence, per floorplan (10-24 Maps)</t>
  </si>
  <si>
    <t>GoBright Mapping licence, per floorplan (25-49 Maps)</t>
  </si>
  <si>
    <t>GoBright Mapping licence, per floorplan (50+ Maps)</t>
  </si>
  <si>
    <t>GoBright Digital Self-registration licence (Per Location)</t>
  </si>
  <si>
    <t>GoBright Digital Signage licence, per player (1-9 Players)</t>
  </si>
  <si>
    <t>GoBright Digital Signage licence, per player (10-24 Players)</t>
  </si>
  <si>
    <t>GoBright Digital Signage licence, per player (25-49 Players)</t>
  </si>
  <si>
    <t>GoBright Digital Signage licence, per player (50+ Players)</t>
  </si>
  <si>
    <t>GoBright Premium Digital Signage licence, per player (1-9 Players)</t>
  </si>
  <si>
    <t>GoBright Premium Digital Signage licence, per player (10-24 Players)</t>
  </si>
  <si>
    <t>GoBright Premium Digital Signage licence, per player (25-49 Players)</t>
  </si>
  <si>
    <t>GoBright Premium Digital Signage licence, per player (50+ Players)</t>
  </si>
  <si>
    <t>GoBright Week Planner licence (Per Location)</t>
  </si>
  <si>
    <t>GoBright Wayfinding licence (Per Screen)</t>
  </si>
  <si>
    <t>GoBright Locker integration License (Per Lockerbank)</t>
  </si>
  <si>
    <t>GoBright Access to Desk &amp; Room Booking API for integration or PowerBI analytics</t>
  </si>
  <si>
    <t>GoBright Advanced Analytics licence (Per Customer)</t>
  </si>
  <si>
    <t>Updated - 31/03/2026</t>
  </si>
  <si>
    <t>65UH5Q-E</t>
  </si>
  <si>
    <t>75UH5N-M</t>
  </si>
  <si>
    <t>86UL5Q-E</t>
  </si>
  <si>
    <t>98UH5J-H</t>
  </si>
  <si>
    <t>55TR3DQ</t>
  </si>
  <si>
    <t>65TR3DQ</t>
  </si>
  <si>
    <t>75TR3DQ</t>
  </si>
  <si>
    <t>86TR3DQ</t>
  </si>
  <si>
    <r>
      <t xml:space="preserve">LG 86" </t>
    </r>
    <r>
      <rPr>
        <b/>
        <sz val="11"/>
        <color theme="1"/>
        <rFont val="Gill Sans MT"/>
        <family val="2"/>
      </rPr>
      <t>CreateBoard</t>
    </r>
    <r>
      <rPr>
        <sz val="11"/>
        <color theme="1"/>
        <rFont val="Gill Sans MT"/>
        <family val="2"/>
      </rPr>
      <t xml:space="preserve">: 4K UHD, 400 nit, 16/7 hour Duty Cycle, Ops Slot, Multi-Touch Point: 50 Points (Max), OS Version : Android 14(EDLA), Built-in speakers </t>
    </r>
  </si>
  <si>
    <r>
      <t xml:space="preserve">LG 75" </t>
    </r>
    <r>
      <rPr>
        <b/>
        <sz val="11"/>
        <color theme="1"/>
        <rFont val="Gill Sans MT"/>
        <family val="2"/>
      </rPr>
      <t>CreateBoard</t>
    </r>
    <r>
      <rPr>
        <sz val="11"/>
        <color theme="1"/>
        <rFont val="Gill Sans MT"/>
        <family val="2"/>
      </rPr>
      <t xml:space="preserve">: 4K UHD, 400 nit, 16/7 hour Duty Cycle, Ops Slot, Multi-Touch Point: 50 Points (Max), OS Version : Android 14(EDLA), Built-in speakers </t>
    </r>
  </si>
  <si>
    <r>
      <t xml:space="preserve">LG 65" </t>
    </r>
    <r>
      <rPr>
        <b/>
        <sz val="11"/>
        <color theme="1"/>
        <rFont val="Gill Sans MT"/>
        <family val="2"/>
      </rPr>
      <t>CreateBoard</t>
    </r>
    <r>
      <rPr>
        <sz val="11"/>
        <color theme="1"/>
        <rFont val="Gill Sans MT"/>
        <family val="2"/>
      </rPr>
      <t xml:space="preserve">: 4K UHD, 400 nit, 16/7 hour Duty Cycle, Ops Slot, Multi-Touch Point: 50 Points (Max), OS Version : Android 14(EDLA), Built-in speakers </t>
    </r>
  </si>
  <si>
    <r>
      <t xml:space="preserve">LG 55" </t>
    </r>
    <r>
      <rPr>
        <b/>
        <sz val="11"/>
        <color theme="1"/>
        <rFont val="Gill Sans MT"/>
        <family val="2"/>
      </rPr>
      <t>CreateBoard</t>
    </r>
    <r>
      <rPr>
        <sz val="11"/>
        <color theme="1"/>
        <rFont val="Gill Sans MT"/>
        <family val="2"/>
      </rPr>
      <t xml:space="preserve">: 4K UHD, 400 nit, 16/7 hour Duty Cycle, Ops Slot, Multi-Touch Point: 50 Points (Max), OS Version : Android 14(EDLA), Built-in speakers </t>
    </r>
  </si>
  <si>
    <t xml:space="preserve">Digital Canvas Series </t>
  </si>
  <si>
    <t xml:space="preserve">NEW
ETA confirmed on Order </t>
  </si>
  <si>
    <t xml:space="preserve">Workspace Management </t>
  </si>
  <si>
    <t xml:space="preserve">Worspace Management Licenses </t>
  </si>
  <si>
    <t xml:space="preserve">Workspace Management Hardware </t>
  </si>
  <si>
    <t xml:space="preserve">Refer to GoBright Brand Tab </t>
  </si>
  <si>
    <t xml:space="preserve">On Request - Will be loaded soon </t>
  </si>
  <si>
    <t>KS3</t>
  </si>
  <si>
    <t>GM1</t>
  </si>
  <si>
    <t>G20</t>
  </si>
  <si>
    <t>Mecool G20 Remote Compatible With Mecool ATV &amp; GTV Devices</t>
  </si>
  <si>
    <t>Mecool KS3 OTT Soundbar + Subwoofer</t>
  </si>
  <si>
    <r>
      <rPr>
        <b/>
        <sz val="9"/>
        <color rgb="FFFF0000"/>
        <rFont val="Gill Sans MT"/>
        <family val="2"/>
      </rPr>
      <t xml:space="preserve">NEW
</t>
    </r>
    <r>
      <rPr>
        <b/>
        <sz val="9"/>
        <color rgb="FF000000"/>
        <rFont val="Gill Sans MT"/>
        <family val="2"/>
      </rPr>
      <t>1 YEAR WARRANTY</t>
    </r>
  </si>
  <si>
    <t>PR3PREU6</t>
  </si>
  <si>
    <t>EBD021</t>
  </si>
  <si>
    <t>RUT976</t>
  </si>
  <si>
    <t>RUTC41</t>
  </si>
  <si>
    <t>D53G-5HACD2HND-TC&amp;RG520F-EU</t>
  </si>
  <si>
    <t>Mikrotik hEX S (2025 version) with Dual Core 950MHz CPU, 512MB RAM, 2.5G SFP cage, 5 x Gigabit Eth ports, USB, RouterOS v7 L4, plastic case, PSU</t>
  </si>
  <si>
    <t>Teltonika EU power supply, 9W - For TSW switches</t>
  </si>
  <si>
    <t>AIRNOVA</t>
  </si>
  <si>
    <t>AIRNOVAMAX</t>
  </si>
  <si>
    <t>Teltonika EBD021 CALYX 4G LTE-FDD (Cat 4) embedded Raspberry Pi HAT+, 2 x SMA for Mobile,</t>
  </si>
  <si>
    <t>Coming Soon</t>
  </si>
  <si>
    <t>RASPBERRY PI HAT</t>
  </si>
  <si>
    <t>Teltonika RUT976 Redcap 5G LTE Cat 4 GNSS antenna OR DinRail Router, eSIM + Dual-SIM, 1 x WAN (100 Mbps), 3 x WAN (100 Mbps), MODUBUS RS232/RS485</t>
  </si>
  <si>
    <t>Teltonika Teltonika RUTC41 4G LTE (Cat 4) Router, WIFI 6, 1 x WAN, 4 x LAN, eSIM</t>
  </si>
  <si>
    <t>TYRE INFLATORS</t>
  </si>
  <si>
    <t>NW01-S Tyre Inflator</t>
  </si>
  <si>
    <t>KF03 Tyre Inflator &amp; Jump Starter</t>
  </si>
  <si>
    <t>Updated -31/3/2026</t>
  </si>
  <si>
    <t>Updated 31/3/2026</t>
  </si>
  <si>
    <t>Bloemfontein,
Durban, George,
Port Elizabeth,
Nelspruit,
Pietermaritzburg,
East London,
Kimberley,
Welkom, Witbank
Polokwane</t>
  </si>
  <si>
    <t>R9/kg exceeding
15Kg</t>
  </si>
  <si>
    <t>(March 2026)</t>
  </si>
  <si>
    <t xml:space="preserve">1 - 2 Business days (from our CPT office)
2- 3 Business days (from our JHB office) </t>
  </si>
  <si>
    <t>Mecool GM1 Wireless Gamepad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</si>
</sst>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R&quot;#,##0;[Red]\-&quot;R&quot;#,##0"/>
    <numFmt numFmtId="44" formatCode="_-&quot;R&quot;* #,##0.00_-;\-&quot;R&quot;* #,##0.00_-;_-&quot;R&quot;* &quot;-&quot;??_-;_-@_-"/>
    <numFmt numFmtId="164" formatCode="&quot;R&quot;\ #,##0;[Red]&quot;R&quot;\ \-#,##0"/>
    <numFmt numFmtId="165" formatCode="[$R-1C09]#,##0"/>
    <numFmt numFmtId="166" formatCode="\$\ #,##0"/>
    <numFmt numFmtId="167" formatCode="_-&quot;US$&quot;* #,##0.00_ ;_-&quot;US$&quot;* \-#,##0.00\ ;_-&quot;US$&quot;* &quot;-&quot;??_ ;_-@_ "/>
    <numFmt numFmtId="168" formatCode="_-[$R-1C09]* #,##0_-;\-[$R-1C09]* #,##0_-;_-[$R-1C09]* &quot;-&quot;??_-;_-@_-"/>
    <numFmt numFmtId="169" formatCode="_-[$R-1C09]* #,##0.00_-;\-[$R-1C09]* #,##0.00_-;_-[$R-1C09]* &quot;-&quot;??_-;_-@_-"/>
    <numFmt numFmtId="170" formatCode="_-[$R-1C09]* #,##0_-;\-[$R-1C09]* #,##0_-;_-[$R-1C09]* &quot;-&quot;_-;_-@_-"/>
    <numFmt numFmtId="171" formatCode="_-[$R-1C09]* #,##0.00_-;\-[$R-1C09]* #,##0.00_-;_-[$R-1C09]* &quot;-&quot;_-;_-@_-"/>
    <numFmt numFmtId="172" formatCode="_-&quot;R&quot;* #,##0_-;\-&quot;R&quot;* #,##0_-;_-&quot;R&quot;* &quot;-&quot;??_-;_-@_-"/>
    <numFmt numFmtId="173" formatCode="&quot;R&quot;#,##0"/>
    <numFmt numFmtId="174" formatCode="&quot;R&quot;#,##0.00"/>
  </numFmts>
  <fonts count="101">
    <font>
      <sz val="10"/>
      <color theme="1"/>
      <name val="Gill Sans MT"/>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theme="1"/>
      <name val="Gill Sans MT"/>
      <family val="2"/>
    </font>
    <font>
      <b/>
      <sz val="11"/>
      <color theme="1"/>
      <name val="Gill Sans MT"/>
      <family val="2"/>
    </font>
    <font>
      <b/>
      <sz val="22"/>
      <color theme="1"/>
      <name val="Gill Sans MT"/>
      <family val="2"/>
    </font>
    <font>
      <u/>
      <sz val="10"/>
      <color theme="10"/>
      <name val="Gill Sans MT"/>
      <family val="2"/>
    </font>
    <font>
      <u/>
      <sz val="11"/>
      <color theme="10"/>
      <name val="Arial"/>
      <family val="2"/>
    </font>
    <font>
      <u/>
      <sz val="11"/>
      <color theme="10"/>
      <name val="Gill Sans MT"/>
      <family val="2"/>
    </font>
    <font>
      <sz val="11"/>
      <color theme="1"/>
      <name val="Gill Sans MT"/>
      <family val="2"/>
    </font>
    <font>
      <sz val="11"/>
      <name val="Gill Sans MT"/>
      <family val="2"/>
    </font>
    <font>
      <b/>
      <sz val="11"/>
      <color theme="0"/>
      <name val="Gill Sans MT"/>
      <family val="2"/>
    </font>
    <font>
      <sz val="9"/>
      <color theme="1"/>
      <name val="Gill Sans MT"/>
      <family val="2"/>
    </font>
    <font>
      <b/>
      <sz val="11"/>
      <color rgb="FFED1C24"/>
      <name val="Gill Sans MT"/>
      <family val="2"/>
    </font>
    <font>
      <sz val="11"/>
      <color rgb="FF000000"/>
      <name val="Gill Sans MT"/>
      <family val="2"/>
    </font>
    <font>
      <b/>
      <sz val="11"/>
      <name val="Gill Sans MT"/>
      <family val="2"/>
    </font>
    <font>
      <sz val="11"/>
      <color rgb="FF262626"/>
      <name val="Gill Sans MT"/>
      <family val="2"/>
    </font>
    <font>
      <b/>
      <sz val="14"/>
      <color theme="0"/>
      <name val="Gill Sans MT"/>
      <family val="2"/>
    </font>
    <font>
      <sz val="10"/>
      <name val="Gill Sans MT"/>
      <family val="2"/>
    </font>
    <font>
      <b/>
      <sz val="10"/>
      <color theme="0"/>
      <name val="Gill Sans MT"/>
      <family val="2"/>
    </font>
    <font>
      <b/>
      <sz val="10"/>
      <color theme="1"/>
      <name val="Gill Sans MT"/>
      <family val="2"/>
    </font>
    <font>
      <b/>
      <sz val="10"/>
      <name val="Gill Sans MT"/>
      <family val="2"/>
    </font>
    <font>
      <b/>
      <sz val="28"/>
      <color rgb="FF000000"/>
      <name val="Gill Sans MT"/>
      <family val="2"/>
    </font>
    <font>
      <sz val="28"/>
      <name val="Gill Sans MT"/>
      <family val="2"/>
    </font>
    <font>
      <b/>
      <sz val="10"/>
      <color rgb="FFFFFFFF"/>
      <name val="Gill Sans MT"/>
      <family val="2"/>
    </font>
    <font>
      <b/>
      <sz val="12"/>
      <name val="Gill Sans MT"/>
      <family val="2"/>
    </font>
    <font>
      <sz val="12"/>
      <name val="Gill Sans MT"/>
      <family val="2"/>
    </font>
    <font>
      <sz val="12"/>
      <color rgb="FF000000"/>
      <name val="Gill Sans MT"/>
      <family val="2"/>
    </font>
    <font>
      <sz val="10"/>
      <color rgb="FF000000"/>
      <name val="Gill Sans MT"/>
      <family val="2"/>
    </font>
    <font>
      <b/>
      <sz val="11"/>
      <color rgb="FFEE1C25"/>
      <name val="Gill Sans MT"/>
      <family val="2"/>
    </font>
    <font>
      <b/>
      <sz val="16"/>
      <color rgb="FFFFFFFF"/>
      <name val="Gill Sans MT"/>
      <family val="2"/>
    </font>
    <font>
      <sz val="20"/>
      <color rgb="FF000000"/>
      <name val="Gill Sans MT"/>
      <family val="2"/>
    </font>
    <font>
      <b/>
      <sz val="20"/>
      <color rgb="FF000000"/>
      <name val="Gill Sans MT"/>
      <family val="2"/>
    </font>
    <font>
      <sz val="16"/>
      <color rgb="FF000000"/>
      <name val="Gill Sans MT"/>
      <family val="2"/>
    </font>
    <font>
      <b/>
      <sz val="9"/>
      <color rgb="FFED1C24"/>
      <name val="Gill Sans MT"/>
      <family val="2"/>
    </font>
    <font>
      <b/>
      <sz val="9"/>
      <color theme="1"/>
      <name val="Gill Sans MT"/>
      <family val="2"/>
    </font>
    <font>
      <u/>
      <sz val="11"/>
      <color rgb="FF0563C1"/>
      <name val="Gill Sans MT"/>
      <family val="2"/>
    </font>
    <font>
      <sz val="9"/>
      <name val="Gill Sans MT"/>
      <family val="2"/>
    </font>
    <font>
      <b/>
      <sz val="9"/>
      <name val="Gill Sans MT"/>
      <family val="2"/>
    </font>
    <font>
      <b/>
      <sz val="9"/>
      <color rgb="FFFF0000"/>
      <name val="Gill Sans MT"/>
      <family val="2"/>
    </font>
    <font>
      <b/>
      <sz val="9"/>
      <color theme="0"/>
      <name val="Gill Sans MT"/>
      <family val="2"/>
    </font>
    <font>
      <b/>
      <u/>
      <sz val="14"/>
      <color theme="0"/>
      <name val="Gill Sans MT"/>
      <family val="2"/>
    </font>
    <font>
      <b/>
      <sz val="11"/>
      <color rgb="FFFF0000"/>
      <name val="Gill Sans MT"/>
      <family val="2"/>
    </font>
    <font>
      <b/>
      <sz val="11"/>
      <color rgb="FF000000"/>
      <name val="Calibri"/>
      <family val="2"/>
    </font>
    <font>
      <sz val="10"/>
      <name val="Arial"/>
      <family val="2"/>
    </font>
    <font>
      <b/>
      <sz val="10"/>
      <color rgb="FFFF0000"/>
      <name val="Gill Sans MT"/>
      <family val="2"/>
    </font>
    <font>
      <sz val="8"/>
      <color rgb="FF000000"/>
      <name val="Arial"/>
      <family val="2"/>
    </font>
    <font>
      <b/>
      <sz val="8"/>
      <color rgb="FF000000"/>
      <name val="Arial"/>
      <family val="2"/>
    </font>
    <font>
      <b/>
      <sz val="16"/>
      <color rgb="FF20235F"/>
      <name val="Gill Sans MT"/>
      <family val="2"/>
    </font>
    <font>
      <sz val="12"/>
      <color rgb="FF00B0F0"/>
      <name val="Gill Sans MT"/>
      <family val="2"/>
    </font>
    <font>
      <b/>
      <u/>
      <sz val="10"/>
      <color theme="10"/>
      <name val="Gill Sans MT"/>
      <family val="2"/>
    </font>
    <font>
      <b/>
      <sz val="14"/>
      <color rgb="FFEE1C25"/>
      <name val="Gill Sans MT"/>
      <family val="2"/>
    </font>
    <font>
      <u/>
      <sz val="10"/>
      <color theme="0"/>
      <name val="Gill Sans MT"/>
      <family val="2"/>
    </font>
    <font>
      <sz val="8"/>
      <name val="Gill Sans MT"/>
      <family val="2"/>
    </font>
    <font>
      <u/>
      <sz val="11"/>
      <color rgb="FF0070C0"/>
      <name val="Gill Sans MT"/>
      <family val="2"/>
    </font>
    <font>
      <b/>
      <sz val="8"/>
      <color theme="1"/>
      <name val="Gill Sans MT"/>
      <family val="2"/>
    </font>
    <font>
      <sz val="11"/>
      <color rgb="FF000000"/>
      <name val="Calibri"/>
      <family val="2"/>
    </font>
    <font>
      <b/>
      <sz val="12"/>
      <color rgb="FF0F9D6E"/>
      <name val="Gill Sans MT"/>
      <family val="2"/>
    </font>
    <font>
      <sz val="10"/>
      <color rgb="FF000000"/>
      <name val="Tahoma"/>
      <family val="2"/>
    </font>
    <font>
      <sz val="11"/>
      <color rgb="FF000000"/>
      <name val="Aptos Narrow"/>
      <family val="2"/>
    </font>
    <font>
      <sz val="11"/>
      <color rgb="FFFF0000"/>
      <name val="Gill Sans MT"/>
      <family val="2"/>
    </font>
    <font>
      <sz val="11"/>
      <color theme="10"/>
      <name val="Gill Sans MT"/>
      <family val="2"/>
    </font>
    <font>
      <b/>
      <sz val="12"/>
      <color rgb="FF00B0F0"/>
      <name val="Gill Sans MT"/>
      <family val="2"/>
    </font>
    <font>
      <b/>
      <sz val="12"/>
      <color rgb="FF7030A0"/>
      <name val="Gill Sans MT"/>
      <family val="2"/>
    </font>
    <font>
      <sz val="12"/>
      <color rgb="FF7030A0"/>
      <name val="Gill Sans MT"/>
      <family val="2"/>
    </font>
    <font>
      <sz val="7"/>
      <color rgb="FF000000"/>
      <name val="Tahoma"/>
      <family val="2"/>
    </font>
    <font>
      <sz val="9"/>
      <color theme="0"/>
      <name val="Gill Sans MT"/>
      <family val="2"/>
    </font>
    <font>
      <u/>
      <sz val="9"/>
      <color theme="10"/>
      <name val="Gill Sans MT"/>
      <family val="2"/>
    </font>
    <font>
      <sz val="11"/>
      <color theme="1"/>
      <name val="Calibri"/>
      <family val="3"/>
      <charset val="129"/>
      <scheme val="minor"/>
    </font>
    <font>
      <sz val="10"/>
      <color rgb="FF262626"/>
      <name val="Gill Sans MT"/>
      <family val="2"/>
    </font>
    <font>
      <b/>
      <sz val="12"/>
      <color theme="2" tint="-0.749992370372631"/>
      <name val="Gill Sans MT"/>
      <family val="2"/>
    </font>
    <font>
      <sz val="12"/>
      <color theme="2" tint="-0.749992370372631"/>
      <name val="Gill Sans MT"/>
      <family val="2"/>
    </font>
    <font>
      <b/>
      <sz val="12"/>
      <color rgb="FFD7502D"/>
      <name val="Gill Sans MT"/>
      <family val="2"/>
    </font>
    <font>
      <sz val="12"/>
      <color rgb="FFD7502D"/>
      <name val="Gill Sans MT"/>
      <family val="2"/>
    </font>
    <font>
      <sz val="12"/>
      <color rgb="FFA50034"/>
      <name val="Gill Sans MT"/>
      <family val="2"/>
    </font>
    <font>
      <sz val="11"/>
      <color theme="1"/>
      <name val="Calibri"/>
      <family val="2"/>
    </font>
    <font>
      <b/>
      <sz val="9"/>
      <color rgb="FF000000"/>
      <name val="Gill Sans MT"/>
      <family val="2"/>
    </font>
    <font>
      <sz val="10"/>
      <color theme="1"/>
      <name val="Gill Sans MT"/>
      <family val="2"/>
    </font>
    <font>
      <u/>
      <sz val="11"/>
      <color theme="10"/>
      <name val="Calibri"/>
      <family val="2"/>
      <scheme val="minor"/>
    </font>
    <font>
      <b/>
      <sz val="12"/>
      <color rgb="FFFF0000"/>
      <name val="Gill Sans MT"/>
      <family val="2"/>
    </font>
    <font>
      <u/>
      <sz val="9"/>
      <color theme="0"/>
      <name val="Gill Sans MT"/>
      <family val="2"/>
    </font>
    <font>
      <sz val="9"/>
      <color rgb="FF262626"/>
      <name val="Gill Sans MT"/>
      <family val="2"/>
    </font>
    <font>
      <sz val="11"/>
      <color rgb="FFFF0000"/>
      <name val="Calibri"/>
      <family val="2"/>
      <scheme val="minor"/>
    </font>
    <font>
      <sz val="9"/>
      <color rgb="FFFF0000"/>
      <name val="Gill Sans MT"/>
      <family val="2"/>
    </font>
    <font>
      <u/>
      <sz val="10"/>
      <color theme="10"/>
      <name val="Calibri"/>
      <family val="2"/>
      <charset val="129"/>
    </font>
    <font>
      <sz val="10"/>
      <color rgb="FFFF0000"/>
      <name val="Gill Sans MT"/>
      <family val="2"/>
    </font>
    <font>
      <sz val="11"/>
      <color theme="5" tint="-0.499984740745262"/>
      <name val="Gill Sans MT"/>
      <family val="2"/>
    </font>
    <font>
      <sz val="12"/>
      <color theme="1"/>
      <name val="Gill Sans MT"/>
      <family val="2"/>
    </font>
    <font>
      <sz val="12"/>
      <color rgb="FFFF0000"/>
      <name val="Gill Sans MT"/>
      <family val="2"/>
    </font>
    <font>
      <b/>
      <sz val="12"/>
      <color theme="1"/>
      <name val="Gill Sans MT"/>
      <family val="2"/>
    </font>
    <font>
      <b/>
      <sz val="12"/>
      <color rgb="FFF5821F"/>
      <name val="Gill Sans MT"/>
      <family val="2"/>
    </font>
    <font>
      <sz val="11"/>
      <color theme="1"/>
      <name val="Calibri"/>
      <family val="2"/>
      <scheme val="minor"/>
    </font>
    <font>
      <sz val="11"/>
      <color theme="0"/>
      <name val="Gill Sans MT"/>
      <family val="2"/>
    </font>
    <font>
      <sz val="10"/>
      <color theme="0"/>
      <name val="Gill Sans MT"/>
      <family val="2"/>
    </font>
    <font>
      <sz val="10"/>
      <color rgb="FFFFC000"/>
      <name val="Gill Sans MT"/>
      <family val="2"/>
    </font>
    <font>
      <b/>
      <sz val="12"/>
      <color rgb="FFFFC000"/>
      <name val="Gill Sans MT"/>
      <family val="2"/>
    </font>
    <font>
      <sz val="12"/>
      <color rgb="FFFFC000"/>
      <name val="Gill Sans MT"/>
      <family val="2"/>
    </font>
    <font>
      <b/>
      <sz val="9"/>
      <color rgb="FFC00000"/>
      <name val="Gill Sans MT"/>
      <family val="2"/>
    </font>
  </fonts>
  <fills count="102">
    <fill>
      <patternFill patternType="none"/>
    </fill>
    <fill>
      <patternFill patternType="gray125"/>
    </fill>
    <fill>
      <patternFill patternType="solid">
        <fgColor theme="0"/>
        <bgColor theme="0"/>
      </patternFill>
    </fill>
    <fill>
      <patternFill patternType="solid">
        <fgColor rgb="FF0F9D6E"/>
        <bgColor indexed="64"/>
      </patternFill>
    </fill>
    <fill>
      <patternFill patternType="solid">
        <fgColor theme="1" tint="0.249977111117893"/>
        <bgColor indexed="64"/>
      </patternFill>
    </fill>
    <fill>
      <patternFill patternType="solid">
        <fgColor theme="1" tint="0.249977111117893"/>
        <bgColor theme="0"/>
      </patternFill>
    </fill>
    <fill>
      <patternFill patternType="solid">
        <fgColor rgb="FF8BD124"/>
        <bgColor indexed="64"/>
      </patternFill>
    </fill>
    <fill>
      <patternFill patternType="solid">
        <fgColor rgb="FF8BD124"/>
        <bgColor rgb="FF00B2FF"/>
      </patternFill>
    </fill>
    <fill>
      <patternFill patternType="solid">
        <fgColor theme="1"/>
        <bgColor theme="1"/>
      </patternFill>
    </fill>
    <fill>
      <patternFill patternType="solid">
        <fgColor theme="1"/>
        <bgColor indexed="64"/>
      </patternFill>
    </fill>
    <fill>
      <patternFill patternType="solid">
        <fgColor rgb="FF0F9D6E"/>
        <bgColor rgb="FF109E6F"/>
      </patternFill>
    </fill>
    <fill>
      <patternFill patternType="solid">
        <fgColor rgb="FFF5821F"/>
        <bgColor rgb="FF00B2FF"/>
      </patternFill>
    </fill>
    <fill>
      <patternFill patternType="solid">
        <fgColor rgb="FFF5821F"/>
        <bgColor indexed="64"/>
      </patternFill>
    </fill>
    <fill>
      <patternFill patternType="solid">
        <fgColor rgb="FF0070C0"/>
        <bgColor indexed="64"/>
      </patternFill>
    </fill>
    <fill>
      <patternFill patternType="solid">
        <fgColor theme="0"/>
        <bgColor indexed="64"/>
      </patternFill>
    </fill>
    <fill>
      <patternFill patternType="solid">
        <fgColor theme="1"/>
        <bgColor rgb="FF00B2FF"/>
      </patternFill>
    </fill>
    <fill>
      <patternFill patternType="solid">
        <fgColor rgb="FF0070C0"/>
        <bgColor rgb="FF00B2FF"/>
      </patternFill>
    </fill>
    <fill>
      <patternFill patternType="solid">
        <fgColor rgb="FF7030A0"/>
        <bgColor rgb="FF00B2FF"/>
      </patternFill>
    </fill>
    <fill>
      <patternFill patternType="solid">
        <fgColor rgb="FF7030A0"/>
        <bgColor indexed="64"/>
      </patternFill>
    </fill>
    <fill>
      <patternFill patternType="solid">
        <fgColor rgb="FF00B0F0"/>
        <bgColor rgb="FF00B2FF"/>
      </patternFill>
    </fill>
    <fill>
      <patternFill patternType="solid">
        <fgColor rgb="FF00B0F0"/>
        <bgColor indexed="64"/>
      </patternFill>
    </fill>
    <fill>
      <patternFill patternType="solid">
        <fgColor theme="2" tint="-9.9978637043366805E-2"/>
        <bgColor indexed="64"/>
      </patternFill>
    </fill>
    <fill>
      <patternFill patternType="solid">
        <fgColor rgb="FF002060"/>
        <bgColor indexed="64"/>
      </patternFill>
    </fill>
    <fill>
      <patternFill patternType="solid">
        <fgColor rgb="FF7030A0"/>
        <bgColor rgb="FFE36C09"/>
      </patternFill>
    </fill>
    <fill>
      <patternFill patternType="solid">
        <fgColor rgb="FF7030A0"/>
        <bgColor rgb="FFB2A1C7"/>
      </patternFill>
    </fill>
    <fill>
      <patternFill patternType="solid">
        <fgColor rgb="FF92D050"/>
        <bgColor rgb="FFE36C09"/>
      </patternFill>
    </fill>
    <fill>
      <patternFill patternType="solid">
        <fgColor rgb="FF92D050"/>
        <bgColor rgb="FFB2A1C7"/>
      </patternFill>
    </fill>
    <fill>
      <patternFill patternType="solid">
        <fgColor theme="1"/>
        <bgColor rgb="FFE36C09"/>
      </patternFill>
    </fill>
    <fill>
      <patternFill patternType="solid">
        <fgColor theme="1"/>
        <bgColor rgb="FFB2A1C7"/>
      </patternFill>
    </fill>
    <fill>
      <patternFill patternType="solid">
        <fgColor rgb="FF027FB5"/>
        <bgColor rgb="FFE36C09"/>
      </patternFill>
    </fill>
    <fill>
      <patternFill patternType="solid">
        <fgColor rgb="FF027FB5"/>
        <bgColor rgb="FFB2A1C7"/>
      </patternFill>
    </fill>
    <fill>
      <patternFill patternType="solid">
        <fgColor rgb="FF0070C0"/>
        <bgColor rgb="FFE36C09"/>
      </patternFill>
    </fill>
    <fill>
      <patternFill patternType="solid">
        <fgColor rgb="FF0070C0"/>
        <bgColor rgb="FFB2A1C7"/>
      </patternFill>
    </fill>
    <fill>
      <patternFill patternType="solid">
        <fgColor rgb="FFF5821F"/>
        <bgColor rgb="FFE36C09"/>
      </patternFill>
    </fill>
    <fill>
      <patternFill patternType="solid">
        <fgColor rgb="FFF5821F"/>
        <bgColor rgb="FFB2A1C7"/>
      </patternFill>
    </fill>
    <fill>
      <patternFill patternType="solid">
        <fgColor rgb="FFED1C24"/>
        <bgColor rgb="FFED1C24"/>
      </patternFill>
    </fill>
    <fill>
      <patternFill patternType="solid">
        <fgColor rgb="FF404040"/>
        <bgColor rgb="FF000000"/>
      </patternFill>
    </fill>
    <fill>
      <patternFill patternType="solid">
        <fgColor rgb="FFED1C24"/>
        <bgColor rgb="FF000000"/>
      </patternFill>
    </fill>
    <fill>
      <patternFill patternType="solid">
        <fgColor rgb="FFCC0000"/>
        <bgColor rgb="FFE36C09"/>
      </patternFill>
    </fill>
    <fill>
      <patternFill patternType="solid">
        <fgColor rgb="FFCC0000"/>
        <bgColor rgb="FFB2A1C7"/>
      </patternFill>
    </fill>
    <fill>
      <patternFill patternType="solid">
        <fgColor rgb="FFA50034"/>
        <bgColor indexed="64"/>
      </patternFill>
    </fill>
    <fill>
      <patternFill patternType="solid">
        <fgColor rgb="FF4ACCD5"/>
        <bgColor rgb="FF109E6F"/>
      </patternFill>
    </fill>
    <fill>
      <patternFill patternType="solid">
        <fgColor rgb="FF4ACCD5"/>
        <bgColor indexed="64"/>
      </patternFill>
    </fill>
    <fill>
      <patternFill patternType="solid">
        <fgColor rgb="FF4ACCD5"/>
        <bgColor rgb="FFE36C09"/>
      </patternFill>
    </fill>
    <fill>
      <patternFill patternType="solid">
        <fgColor rgb="FF4ACCD5"/>
        <bgColor rgb="FFB2A1C7"/>
      </patternFill>
    </fill>
    <fill>
      <patternFill patternType="solid">
        <fgColor rgb="FFFFFFFF"/>
        <bgColor rgb="FF000000"/>
      </patternFill>
    </fill>
    <fill>
      <patternFill patternType="solid">
        <fgColor theme="4" tint="-0.249977111117893"/>
        <bgColor rgb="FF00B2FF"/>
      </patternFill>
    </fill>
    <fill>
      <patternFill patternType="solid">
        <fgColor theme="4" tint="-0.249977111117893"/>
        <bgColor indexed="64"/>
      </patternFill>
    </fill>
    <fill>
      <patternFill patternType="solid">
        <fgColor theme="4" tint="-0.249977111117893"/>
        <bgColor rgb="FFE36C09"/>
      </patternFill>
    </fill>
    <fill>
      <patternFill patternType="solid">
        <fgColor theme="4" tint="-0.249977111117893"/>
        <bgColor rgb="FFB2A1C7"/>
      </patternFill>
    </fill>
    <fill>
      <patternFill patternType="solid">
        <fgColor rgb="FFFFFF00"/>
        <bgColor indexed="64"/>
      </patternFill>
    </fill>
    <fill>
      <patternFill patternType="solid">
        <fgColor rgb="FFFFFFFF"/>
        <bgColor rgb="FFFFFFFF"/>
      </patternFill>
    </fill>
    <fill>
      <patternFill patternType="solid">
        <fgColor rgb="FFF8F8FF"/>
        <bgColor rgb="FFF8F8FF"/>
      </patternFill>
    </fill>
    <fill>
      <patternFill patternType="solid">
        <fgColor theme="3" tint="-0.249977111117893"/>
        <bgColor rgb="FFE36C09"/>
      </patternFill>
    </fill>
    <fill>
      <patternFill patternType="solid">
        <fgColor theme="3" tint="-0.249977111117893"/>
        <bgColor rgb="FFB2A1C7"/>
      </patternFill>
    </fill>
    <fill>
      <patternFill patternType="solid">
        <fgColor theme="1" tint="4.9989318521683403E-2"/>
        <bgColor rgb="FFE36C09"/>
      </patternFill>
    </fill>
    <fill>
      <patternFill patternType="solid">
        <fgColor theme="1" tint="4.9989318521683403E-2"/>
        <bgColor rgb="FFB2A1C7"/>
      </patternFill>
    </fill>
    <fill>
      <patternFill patternType="solid">
        <fgColor rgb="FFD7502D"/>
        <bgColor rgb="FF00B2FF"/>
      </patternFill>
    </fill>
    <fill>
      <patternFill patternType="solid">
        <fgColor rgb="FFD7502D"/>
        <bgColor indexed="64"/>
      </patternFill>
    </fill>
    <fill>
      <patternFill patternType="solid">
        <fgColor rgb="FF5F259F"/>
        <bgColor rgb="FF00B2FF"/>
      </patternFill>
    </fill>
    <fill>
      <patternFill patternType="solid">
        <fgColor rgb="FF5F259F"/>
        <bgColor indexed="64"/>
      </patternFill>
    </fill>
    <fill>
      <patternFill patternType="solid">
        <fgColor rgb="FF5F259F"/>
        <bgColor rgb="FFE36C09"/>
      </patternFill>
    </fill>
    <fill>
      <patternFill patternType="solid">
        <fgColor rgb="FF5F259F"/>
        <bgColor rgb="FFB2A1C7"/>
      </patternFill>
    </fill>
    <fill>
      <patternFill patternType="solid">
        <fgColor rgb="FF00B0F0"/>
        <bgColor rgb="FFE36C09"/>
      </patternFill>
    </fill>
    <fill>
      <patternFill patternType="solid">
        <fgColor rgb="FF00B0F0"/>
        <bgColor rgb="FFB2A1C7"/>
      </patternFill>
    </fill>
    <fill>
      <patternFill patternType="solid">
        <fgColor rgb="FF00B8FC"/>
        <bgColor rgb="FF00B2FF"/>
      </patternFill>
    </fill>
    <fill>
      <patternFill patternType="solid">
        <fgColor rgb="FF00B8FC"/>
        <bgColor indexed="64"/>
      </patternFill>
    </fill>
    <fill>
      <patternFill patternType="solid">
        <fgColor rgb="FF82BE00"/>
        <bgColor rgb="FF00B2FF"/>
      </patternFill>
    </fill>
    <fill>
      <patternFill patternType="solid">
        <fgColor rgb="FF82BE00"/>
        <bgColor indexed="64"/>
      </patternFill>
    </fill>
    <fill>
      <patternFill patternType="solid">
        <fgColor rgb="FF82BE00"/>
        <bgColor rgb="FFE36C09"/>
      </patternFill>
    </fill>
    <fill>
      <patternFill patternType="solid">
        <fgColor rgb="FF82BE00"/>
        <bgColor rgb="FFB2A1C7"/>
      </patternFill>
    </fill>
    <fill>
      <patternFill patternType="solid">
        <fgColor rgb="FF404040"/>
        <bgColor indexed="64"/>
      </patternFill>
    </fill>
    <fill>
      <patternFill patternType="solid">
        <fgColor rgb="FF0F9D6E"/>
        <bgColor rgb="FF00B2FF"/>
      </patternFill>
    </fill>
    <fill>
      <patternFill patternType="solid">
        <fgColor rgb="FFEEEEEE"/>
        <bgColor rgb="FF000000"/>
      </patternFill>
    </fill>
    <fill>
      <patternFill patternType="solid">
        <fgColor rgb="FFFF0000"/>
        <bgColor rgb="FFE36C09"/>
      </patternFill>
    </fill>
    <fill>
      <patternFill patternType="solid">
        <fgColor rgb="FFFF0000"/>
        <bgColor rgb="FFB2A1C7"/>
      </patternFill>
    </fill>
    <fill>
      <patternFill patternType="solid">
        <fgColor rgb="FFFF0000"/>
        <bgColor rgb="FF00B2FF"/>
      </patternFill>
    </fill>
    <fill>
      <patternFill patternType="solid">
        <fgColor rgb="FFFF0000"/>
        <bgColor indexed="64"/>
      </patternFill>
    </fill>
    <fill>
      <patternFill patternType="solid">
        <fgColor theme="4" tint="0.39997558519241921"/>
        <bgColor rgb="FFE36C09"/>
      </patternFill>
    </fill>
    <fill>
      <patternFill patternType="solid">
        <fgColor theme="4" tint="0.39997558519241921"/>
        <bgColor rgb="FFB2A1C7"/>
      </patternFill>
    </fill>
    <fill>
      <patternFill patternType="solid">
        <fgColor rgb="FFD7502D"/>
        <bgColor rgb="FFE36C09"/>
      </patternFill>
    </fill>
    <fill>
      <patternFill patternType="solid">
        <fgColor rgb="FFD7502D"/>
        <bgColor rgb="FFB2A1C7"/>
      </patternFill>
    </fill>
    <fill>
      <patternFill patternType="solid">
        <fgColor rgb="FFFF0000"/>
        <bgColor rgb="FFFF0000"/>
      </patternFill>
    </fill>
    <fill>
      <patternFill patternType="solid">
        <fgColor theme="7" tint="0.79998168889431442"/>
        <bgColor indexed="64"/>
      </patternFill>
    </fill>
    <fill>
      <patternFill patternType="solid">
        <fgColor theme="1" tint="0.249977111117893"/>
        <bgColor rgb="FF595959"/>
      </patternFill>
    </fill>
    <fill>
      <patternFill patternType="solid">
        <fgColor theme="4"/>
        <bgColor rgb="FFE36C09"/>
      </patternFill>
    </fill>
    <fill>
      <patternFill patternType="solid">
        <fgColor theme="4"/>
        <bgColor rgb="FFB2A1C7"/>
      </patternFill>
    </fill>
    <fill>
      <patternFill patternType="solid">
        <fgColor rgb="FFFF0000"/>
        <bgColor rgb="FFFFDD00"/>
      </patternFill>
    </fill>
    <fill>
      <patternFill patternType="solid">
        <fgColor theme="1" tint="0.14999847407452621"/>
        <bgColor indexed="64"/>
      </patternFill>
    </fill>
    <fill>
      <patternFill patternType="solid">
        <fgColor theme="5"/>
        <bgColor indexed="64"/>
      </patternFill>
    </fill>
    <fill>
      <patternFill patternType="solid">
        <fgColor rgb="FFCC99FF"/>
        <bgColor indexed="64"/>
      </patternFill>
    </fill>
    <fill>
      <patternFill patternType="solid">
        <fgColor rgb="FFFFFFFF"/>
        <bgColor indexed="64"/>
      </patternFill>
    </fill>
    <fill>
      <patternFill patternType="solid">
        <fgColor rgb="FF1942D8"/>
        <bgColor rgb="FF00B2FF"/>
      </patternFill>
    </fill>
    <fill>
      <patternFill patternType="solid">
        <fgColor rgb="FF1942D8"/>
        <bgColor indexed="64"/>
      </patternFill>
    </fill>
    <fill>
      <patternFill patternType="solid">
        <fgColor theme="1" tint="0.34998626667073579"/>
        <bgColor indexed="64"/>
      </patternFill>
    </fill>
    <fill>
      <patternFill patternType="solid">
        <fgColor theme="5" tint="-0.249977111117893"/>
        <bgColor rgb="FF00B2FF"/>
      </patternFill>
    </fill>
    <fill>
      <patternFill patternType="solid">
        <fgColor theme="4" tint="-0.499984740745262"/>
        <bgColor indexed="64"/>
      </patternFill>
    </fill>
    <fill>
      <patternFill patternType="solid">
        <fgColor theme="1" tint="0.249977111117893"/>
        <bgColor rgb="FF00B2FF"/>
      </patternFill>
    </fill>
    <fill>
      <patternFill patternType="solid">
        <fgColor rgb="FF203764"/>
        <bgColor rgb="FF00B2FF"/>
      </patternFill>
    </fill>
    <fill>
      <patternFill patternType="solid">
        <fgColor rgb="FF203764"/>
        <bgColor indexed="64"/>
      </patternFill>
    </fill>
    <fill>
      <patternFill patternType="solid">
        <fgColor rgb="FFFFC000"/>
        <bgColor indexed="64"/>
      </patternFill>
    </fill>
    <fill>
      <patternFill patternType="solid">
        <fgColor rgb="FFE0E0E0"/>
        <bgColor rgb="FF000000"/>
      </patternFill>
    </fill>
  </fills>
  <borders count="2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auto="1"/>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style="medium">
        <color auto="1"/>
      </left>
      <right style="thin">
        <color auto="1"/>
      </right>
      <top style="thin">
        <color auto="1"/>
      </top>
      <bottom style="thin">
        <color auto="1"/>
      </bottom>
      <diagonal/>
    </border>
    <border>
      <left style="thin">
        <color rgb="FFBDBDBD"/>
      </left>
      <right style="thin">
        <color rgb="FFBDBDBD"/>
      </right>
      <top style="thin">
        <color rgb="FFBDBDBD"/>
      </top>
      <bottom style="thin">
        <color rgb="FFBDBDBD"/>
      </bottom>
      <diagonal/>
    </border>
  </borders>
  <cellStyleXfs count="17">
    <xf numFmtId="0" fontId="0" fillId="0" borderId="0"/>
    <xf numFmtId="0" fontId="9" fillId="0" borderId="0" applyNumberFormat="0" applyFill="0" applyBorder="0" applyAlignment="0" applyProtection="0"/>
    <xf numFmtId="0" fontId="10" fillId="0" borderId="0" applyNumberFormat="0" applyFill="0" applyBorder="0" applyAlignment="0" applyProtection="0"/>
    <xf numFmtId="0" fontId="46" fillId="45" borderId="26" applyAlignment="0"/>
    <xf numFmtId="0" fontId="47" fillId="0" borderId="0"/>
    <xf numFmtId="0" fontId="49" fillId="51" borderId="0">
      <alignment horizontal="left" vertical="top"/>
    </xf>
    <xf numFmtId="0" fontId="50" fillId="52" borderId="0">
      <alignment horizontal="left" vertical="top"/>
    </xf>
    <xf numFmtId="0" fontId="61" fillId="73" borderId="28">
      <alignment horizontal="left" vertical="center"/>
    </xf>
    <xf numFmtId="0" fontId="68" fillId="0" borderId="0">
      <alignment horizontal="left" vertical="top" wrapText="1"/>
    </xf>
    <xf numFmtId="0" fontId="71" fillId="0" borderId="0">
      <alignment vertical="center"/>
    </xf>
    <xf numFmtId="44" fontId="5" fillId="0" borderId="0" applyFont="0" applyFill="0" applyBorder="0" applyAlignment="0" applyProtection="0"/>
    <xf numFmtId="0" fontId="9" fillId="0" borderId="0" applyNumberFormat="0" applyFill="0" applyBorder="0" applyAlignment="0" applyProtection="0"/>
    <xf numFmtId="0" fontId="81" fillId="0" borderId="0" applyNumberFormat="0" applyFill="0" applyBorder="0" applyAlignment="0" applyProtection="0"/>
    <xf numFmtId="0" fontId="80" fillId="0" borderId="0"/>
    <xf numFmtId="0" fontId="5" fillId="0" borderId="0"/>
    <xf numFmtId="9" fontId="5" fillId="0" borderId="0" applyFont="0" applyFill="0" applyBorder="0" applyAlignment="0" applyProtection="0"/>
    <xf numFmtId="4" fontId="61" fillId="101" borderId="28">
      <alignment horizontal="right" vertical="center"/>
    </xf>
  </cellStyleXfs>
  <cellXfs count="845">
    <xf numFmtId="0" fontId="0" fillId="0" borderId="0" xfId="0"/>
    <xf numFmtId="0" fontId="12" fillId="0" borderId="0" xfId="0" applyFont="1"/>
    <xf numFmtId="0" fontId="11" fillId="0" borderId="4" xfId="2" applyFont="1" applyFill="1" applyBorder="1" applyAlignment="1" applyProtection="1">
      <alignment vertical="center"/>
    </xf>
    <xf numFmtId="0" fontId="11" fillId="0" borderId="4" xfId="2" applyFont="1" applyBorder="1" applyAlignment="1">
      <alignment vertical="center"/>
    </xf>
    <xf numFmtId="0" fontId="0" fillId="4" borderId="0" xfId="0" applyFill="1"/>
    <xf numFmtId="0" fontId="12" fillId="0" borderId="4" xfId="0" applyFont="1" applyBorder="1" applyAlignment="1">
      <alignment vertical="center"/>
    </xf>
    <xf numFmtId="0" fontId="12" fillId="0" borderId="4" xfId="0" applyFont="1" applyBorder="1" applyAlignment="1">
      <alignment vertical="center" wrapText="1"/>
    </xf>
    <xf numFmtId="0" fontId="14" fillId="8" borderId="4" xfId="0" applyFont="1" applyFill="1" applyBorder="1" applyAlignment="1">
      <alignment vertical="center"/>
    </xf>
    <xf numFmtId="0" fontId="13" fillId="9" borderId="4" xfId="0" applyFont="1" applyFill="1" applyBorder="1" applyAlignment="1">
      <alignment vertical="center"/>
    </xf>
    <xf numFmtId="0" fontId="14" fillId="7" borderId="7" xfId="0" applyFont="1" applyFill="1" applyBorder="1" applyAlignment="1">
      <alignment vertical="center"/>
    </xf>
    <xf numFmtId="0" fontId="14" fillId="7" borderId="8" xfId="0" applyFont="1" applyFill="1" applyBorder="1" applyAlignment="1">
      <alignment vertical="center"/>
    </xf>
    <xf numFmtId="0" fontId="14" fillId="15" borderId="7" xfId="0" applyFont="1" applyFill="1" applyBorder="1" applyAlignment="1">
      <alignment vertical="center"/>
    </xf>
    <xf numFmtId="0" fontId="14" fillId="15" borderId="8" xfId="0" applyFont="1" applyFill="1" applyBorder="1" applyAlignment="1">
      <alignment vertical="center"/>
    </xf>
    <xf numFmtId="0" fontId="14" fillId="10" borderId="7" xfId="0" applyFont="1" applyFill="1" applyBorder="1" applyAlignment="1">
      <alignment vertical="center"/>
    </xf>
    <xf numFmtId="0" fontId="14" fillId="11" borderId="7" xfId="0" applyFont="1" applyFill="1" applyBorder="1" applyAlignment="1">
      <alignment vertical="center"/>
    </xf>
    <xf numFmtId="0" fontId="14" fillId="16" borderId="7" xfId="0" applyFont="1" applyFill="1" applyBorder="1" applyAlignment="1">
      <alignment vertical="center"/>
    </xf>
    <xf numFmtId="0" fontId="14" fillId="17" borderId="7" xfId="0" applyFont="1" applyFill="1" applyBorder="1" applyAlignment="1">
      <alignment vertical="center"/>
    </xf>
    <xf numFmtId="0" fontId="14" fillId="19" borderId="7" xfId="0" applyFont="1" applyFill="1" applyBorder="1" applyAlignment="1">
      <alignment vertical="center"/>
    </xf>
    <xf numFmtId="0" fontId="12" fillId="2" borderId="2" xfId="0" applyFont="1" applyFill="1" applyBorder="1" applyAlignment="1">
      <alignment vertical="center" wrapText="1"/>
    </xf>
    <xf numFmtId="0" fontId="12" fillId="0" borderId="4" xfId="0" applyFont="1" applyBorder="1" applyAlignment="1">
      <alignment horizontal="left" vertical="center"/>
    </xf>
    <xf numFmtId="0" fontId="12" fillId="2" borderId="4" xfId="0" applyFont="1" applyFill="1" applyBorder="1" applyAlignment="1">
      <alignment vertical="center" wrapText="1"/>
    </xf>
    <xf numFmtId="0" fontId="12" fillId="0" borderId="8" xfId="0" applyFont="1" applyBorder="1" applyAlignment="1">
      <alignment horizontal="center" vertical="center"/>
    </xf>
    <xf numFmtId="0" fontId="12" fillId="5" borderId="12" xfId="0" applyFont="1" applyFill="1" applyBorder="1"/>
    <xf numFmtId="0" fontId="12" fillId="4" borderId="10" xfId="0" applyFont="1" applyFill="1" applyBorder="1"/>
    <xf numFmtId="0" fontId="12" fillId="4" borderId="14" xfId="0" applyFont="1" applyFill="1" applyBorder="1"/>
    <xf numFmtId="0" fontId="12" fillId="4" borderId="17" xfId="0" applyFont="1" applyFill="1" applyBorder="1"/>
    <xf numFmtId="0" fontId="12" fillId="4" borderId="3" xfId="0" applyFont="1" applyFill="1" applyBorder="1"/>
    <xf numFmtId="0" fontId="12" fillId="5" borderId="17" xfId="0" applyFont="1" applyFill="1" applyBorder="1"/>
    <xf numFmtId="0" fontId="12" fillId="5" borderId="3" xfId="0" applyFont="1" applyFill="1" applyBorder="1"/>
    <xf numFmtId="0" fontId="12" fillId="5" borderId="13" xfId="0" applyFont="1" applyFill="1" applyBorder="1"/>
    <xf numFmtId="0" fontId="12" fillId="4" borderId="16" xfId="0" applyFont="1" applyFill="1" applyBorder="1"/>
    <xf numFmtId="0" fontId="23" fillId="0" borderId="0" xfId="0" applyFont="1"/>
    <xf numFmtId="167" fontId="24" fillId="0" borderId="0" xfId="0" applyNumberFormat="1" applyFont="1" applyAlignment="1">
      <alignment horizontal="center"/>
    </xf>
    <xf numFmtId="0" fontId="0" fillId="0" borderId="4" xfId="0" applyBorder="1"/>
    <xf numFmtId="169" fontId="0" fillId="0" borderId="0" xfId="0" applyNumberFormat="1"/>
    <xf numFmtId="0" fontId="22" fillId="23" borderId="4" xfId="0" applyFont="1" applyFill="1" applyBorder="1" applyAlignment="1">
      <alignment horizontal="left" vertical="center"/>
    </xf>
    <xf numFmtId="167" fontId="22" fillId="24" borderId="4" xfId="0" applyNumberFormat="1" applyFont="1" applyFill="1" applyBorder="1" applyAlignment="1">
      <alignment horizontal="center"/>
    </xf>
    <xf numFmtId="0" fontId="23" fillId="25" borderId="4" xfId="0" applyFont="1" applyFill="1" applyBorder="1" applyAlignment="1">
      <alignment horizontal="left" vertical="center"/>
    </xf>
    <xf numFmtId="167" fontId="24" fillId="26" borderId="4" xfId="0" applyNumberFormat="1" applyFont="1" applyFill="1" applyBorder="1" applyAlignment="1">
      <alignment horizontal="center"/>
    </xf>
    <xf numFmtId="0" fontId="22" fillId="27" borderId="4" xfId="0" applyFont="1" applyFill="1" applyBorder="1" applyAlignment="1">
      <alignment horizontal="left" vertical="center"/>
    </xf>
    <xf numFmtId="167" fontId="22" fillId="28" borderId="4" xfId="0" applyNumberFormat="1" applyFont="1" applyFill="1" applyBorder="1" applyAlignment="1">
      <alignment horizontal="center"/>
    </xf>
    <xf numFmtId="0" fontId="22" fillId="29" borderId="4" xfId="0" applyFont="1" applyFill="1" applyBorder="1" applyAlignment="1">
      <alignment horizontal="left" vertical="center"/>
    </xf>
    <xf numFmtId="0" fontId="22" fillId="31" borderId="4" xfId="0" applyFont="1" applyFill="1" applyBorder="1" applyAlignment="1">
      <alignment horizontal="left" vertical="center"/>
    </xf>
    <xf numFmtId="167" fontId="22" fillId="32" borderId="4" xfId="0" applyNumberFormat="1" applyFont="1" applyFill="1" applyBorder="1" applyAlignment="1">
      <alignment horizontal="center"/>
    </xf>
    <xf numFmtId="0" fontId="22" fillId="33" borderId="4" xfId="0" applyFont="1" applyFill="1" applyBorder="1" applyAlignment="1">
      <alignment horizontal="left" vertical="center"/>
    </xf>
    <xf numFmtId="167" fontId="22" fillId="34" borderId="4" xfId="0" applyNumberFormat="1" applyFont="1" applyFill="1" applyBorder="1" applyAlignment="1">
      <alignment horizontal="center"/>
    </xf>
    <xf numFmtId="0" fontId="22" fillId="3" borderId="4" xfId="0" applyFont="1" applyFill="1" applyBorder="1" applyAlignment="1">
      <alignment horizontal="left" vertical="center"/>
    </xf>
    <xf numFmtId="167" fontId="22" fillId="3" borderId="4" xfId="0" applyNumberFormat="1" applyFont="1" applyFill="1" applyBorder="1" applyAlignment="1">
      <alignment horizontal="center"/>
    </xf>
    <xf numFmtId="165" fontId="12" fillId="0" borderId="7" xfId="0" applyNumberFormat="1" applyFont="1" applyBorder="1" applyAlignment="1">
      <alignment horizontal="center" vertical="center"/>
    </xf>
    <xf numFmtId="0" fontId="17" fillId="0" borderId="0" xfId="0" applyFont="1"/>
    <xf numFmtId="0" fontId="17" fillId="0" borderId="21" xfId="0" applyFont="1" applyBorder="1" applyAlignment="1">
      <alignment wrapText="1"/>
    </xf>
    <xf numFmtId="0" fontId="17" fillId="0" borderId="0" xfId="0" applyFont="1" applyAlignment="1">
      <alignment wrapText="1"/>
    </xf>
    <xf numFmtId="0" fontId="17" fillId="0" borderId="22" xfId="0" applyFont="1" applyBorder="1" applyAlignment="1">
      <alignment wrapText="1"/>
    </xf>
    <xf numFmtId="0" fontId="27" fillId="35" borderId="4" xfId="0" applyFont="1" applyFill="1" applyBorder="1" applyAlignment="1">
      <alignment horizontal="center" vertical="center" wrapText="1"/>
    </xf>
    <xf numFmtId="0" fontId="17" fillId="0" borderId="23" xfId="0" applyFont="1" applyBorder="1" applyAlignment="1">
      <alignment wrapText="1"/>
    </xf>
    <xf numFmtId="0" fontId="17" fillId="0" borderId="24" xfId="0" applyFont="1" applyBorder="1" applyAlignment="1">
      <alignment wrapText="1"/>
    </xf>
    <xf numFmtId="0" fontId="17" fillId="0" borderId="25" xfId="0" applyFont="1" applyBorder="1" applyAlignment="1">
      <alignment wrapText="1"/>
    </xf>
    <xf numFmtId="0" fontId="17" fillId="0" borderId="19" xfId="0" applyFont="1" applyBorder="1" applyAlignment="1">
      <alignment wrapText="1"/>
    </xf>
    <xf numFmtId="0" fontId="17" fillId="0" borderId="18" xfId="0" applyFont="1" applyBorder="1" applyAlignment="1">
      <alignment wrapText="1"/>
    </xf>
    <xf numFmtId="0" fontId="17" fillId="0" borderId="20" xfId="0" applyFont="1" applyBorder="1" applyAlignment="1">
      <alignment wrapText="1"/>
    </xf>
    <xf numFmtId="0" fontId="13" fillId="0" borderId="0" xfId="0" applyFont="1"/>
    <xf numFmtId="0" fontId="31" fillId="0" borderId="0" xfId="0" applyFont="1" applyAlignment="1">
      <alignment horizontal="center" vertical="center" wrapText="1"/>
    </xf>
    <xf numFmtId="0" fontId="27" fillId="37" borderId="4" xfId="0" applyFont="1" applyFill="1" applyBorder="1" applyAlignment="1">
      <alignment horizontal="center" vertical="center" wrapText="1"/>
    </xf>
    <xf numFmtId="6" fontId="29" fillId="0" borderId="4" xfId="0" applyNumberFormat="1" applyFont="1" applyBorder="1" applyAlignment="1">
      <alignment horizontal="center" vertical="center"/>
    </xf>
    <xf numFmtId="0" fontId="29" fillId="0" borderId="4" xfId="0" applyFont="1" applyBorder="1" applyAlignment="1">
      <alignment horizontal="center" vertical="center"/>
    </xf>
    <xf numFmtId="0" fontId="27" fillId="0" borderId="0" xfId="0" applyFont="1" applyAlignment="1">
      <alignment horizontal="center" vertical="center" wrapText="1"/>
    </xf>
    <xf numFmtId="0" fontId="17" fillId="0" borderId="21" xfId="0" applyFont="1" applyBorder="1"/>
    <xf numFmtId="0" fontId="17" fillId="0" borderId="22" xfId="0" applyFont="1" applyBorder="1"/>
    <xf numFmtId="0" fontId="17" fillId="4" borderId="0" xfId="0" applyFont="1" applyFill="1"/>
    <xf numFmtId="0" fontId="17" fillId="4" borderId="0" xfId="0" applyFont="1" applyFill="1" applyAlignment="1">
      <alignment horizontal="left" vertical="center"/>
    </xf>
    <xf numFmtId="0" fontId="17" fillId="4" borderId="0" xfId="0" applyFont="1" applyFill="1" applyAlignment="1">
      <alignment wrapText="1"/>
    </xf>
    <xf numFmtId="0" fontId="17" fillId="4" borderId="19" xfId="0" applyFont="1" applyFill="1" applyBorder="1" applyAlignment="1">
      <alignment wrapText="1"/>
    </xf>
    <xf numFmtId="0" fontId="17" fillId="4" borderId="24" xfId="0" applyFont="1" applyFill="1" applyBorder="1" applyAlignment="1">
      <alignment wrapText="1"/>
    </xf>
    <xf numFmtId="0" fontId="12" fillId="4" borderId="11" xfId="0" applyFont="1" applyFill="1" applyBorder="1" applyAlignment="1">
      <alignment horizontal="center" vertical="center"/>
    </xf>
    <xf numFmtId="0" fontId="13" fillId="21" borderId="4" xfId="0" applyFont="1" applyFill="1" applyBorder="1" applyAlignment="1">
      <alignment horizontal="center" vertical="center"/>
    </xf>
    <xf numFmtId="166" fontId="7" fillId="2" borderId="1" xfId="0" applyNumberFormat="1" applyFont="1" applyFill="1" applyBorder="1" applyAlignment="1">
      <alignment horizontal="center" vertical="center"/>
    </xf>
    <xf numFmtId="0" fontId="12" fillId="4" borderId="8" xfId="0" applyFont="1" applyFill="1" applyBorder="1" applyAlignment="1">
      <alignment horizontal="center" vertical="center"/>
    </xf>
    <xf numFmtId="0" fontId="12" fillId="13" borderId="8" xfId="0" applyFont="1" applyFill="1" applyBorder="1" applyAlignment="1">
      <alignment horizontal="center" vertical="center"/>
    </xf>
    <xf numFmtId="0" fontId="12" fillId="4" borderId="0" xfId="0" applyFont="1" applyFill="1" applyAlignment="1">
      <alignment horizontal="center" vertical="center"/>
    </xf>
    <xf numFmtId="0" fontId="12" fillId="4" borderId="15" xfId="0" applyFont="1" applyFill="1" applyBorder="1" applyAlignment="1">
      <alignment horizontal="center" vertical="center"/>
    </xf>
    <xf numFmtId="0" fontId="12" fillId="12" borderId="8" xfId="0" applyFont="1" applyFill="1" applyBorder="1" applyAlignment="1">
      <alignment horizontal="center" vertical="center"/>
    </xf>
    <xf numFmtId="0" fontId="12" fillId="9" borderId="7" xfId="0" applyFont="1" applyFill="1" applyBorder="1" applyAlignment="1">
      <alignment horizontal="center" vertical="center"/>
    </xf>
    <xf numFmtId="165" fontId="12" fillId="9" borderId="7" xfId="0" applyNumberFormat="1" applyFont="1" applyFill="1" applyBorder="1" applyAlignment="1">
      <alignment horizontal="center" vertical="center"/>
    </xf>
    <xf numFmtId="0" fontId="12" fillId="18" borderId="8" xfId="0" applyFont="1" applyFill="1" applyBorder="1" applyAlignment="1">
      <alignment horizontal="center" vertical="center"/>
    </xf>
    <xf numFmtId="0" fontId="12" fillId="20" borderId="8" xfId="0" applyFont="1" applyFill="1" applyBorder="1" applyAlignment="1">
      <alignment horizontal="center" vertical="center"/>
    </xf>
    <xf numFmtId="0" fontId="12" fillId="3" borderId="8" xfId="0" applyFont="1" applyFill="1" applyBorder="1" applyAlignment="1">
      <alignment horizontal="center" vertical="center"/>
    </xf>
    <xf numFmtId="0" fontId="11" fillId="0" borderId="4" xfId="1" applyFont="1" applyFill="1" applyBorder="1" applyAlignment="1">
      <alignment vertical="center"/>
    </xf>
    <xf numFmtId="0" fontId="14" fillId="15" borderId="9" xfId="0" applyFont="1" applyFill="1" applyBorder="1" applyAlignment="1">
      <alignment horizontal="center" vertical="center"/>
    </xf>
    <xf numFmtId="0" fontId="13" fillId="9" borderId="4" xfId="0" applyFont="1" applyFill="1" applyBorder="1" applyAlignment="1">
      <alignment horizontal="center" vertical="center"/>
    </xf>
    <xf numFmtId="0" fontId="14" fillId="7" borderId="9" xfId="0" applyFont="1" applyFill="1" applyBorder="1" applyAlignment="1">
      <alignment horizontal="center" vertical="center"/>
    </xf>
    <xf numFmtId="0" fontId="12" fillId="0" borderId="9" xfId="0" applyFont="1" applyBorder="1" applyAlignment="1">
      <alignment horizontal="center" vertical="center"/>
    </xf>
    <xf numFmtId="0" fontId="12" fillId="0" borderId="4" xfId="0" applyFont="1" applyBorder="1" applyAlignment="1">
      <alignment horizontal="center" vertical="center"/>
    </xf>
    <xf numFmtId="0" fontId="13" fillId="13" borderId="9" xfId="0" applyFont="1" applyFill="1" applyBorder="1" applyAlignment="1">
      <alignment horizontal="center" vertical="center"/>
    </xf>
    <xf numFmtId="0" fontId="13" fillId="12" borderId="9" xfId="0" applyFont="1" applyFill="1" applyBorder="1" applyAlignment="1">
      <alignment horizontal="center" vertical="center"/>
    </xf>
    <xf numFmtId="0" fontId="12" fillId="0" borderId="9" xfId="0" applyFont="1" applyBorder="1" applyAlignment="1">
      <alignment horizontal="center" vertical="center" wrapText="1"/>
    </xf>
    <xf numFmtId="0" fontId="13" fillId="0" borderId="4" xfId="0" applyFont="1" applyBorder="1" applyAlignment="1">
      <alignment horizontal="center" vertical="center"/>
    </xf>
    <xf numFmtId="0" fontId="13" fillId="18" borderId="9" xfId="0" applyFont="1" applyFill="1" applyBorder="1" applyAlignment="1">
      <alignment horizontal="center" vertical="center"/>
    </xf>
    <xf numFmtId="0" fontId="13" fillId="20" borderId="9" xfId="0" applyFont="1" applyFill="1" applyBorder="1" applyAlignment="1">
      <alignment horizontal="center" vertical="center"/>
    </xf>
    <xf numFmtId="0" fontId="12" fillId="3" borderId="9" xfId="0" applyFont="1" applyFill="1" applyBorder="1" applyAlignment="1">
      <alignment horizontal="center" vertical="center"/>
    </xf>
    <xf numFmtId="0" fontId="12" fillId="0" borderId="4" xfId="0" applyFont="1" applyBorder="1" applyAlignment="1">
      <alignment horizontal="center" vertical="center" wrapText="1"/>
    </xf>
    <xf numFmtId="0" fontId="12" fillId="4" borderId="8" xfId="0" applyFont="1" applyFill="1" applyBorder="1" applyAlignment="1">
      <alignment horizontal="center" vertical="center" wrapText="1"/>
    </xf>
    <xf numFmtId="0" fontId="12" fillId="4" borderId="15" xfId="0" applyFont="1" applyFill="1" applyBorder="1" applyAlignment="1">
      <alignment horizontal="center" vertical="center" wrapText="1"/>
    </xf>
    <xf numFmtId="0" fontId="12" fillId="4" borderId="17" xfId="0" applyFont="1" applyFill="1" applyBorder="1" applyAlignment="1">
      <alignment vertical="center"/>
    </xf>
    <xf numFmtId="0" fontId="11" fillId="0" borderId="4" xfId="2" applyFont="1" applyBorder="1" applyAlignment="1">
      <alignment vertical="center" wrapText="1"/>
    </xf>
    <xf numFmtId="0" fontId="12" fillId="4" borderId="3" xfId="0" applyFont="1" applyFill="1" applyBorder="1" applyAlignment="1">
      <alignment vertical="center"/>
    </xf>
    <xf numFmtId="0" fontId="12" fillId="0" borderId="0" xfId="0" applyFont="1" applyAlignment="1">
      <alignment vertical="center"/>
    </xf>
    <xf numFmtId="168" fontId="0" fillId="0" borderId="4" xfId="0" applyNumberFormat="1" applyBorder="1"/>
    <xf numFmtId="170" fontId="0" fillId="0" borderId="4" xfId="0" applyNumberFormat="1" applyBorder="1"/>
    <xf numFmtId="0" fontId="12" fillId="0" borderId="4" xfId="0" applyFont="1" applyBorder="1" applyAlignment="1">
      <alignment horizontal="left" vertical="center" wrapText="1"/>
    </xf>
    <xf numFmtId="0" fontId="12" fillId="0" borderId="6" xfId="0" applyFont="1" applyBorder="1" applyAlignment="1">
      <alignment vertical="center"/>
    </xf>
    <xf numFmtId="0" fontId="11" fillId="0" borderId="4" xfId="2" applyFont="1" applyBorder="1" applyAlignment="1" applyProtection="1">
      <alignment vertical="center"/>
    </xf>
    <xf numFmtId="0" fontId="37" fillId="0" borderId="4" xfId="0" applyFont="1" applyBorder="1" applyAlignment="1">
      <alignment horizontal="center" vertical="center"/>
    </xf>
    <xf numFmtId="0" fontId="38" fillId="0" borderId="4" xfId="0" applyFont="1" applyBorder="1" applyAlignment="1">
      <alignment horizontal="center" vertical="center"/>
    </xf>
    <xf numFmtId="0" fontId="38" fillId="0" borderId="4" xfId="0" applyFont="1" applyBorder="1" applyAlignment="1">
      <alignment horizontal="center" vertical="center" wrapText="1"/>
    </xf>
    <xf numFmtId="0" fontId="37" fillId="0" borderId="4" xfId="0" applyFont="1" applyBorder="1" applyAlignment="1">
      <alignment horizontal="center" vertical="center" wrapText="1"/>
    </xf>
    <xf numFmtId="0" fontId="12" fillId="4" borderId="11" xfId="0" applyFont="1" applyFill="1" applyBorder="1" applyAlignment="1">
      <alignment vertical="center"/>
    </xf>
    <xf numFmtId="0" fontId="19" fillId="0" borderId="7" xfId="0" applyFont="1" applyBorder="1" applyAlignment="1">
      <alignment vertical="center" wrapText="1"/>
    </xf>
    <xf numFmtId="0" fontId="19" fillId="0" borderId="8" xfId="0" applyFont="1" applyBorder="1" applyAlignment="1">
      <alignment vertical="center"/>
    </xf>
    <xf numFmtId="0" fontId="18" fillId="21" borderId="7" xfId="0" applyFont="1" applyFill="1" applyBorder="1" applyAlignment="1">
      <alignment vertical="center" wrapText="1"/>
    </xf>
    <xf numFmtId="0" fontId="13" fillId="21" borderId="3" xfId="0" applyFont="1" applyFill="1" applyBorder="1" applyAlignment="1">
      <alignment vertical="center"/>
    </xf>
    <xf numFmtId="0" fontId="19" fillId="0" borderId="10" xfId="0" applyFont="1" applyBorder="1" applyAlignment="1">
      <alignment vertical="center" wrapText="1"/>
    </xf>
    <xf numFmtId="0" fontId="11" fillId="4" borderId="8" xfId="2" applyFont="1" applyFill="1" applyBorder="1" applyAlignment="1">
      <alignment vertical="center"/>
    </xf>
    <xf numFmtId="0" fontId="12" fillId="4" borderId="8" xfId="0" applyFont="1" applyFill="1" applyBorder="1" applyAlignment="1">
      <alignment vertical="center" wrapText="1"/>
    </xf>
    <xf numFmtId="0" fontId="11" fillId="0" borderId="7" xfId="2" applyFont="1" applyFill="1" applyBorder="1" applyAlignment="1">
      <alignment vertical="center"/>
    </xf>
    <xf numFmtId="0" fontId="12" fillId="0" borderId="8" xfId="0" applyFont="1" applyBorder="1" applyAlignment="1">
      <alignment vertical="center" wrapText="1"/>
    </xf>
    <xf numFmtId="0" fontId="13" fillId="13" borderId="8" xfId="0" applyFont="1" applyFill="1" applyBorder="1" applyAlignment="1">
      <alignment vertical="center"/>
    </xf>
    <xf numFmtId="0" fontId="11" fillId="4" borderId="8" xfId="2" applyFont="1" applyFill="1" applyBorder="1" applyAlignment="1">
      <alignment horizontal="left" vertical="center"/>
    </xf>
    <xf numFmtId="0" fontId="12" fillId="4" borderId="8" xfId="0" applyFont="1" applyFill="1" applyBorder="1" applyAlignment="1">
      <alignment horizontal="left" vertical="center" wrapText="1"/>
    </xf>
    <xf numFmtId="0" fontId="11" fillId="0" borderId="7" xfId="2" applyFont="1" applyBorder="1" applyAlignment="1">
      <alignment vertical="center"/>
    </xf>
    <xf numFmtId="0" fontId="13" fillId="12" borderId="8" xfId="0" applyFont="1" applyFill="1" applyBorder="1" applyAlignment="1">
      <alignment vertical="center"/>
    </xf>
    <xf numFmtId="0" fontId="11" fillId="0" borderId="4" xfId="2" applyFont="1" applyFill="1" applyBorder="1" applyAlignment="1">
      <alignment vertical="center"/>
    </xf>
    <xf numFmtId="0" fontId="19" fillId="4" borderId="0" xfId="0" applyFont="1" applyFill="1" applyAlignment="1">
      <alignment vertical="center" wrapText="1"/>
    </xf>
    <xf numFmtId="0" fontId="19" fillId="4" borderId="0" xfId="0" applyFont="1" applyFill="1" applyAlignment="1">
      <alignment vertical="center"/>
    </xf>
    <xf numFmtId="0" fontId="12" fillId="0" borderId="7" xfId="0" applyFont="1" applyBorder="1" applyAlignment="1">
      <alignment vertical="center"/>
    </xf>
    <xf numFmtId="0" fontId="13" fillId="0" borderId="4" xfId="0" applyFont="1" applyBorder="1" applyAlignment="1">
      <alignment vertical="center" wrapText="1"/>
    </xf>
    <xf numFmtId="0" fontId="13" fillId="0" borderId="4" xfId="0" applyFont="1" applyBorder="1" applyAlignment="1">
      <alignment vertical="center"/>
    </xf>
    <xf numFmtId="0" fontId="12" fillId="2" borderId="4" xfId="0" applyFont="1" applyFill="1" applyBorder="1" applyAlignment="1">
      <alignment horizontal="left" vertical="center" wrapText="1"/>
    </xf>
    <xf numFmtId="0" fontId="11" fillId="4" borderId="0" xfId="2" applyFont="1" applyFill="1" applyBorder="1" applyAlignment="1" applyProtection="1">
      <alignment vertical="center"/>
    </xf>
    <xf numFmtId="0" fontId="12" fillId="4" borderId="0" xfId="0" applyFont="1" applyFill="1" applyAlignment="1">
      <alignment vertical="center"/>
    </xf>
    <xf numFmtId="0" fontId="12" fillId="0" borderId="8" xfId="0" applyFont="1" applyBorder="1" applyAlignment="1">
      <alignment vertical="center"/>
    </xf>
    <xf numFmtId="0" fontId="13" fillId="18" borderId="8" xfId="0" applyFont="1" applyFill="1" applyBorder="1" applyAlignment="1">
      <alignment vertical="center"/>
    </xf>
    <xf numFmtId="0" fontId="13" fillId="20" borderId="8" xfId="0" applyFont="1" applyFill="1" applyBorder="1" applyAlignment="1">
      <alignment vertical="center"/>
    </xf>
    <xf numFmtId="0" fontId="11" fillId="0" borderId="7" xfId="2" applyFont="1" applyFill="1" applyBorder="1" applyAlignment="1" applyProtection="1">
      <alignment vertical="center"/>
    </xf>
    <xf numFmtId="0" fontId="13" fillId="3" borderId="8" xfId="0" applyFont="1" applyFill="1" applyBorder="1" applyAlignment="1">
      <alignment vertical="center"/>
    </xf>
    <xf numFmtId="0" fontId="11" fillId="0" borderId="4" xfId="1" applyFont="1" applyBorder="1" applyAlignment="1" applyProtection="1">
      <alignment vertical="center"/>
    </xf>
    <xf numFmtId="0" fontId="17" fillId="0" borderId="4" xfId="0" applyFont="1" applyBorder="1" applyAlignment="1">
      <alignment horizontal="left" vertical="center" wrapText="1"/>
    </xf>
    <xf numFmtId="0" fontId="12" fillId="4" borderId="8" xfId="0" applyFont="1" applyFill="1" applyBorder="1" applyAlignment="1">
      <alignment vertical="center"/>
    </xf>
    <xf numFmtId="0" fontId="12" fillId="4" borderId="15" xfId="0" applyFont="1" applyFill="1" applyBorder="1" applyAlignment="1">
      <alignment vertical="center"/>
    </xf>
    <xf numFmtId="0" fontId="12" fillId="4" borderId="15" xfId="0" applyFont="1" applyFill="1" applyBorder="1" applyAlignment="1">
      <alignment vertical="center" wrapText="1"/>
    </xf>
    <xf numFmtId="0" fontId="11" fillId="0" borderId="4" xfId="1" applyFont="1" applyBorder="1" applyAlignment="1">
      <alignment vertical="center"/>
    </xf>
    <xf numFmtId="0" fontId="15" fillId="21" borderId="4" xfId="0" applyFont="1" applyFill="1" applyBorder="1" applyAlignment="1">
      <alignment horizontal="center" vertical="center" wrapText="1"/>
    </xf>
    <xf numFmtId="0" fontId="12" fillId="0" borderId="9" xfId="0" applyFont="1" applyBorder="1" applyAlignment="1">
      <alignment vertical="center" wrapText="1"/>
    </xf>
    <xf numFmtId="0" fontId="14" fillId="8" borderId="5" xfId="0" applyFont="1" applyFill="1" applyBorder="1" applyAlignment="1">
      <alignment vertical="center"/>
    </xf>
    <xf numFmtId="0" fontId="14" fillId="8" borderId="6" xfId="0" applyFont="1" applyFill="1" applyBorder="1" applyAlignment="1">
      <alignment vertical="center"/>
    </xf>
    <xf numFmtId="0" fontId="39" fillId="0" borderId="4" xfId="0" applyFont="1" applyBorder="1" applyAlignment="1">
      <alignment vertical="center"/>
    </xf>
    <xf numFmtId="0" fontId="14" fillId="3" borderId="7" xfId="2" applyFont="1" applyFill="1" applyBorder="1" applyAlignment="1" applyProtection="1">
      <alignment vertical="center"/>
    </xf>
    <xf numFmtId="0" fontId="14" fillId="3" borderId="8" xfId="2" applyFont="1" applyFill="1" applyBorder="1" applyAlignment="1" applyProtection="1">
      <alignment vertical="center"/>
    </xf>
    <xf numFmtId="0" fontId="0" fillId="0" borderId="4" xfId="0" applyBorder="1" applyAlignment="1">
      <alignment wrapText="1"/>
    </xf>
    <xf numFmtId="0" fontId="19" fillId="0" borderId="15" xfId="0" applyFont="1" applyBorder="1" applyAlignment="1">
      <alignment vertical="center" wrapText="1"/>
    </xf>
    <xf numFmtId="0" fontId="19" fillId="0" borderId="15" xfId="0" applyFont="1" applyBorder="1" applyAlignment="1">
      <alignment vertical="center"/>
    </xf>
    <xf numFmtId="0" fontId="12" fillId="0" borderId="15" xfId="0" applyFont="1" applyBorder="1" applyAlignment="1">
      <alignment horizontal="center" vertical="center"/>
    </xf>
    <xf numFmtId="0" fontId="22" fillId="38" borderId="4" xfId="0" applyFont="1" applyFill="1" applyBorder="1" applyAlignment="1">
      <alignment horizontal="left" vertical="center"/>
    </xf>
    <xf numFmtId="167" fontId="22" fillId="39" borderId="4" xfId="0" applyNumberFormat="1" applyFont="1" applyFill="1" applyBorder="1" applyAlignment="1">
      <alignment horizontal="center"/>
    </xf>
    <xf numFmtId="0" fontId="14" fillId="40" borderId="0" xfId="0" applyFont="1" applyFill="1" applyAlignment="1">
      <alignment vertical="center" wrapText="1"/>
    </xf>
    <xf numFmtId="0" fontId="19" fillId="40" borderId="0" xfId="0" applyFont="1" applyFill="1" applyAlignment="1">
      <alignment vertical="center"/>
    </xf>
    <xf numFmtId="0" fontId="12" fillId="40" borderId="0" xfId="0" applyFont="1" applyFill="1" applyAlignment="1">
      <alignment horizontal="center" vertical="center"/>
    </xf>
    <xf numFmtId="0" fontId="0" fillId="0" borderId="7" xfId="0" applyBorder="1"/>
    <xf numFmtId="167" fontId="22" fillId="30" borderId="5" xfId="0" applyNumberFormat="1" applyFont="1" applyFill="1" applyBorder="1" applyAlignment="1">
      <alignment horizontal="center"/>
    </xf>
    <xf numFmtId="0" fontId="14" fillId="41" borderId="7" xfId="0" applyFont="1" applyFill="1" applyBorder="1" applyAlignment="1">
      <alignment vertical="center"/>
    </xf>
    <xf numFmtId="0" fontId="13" fillId="42" borderId="8" xfId="0" applyFont="1" applyFill="1" applyBorder="1" applyAlignment="1">
      <alignment vertical="center"/>
    </xf>
    <xf numFmtId="0" fontId="12" fillId="42" borderId="8" xfId="0" applyFont="1" applyFill="1" applyBorder="1" applyAlignment="1">
      <alignment horizontal="center" vertical="center"/>
    </xf>
    <xf numFmtId="0" fontId="12" fillId="42" borderId="9" xfId="0" applyFont="1" applyFill="1" applyBorder="1" applyAlignment="1">
      <alignment horizontal="center" vertical="center"/>
    </xf>
    <xf numFmtId="0" fontId="22" fillId="43" borderId="5" xfId="0" applyFont="1" applyFill="1" applyBorder="1" applyAlignment="1">
      <alignment horizontal="left" vertical="center"/>
    </xf>
    <xf numFmtId="167" fontId="22" fillId="44" borderId="5" xfId="0" applyNumberFormat="1" applyFont="1" applyFill="1" applyBorder="1" applyAlignment="1">
      <alignment horizontal="center"/>
    </xf>
    <xf numFmtId="0" fontId="11" fillId="0" borderId="4" xfId="1" applyFont="1" applyBorder="1" applyAlignment="1">
      <alignment horizontal="left" vertical="center"/>
    </xf>
    <xf numFmtId="165" fontId="12" fillId="0" borderId="4" xfId="0" applyNumberFormat="1" applyFont="1" applyBorder="1" applyAlignment="1">
      <alignment horizontal="center" vertical="center"/>
    </xf>
    <xf numFmtId="0" fontId="0" fillId="0" borderId="4" xfId="0" applyBorder="1" applyAlignment="1">
      <alignment vertical="center"/>
    </xf>
    <xf numFmtId="0" fontId="18" fillId="0" borderId="4" xfId="2" applyFont="1" applyFill="1" applyBorder="1" applyAlignment="1" applyProtection="1">
      <alignment vertical="center"/>
    </xf>
    <xf numFmtId="0" fontId="18" fillId="0" borderId="4" xfId="0" applyFont="1" applyBorder="1" applyAlignment="1">
      <alignment vertical="center"/>
    </xf>
    <xf numFmtId="0" fontId="18" fillId="0" borderId="4" xfId="0" applyFont="1" applyBorder="1" applyAlignment="1">
      <alignment horizontal="center" vertical="center"/>
    </xf>
    <xf numFmtId="165" fontId="12" fillId="3" borderId="8" xfId="0" applyNumberFormat="1" applyFont="1" applyFill="1" applyBorder="1" applyAlignment="1">
      <alignment horizontal="center" vertical="center"/>
    </xf>
    <xf numFmtId="0" fontId="0" fillId="4" borderId="15" xfId="0" applyFill="1" applyBorder="1"/>
    <xf numFmtId="0" fontId="12" fillId="4" borderId="0" xfId="0" applyFont="1" applyFill="1"/>
    <xf numFmtId="0" fontId="20" fillId="22" borderId="10" xfId="2" applyFont="1" applyFill="1" applyBorder="1" applyAlignment="1">
      <alignment horizontal="left" vertical="center"/>
    </xf>
    <xf numFmtId="0" fontId="20" fillId="22" borderId="13" xfId="2" applyFont="1" applyFill="1" applyBorder="1" applyAlignment="1">
      <alignment horizontal="left" vertical="center"/>
    </xf>
    <xf numFmtId="0" fontId="13" fillId="21" borderId="6" xfId="0" applyFont="1" applyFill="1" applyBorder="1" applyAlignment="1">
      <alignment horizontal="center" vertical="center"/>
    </xf>
    <xf numFmtId="0" fontId="19" fillId="4" borderId="15" xfId="0" applyFont="1" applyFill="1" applyBorder="1" applyAlignment="1">
      <alignment vertical="center" wrapText="1"/>
    </xf>
    <xf numFmtId="0" fontId="19" fillId="4" borderId="15" xfId="0" applyFont="1" applyFill="1" applyBorder="1" applyAlignment="1">
      <alignment vertical="center"/>
    </xf>
    <xf numFmtId="0" fontId="0" fillId="4" borderId="10" xfId="0" applyFill="1" applyBorder="1"/>
    <xf numFmtId="0" fontId="0" fillId="4" borderId="11" xfId="0" applyFill="1" applyBorder="1"/>
    <xf numFmtId="0" fontId="0" fillId="4" borderId="14" xfId="0" applyFill="1" applyBorder="1"/>
    <xf numFmtId="0" fontId="19" fillId="0" borderId="0" xfId="0" applyFont="1" applyAlignment="1">
      <alignment vertical="center" wrapText="1"/>
    </xf>
    <xf numFmtId="0" fontId="16" fillId="0" borderId="0" xfId="0" applyFont="1" applyAlignment="1">
      <alignment vertical="center"/>
    </xf>
    <xf numFmtId="0" fontId="12" fillId="21" borderId="0" xfId="0" applyFont="1" applyFill="1" applyAlignment="1">
      <alignment horizontal="center" vertical="center"/>
    </xf>
    <xf numFmtId="0" fontId="19" fillId="0" borderId="0" xfId="0" applyFont="1" applyAlignment="1">
      <alignment vertical="center"/>
    </xf>
    <xf numFmtId="0" fontId="12" fillId="0" borderId="0" xfId="0" applyFont="1" applyAlignment="1">
      <alignment horizontal="center" vertical="center"/>
    </xf>
    <xf numFmtId="0" fontId="40" fillId="12" borderId="9" xfId="0" applyFont="1" applyFill="1" applyBorder="1" applyAlignment="1">
      <alignment horizontal="center" vertical="center"/>
    </xf>
    <xf numFmtId="0" fontId="15" fillId="0" borderId="4" xfId="0" applyFont="1" applyBorder="1" applyAlignment="1">
      <alignment horizontal="center" vertical="center"/>
    </xf>
    <xf numFmtId="0" fontId="12" fillId="5" borderId="10" xfId="0" applyFont="1" applyFill="1" applyBorder="1"/>
    <xf numFmtId="0" fontId="11" fillId="4" borderId="11" xfId="2" applyFont="1" applyFill="1" applyBorder="1" applyAlignment="1" applyProtection="1">
      <alignment vertical="center"/>
    </xf>
    <xf numFmtId="0" fontId="12" fillId="5" borderId="14" xfId="0" applyFont="1" applyFill="1" applyBorder="1"/>
    <xf numFmtId="0" fontId="11" fillId="4" borderId="15" xfId="2" applyFont="1" applyFill="1" applyBorder="1" applyAlignment="1" applyProtection="1">
      <alignment vertical="center"/>
    </xf>
    <xf numFmtId="0" fontId="15" fillId="42" borderId="9" xfId="0" applyFont="1" applyFill="1" applyBorder="1" applyAlignment="1">
      <alignment horizontal="center" vertical="center"/>
    </xf>
    <xf numFmtId="0" fontId="15" fillId="3" borderId="9" xfId="0" applyFont="1" applyFill="1" applyBorder="1" applyAlignment="1">
      <alignment horizontal="center" vertical="center"/>
    </xf>
    <xf numFmtId="0" fontId="12" fillId="5" borderId="11" xfId="0" applyFont="1" applyFill="1" applyBorder="1" applyAlignment="1">
      <alignment vertical="center" wrapText="1"/>
    </xf>
    <xf numFmtId="166" fontId="7" fillId="5" borderId="11" xfId="0" applyNumberFormat="1" applyFont="1" applyFill="1" applyBorder="1" applyAlignment="1">
      <alignment horizontal="center" vertical="center"/>
    </xf>
    <xf numFmtId="0" fontId="12" fillId="4" borderId="11" xfId="0" applyFont="1" applyFill="1" applyBorder="1" applyAlignment="1">
      <alignment horizontal="left" vertical="center"/>
    </xf>
    <xf numFmtId="0" fontId="0" fillId="4" borderId="17" xfId="0" applyFill="1" applyBorder="1"/>
    <xf numFmtId="0" fontId="0" fillId="4" borderId="3" xfId="0" applyFill="1" applyBorder="1"/>
    <xf numFmtId="0" fontId="41" fillId="0" borderId="4" xfId="0" applyFont="1" applyBorder="1" applyAlignment="1">
      <alignment horizontal="center" vertical="center" wrapText="1"/>
    </xf>
    <xf numFmtId="0" fontId="12" fillId="0" borderId="17" xfId="0" applyFont="1" applyBorder="1"/>
    <xf numFmtId="165" fontId="12" fillId="42" borderId="8" xfId="0" applyNumberFormat="1" applyFont="1" applyFill="1" applyBorder="1" applyAlignment="1">
      <alignment horizontal="center" vertical="center"/>
    </xf>
    <xf numFmtId="165" fontId="12" fillId="20" borderId="8" xfId="0" applyNumberFormat="1" applyFont="1" applyFill="1" applyBorder="1" applyAlignment="1">
      <alignment horizontal="center" vertical="center"/>
    </xf>
    <xf numFmtId="165" fontId="12" fillId="6" borderId="8" xfId="0" applyNumberFormat="1" applyFont="1" applyFill="1" applyBorder="1" applyAlignment="1">
      <alignment horizontal="center" vertical="center"/>
    </xf>
    <xf numFmtId="165" fontId="12" fillId="12" borderId="8" xfId="0" applyNumberFormat="1" applyFont="1" applyFill="1" applyBorder="1" applyAlignment="1">
      <alignment horizontal="center" vertical="center"/>
    </xf>
    <xf numFmtId="0" fontId="9" fillId="4" borderId="15" xfId="1" applyFill="1" applyBorder="1" applyAlignment="1">
      <alignment vertical="center"/>
    </xf>
    <xf numFmtId="0" fontId="13" fillId="4" borderId="15" xfId="0" applyFont="1" applyFill="1" applyBorder="1" applyAlignment="1">
      <alignment vertical="center"/>
    </xf>
    <xf numFmtId="165" fontId="12" fillId="4" borderId="15" xfId="0" applyNumberFormat="1" applyFont="1" applyFill="1" applyBorder="1" applyAlignment="1">
      <alignment horizontal="center" vertical="center"/>
    </xf>
    <xf numFmtId="0" fontId="13" fillId="4" borderId="15" xfId="0" applyFont="1" applyFill="1" applyBorder="1" applyAlignment="1">
      <alignment horizontal="center" vertical="center" wrapText="1"/>
    </xf>
    <xf numFmtId="0" fontId="8" fillId="4" borderId="3" xfId="0" applyFont="1" applyFill="1" applyBorder="1"/>
    <xf numFmtId="0" fontId="0" fillId="4" borderId="13" xfId="0" applyFill="1" applyBorder="1"/>
    <xf numFmtId="0" fontId="0" fillId="4" borderId="16" xfId="0" applyFill="1" applyBorder="1"/>
    <xf numFmtId="0" fontId="0" fillId="0" borderId="0" xfId="0" applyAlignment="1">
      <alignment horizontal="center"/>
    </xf>
    <xf numFmtId="0" fontId="0" fillId="4" borderId="0" xfId="0" applyFill="1" applyAlignment="1">
      <alignment horizontal="center"/>
    </xf>
    <xf numFmtId="0" fontId="6" fillId="0" borderId="0" xfId="0" applyFont="1" applyAlignment="1">
      <alignment horizontal="center" vertical="center"/>
    </xf>
    <xf numFmtId="0" fontId="6" fillId="4" borderId="0" xfId="0" applyFont="1" applyFill="1" applyAlignment="1">
      <alignment horizontal="center" vertical="center"/>
    </xf>
    <xf numFmtId="0" fontId="11" fillId="0" borderId="4" xfId="1" applyFont="1" applyFill="1" applyBorder="1" applyAlignment="1">
      <alignment horizontal="left" vertical="center"/>
    </xf>
    <xf numFmtId="0" fontId="11" fillId="0" borderId="4" xfId="1" applyFont="1" applyFill="1" applyBorder="1" applyAlignment="1" applyProtection="1">
      <alignment vertical="center"/>
    </xf>
    <xf numFmtId="0" fontId="11" fillId="0" borderId="5" xfId="1" applyFont="1" applyFill="1" applyBorder="1" applyAlignment="1" applyProtection="1">
      <alignment vertical="center"/>
    </xf>
    <xf numFmtId="0" fontId="42" fillId="0" borderId="4" xfId="0" applyFont="1" applyBorder="1" applyAlignment="1">
      <alignment horizontal="center" vertical="center"/>
    </xf>
    <xf numFmtId="0" fontId="42" fillId="0" borderId="4" xfId="0" applyFont="1" applyBorder="1" applyAlignment="1">
      <alignment horizontal="center" vertical="center" wrapText="1"/>
    </xf>
    <xf numFmtId="0" fontId="9" fillId="4" borderId="3" xfId="1" applyFill="1" applyBorder="1" applyAlignment="1">
      <alignment vertical="center" wrapText="1"/>
    </xf>
    <xf numFmtId="165" fontId="12" fillId="6" borderId="7" xfId="0" applyNumberFormat="1" applyFont="1" applyFill="1" applyBorder="1" applyAlignment="1">
      <alignment horizontal="center" vertical="center"/>
    </xf>
    <xf numFmtId="0" fontId="13" fillId="9" borderId="8" xfId="0" applyFont="1" applyFill="1" applyBorder="1" applyAlignment="1">
      <alignment vertical="center"/>
    </xf>
    <xf numFmtId="0" fontId="0" fillId="0" borderId="8" xfId="0" applyBorder="1"/>
    <xf numFmtId="0" fontId="0" fillId="0" borderId="4" xfId="0" applyBorder="1" applyAlignment="1">
      <alignment horizontal="left" vertical="center"/>
    </xf>
    <xf numFmtId="165" fontId="12" fillId="3" borderId="7" xfId="0" applyNumberFormat="1" applyFont="1" applyFill="1" applyBorder="1" applyAlignment="1">
      <alignment horizontal="center" vertical="center"/>
    </xf>
    <xf numFmtId="0" fontId="14" fillId="19" borderId="8" xfId="0" applyFont="1" applyFill="1" applyBorder="1" applyAlignment="1">
      <alignment vertical="center"/>
    </xf>
    <xf numFmtId="0" fontId="17" fillId="0" borderId="0" xfId="0" applyFont="1" applyAlignment="1">
      <alignment vertical="center"/>
    </xf>
    <xf numFmtId="0" fontId="17" fillId="0" borderId="4" xfId="0" applyFont="1" applyBorder="1" applyAlignment="1">
      <alignment vertical="center"/>
    </xf>
    <xf numFmtId="0" fontId="11" fillId="0" borderId="10" xfId="2" applyFont="1" applyBorder="1" applyAlignment="1">
      <alignment vertical="center"/>
    </xf>
    <xf numFmtId="0" fontId="12" fillId="0" borderId="11" xfId="0" applyFont="1" applyBorder="1" applyAlignment="1">
      <alignment vertical="center" wrapText="1"/>
    </xf>
    <xf numFmtId="0" fontId="45" fillId="0" borderId="14" xfId="0" applyFont="1" applyBorder="1" applyAlignment="1">
      <alignment horizontal="center" vertical="center" wrapText="1"/>
    </xf>
    <xf numFmtId="0" fontId="45" fillId="0" borderId="4" xfId="0" applyFont="1" applyBorder="1" applyAlignment="1">
      <alignment horizontal="center" vertical="center" wrapText="1"/>
    </xf>
    <xf numFmtId="0" fontId="14" fillId="46" borderId="7" xfId="0" applyFont="1" applyFill="1" applyBorder="1" applyAlignment="1">
      <alignment vertical="center"/>
    </xf>
    <xf numFmtId="0" fontId="13" fillId="47" borderId="8" xfId="0" applyFont="1" applyFill="1" applyBorder="1" applyAlignment="1">
      <alignment vertical="center"/>
    </xf>
    <xf numFmtId="0" fontId="12" fillId="47" borderId="8" xfId="0" applyFont="1" applyFill="1" applyBorder="1" applyAlignment="1">
      <alignment horizontal="center" vertical="center"/>
    </xf>
    <xf numFmtId="0" fontId="13" fillId="47" borderId="9" xfId="0" applyFont="1" applyFill="1" applyBorder="1" applyAlignment="1">
      <alignment horizontal="center" vertical="center"/>
    </xf>
    <xf numFmtId="0" fontId="22" fillId="48" borderId="4" xfId="0" applyFont="1" applyFill="1" applyBorder="1" applyAlignment="1">
      <alignment horizontal="left" vertical="center"/>
    </xf>
    <xf numFmtId="167" fontId="22" fillId="49" borderId="4" xfId="0" applyNumberFormat="1" applyFont="1" applyFill="1" applyBorder="1" applyAlignment="1">
      <alignment horizontal="center"/>
    </xf>
    <xf numFmtId="0" fontId="11" fillId="0" borderId="15" xfId="2" applyFont="1" applyBorder="1" applyAlignment="1" applyProtection="1">
      <alignment vertical="center"/>
    </xf>
    <xf numFmtId="0" fontId="12" fillId="0" borderId="15" xfId="0" applyFont="1" applyBorder="1" applyAlignment="1">
      <alignment vertical="center" wrapText="1"/>
    </xf>
    <xf numFmtId="0" fontId="45" fillId="0" borderId="15" xfId="0" applyFont="1" applyBorder="1" applyAlignment="1">
      <alignment horizontal="center" vertical="center" wrapText="1"/>
    </xf>
    <xf numFmtId="170" fontId="0" fillId="0" borderId="0" xfId="0" applyNumberFormat="1"/>
    <xf numFmtId="0" fontId="48" fillId="0" borderId="0" xfId="0" applyFont="1"/>
    <xf numFmtId="0" fontId="11" fillId="0" borderId="6" xfId="1" applyFont="1" applyBorder="1" applyAlignment="1">
      <alignment vertical="center"/>
    </xf>
    <xf numFmtId="0" fontId="38" fillId="0" borderId="6" xfId="0" applyFont="1" applyBorder="1" applyAlignment="1">
      <alignment horizontal="center" vertical="center" wrapText="1"/>
    </xf>
    <xf numFmtId="165" fontId="12" fillId="0" borderId="7" xfId="0" applyNumberFormat="1" applyFont="1" applyBorder="1" applyAlignment="1">
      <alignment horizontal="left" vertical="center"/>
    </xf>
    <xf numFmtId="0" fontId="11" fillId="0" borderId="4" xfId="1" applyFont="1" applyBorder="1"/>
    <xf numFmtId="0" fontId="11" fillId="0" borderId="4" xfId="1" applyFont="1" applyBorder="1" applyAlignment="1">
      <alignment vertical="center" wrapText="1"/>
    </xf>
    <xf numFmtId="0" fontId="12" fillId="0" borderId="0" xfId="0" applyFont="1" applyAlignment="1">
      <alignment vertical="center" wrapText="1"/>
    </xf>
    <xf numFmtId="0" fontId="11" fillId="0" borderId="0" xfId="2" applyFont="1" applyBorder="1" applyAlignment="1">
      <alignment vertical="center"/>
    </xf>
    <xf numFmtId="0" fontId="45" fillId="0" borderId="0" xfId="0" applyFont="1" applyAlignment="1">
      <alignment horizontal="center" vertical="center" wrapText="1"/>
    </xf>
    <xf numFmtId="0" fontId="0" fillId="0" borderId="0" xfId="0" applyAlignment="1">
      <alignment vertical="center"/>
    </xf>
    <xf numFmtId="0" fontId="12" fillId="0" borderId="4" xfId="0" applyFont="1" applyBorder="1" applyAlignment="1">
      <alignment wrapText="1"/>
    </xf>
    <xf numFmtId="0" fontId="16" fillId="0" borderId="4" xfId="0" applyFont="1" applyBorder="1" applyAlignment="1">
      <alignment horizontal="center" vertical="center"/>
    </xf>
    <xf numFmtId="165" fontId="12" fillId="0" borderId="0" xfId="0" applyNumberFormat="1" applyFont="1" applyAlignment="1">
      <alignment horizontal="center" vertical="center"/>
    </xf>
    <xf numFmtId="0" fontId="38" fillId="0" borderId="0" xfId="0" applyFont="1" applyAlignment="1">
      <alignment horizontal="center" vertical="center"/>
    </xf>
    <xf numFmtId="165" fontId="12" fillId="0" borderId="0" xfId="0" applyNumberFormat="1" applyFont="1"/>
    <xf numFmtId="0" fontId="11" fillId="0" borderId="7" xfId="1" applyFont="1" applyFill="1" applyBorder="1" applyAlignment="1">
      <alignment vertical="center"/>
    </xf>
    <xf numFmtId="3" fontId="12" fillId="0" borderId="0" xfId="0" applyNumberFormat="1" applyFont="1"/>
    <xf numFmtId="0" fontId="9" fillId="0" borderId="4" xfId="1" applyBorder="1"/>
    <xf numFmtId="0" fontId="22" fillId="53" borderId="4" xfId="0" applyFont="1" applyFill="1" applyBorder="1" applyAlignment="1">
      <alignment horizontal="left" vertical="center"/>
    </xf>
    <xf numFmtId="167" fontId="22" fillId="54" borderId="4" xfId="0" applyNumberFormat="1" applyFont="1" applyFill="1" applyBorder="1" applyAlignment="1">
      <alignment horizontal="center"/>
    </xf>
    <xf numFmtId="171" fontId="0" fillId="0" borderId="4" xfId="0" applyNumberFormat="1" applyBorder="1"/>
    <xf numFmtId="0" fontId="22" fillId="55" borderId="5" xfId="0" applyFont="1" applyFill="1" applyBorder="1" applyAlignment="1">
      <alignment horizontal="left" vertical="center"/>
    </xf>
    <xf numFmtId="167" fontId="22" fillId="56" borderId="5" xfId="0" applyNumberFormat="1" applyFont="1" applyFill="1" applyBorder="1" applyAlignment="1">
      <alignment horizontal="center"/>
    </xf>
    <xf numFmtId="0" fontId="21" fillId="0" borderId="4" xfId="6" applyFont="1" applyFill="1" applyBorder="1">
      <alignment horizontal="left" vertical="top"/>
    </xf>
    <xf numFmtId="0" fontId="9" fillId="0" borderId="4" xfId="1" applyBorder="1" applyAlignment="1" applyProtection="1">
      <alignment vertical="center"/>
    </xf>
    <xf numFmtId="0" fontId="51" fillId="0" borderId="8" xfId="0" applyFont="1" applyBorder="1" applyAlignment="1">
      <alignment vertical="center" wrapText="1"/>
    </xf>
    <xf numFmtId="0" fontId="18" fillId="0" borderId="9" xfId="2" applyFont="1" applyFill="1" applyBorder="1" applyAlignment="1" applyProtection="1">
      <alignment vertical="center"/>
    </xf>
    <xf numFmtId="0" fontId="12" fillId="2" borderId="0" xfId="0" applyFont="1" applyFill="1"/>
    <xf numFmtId="44" fontId="21" fillId="0" borderId="4" xfId="0" applyNumberFormat="1" applyFont="1" applyBorder="1" applyAlignment="1">
      <alignment horizontal="center" vertical="center"/>
    </xf>
    <xf numFmtId="0" fontId="29" fillId="0" borderId="4" xfId="0" applyFont="1" applyBorder="1" applyAlignment="1">
      <alignment horizontal="center" vertical="center" wrapText="1"/>
    </xf>
    <xf numFmtId="0" fontId="17" fillId="0" borderId="4" xfId="6" applyFont="1" applyFill="1" applyBorder="1">
      <alignment horizontal="left" vertical="top"/>
    </xf>
    <xf numFmtId="165" fontId="12" fillId="4" borderId="11" xfId="0" applyNumberFormat="1" applyFont="1" applyFill="1" applyBorder="1" applyAlignment="1">
      <alignment horizontal="center" vertical="center"/>
    </xf>
    <xf numFmtId="0" fontId="55" fillId="4" borderId="11" xfId="1" applyFont="1" applyFill="1" applyBorder="1" applyAlignment="1">
      <alignment horizontal="center"/>
    </xf>
    <xf numFmtId="0" fontId="55" fillId="4" borderId="11" xfId="1" applyFont="1" applyFill="1" applyBorder="1" applyAlignment="1">
      <alignment horizontal="right"/>
    </xf>
    <xf numFmtId="0" fontId="38" fillId="0" borderId="9" xfId="0" applyFont="1" applyBorder="1" applyAlignment="1">
      <alignment horizontal="center" vertical="center"/>
    </xf>
    <xf numFmtId="0" fontId="11" fillId="4" borderId="0" xfId="2" applyFont="1" applyFill="1" applyBorder="1" applyAlignment="1">
      <alignment horizontal="left" vertical="center"/>
    </xf>
    <xf numFmtId="0" fontId="7" fillId="4" borderId="0" xfId="0" applyFont="1" applyFill="1" applyAlignment="1">
      <alignment horizontal="center" vertical="center"/>
    </xf>
    <xf numFmtId="0" fontId="11" fillId="0" borderId="5" xfId="2" applyFont="1" applyBorder="1" applyAlignment="1">
      <alignment vertical="center"/>
    </xf>
    <xf numFmtId="0" fontId="13" fillId="0" borderId="5" xfId="0" applyFont="1" applyBorder="1" applyAlignment="1">
      <alignment vertical="center" wrapText="1"/>
    </xf>
    <xf numFmtId="0" fontId="14" fillId="57" borderId="7" xfId="0" applyFont="1" applyFill="1" applyBorder="1" applyAlignment="1">
      <alignment vertical="center"/>
    </xf>
    <xf numFmtId="0" fontId="13" fillId="58" borderId="8" xfId="0" applyFont="1" applyFill="1" applyBorder="1" applyAlignment="1">
      <alignment vertical="center"/>
    </xf>
    <xf numFmtId="165" fontId="12" fillId="58" borderId="8" xfId="0" applyNumberFormat="1" applyFont="1" applyFill="1" applyBorder="1" applyAlignment="1">
      <alignment horizontal="center" vertical="center"/>
    </xf>
    <xf numFmtId="0" fontId="40" fillId="58" borderId="9" xfId="0" applyFont="1" applyFill="1" applyBorder="1" applyAlignment="1">
      <alignment horizontal="center" vertical="center"/>
    </xf>
    <xf numFmtId="0" fontId="14" fillId="59" borderId="7" xfId="0" applyFont="1" applyFill="1" applyBorder="1" applyAlignment="1">
      <alignment vertical="center"/>
    </xf>
    <xf numFmtId="0" fontId="13" fillId="60" borderId="8" xfId="0" applyFont="1" applyFill="1" applyBorder="1" applyAlignment="1">
      <alignment vertical="center"/>
    </xf>
    <xf numFmtId="0" fontId="12" fillId="60" borderId="8" xfId="0" applyFont="1" applyFill="1" applyBorder="1" applyAlignment="1">
      <alignment horizontal="center" vertical="center"/>
    </xf>
    <xf numFmtId="0" fontId="13" fillId="60" borderId="9" xfId="0" applyFont="1" applyFill="1" applyBorder="1" applyAlignment="1">
      <alignment horizontal="center" vertical="center"/>
    </xf>
    <xf numFmtId="0" fontId="22" fillId="61" borderId="5" xfId="0" applyFont="1" applyFill="1" applyBorder="1" applyAlignment="1">
      <alignment horizontal="left" vertical="center"/>
    </xf>
    <xf numFmtId="0" fontId="14" fillId="57" borderId="13" xfId="0" applyFont="1" applyFill="1" applyBorder="1" applyAlignment="1">
      <alignment vertical="center"/>
    </xf>
    <xf numFmtId="0" fontId="13" fillId="58" borderId="15" xfId="0" applyFont="1" applyFill="1" applyBorder="1" applyAlignment="1">
      <alignment vertical="center"/>
    </xf>
    <xf numFmtId="165" fontId="12" fillId="58" borderId="15" xfId="0" applyNumberFormat="1" applyFont="1" applyFill="1" applyBorder="1" applyAlignment="1">
      <alignment horizontal="center" vertical="center"/>
    </xf>
    <xf numFmtId="0" fontId="40" fillId="58" borderId="16" xfId="0" applyFont="1" applyFill="1" applyBorder="1" applyAlignment="1">
      <alignment horizontal="center" vertical="center"/>
    </xf>
    <xf numFmtId="0" fontId="14" fillId="57" borderId="17" xfId="0" applyFont="1" applyFill="1" applyBorder="1" applyAlignment="1">
      <alignment vertical="center"/>
    </xf>
    <xf numFmtId="0" fontId="13" fillId="58" borderId="0" xfId="0" applyFont="1" applyFill="1" applyAlignment="1">
      <alignment vertical="center"/>
    </xf>
    <xf numFmtId="165" fontId="12" fillId="58" borderId="0" xfId="0" applyNumberFormat="1" applyFont="1" applyFill="1" applyAlignment="1">
      <alignment horizontal="center" vertical="center"/>
    </xf>
    <xf numFmtId="0" fontId="40" fillId="58" borderId="3" xfId="0" applyFont="1" applyFill="1" applyBorder="1" applyAlignment="1">
      <alignment horizontal="center" vertical="center"/>
    </xf>
    <xf numFmtId="0" fontId="13" fillId="0" borderId="4" xfId="6" applyFont="1" applyFill="1" applyBorder="1" applyAlignment="1">
      <alignment vertical="center"/>
    </xf>
    <xf numFmtId="0" fontId="12" fillId="0" borderId="27" xfId="0" applyFont="1" applyBorder="1" applyAlignment="1">
      <alignment vertical="center"/>
    </xf>
    <xf numFmtId="0" fontId="21" fillId="0" borderId="11" xfId="1" applyFont="1" applyFill="1" applyBorder="1" applyAlignment="1">
      <alignment horizontal="center" vertical="center" wrapText="1"/>
    </xf>
    <xf numFmtId="0" fontId="22" fillId="63" borderId="5" xfId="0" applyFont="1" applyFill="1" applyBorder="1" applyAlignment="1">
      <alignment horizontal="left" vertical="center"/>
    </xf>
    <xf numFmtId="0" fontId="14" fillId="65" borderId="7" xfId="0" applyFont="1" applyFill="1" applyBorder="1" applyAlignment="1">
      <alignment vertical="center"/>
    </xf>
    <xf numFmtId="0" fontId="13" fillId="66" borderId="8" xfId="0" applyFont="1" applyFill="1" applyBorder="1" applyAlignment="1">
      <alignment vertical="center"/>
    </xf>
    <xf numFmtId="0" fontId="13" fillId="66" borderId="9" xfId="0" applyFont="1" applyFill="1" applyBorder="1" applyAlignment="1">
      <alignment horizontal="center" vertical="center"/>
    </xf>
    <xf numFmtId="0" fontId="11" fillId="0" borderId="6" xfId="1" applyFont="1" applyBorder="1"/>
    <xf numFmtId="0" fontId="12" fillId="66" borderId="8" xfId="0" applyFont="1" applyFill="1" applyBorder="1" applyAlignment="1">
      <alignment horizontal="center" vertical="center"/>
    </xf>
    <xf numFmtId="0" fontId="12" fillId="0" borderId="4" xfId="0" applyFont="1" applyBorder="1"/>
    <xf numFmtId="0" fontId="57" fillId="0" borderId="4" xfId="0" applyFont="1" applyBorder="1"/>
    <xf numFmtId="0" fontId="11" fillId="0" borderId="4" xfId="1" applyFont="1" applyBorder="1" applyAlignment="1" applyProtection="1">
      <alignment horizontal="left" vertical="center"/>
    </xf>
    <xf numFmtId="0" fontId="9" fillId="0" borderId="4" xfId="1" applyBorder="1" applyAlignment="1">
      <alignment vertical="center" wrapText="1"/>
    </xf>
    <xf numFmtId="0" fontId="12" fillId="0" borderId="7" xfId="0" applyFont="1" applyBorder="1" applyAlignment="1">
      <alignment vertical="center" wrapText="1"/>
    </xf>
    <xf numFmtId="0" fontId="14" fillId="67" borderId="7" xfId="0" applyFont="1" applyFill="1" applyBorder="1" applyAlignment="1">
      <alignment vertical="center"/>
    </xf>
    <xf numFmtId="0" fontId="13" fillId="68" borderId="8" xfId="0" applyFont="1" applyFill="1" applyBorder="1" applyAlignment="1">
      <alignment vertical="center"/>
    </xf>
    <xf numFmtId="0" fontId="12" fillId="68" borderId="8" xfId="0" applyFont="1" applyFill="1" applyBorder="1" applyAlignment="1">
      <alignment horizontal="center" vertical="center"/>
    </xf>
    <xf numFmtId="0" fontId="13" fillId="68" borderId="9" xfId="0" applyFont="1" applyFill="1" applyBorder="1" applyAlignment="1">
      <alignment horizontal="center" vertical="center"/>
    </xf>
    <xf numFmtId="0" fontId="22" fillId="69" borderId="5" xfId="0" applyFont="1" applyFill="1" applyBorder="1" applyAlignment="1">
      <alignment horizontal="left" vertical="center"/>
    </xf>
    <xf numFmtId="167" fontId="22" fillId="70" borderId="5" xfId="0" applyNumberFormat="1" applyFont="1" applyFill="1" applyBorder="1" applyAlignment="1">
      <alignment horizontal="center"/>
    </xf>
    <xf numFmtId="0" fontId="0" fillId="71" borderId="0" xfId="0" applyFill="1"/>
    <xf numFmtId="0" fontId="12" fillId="0" borderId="9" xfId="0" applyFont="1" applyBorder="1" applyAlignment="1">
      <alignment vertical="center"/>
    </xf>
    <xf numFmtId="0" fontId="59" fillId="0" borderId="0" xfId="0" applyFont="1"/>
    <xf numFmtId="0" fontId="18" fillId="0" borderId="14" xfId="2" applyFont="1" applyFill="1" applyBorder="1" applyAlignment="1" applyProtection="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0" fontId="13" fillId="3" borderId="5" xfId="0" applyFont="1" applyFill="1" applyBorder="1" applyAlignment="1">
      <alignment vertical="center"/>
    </xf>
    <xf numFmtId="0" fontId="13" fillId="3" borderId="12" xfId="0" applyFont="1" applyFill="1" applyBorder="1" applyAlignment="1">
      <alignment vertical="center"/>
    </xf>
    <xf numFmtId="0" fontId="13" fillId="3" borderId="17" xfId="0" applyFont="1" applyFill="1" applyBorder="1" applyAlignment="1">
      <alignment vertical="center"/>
    </xf>
    <xf numFmtId="165" fontId="12" fillId="3" borderId="4" xfId="0" applyNumberFormat="1" applyFont="1" applyFill="1" applyBorder="1" applyAlignment="1">
      <alignment horizontal="center" vertical="center"/>
    </xf>
    <xf numFmtId="0" fontId="42" fillId="3" borderId="4" xfId="0" applyFont="1" applyFill="1" applyBorder="1" applyAlignment="1">
      <alignment horizontal="center" vertical="center" wrapText="1"/>
    </xf>
    <xf numFmtId="0" fontId="12" fillId="71" borderId="0" xfId="0" applyFont="1" applyFill="1"/>
    <xf numFmtId="0" fontId="13" fillId="71" borderId="0" xfId="0" applyFont="1" applyFill="1" applyAlignment="1">
      <alignment vertical="center"/>
    </xf>
    <xf numFmtId="0" fontId="12" fillId="71" borderId="0" xfId="0" applyFont="1" applyFill="1" applyAlignment="1">
      <alignment vertical="center" wrapText="1"/>
    </xf>
    <xf numFmtId="165" fontId="12" fillId="71" borderId="0" xfId="0" applyNumberFormat="1" applyFont="1" applyFill="1" applyAlignment="1">
      <alignment horizontal="center" vertical="center"/>
    </xf>
    <xf numFmtId="0" fontId="38" fillId="71" borderId="0" xfId="0" applyFont="1" applyFill="1" applyAlignment="1">
      <alignment horizontal="center" vertical="center" wrapText="1"/>
    </xf>
    <xf numFmtId="0" fontId="9" fillId="0" borderId="7" xfId="1" applyBorder="1" applyAlignment="1">
      <alignment vertical="center" wrapText="1"/>
    </xf>
    <xf numFmtId="0" fontId="62" fillId="0" borderId="6" xfId="0" applyFont="1" applyBorder="1"/>
    <xf numFmtId="0" fontId="0" fillId="0" borderId="0" xfId="0" applyAlignment="1">
      <alignment wrapText="1"/>
    </xf>
    <xf numFmtId="0" fontId="11" fillId="4" borderId="0" xfId="2" applyFont="1" applyFill="1" applyAlignment="1">
      <alignment horizontal="left" vertical="center"/>
    </xf>
    <xf numFmtId="0" fontId="12" fillId="71" borderId="17" xfId="0" applyFont="1" applyFill="1" applyBorder="1"/>
    <xf numFmtId="0" fontId="12" fillId="4" borderId="0" xfId="0" applyFont="1" applyFill="1" applyAlignment="1">
      <alignment horizontal="left" vertical="center"/>
    </xf>
    <xf numFmtId="165" fontId="12" fillId="4" borderId="0" xfId="0" applyNumberFormat="1" applyFont="1" applyFill="1" applyAlignment="1">
      <alignment horizontal="center" vertical="center"/>
    </xf>
    <xf numFmtId="0" fontId="11" fillId="71" borderId="0" xfId="1" applyFont="1" applyFill="1" applyBorder="1" applyAlignment="1">
      <alignment vertical="center"/>
    </xf>
    <xf numFmtId="0" fontId="11" fillId="0" borderId="13" xfId="2" applyFont="1" applyFill="1" applyBorder="1" applyAlignment="1" applyProtection="1">
      <alignment vertical="center"/>
    </xf>
    <xf numFmtId="0" fontId="63" fillId="0" borderId="4" xfId="0" applyFont="1" applyBorder="1" applyAlignment="1">
      <alignment horizontal="center" vertical="center"/>
    </xf>
    <xf numFmtId="0" fontId="11" fillId="0" borderId="0" xfId="1" applyFont="1" applyFill="1" applyBorder="1" applyAlignment="1">
      <alignment vertical="center"/>
    </xf>
    <xf numFmtId="0" fontId="38" fillId="0" borderId="0" xfId="0" applyFont="1" applyAlignment="1">
      <alignment horizontal="center" vertical="center" wrapText="1"/>
    </xf>
    <xf numFmtId="0" fontId="13" fillId="0" borderId="0" xfId="0" applyFont="1" applyAlignment="1">
      <alignment vertical="center" wrapText="1"/>
    </xf>
    <xf numFmtId="0" fontId="21" fillId="0" borderId="6" xfId="6" applyFont="1" applyFill="1" applyBorder="1">
      <alignment horizontal="left" vertical="top"/>
    </xf>
    <xf numFmtId="172" fontId="21" fillId="0" borderId="6" xfId="0" applyNumberFormat="1" applyFont="1" applyBorder="1" applyAlignment="1">
      <alignment horizontal="center" vertical="center"/>
    </xf>
    <xf numFmtId="0" fontId="22" fillId="74" borderId="4" xfId="0" applyFont="1" applyFill="1" applyBorder="1" applyAlignment="1">
      <alignment horizontal="left" vertical="center"/>
    </xf>
    <xf numFmtId="167" fontId="22" fillId="75" borderId="4" xfId="0" applyNumberFormat="1" applyFont="1" applyFill="1" applyBorder="1" applyAlignment="1">
      <alignment horizontal="center"/>
    </xf>
    <xf numFmtId="0" fontId="14" fillId="76" borderId="7" xfId="0" applyFont="1" applyFill="1" applyBorder="1" applyAlignment="1">
      <alignment vertical="center"/>
    </xf>
    <xf numFmtId="0" fontId="14" fillId="76" borderId="8" xfId="0" applyFont="1" applyFill="1" applyBorder="1" applyAlignment="1">
      <alignment vertical="center"/>
    </xf>
    <xf numFmtId="0" fontId="12" fillId="77" borderId="7" xfId="0" applyFont="1" applyFill="1" applyBorder="1" applyAlignment="1">
      <alignment horizontal="center" vertical="center"/>
    </xf>
    <xf numFmtId="0" fontId="14" fillId="76" borderId="9" xfId="0" applyFont="1" applyFill="1" applyBorder="1" applyAlignment="1">
      <alignment horizontal="center" vertical="center"/>
    </xf>
    <xf numFmtId="0" fontId="12" fillId="77" borderId="8" xfId="0" applyFont="1" applyFill="1" applyBorder="1" applyAlignment="1">
      <alignment horizontal="center" vertical="center"/>
    </xf>
    <xf numFmtId="0" fontId="9" fillId="0" borderId="4" xfId="1" applyFill="1" applyBorder="1" applyAlignment="1">
      <alignment vertical="center"/>
    </xf>
    <xf numFmtId="0" fontId="11" fillId="0" borderId="0" xfId="1" applyFont="1" applyFill="1" applyAlignment="1">
      <alignment vertical="center"/>
    </xf>
    <xf numFmtId="0" fontId="38" fillId="0" borderId="9" xfId="0" applyFont="1" applyBorder="1" applyAlignment="1">
      <alignment horizontal="center" vertical="center" wrapText="1"/>
    </xf>
    <xf numFmtId="0" fontId="12" fillId="0" borderId="8" xfId="0" applyFont="1" applyBorder="1" applyAlignment="1">
      <alignment wrapText="1"/>
    </xf>
    <xf numFmtId="0" fontId="17" fillId="0" borderId="8" xfId="0" applyFont="1" applyBorder="1" applyAlignment="1">
      <alignment horizontal="left" vertical="center"/>
    </xf>
    <xf numFmtId="0" fontId="22" fillId="78" borderId="5" xfId="0" applyFont="1" applyFill="1" applyBorder="1" applyAlignment="1">
      <alignment horizontal="left" vertical="center"/>
    </xf>
    <xf numFmtId="167" fontId="22" fillId="79" borderId="5" xfId="0" applyNumberFormat="1" applyFont="1" applyFill="1" applyBorder="1" applyAlignment="1">
      <alignment horizontal="center"/>
    </xf>
    <xf numFmtId="0" fontId="18" fillId="0" borderId="4" xfId="2" applyFont="1" applyBorder="1" applyAlignment="1">
      <alignment vertical="center"/>
    </xf>
    <xf numFmtId="0" fontId="14" fillId="9" borderId="0" xfId="0" applyFont="1" applyFill="1" applyAlignment="1">
      <alignment vertical="center" wrapText="1"/>
    </xf>
    <xf numFmtId="0" fontId="19" fillId="9" borderId="0" xfId="0" applyFont="1" applyFill="1" applyAlignment="1">
      <alignment vertical="center"/>
    </xf>
    <xf numFmtId="0" fontId="12" fillId="9" borderId="0" xfId="0" applyFont="1" applyFill="1" applyAlignment="1">
      <alignment horizontal="center" vertical="center"/>
    </xf>
    <xf numFmtId="0" fontId="9" fillId="0" borderId="4" xfId="1" applyBorder="1" applyAlignment="1">
      <alignment vertical="center"/>
    </xf>
    <xf numFmtId="0" fontId="42" fillId="0" borderId="0" xfId="0" applyFont="1" applyAlignment="1">
      <alignment horizontal="center" vertical="center" wrapText="1"/>
    </xf>
    <xf numFmtId="0" fontId="53" fillId="0" borderId="0" xfId="1" applyFont="1" applyBorder="1" applyAlignment="1">
      <alignment horizontal="left"/>
    </xf>
    <xf numFmtId="44" fontId="21" fillId="0" borderId="0" xfId="0" applyNumberFormat="1" applyFont="1" applyAlignment="1">
      <alignment horizontal="center" vertical="center"/>
    </xf>
    <xf numFmtId="167" fontId="22" fillId="0" borderId="0" xfId="0" applyNumberFormat="1" applyFont="1" applyAlignment="1">
      <alignment horizontal="center"/>
    </xf>
    <xf numFmtId="0" fontId="22" fillId="80" borderId="5" xfId="0" applyFont="1" applyFill="1" applyBorder="1" applyAlignment="1">
      <alignment horizontal="left" vertical="center"/>
    </xf>
    <xf numFmtId="167" fontId="22" fillId="81" borderId="5" xfId="0" applyNumberFormat="1" applyFont="1" applyFill="1" applyBorder="1" applyAlignment="1">
      <alignment horizontal="center"/>
    </xf>
    <xf numFmtId="0" fontId="21" fillId="0" borderId="4" xfId="6" applyFont="1" applyFill="1" applyBorder="1" applyAlignment="1">
      <alignment horizontal="left" vertical="center"/>
    </xf>
    <xf numFmtId="0" fontId="42" fillId="0" borderId="6" xfId="0" applyFont="1" applyBorder="1" applyAlignment="1">
      <alignment horizontal="center" vertical="center" wrapText="1"/>
    </xf>
    <xf numFmtId="0" fontId="45" fillId="0" borderId="4" xfId="0" applyFont="1" applyBorder="1" applyAlignment="1">
      <alignment horizontal="center" vertical="center"/>
    </xf>
    <xf numFmtId="168" fontId="0" fillId="0" borderId="4" xfId="0" applyNumberFormat="1" applyBorder="1" applyAlignment="1">
      <alignment horizontal="right" vertical="center"/>
    </xf>
    <xf numFmtId="0" fontId="11" fillId="0" borderId="9" xfId="2" applyFont="1" applyBorder="1" applyAlignment="1">
      <alignment vertical="center"/>
    </xf>
    <xf numFmtId="0" fontId="13" fillId="20" borderId="0" xfId="0" applyFont="1" applyFill="1" applyAlignment="1">
      <alignment vertical="center"/>
    </xf>
    <xf numFmtId="0" fontId="13" fillId="18" borderId="0" xfId="0" applyFont="1" applyFill="1" applyAlignment="1">
      <alignment vertical="center"/>
    </xf>
    <xf numFmtId="0" fontId="18" fillId="0" borderId="4" xfId="0" applyFont="1" applyBorder="1" applyAlignment="1">
      <alignment horizontal="center" vertical="center" wrapText="1"/>
    </xf>
    <xf numFmtId="0" fontId="0" fillId="0" borderId="9" xfId="0" applyBorder="1"/>
    <xf numFmtId="0" fontId="9" fillId="0" borderId="4" xfId="1" applyBorder="1" applyAlignment="1">
      <alignment wrapText="1"/>
    </xf>
    <xf numFmtId="165" fontId="12" fillId="0" borderId="6" xfId="0" applyNumberFormat="1" applyFont="1" applyBorder="1" applyAlignment="1">
      <alignment horizontal="center" vertical="center"/>
    </xf>
    <xf numFmtId="169" fontId="0" fillId="0" borderId="0" xfId="0" applyNumberFormat="1" applyAlignment="1">
      <alignment horizontal="right"/>
    </xf>
    <xf numFmtId="169" fontId="22" fillId="64" borderId="5" xfId="0" applyNumberFormat="1" applyFont="1" applyFill="1" applyBorder="1" applyAlignment="1">
      <alignment horizontal="right"/>
    </xf>
    <xf numFmtId="0" fontId="12" fillId="0" borderId="0" xfId="0" applyFont="1" applyAlignment="1">
      <alignment horizontal="center"/>
    </xf>
    <xf numFmtId="0" fontId="12" fillId="0" borderId="0" xfId="0" applyFont="1" applyAlignment="1">
      <alignment horizontal="center" vertical="center" wrapText="1"/>
    </xf>
    <xf numFmtId="0" fontId="11" fillId="0" borderId="5" xfId="1" applyFont="1" applyBorder="1" applyAlignment="1" applyProtection="1">
      <alignment vertical="center"/>
    </xf>
    <xf numFmtId="0" fontId="18" fillId="0" borderId="7" xfId="0" applyFont="1" applyBorder="1" applyAlignment="1">
      <alignment horizontal="center" vertical="center"/>
    </xf>
    <xf numFmtId="0" fontId="9" fillId="0" borderId="4" xfId="1" applyBorder="1" applyAlignment="1">
      <alignment horizontal="left" vertical="center"/>
    </xf>
    <xf numFmtId="0" fontId="22" fillId="85" borderId="5" xfId="0" applyFont="1" applyFill="1" applyBorder="1" applyAlignment="1">
      <alignment horizontal="left" vertical="center"/>
    </xf>
    <xf numFmtId="167" fontId="22" fillId="86" borderId="5" xfId="0" applyNumberFormat="1" applyFont="1" applyFill="1" applyBorder="1" applyAlignment="1">
      <alignment horizontal="center"/>
    </xf>
    <xf numFmtId="0" fontId="22" fillId="74" borderId="5" xfId="0" applyFont="1" applyFill="1" applyBorder="1" applyAlignment="1">
      <alignment horizontal="left" vertical="center"/>
    </xf>
    <xf numFmtId="167" fontId="22" fillId="75" borderId="5" xfId="0" applyNumberFormat="1" applyFont="1" applyFill="1" applyBorder="1" applyAlignment="1">
      <alignment horizontal="center"/>
    </xf>
    <xf numFmtId="0" fontId="13" fillId="77" borderId="8" xfId="0" applyFont="1" applyFill="1" applyBorder="1" applyAlignment="1">
      <alignment vertical="center"/>
    </xf>
    <xf numFmtId="0" fontId="11" fillId="0" borderId="6" xfId="1" applyFont="1" applyBorder="1" applyAlignment="1" applyProtection="1">
      <alignment vertical="center"/>
    </xf>
    <xf numFmtId="0" fontId="12" fillId="2" borderId="6" xfId="0" applyFont="1" applyFill="1" applyBorder="1" applyAlignment="1">
      <alignment vertical="center" wrapText="1"/>
    </xf>
    <xf numFmtId="0" fontId="14" fillId="87" borderId="7" xfId="0" applyFont="1" applyFill="1" applyBorder="1" applyAlignment="1">
      <alignment vertical="center"/>
    </xf>
    <xf numFmtId="0" fontId="7" fillId="87" borderId="8" xfId="0" applyFont="1" applyFill="1" applyBorder="1" applyAlignment="1">
      <alignment vertical="center"/>
    </xf>
    <xf numFmtId="165" fontId="7" fillId="87" borderId="8" xfId="0" applyNumberFormat="1" applyFont="1" applyFill="1" applyBorder="1" applyAlignment="1">
      <alignment horizontal="center" vertical="center"/>
    </xf>
    <xf numFmtId="0" fontId="38" fillId="87" borderId="9" xfId="0" applyFont="1" applyFill="1" applyBorder="1" applyAlignment="1">
      <alignment horizontal="center" vertical="center"/>
    </xf>
    <xf numFmtId="0" fontId="18" fillId="0" borderId="5" xfId="2" applyFont="1" applyFill="1" applyBorder="1" applyAlignment="1" applyProtection="1">
      <alignment vertical="center"/>
    </xf>
    <xf numFmtId="0" fontId="12" fillId="2" borderId="5" xfId="0" applyFont="1" applyFill="1" applyBorder="1" applyAlignment="1">
      <alignment vertical="center" wrapText="1"/>
    </xf>
    <xf numFmtId="165" fontId="12" fillId="0" borderId="5" xfId="0" applyNumberFormat="1" applyFont="1" applyBorder="1" applyAlignment="1">
      <alignment horizontal="center" vertical="center"/>
    </xf>
    <xf numFmtId="0" fontId="11" fillId="0" borderId="12" xfId="1" applyFont="1" applyBorder="1" applyAlignment="1" applyProtection="1">
      <alignment vertical="center"/>
    </xf>
    <xf numFmtId="0" fontId="12" fillId="2" borderId="12" xfId="0" applyFont="1" applyFill="1" applyBorder="1" applyAlignment="1">
      <alignment vertical="center" wrapText="1"/>
    </xf>
    <xf numFmtId="165" fontId="12" fillId="0" borderId="12" xfId="0" applyNumberFormat="1" applyFont="1" applyBorder="1" applyAlignment="1">
      <alignment horizontal="center" vertical="center"/>
    </xf>
    <xf numFmtId="173" fontId="12" fillId="0" borderId="0" xfId="0" applyNumberFormat="1" applyFont="1"/>
    <xf numFmtId="173" fontId="0" fillId="0" borderId="0" xfId="0" applyNumberFormat="1"/>
    <xf numFmtId="0" fontId="0" fillId="71" borderId="0" xfId="0" applyFill="1" applyAlignment="1">
      <alignment vertical="center"/>
    </xf>
    <xf numFmtId="0" fontId="41" fillId="0" borderId="4" xfId="2" applyFont="1" applyFill="1" applyBorder="1" applyAlignment="1" applyProtection="1">
      <alignment vertical="center"/>
    </xf>
    <xf numFmtId="0" fontId="41" fillId="0" borderId="4" xfId="0" applyFont="1" applyBorder="1" applyAlignment="1">
      <alignment vertical="center"/>
    </xf>
    <xf numFmtId="0" fontId="41" fillId="0" borderId="4" xfId="0" applyFont="1" applyBorder="1" applyAlignment="1">
      <alignment horizontal="center" vertical="center"/>
    </xf>
    <xf numFmtId="0" fontId="43" fillId="13" borderId="0" xfId="0" applyFont="1" applyFill="1" applyAlignment="1">
      <alignment vertical="center" wrapText="1"/>
    </xf>
    <xf numFmtId="0" fontId="69" fillId="13" borderId="0" xfId="0" applyFont="1" applyFill="1" applyAlignment="1">
      <alignment vertical="center"/>
    </xf>
    <xf numFmtId="0" fontId="69" fillId="13" borderId="0" xfId="0" applyFont="1" applyFill="1" applyAlignment="1">
      <alignment horizontal="center" vertical="center"/>
    </xf>
    <xf numFmtId="0" fontId="70" fillId="0" borderId="4" xfId="1" applyFont="1" applyBorder="1" applyAlignment="1">
      <alignment horizontal="left" vertical="center"/>
    </xf>
    <xf numFmtId="0" fontId="15" fillId="0" borderId="4" xfId="0" applyFont="1" applyBorder="1" applyAlignment="1">
      <alignment wrapText="1"/>
    </xf>
    <xf numFmtId="165" fontId="15" fillId="0" borderId="4" xfId="0" applyNumberFormat="1" applyFont="1" applyBorder="1" applyAlignment="1">
      <alignment horizontal="center" vertical="center"/>
    </xf>
    <xf numFmtId="0" fontId="11" fillId="0" borderId="7" xfId="1" applyFont="1" applyBorder="1" applyAlignment="1">
      <alignment vertical="center"/>
    </xf>
    <xf numFmtId="0" fontId="14" fillId="10" borderId="4" xfId="0" applyFont="1" applyFill="1" applyBorder="1" applyAlignment="1">
      <alignment vertical="center"/>
    </xf>
    <xf numFmtId="0" fontId="12" fillId="3" borderId="4" xfId="0" applyFont="1" applyFill="1" applyBorder="1" applyAlignment="1">
      <alignment horizontal="center" vertical="center"/>
    </xf>
    <xf numFmtId="0" fontId="11" fillId="0" borderId="15" xfId="2" applyFont="1" applyBorder="1" applyAlignment="1">
      <alignment vertical="center"/>
    </xf>
    <xf numFmtId="44" fontId="21" fillId="0" borderId="4" xfId="0" applyNumberFormat="1" applyFont="1" applyBorder="1" applyAlignment="1">
      <alignment horizontal="right" vertical="center"/>
    </xf>
    <xf numFmtId="167" fontId="22" fillId="62" borderId="5" xfId="0" applyNumberFormat="1" applyFont="1" applyFill="1" applyBorder="1" applyAlignment="1">
      <alignment horizontal="right"/>
    </xf>
    <xf numFmtId="169" fontId="0" fillId="0" borderId="4" xfId="0" applyNumberFormat="1" applyBorder="1" applyAlignment="1">
      <alignment horizontal="right"/>
    </xf>
    <xf numFmtId="0" fontId="72" fillId="4" borderId="0" xfId="0" applyFont="1" applyFill="1" applyAlignment="1">
      <alignment vertical="center" wrapText="1"/>
    </xf>
    <xf numFmtId="0" fontId="72" fillId="4" borderId="0" xfId="0" applyFont="1" applyFill="1" applyAlignment="1">
      <alignment vertical="center"/>
    </xf>
    <xf numFmtId="0" fontId="0" fillId="4" borderId="0" xfId="0" applyFill="1" applyAlignment="1">
      <alignment horizontal="center" vertical="center"/>
    </xf>
    <xf numFmtId="0" fontId="72" fillId="0" borderId="15" xfId="0" applyFont="1" applyBorder="1" applyAlignment="1">
      <alignment vertical="center" wrapText="1"/>
    </xf>
    <xf numFmtId="0" fontId="72" fillId="0" borderId="15" xfId="0" applyFont="1" applyBorder="1" applyAlignment="1">
      <alignment vertical="center"/>
    </xf>
    <xf numFmtId="0" fontId="0" fillId="0" borderId="15" xfId="0" applyBorder="1" applyAlignment="1">
      <alignment horizontal="center" vertical="center"/>
    </xf>
    <xf numFmtId="0" fontId="0" fillId="5" borderId="17" xfId="0" applyFill="1" applyBorder="1"/>
    <xf numFmtId="0" fontId="24" fillId="0" borderId="4" xfId="2" applyFont="1" applyBorder="1" applyAlignment="1">
      <alignment vertical="center"/>
    </xf>
    <xf numFmtId="0" fontId="24" fillId="0" borderId="4" xfId="0" applyFont="1" applyBorder="1" applyAlignment="1">
      <alignment vertical="center"/>
    </xf>
    <xf numFmtId="0" fontId="24" fillId="0" borderId="4" xfId="0" applyFont="1" applyBorder="1" applyAlignment="1">
      <alignment horizontal="center" vertical="center"/>
    </xf>
    <xf numFmtId="0" fontId="0" fillId="5" borderId="3" xfId="0" applyFill="1" applyBorder="1"/>
    <xf numFmtId="165" fontId="0" fillId="0" borderId="4" xfId="0" applyNumberFormat="1" applyBorder="1" applyAlignment="1">
      <alignment horizontal="center" vertical="center"/>
    </xf>
    <xf numFmtId="0" fontId="48" fillId="0" borderId="4" xfId="0" applyFont="1" applyBorder="1" applyAlignment="1">
      <alignment horizontal="center" vertical="center" wrapText="1"/>
    </xf>
    <xf numFmtId="0" fontId="23" fillId="0" borderId="4" xfId="0" applyFont="1" applyBorder="1" applyAlignment="1">
      <alignment horizontal="center" vertical="center" wrapText="1"/>
    </xf>
    <xf numFmtId="0" fontId="48" fillId="0" borderId="4" xfId="0" applyFont="1" applyBorder="1" applyAlignment="1">
      <alignment horizontal="center" vertical="center"/>
    </xf>
    <xf numFmtId="0" fontId="0" fillId="5" borderId="13" xfId="0" applyFill="1" applyBorder="1"/>
    <xf numFmtId="0" fontId="0" fillId="4" borderId="15" xfId="0" applyFill="1" applyBorder="1" applyAlignment="1">
      <alignment vertical="center"/>
    </xf>
    <xf numFmtId="0" fontId="0" fillId="4" borderId="15" xfId="0" applyFill="1" applyBorder="1" applyAlignment="1">
      <alignment vertical="center" wrapText="1"/>
    </xf>
    <xf numFmtId="0" fontId="0" fillId="4" borderId="15" xfId="0" applyFill="1" applyBorder="1" applyAlignment="1">
      <alignment horizontal="center" vertical="center"/>
    </xf>
    <xf numFmtId="0" fontId="0" fillId="4" borderId="15" xfId="0" applyFill="1" applyBorder="1" applyAlignment="1">
      <alignment horizontal="center" vertical="center" wrapText="1"/>
    </xf>
    <xf numFmtId="0" fontId="13" fillId="88" borderId="0" xfId="0" applyFont="1" applyFill="1" applyAlignment="1">
      <alignment vertical="center"/>
    </xf>
    <xf numFmtId="0" fontId="13" fillId="12" borderId="0" xfId="0" applyFont="1" applyFill="1" applyAlignment="1">
      <alignment vertical="center"/>
    </xf>
    <xf numFmtId="0" fontId="7" fillId="0" borderId="4" xfId="0" applyFont="1" applyBorder="1" applyAlignment="1">
      <alignment horizontal="center" vertical="center"/>
    </xf>
    <xf numFmtId="14" fontId="48" fillId="0" borderId="0" xfId="0" applyNumberFormat="1" applyFont="1"/>
    <xf numFmtId="168" fontId="62" fillId="0" borderId="6" xfId="0" applyNumberFormat="1" applyFont="1" applyBorder="1"/>
    <xf numFmtId="168" fontId="62" fillId="83" borderId="6" xfId="0" applyNumberFormat="1" applyFont="1" applyFill="1" applyBorder="1"/>
    <xf numFmtId="0" fontId="0" fillId="89" borderId="4" xfId="0" applyFill="1" applyBorder="1" applyAlignment="1">
      <alignment horizontal="left" vertical="center"/>
    </xf>
    <xf numFmtId="0" fontId="9" fillId="0" borderId="0" xfId="1" applyFill="1" applyBorder="1" applyAlignment="1">
      <alignment vertical="center"/>
    </xf>
    <xf numFmtId="0" fontId="43" fillId="13" borderId="0" xfId="0" applyFont="1" applyFill="1" applyAlignment="1">
      <alignment vertical="center"/>
    </xf>
    <xf numFmtId="0" fontId="12" fillId="4" borderId="11" xfId="0" applyFont="1" applyFill="1" applyBorder="1"/>
    <xf numFmtId="0" fontId="12" fillId="5" borderId="0" xfId="0" applyFont="1" applyFill="1"/>
    <xf numFmtId="0" fontId="12" fillId="90" borderId="7" xfId="0" applyFont="1" applyFill="1" applyBorder="1" applyAlignment="1">
      <alignment vertical="center" wrapText="1"/>
    </xf>
    <xf numFmtId="0" fontId="12" fillId="90" borderId="8" xfId="0" applyFont="1" applyFill="1" applyBorder="1" applyAlignment="1">
      <alignment vertical="center" wrapText="1"/>
    </xf>
    <xf numFmtId="0" fontId="12" fillId="90" borderId="9" xfId="0" applyFont="1" applyFill="1" applyBorder="1" applyAlignment="1">
      <alignment vertical="center" wrapText="1"/>
    </xf>
    <xf numFmtId="0" fontId="0" fillId="14" borderId="4" xfId="0" applyFill="1" applyBorder="1" applyAlignment="1">
      <alignment horizontal="left" vertical="center"/>
    </xf>
    <xf numFmtId="0" fontId="53" fillId="0" borderId="4" xfId="1" applyFont="1" applyBorder="1" applyAlignment="1">
      <alignment horizontal="left" vertical="center"/>
    </xf>
    <xf numFmtId="0" fontId="53" fillId="0" borderId="4" xfId="1" applyFont="1" applyBorder="1" applyAlignment="1">
      <alignment vertical="center" wrapText="1"/>
    </xf>
    <xf numFmtId="0" fontId="13" fillId="0" borderId="15" xfId="0" applyFont="1" applyBorder="1" applyAlignment="1">
      <alignment vertical="center" wrapText="1"/>
    </xf>
    <xf numFmtId="0" fontId="42" fillId="0" borderId="15" xfId="0" applyFont="1" applyBorder="1" applyAlignment="1">
      <alignment horizontal="center" vertical="center" wrapText="1"/>
    </xf>
    <xf numFmtId="0" fontId="78" fillId="0" borderId="4" xfId="0" applyFont="1" applyBorder="1"/>
    <xf numFmtId="170" fontId="78" fillId="0" borderId="4" xfId="0" applyNumberFormat="1" applyFont="1" applyBorder="1"/>
    <xf numFmtId="0" fontId="9" fillId="0" borderId="6" xfId="1" applyBorder="1" applyAlignment="1" applyProtection="1">
      <alignment vertical="center"/>
    </xf>
    <xf numFmtId="0" fontId="78" fillId="0" borderId="4" xfId="0" applyFont="1" applyBorder="1" applyAlignment="1">
      <alignment horizontal="left" vertical="center"/>
    </xf>
    <xf numFmtId="0" fontId="38" fillId="0" borderId="8" xfId="0" applyFont="1" applyBorder="1" applyAlignment="1">
      <alignment horizontal="center" vertical="center" wrapText="1"/>
    </xf>
    <xf numFmtId="0" fontId="11" fillId="0" borderId="1" xfId="2" applyFont="1" applyBorder="1" applyAlignment="1">
      <alignment vertical="center"/>
    </xf>
    <xf numFmtId="0" fontId="13" fillId="0" borderId="1" xfId="0" applyFont="1" applyBorder="1" applyAlignment="1">
      <alignment vertical="center" wrapText="1"/>
    </xf>
    <xf numFmtId="165" fontId="12" fillId="0" borderId="1" xfId="0" applyNumberFormat="1" applyFont="1" applyBorder="1" applyAlignment="1">
      <alignment horizontal="center" vertical="center"/>
    </xf>
    <xf numFmtId="0" fontId="9" fillId="4" borderId="0" xfId="1" applyFill="1" applyBorder="1" applyAlignment="1">
      <alignment vertical="center" wrapText="1"/>
    </xf>
    <xf numFmtId="0" fontId="0" fillId="0" borderId="0" xfId="0" applyAlignment="1">
      <alignment horizontal="left" vertical="center"/>
    </xf>
    <xf numFmtId="169" fontId="21" fillId="0" borderId="0" xfId="0" applyNumberFormat="1" applyFont="1" applyAlignment="1">
      <alignment horizontal="center" vertical="center"/>
    </xf>
    <xf numFmtId="0" fontId="59" fillId="91" borderId="4" xfId="14" applyFont="1" applyFill="1" applyBorder="1" applyAlignment="1">
      <alignment horizontal="left" vertical="center" wrapText="1"/>
    </xf>
    <xf numFmtId="0" fontId="9" fillId="91" borderId="4" xfId="1" applyFill="1" applyBorder="1" applyAlignment="1">
      <alignment horizontal="left" vertical="center" wrapText="1"/>
    </xf>
    <xf numFmtId="165" fontId="12" fillId="0" borderId="15" xfId="0" applyNumberFormat="1" applyFont="1" applyBorder="1" applyAlignment="1">
      <alignment horizontal="center" vertical="center"/>
    </xf>
    <xf numFmtId="0" fontId="31" fillId="50" borderId="4" xfId="14" applyFont="1" applyFill="1" applyBorder="1" applyAlignment="1">
      <alignment vertical="center"/>
    </xf>
    <xf numFmtId="170" fontId="5" fillId="50" borderId="4" xfId="14" applyNumberFormat="1" applyFill="1" applyBorder="1"/>
    <xf numFmtId="0" fontId="31" fillId="0" borderId="4" xfId="14" applyFont="1" applyBorder="1" applyAlignment="1">
      <alignment vertical="center"/>
    </xf>
    <xf numFmtId="0" fontId="31" fillId="0" borderId="4" xfId="13" applyFont="1" applyBorder="1" applyAlignment="1">
      <alignment vertical="center"/>
    </xf>
    <xf numFmtId="0" fontId="13" fillId="77" borderId="0" xfId="0" applyFont="1" applyFill="1" applyAlignment="1">
      <alignment vertical="center"/>
    </xf>
    <xf numFmtId="0" fontId="18" fillId="0" borderId="11" xfId="0" applyFont="1" applyBorder="1" applyAlignment="1">
      <alignment horizontal="center" vertical="center"/>
    </xf>
    <xf numFmtId="0" fontId="13" fillId="0" borderId="11" xfId="0" applyFont="1" applyBorder="1" applyAlignment="1">
      <alignment vertical="center" wrapText="1"/>
    </xf>
    <xf numFmtId="165" fontId="12" fillId="0" borderId="11" xfId="0" applyNumberFormat="1" applyFont="1" applyBorder="1" applyAlignment="1">
      <alignment horizontal="center" vertical="center"/>
    </xf>
    <xf numFmtId="0" fontId="45" fillId="0" borderId="11" xfId="2" applyFont="1" applyBorder="1" applyAlignment="1">
      <alignment vertical="center"/>
    </xf>
    <xf numFmtId="0" fontId="82" fillId="0" borderId="0" xfId="1" applyFont="1" applyFill="1" applyBorder="1" applyAlignment="1" applyProtection="1">
      <alignment vertical="center"/>
    </xf>
    <xf numFmtId="0" fontId="11" fillId="0" borderId="0" xfId="1" applyFont="1" applyBorder="1" applyAlignment="1">
      <alignment horizontal="center" vertical="center"/>
    </xf>
    <xf numFmtId="0" fontId="38" fillId="87" borderId="0" xfId="0" applyFont="1" applyFill="1" applyAlignment="1">
      <alignment horizontal="center" vertical="center"/>
    </xf>
    <xf numFmtId="0" fontId="20" fillId="87" borderId="0" xfId="0" applyFont="1" applyFill="1" applyAlignment="1">
      <alignment vertical="center"/>
    </xf>
    <xf numFmtId="0" fontId="53" fillId="0" borderId="4" xfId="1" applyFont="1" applyBorder="1" applyAlignment="1">
      <alignment horizontal="left"/>
    </xf>
    <xf numFmtId="0" fontId="11" fillId="0" borderId="4" xfId="12" applyFont="1" applyBorder="1" applyAlignment="1">
      <alignment vertical="center"/>
    </xf>
    <xf numFmtId="0" fontId="0" fillId="5" borderId="10" xfId="0" applyFill="1" applyBorder="1"/>
    <xf numFmtId="0" fontId="9" fillId="4" borderId="11" xfId="2" applyFont="1" applyFill="1" applyBorder="1" applyAlignment="1" applyProtection="1">
      <alignment vertical="center"/>
    </xf>
    <xf numFmtId="0" fontId="0" fillId="4" borderId="11" xfId="0" applyFill="1" applyBorder="1" applyAlignment="1">
      <alignment vertical="center"/>
    </xf>
    <xf numFmtId="0" fontId="0" fillId="4" borderId="8" xfId="0" applyFill="1" applyBorder="1" applyAlignment="1">
      <alignment horizontal="center" vertical="center"/>
    </xf>
    <xf numFmtId="0" fontId="0" fillId="5" borderId="14" xfId="0" applyFill="1" applyBorder="1"/>
    <xf numFmtId="0" fontId="0" fillId="0" borderId="8" xfId="0" applyBorder="1" applyAlignment="1">
      <alignment vertical="center"/>
    </xf>
    <xf numFmtId="0" fontId="0" fillId="0" borderId="8" xfId="0" applyBorder="1" applyAlignment="1">
      <alignment horizontal="center" vertical="center"/>
    </xf>
    <xf numFmtId="0" fontId="0" fillId="0" borderId="9" xfId="0" applyBorder="1" applyAlignment="1">
      <alignment horizontal="center" vertical="center"/>
    </xf>
    <xf numFmtId="0" fontId="24" fillId="0" borderId="4" xfId="2" applyFont="1" applyFill="1" applyBorder="1" applyAlignment="1" applyProtection="1">
      <alignment vertical="center"/>
    </xf>
    <xf numFmtId="0" fontId="22" fillId="92" borderId="7" xfId="0" applyFont="1" applyFill="1" applyBorder="1" applyAlignment="1">
      <alignment vertical="center"/>
    </xf>
    <xf numFmtId="0" fontId="21" fillId="93" borderId="8" xfId="0" applyFont="1" applyFill="1" applyBorder="1" applyAlignment="1">
      <alignment vertical="center"/>
    </xf>
    <xf numFmtId="0" fontId="0" fillId="93" borderId="8" xfId="0" applyFill="1" applyBorder="1" applyAlignment="1">
      <alignment horizontal="center" vertical="center"/>
    </xf>
    <xf numFmtId="0" fontId="21" fillId="93" borderId="9" xfId="0" applyFont="1" applyFill="1" applyBorder="1" applyAlignment="1">
      <alignment horizontal="center" vertical="center"/>
    </xf>
    <xf numFmtId="0" fontId="9" fillId="4" borderId="15" xfId="2" applyFont="1" applyFill="1" applyBorder="1" applyAlignment="1" applyProtection="1">
      <alignment vertical="center"/>
    </xf>
    <xf numFmtId="0" fontId="11" fillId="0" borderId="7" xfId="1" applyFont="1" applyBorder="1" applyAlignment="1" applyProtection="1">
      <alignment horizontal="left" vertical="center"/>
    </xf>
    <xf numFmtId="0" fontId="14" fillId="82" borderId="4" xfId="0" applyFont="1" applyFill="1" applyBorder="1" applyAlignment="1">
      <alignment horizontal="center" vertical="center"/>
    </xf>
    <xf numFmtId="0" fontId="14" fillId="82" borderId="4" xfId="0" applyFont="1" applyFill="1" applyBorder="1" applyAlignment="1">
      <alignment horizontal="center" vertical="center" wrapText="1"/>
    </xf>
    <xf numFmtId="0" fontId="14" fillId="82" borderId="3" xfId="0" applyFont="1" applyFill="1" applyBorder="1" applyAlignment="1">
      <alignment horizontal="center" vertical="center"/>
    </xf>
    <xf numFmtId="0" fontId="14" fillId="82" borderId="5" xfId="0" applyFont="1" applyFill="1" applyBorder="1" applyAlignment="1">
      <alignment horizontal="center" vertical="center"/>
    </xf>
    <xf numFmtId="0" fontId="11" fillId="0" borderId="7" xfId="1" applyFont="1" applyBorder="1" applyAlignment="1">
      <alignment horizontal="left" vertical="center"/>
    </xf>
    <xf numFmtId="0" fontId="17" fillId="0" borderId="5" xfId="0" applyFont="1" applyBorder="1" applyAlignment="1">
      <alignment horizontal="left" vertical="center" wrapText="1"/>
    </xf>
    <xf numFmtId="0" fontId="42" fillId="0" borderId="9" xfId="0" applyFont="1" applyBorder="1" applyAlignment="1">
      <alignment horizontal="center" vertical="center" wrapText="1"/>
    </xf>
    <xf numFmtId="0" fontId="13" fillId="3" borderId="11" xfId="0" applyFont="1" applyFill="1" applyBorder="1" applyAlignment="1">
      <alignment vertical="center"/>
    </xf>
    <xf numFmtId="0" fontId="13" fillId="0" borderId="4" xfId="0" applyFont="1" applyBorder="1" applyAlignment="1">
      <alignment horizontal="left" vertical="center" wrapText="1"/>
    </xf>
    <xf numFmtId="0" fontId="13" fillId="3" borderId="0" xfId="0" applyFont="1" applyFill="1" applyAlignment="1">
      <alignment vertical="center"/>
    </xf>
    <xf numFmtId="0" fontId="0" fillId="4" borderId="11" xfId="0" applyFill="1" applyBorder="1" applyAlignment="1">
      <alignment horizontal="left"/>
    </xf>
    <xf numFmtId="0" fontId="0" fillId="0" borderId="0" xfId="0" applyAlignment="1">
      <alignment horizontal="left"/>
    </xf>
    <xf numFmtId="0" fontId="0" fillId="0" borderId="8" xfId="0" applyBorder="1" applyAlignment="1">
      <alignment horizontal="left"/>
    </xf>
    <xf numFmtId="0" fontId="13" fillId="9" borderId="11" xfId="0" applyFont="1" applyFill="1" applyBorder="1" applyAlignment="1">
      <alignment horizontal="left" vertical="center"/>
    </xf>
    <xf numFmtId="0" fontId="13" fillId="9" borderId="14" xfId="0" applyFont="1" applyFill="1" applyBorder="1" applyAlignment="1">
      <alignment horizontal="left" vertical="center"/>
    </xf>
    <xf numFmtId="0" fontId="18" fillId="0" borderId="4" xfId="0" applyFont="1" applyBorder="1" applyAlignment="1">
      <alignment horizontal="left" vertical="center" wrapText="1"/>
    </xf>
    <xf numFmtId="0" fontId="18" fillId="0" borderId="4" xfId="0" applyFont="1" applyBorder="1" applyAlignment="1">
      <alignment horizontal="left" vertical="center"/>
    </xf>
    <xf numFmtId="0" fontId="12" fillId="0" borderId="11" xfId="0" applyFont="1" applyBorder="1" applyAlignment="1">
      <alignment horizontal="left" vertical="center"/>
    </xf>
    <xf numFmtId="0" fontId="11" fillId="0" borderId="7" xfId="1" applyFont="1" applyFill="1" applyBorder="1" applyAlignment="1">
      <alignment horizontal="left" vertical="center"/>
    </xf>
    <xf numFmtId="0" fontId="15" fillId="3" borderId="9" xfId="0" applyFont="1" applyFill="1" applyBorder="1" applyAlignment="1">
      <alignment horizontal="left" vertical="center"/>
    </xf>
    <xf numFmtId="165" fontId="12" fillId="3" borderId="8" xfId="0" applyNumberFormat="1" applyFont="1" applyFill="1" applyBorder="1" applyAlignment="1">
      <alignment horizontal="left" vertical="center"/>
    </xf>
    <xf numFmtId="0" fontId="11" fillId="0" borderId="15" xfId="1" applyFont="1" applyFill="1" applyBorder="1" applyAlignment="1" applyProtection="1">
      <alignment horizontal="left" vertical="center"/>
    </xf>
    <xf numFmtId="0" fontId="12" fillId="0" borderId="15" xfId="0" applyFont="1" applyBorder="1" applyAlignment="1">
      <alignment horizontal="left" vertical="center" wrapText="1"/>
    </xf>
    <xf numFmtId="0" fontId="14" fillId="19" borderId="8" xfId="0" applyFont="1" applyFill="1" applyBorder="1" applyAlignment="1">
      <alignment horizontal="left" vertical="center"/>
    </xf>
    <xf numFmtId="0" fontId="11" fillId="0" borderId="4" xfId="2" applyFont="1" applyBorder="1" applyAlignment="1">
      <alignment horizontal="left" vertical="center" wrapText="1"/>
    </xf>
    <xf numFmtId="0" fontId="19" fillId="0" borderId="4" xfId="0" applyFont="1" applyBorder="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horizontal="left" vertical="center"/>
    </xf>
    <xf numFmtId="0" fontId="11" fillId="0" borderId="0" xfId="2" applyFont="1" applyBorder="1" applyAlignment="1">
      <alignment horizontal="left" vertical="center" wrapText="1"/>
    </xf>
    <xf numFmtId="0" fontId="19" fillId="0" borderId="0" xfId="0" applyFont="1" applyAlignment="1">
      <alignment horizontal="left" vertical="center" wrapText="1"/>
    </xf>
    <xf numFmtId="0" fontId="11" fillId="0" borderId="15" xfId="1" applyFont="1" applyBorder="1" applyAlignment="1">
      <alignment horizontal="left" vertical="center"/>
    </xf>
    <xf numFmtId="0" fontId="0" fillId="4" borderId="15" xfId="0" applyFill="1" applyBorder="1" applyAlignment="1">
      <alignment horizontal="left"/>
    </xf>
    <xf numFmtId="0" fontId="15" fillId="4" borderId="10" xfId="0" applyFont="1" applyFill="1" applyBorder="1"/>
    <xf numFmtId="0" fontId="70" fillId="4" borderId="8" xfId="2" applyFont="1" applyFill="1" applyBorder="1" applyAlignment="1">
      <alignment horizontal="left" vertical="center"/>
    </xf>
    <xf numFmtId="0" fontId="15" fillId="4" borderId="8" xfId="0" applyFont="1" applyFill="1" applyBorder="1" applyAlignment="1">
      <alignment horizontal="left" vertical="center" wrapText="1"/>
    </xf>
    <xf numFmtId="0" fontId="15" fillId="4" borderId="8" xfId="0" applyFont="1" applyFill="1" applyBorder="1" applyAlignment="1">
      <alignment horizontal="center" vertical="center"/>
    </xf>
    <xf numFmtId="0" fontId="83" fillId="4" borderId="11" xfId="1" applyFont="1" applyFill="1" applyBorder="1" applyAlignment="1">
      <alignment horizontal="center"/>
    </xf>
    <xf numFmtId="0" fontId="15" fillId="4" borderId="14" xfId="0" applyFont="1" applyFill="1" applyBorder="1"/>
    <xf numFmtId="0" fontId="15" fillId="0" borderId="0" xfId="0" applyFont="1"/>
    <xf numFmtId="0" fontId="15" fillId="4" borderId="17" xfId="0" applyFont="1" applyFill="1" applyBorder="1"/>
    <xf numFmtId="0" fontId="70" fillId="0" borderId="7" xfId="2" applyFont="1" applyBorder="1" applyAlignment="1">
      <alignment vertical="center"/>
    </xf>
    <xf numFmtId="0" fontId="15" fillId="0" borderId="8" xfId="0" applyFont="1" applyBorder="1" applyAlignment="1">
      <alignment vertical="center" wrapText="1"/>
    </xf>
    <xf numFmtId="0" fontId="15" fillId="0" borderId="8" xfId="0" applyFont="1" applyBorder="1" applyAlignment="1">
      <alignment horizontal="center" vertical="center"/>
    </xf>
    <xf numFmtId="0" fontId="15" fillId="0" borderId="9" xfId="0" applyFont="1" applyBorder="1" applyAlignment="1">
      <alignment horizontal="center" vertical="center"/>
    </xf>
    <xf numFmtId="0" fontId="15" fillId="4" borderId="3" xfId="0" applyFont="1" applyFill="1" applyBorder="1"/>
    <xf numFmtId="0" fontId="15" fillId="5" borderId="17" xfId="0" applyFont="1" applyFill="1" applyBorder="1"/>
    <xf numFmtId="0" fontId="41" fillId="0" borderId="4" xfId="2" applyFont="1" applyBorder="1" applyAlignment="1">
      <alignment vertical="center"/>
    </xf>
    <xf numFmtId="0" fontId="15" fillId="5" borderId="3" xfId="0" applyFont="1" applyFill="1" applyBorder="1"/>
    <xf numFmtId="0" fontId="70" fillId="0" borderId="4" xfId="1" applyFont="1" applyBorder="1" applyAlignment="1">
      <alignment vertical="center"/>
    </xf>
    <xf numFmtId="0" fontId="15" fillId="0" borderId="4" xfId="0" applyFont="1" applyBorder="1" applyAlignment="1">
      <alignment vertical="center" wrapText="1"/>
    </xf>
    <xf numFmtId="0" fontId="84" fillId="4" borderId="15" xfId="0" applyFont="1" applyFill="1" applyBorder="1" applyAlignment="1">
      <alignment vertical="center" wrapText="1"/>
    </xf>
    <xf numFmtId="0" fontId="84" fillId="4" borderId="15" xfId="0" applyFont="1" applyFill="1" applyBorder="1" applyAlignment="1">
      <alignment vertical="center"/>
    </xf>
    <xf numFmtId="0" fontId="15" fillId="4" borderId="15" xfId="0" applyFont="1" applyFill="1" applyBorder="1" applyAlignment="1">
      <alignment horizontal="center" vertical="center"/>
    </xf>
    <xf numFmtId="0" fontId="15" fillId="5" borderId="13" xfId="0" applyFont="1" applyFill="1" applyBorder="1"/>
    <xf numFmtId="0" fontId="15" fillId="4" borderId="15" xfId="0" applyFont="1" applyFill="1" applyBorder="1" applyAlignment="1">
      <alignment vertical="center"/>
    </xf>
    <xf numFmtId="0" fontId="15" fillId="4" borderId="15" xfId="0" applyFont="1" applyFill="1" applyBorder="1" applyAlignment="1">
      <alignment vertical="center" wrapText="1"/>
    </xf>
    <xf numFmtId="0" fontId="15" fillId="4" borderId="15" xfId="0" applyFont="1" applyFill="1" applyBorder="1" applyAlignment="1">
      <alignment horizontal="center" vertical="center" wrapText="1"/>
    </xf>
    <xf numFmtId="0" fontId="15" fillId="4" borderId="16" xfId="0" applyFont="1" applyFill="1" applyBorder="1"/>
    <xf numFmtId="0" fontId="70" fillId="0" borderId="4" xfId="1" applyFont="1" applyBorder="1"/>
    <xf numFmtId="0" fontId="15" fillId="0" borderId="4" xfId="0" applyFont="1" applyBorder="1"/>
    <xf numFmtId="0" fontId="18" fillId="0" borderId="9" xfId="0" applyFont="1" applyBorder="1" applyAlignment="1">
      <alignment vertical="center"/>
    </xf>
    <xf numFmtId="0" fontId="43" fillId="94" borderId="0" xfId="0" applyFont="1" applyFill="1" applyAlignment="1">
      <alignment vertical="center"/>
    </xf>
    <xf numFmtId="0" fontId="12" fillId="0" borderId="3" xfId="0" applyFont="1" applyBorder="1" applyAlignment="1">
      <alignment horizontal="center" vertical="center"/>
    </xf>
    <xf numFmtId="0" fontId="20" fillId="3" borderId="3" xfId="1" applyFont="1" applyFill="1" applyBorder="1" applyAlignment="1">
      <alignment horizontal="center" vertical="center"/>
    </xf>
    <xf numFmtId="0" fontId="9" fillId="0" borderId="0" xfId="1" applyBorder="1" applyAlignment="1">
      <alignment horizontal="center" vertical="center" wrapText="1"/>
    </xf>
    <xf numFmtId="0" fontId="12" fillId="4" borderId="0" xfId="0" applyFont="1" applyFill="1" applyAlignment="1">
      <alignment horizontal="center" vertical="center" wrapText="1"/>
    </xf>
    <xf numFmtId="0" fontId="86" fillId="3" borderId="4" xfId="0" applyFont="1" applyFill="1" applyBorder="1" applyAlignment="1">
      <alignment horizontal="center" vertical="center"/>
    </xf>
    <xf numFmtId="0" fontId="42" fillId="3" borderId="4" xfId="2" applyFont="1" applyFill="1" applyBorder="1" applyAlignment="1" applyProtection="1">
      <alignment vertical="center"/>
    </xf>
    <xf numFmtId="0" fontId="86" fillId="0" borderId="4" xfId="0" applyFont="1" applyBorder="1" applyAlignment="1">
      <alignment horizontal="center" vertical="center"/>
    </xf>
    <xf numFmtId="0" fontId="63" fillId="0" borderId="4" xfId="0" applyFont="1" applyBorder="1" applyAlignment="1">
      <alignment horizontal="left" vertical="center" wrapText="1"/>
    </xf>
    <xf numFmtId="0" fontId="63" fillId="0" borderId="4" xfId="0" applyFont="1" applyBorder="1" applyAlignment="1">
      <alignment horizontal="left" vertical="center"/>
    </xf>
    <xf numFmtId="0" fontId="43" fillId="3" borderId="9" xfId="2" applyFont="1" applyFill="1" applyBorder="1" applyAlignment="1">
      <alignment vertical="center"/>
    </xf>
    <xf numFmtId="0" fontId="87" fillId="0" borderId="4" xfId="12" applyFont="1" applyFill="1" applyBorder="1" applyAlignment="1" applyProtection="1">
      <alignment horizontal="center" vertical="center"/>
    </xf>
    <xf numFmtId="0" fontId="81" fillId="14" borderId="4" xfId="12" applyFill="1" applyBorder="1" applyAlignment="1">
      <alignment horizontal="center" vertical="center"/>
    </xf>
    <xf numFmtId="0" fontId="14" fillId="59" borderId="0" xfId="0" applyFont="1" applyFill="1" applyAlignment="1">
      <alignment vertical="center"/>
    </xf>
    <xf numFmtId="165" fontId="12" fillId="0" borderId="0" xfId="0" applyNumberFormat="1" applyFont="1" applyAlignment="1">
      <alignment horizontal="left" vertical="center" wrapText="1"/>
    </xf>
    <xf numFmtId="165" fontId="12" fillId="0" borderId="9" xfId="0" applyNumberFormat="1" applyFont="1" applyBorder="1" applyAlignment="1">
      <alignment horizontal="left" vertical="center" wrapText="1"/>
    </xf>
    <xf numFmtId="0" fontId="14" fillId="87" borderId="5" xfId="0" applyFont="1" applyFill="1" applyBorder="1" applyAlignment="1">
      <alignment vertical="center"/>
    </xf>
    <xf numFmtId="0" fontId="14" fillId="87" borderId="12" xfId="0" applyFont="1" applyFill="1" applyBorder="1" applyAlignment="1">
      <alignment vertical="center"/>
    </xf>
    <xf numFmtId="0" fontId="14" fillId="87" borderId="8" xfId="0" applyFont="1" applyFill="1" applyBorder="1" applyAlignment="1">
      <alignment vertical="center"/>
    </xf>
    <xf numFmtId="0" fontId="14" fillId="87" borderId="9" xfId="0" applyFont="1" applyFill="1" applyBorder="1" applyAlignment="1">
      <alignment vertical="center"/>
    </xf>
    <xf numFmtId="165" fontId="12" fillId="0" borderId="13" xfId="0" applyNumberFormat="1" applyFont="1" applyBorder="1" applyAlignment="1">
      <alignment horizontal="center" vertical="center"/>
    </xf>
    <xf numFmtId="0" fontId="18" fillId="0" borderId="5" xfId="0" applyFont="1" applyBorder="1" applyAlignment="1">
      <alignment horizontal="center" vertical="center" wrapText="1"/>
    </xf>
    <xf numFmtId="0" fontId="11" fillId="0" borderId="6" xfId="2" applyFont="1" applyFill="1" applyBorder="1" applyAlignment="1">
      <alignment vertical="center"/>
    </xf>
    <xf numFmtId="0" fontId="14" fillId="10" borderId="0" xfId="0" applyFont="1" applyFill="1" applyAlignment="1">
      <alignment vertical="center"/>
    </xf>
    <xf numFmtId="0" fontId="14" fillId="60" borderId="8" xfId="0" applyFont="1" applyFill="1" applyBorder="1" applyAlignment="1">
      <alignment vertical="center"/>
    </xf>
    <xf numFmtId="0" fontId="0" fillId="0" borderId="8" xfId="0" applyBorder="1" applyAlignment="1">
      <alignment wrapText="1"/>
    </xf>
    <xf numFmtId="0" fontId="14" fillId="95" borderId="7" xfId="0" applyFont="1" applyFill="1" applyBorder="1" applyAlignment="1">
      <alignment vertical="center"/>
    </xf>
    <xf numFmtId="0" fontId="14" fillId="95" borderId="8" xfId="0" applyFont="1" applyFill="1" applyBorder="1" applyAlignment="1">
      <alignment vertical="center"/>
    </xf>
    <xf numFmtId="0" fontId="14" fillId="95" borderId="8" xfId="0" applyFont="1" applyFill="1" applyBorder="1" applyAlignment="1">
      <alignment horizontal="left" vertical="center"/>
    </xf>
    <xf numFmtId="0" fontId="87" fillId="0" borderId="4" xfId="1" applyFont="1" applyFill="1" applyBorder="1" applyAlignment="1" applyProtection="1">
      <alignment horizontal="center" vertical="center"/>
    </xf>
    <xf numFmtId="0" fontId="18" fillId="0" borderId="14" xfId="2" applyFont="1" applyBorder="1" applyAlignment="1">
      <alignment vertical="center"/>
    </xf>
    <xf numFmtId="0" fontId="11" fillId="0" borderId="5" xfId="1" applyFont="1" applyBorder="1" applyAlignment="1">
      <alignment vertical="center"/>
    </xf>
    <xf numFmtId="0" fontId="14" fillId="87" borderId="17" xfId="0" applyFont="1" applyFill="1" applyBorder="1" applyAlignment="1">
      <alignment vertical="center"/>
    </xf>
    <xf numFmtId="0" fontId="9" fillId="20" borderId="7" xfId="1" applyFill="1" applyBorder="1" applyAlignment="1">
      <alignment vertical="center"/>
    </xf>
    <xf numFmtId="0" fontId="13" fillId="20" borderId="8" xfId="0" applyFont="1" applyFill="1" applyBorder="1" applyAlignment="1">
      <alignment vertical="center" wrapText="1"/>
    </xf>
    <xf numFmtId="0" fontId="42" fillId="20" borderId="9" xfId="0" applyFont="1" applyFill="1" applyBorder="1" applyAlignment="1">
      <alignment horizontal="center" vertical="center" wrapText="1"/>
    </xf>
    <xf numFmtId="0" fontId="12" fillId="3" borderId="9" xfId="0" applyFont="1" applyFill="1" applyBorder="1" applyAlignment="1">
      <alignment horizontal="left" vertical="center"/>
    </xf>
    <xf numFmtId="0" fontId="12" fillId="0" borderId="4" xfId="0" applyFont="1" applyBorder="1" applyAlignment="1">
      <alignment horizontal="center"/>
    </xf>
    <xf numFmtId="0" fontId="11" fillId="4" borderId="15" xfId="2" applyFont="1" applyFill="1" applyBorder="1" applyAlignment="1">
      <alignment vertical="center"/>
    </xf>
    <xf numFmtId="0" fontId="11" fillId="0" borderId="4" xfId="12" applyFont="1" applyBorder="1" applyAlignment="1" applyProtection="1">
      <alignment horizontal="left" vertical="center"/>
    </xf>
    <xf numFmtId="0" fontId="12" fillId="12" borderId="0" xfId="0" applyFont="1" applyFill="1"/>
    <xf numFmtId="0" fontId="0" fillId="0" borderId="0" xfId="0" applyAlignment="1">
      <alignment horizontal="right"/>
    </xf>
    <xf numFmtId="167" fontId="22" fillId="3" borderId="4" xfId="0" applyNumberFormat="1" applyFont="1" applyFill="1" applyBorder="1" applyAlignment="1">
      <alignment horizontal="right"/>
    </xf>
    <xf numFmtId="0" fontId="11" fillId="0" borderId="1" xfId="1" applyFont="1" applyBorder="1" applyAlignment="1">
      <alignment vertical="center"/>
    </xf>
    <xf numFmtId="0" fontId="12" fillId="0" borderId="1" xfId="0" applyFont="1" applyBorder="1" applyAlignment="1">
      <alignment vertical="center" wrapText="1"/>
    </xf>
    <xf numFmtId="0" fontId="42" fillId="0" borderId="1" xfId="0" applyFont="1" applyBorder="1" applyAlignment="1">
      <alignment horizontal="center" vertical="center" wrapText="1"/>
    </xf>
    <xf numFmtId="0" fontId="0" fillId="83" borderId="4" xfId="0" applyFill="1" applyBorder="1"/>
    <xf numFmtId="169" fontId="0" fillId="83" borderId="4" xfId="0" applyNumberFormat="1" applyFill="1" applyBorder="1"/>
    <xf numFmtId="174" fontId="0" fillId="83" borderId="4" xfId="0" applyNumberFormat="1" applyFill="1" applyBorder="1" applyAlignment="1">
      <alignment horizontal="left" vertical="center"/>
    </xf>
    <xf numFmtId="169" fontId="0" fillId="83" borderId="4" xfId="0" applyNumberFormat="1" applyFill="1" applyBorder="1" applyAlignment="1">
      <alignment horizontal="left" vertical="center"/>
    </xf>
    <xf numFmtId="0" fontId="11" fillId="0" borderId="4" xfId="12" applyFont="1" applyBorder="1" applyAlignment="1">
      <alignment horizontal="left" vertical="center"/>
    </xf>
    <xf numFmtId="0" fontId="4" fillId="0" borderId="4" xfId="14" applyFont="1" applyBorder="1"/>
    <xf numFmtId="170" fontId="4" fillId="0" borderId="4" xfId="14" applyNumberFormat="1" applyFont="1" applyBorder="1" applyAlignment="1">
      <alignment horizontal="right"/>
    </xf>
    <xf numFmtId="170" fontId="4" fillId="0" borderId="4" xfId="14" applyNumberFormat="1" applyFont="1" applyBorder="1"/>
    <xf numFmtId="0" fontId="4" fillId="0" borderId="4" xfId="0" applyFont="1" applyBorder="1" applyAlignment="1">
      <alignment vertical="center"/>
    </xf>
    <xf numFmtId="0" fontId="12" fillId="0" borderId="12" xfId="0" applyFont="1" applyBorder="1" applyAlignment="1">
      <alignment horizontal="center" vertical="center"/>
    </xf>
    <xf numFmtId="0" fontId="9" fillId="0" borderId="0" xfId="1" applyAlignment="1">
      <alignment vertical="center" wrapText="1"/>
    </xf>
    <xf numFmtId="0" fontId="12" fillId="20" borderId="15" xfId="0" applyFont="1" applyFill="1" applyBorder="1" applyAlignment="1">
      <alignment horizontal="center" vertical="center"/>
    </xf>
    <xf numFmtId="0" fontId="94" fillId="0" borderId="4" xfId="14" applyFont="1" applyBorder="1"/>
    <xf numFmtId="170" fontId="94" fillId="0" borderId="4" xfId="14" applyNumberFormat="1" applyFont="1" applyBorder="1" applyAlignment="1">
      <alignment horizontal="right"/>
    </xf>
    <xf numFmtId="0" fontId="95" fillId="42" borderId="8" xfId="0" applyFont="1" applyFill="1" applyBorder="1" applyAlignment="1">
      <alignment vertical="center"/>
    </xf>
    <xf numFmtId="0" fontId="70" fillId="0" borderId="4" xfId="2" applyFont="1" applyFill="1" applyBorder="1" applyAlignment="1" applyProtection="1">
      <alignment vertical="center"/>
    </xf>
    <xf numFmtId="0" fontId="40" fillId="96" borderId="8" xfId="0" applyFont="1" applyFill="1" applyBorder="1" applyAlignment="1">
      <alignment vertical="center"/>
    </xf>
    <xf numFmtId="0" fontId="15" fillId="96" borderId="8" xfId="0" applyFont="1" applyFill="1" applyBorder="1" applyAlignment="1">
      <alignment horizontal="center" vertical="center"/>
    </xf>
    <xf numFmtId="0" fontId="40" fillId="96" borderId="9" xfId="0" applyFont="1" applyFill="1" applyBorder="1" applyAlignment="1">
      <alignment horizontal="center" vertical="center"/>
    </xf>
    <xf numFmtId="0" fontId="43" fillId="97" borderId="7" xfId="0" applyFont="1" applyFill="1" applyBorder="1" applyAlignment="1">
      <alignment vertical="center"/>
    </xf>
    <xf numFmtId="0" fontId="40" fillId="4" borderId="8" xfId="0" applyFont="1" applyFill="1" applyBorder="1" applyAlignment="1">
      <alignment vertical="center"/>
    </xf>
    <xf numFmtId="0" fontId="40" fillId="4" borderId="9" xfId="0" applyFont="1" applyFill="1" applyBorder="1" applyAlignment="1">
      <alignment horizontal="center" vertical="center"/>
    </xf>
    <xf numFmtId="0" fontId="96" fillId="99" borderId="4" xfId="0" applyFont="1" applyFill="1" applyBorder="1"/>
    <xf numFmtId="0" fontId="96" fillId="9" borderId="4" xfId="0" applyFont="1" applyFill="1" applyBorder="1"/>
    <xf numFmtId="0" fontId="14" fillId="98" borderId="7" xfId="0" applyFont="1" applyFill="1" applyBorder="1" applyAlignment="1">
      <alignment vertical="center"/>
    </xf>
    <xf numFmtId="0" fontId="18" fillId="0" borderId="5" xfId="2" applyFont="1" applyBorder="1" applyAlignment="1">
      <alignment vertical="center"/>
    </xf>
    <xf numFmtId="0" fontId="18" fillId="0" borderId="10" xfId="2" applyFont="1" applyBorder="1" applyAlignment="1">
      <alignment vertical="center"/>
    </xf>
    <xf numFmtId="0" fontId="11" fillId="0" borderId="13" xfId="1" applyFont="1" applyBorder="1" applyAlignment="1">
      <alignment vertical="center"/>
    </xf>
    <xf numFmtId="0" fontId="18" fillId="0" borderId="14" xfId="0" applyFont="1" applyBorder="1" applyAlignment="1">
      <alignment horizontal="center" vertical="center"/>
    </xf>
    <xf numFmtId="165" fontId="12" fillId="0" borderId="16" xfId="0" applyNumberFormat="1" applyFont="1" applyBorder="1" applyAlignment="1">
      <alignment horizontal="center" vertical="center"/>
    </xf>
    <xf numFmtId="0" fontId="38" fillId="0" borderId="12" xfId="0" applyFont="1" applyBorder="1" applyAlignment="1">
      <alignment horizontal="center" vertical="center" wrapText="1"/>
    </xf>
    <xf numFmtId="0" fontId="38" fillId="0" borderId="11" xfId="0" applyFont="1" applyBorder="1" applyAlignment="1">
      <alignment horizontal="center" vertical="center" wrapText="1"/>
    </xf>
    <xf numFmtId="0" fontId="11" fillId="0" borderId="11" xfId="1" applyFont="1" applyBorder="1" applyAlignment="1">
      <alignment vertical="center"/>
    </xf>
    <xf numFmtId="172" fontId="21" fillId="12" borderId="6" xfId="0" applyNumberFormat="1" applyFont="1" applyFill="1" applyBorder="1" applyAlignment="1">
      <alignment horizontal="center" vertical="center"/>
    </xf>
    <xf numFmtId="0" fontId="0" fillId="100" borderId="0" xfId="0" applyFill="1"/>
    <xf numFmtId="0" fontId="97" fillId="100" borderId="0" xfId="0" applyFont="1" applyFill="1"/>
    <xf numFmtId="169" fontId="0" fillId="0" borderId="4" xfId="0" applyNumberFormat="1" applyBorder="1"/>
    <xf numFmtId="0" fontId="21" fillId="0" borderId="4" xfId="0" applyFont="1" applyBorder="1" applyAlignment="1">
      <alignment horizontal="left" vertical="center"/>
    </xf>
    <xf numFmtId="0" fontId="0" fillId="0" borderId="4" xfId="0" applyBorder="1" applyAlignment="1">
      <alignment vertical="center" wrapText="1"/>
    </xf>
    <xf numFmtId="0" fontId="11" fillId="0" borderId="4" xfId="12" applyFont="1" applyBorder="1" applyAlignment="1">
      <alignment vertical="center" wrapText="1"/>
    </xf>
    <xf numFmtId="6" fontId="12" fillId="0" borderId="4" xfId="0" applyNumberFormat="1" applyFont="1" applyBorder="1" applyAlignment="1">
      <alignment horizontal="center" vertical="center"/>
    </xf>
    <xf numFmtId="0" fontId="3" fillId="0" borderId="4" xfId="0" applyFont="1" applyBorder="1" applyAlignment="1">
      <alignment horizontal="center"/>
    </xf>
    <xf numFmtId="173" fontId="0" fillId="4" borderId="11" xfId="0" applyNumberFormat="1" applyFill="1" applyBorder="1"/>
    <xf numFmtId="173" fontId="12" fillId="4" borderId="11" xfId="0" applyNumberFormat="1" applyFont="1" applyFill="1" applyBorder="1" applyAlignment="1">
      <alignment horizontal="left" vertical="center"/>
    </xf>
    <xf numFmtId="173" fontId="14" fillId="82" borderId="4" xfId="0" applyNumberFormat="1" applyFont="1" applyFill="1" applyBorder="1" applyAlignment="1">
      <alignment horizontal="center" vertical="center" wrapText="1"/>
    </xf>
    <xf numFmtId="173" fontId="12" fillId="0" borderId="4" xfId="0" applyNumberFormat="1" applyFont="1" applyBorder="1" applyAlignment="1">
      <alignment horizontal="center" vertical="center" wrapText="1"/>
    </xf>
    <xf numFmtId="173" fontId="12" fillId="0" borderId="4" xfId="0" applyNumberFormat="1" applyFont="1" applyBorder="1" applyAlignment="1">
      <alignment horizontal="center" vertical="center"/>
    </xf>
    <xf numFmtId="173" fontId="14" fillId="82" borderId="4" xfId="0" applyNumberFormat="1" applyFont="1" applyFill="1" applyBorder="1" applyAlignment="1">
      <alignment horizontal="center" vertical="center"/>
    </xf>
    <xf numFmtId="173" fontId="12" fillId="0" borderId="4" xfId="0" applyNumberFormat="1" applyFont="1" applyBorder="1" applyAlignment="1">
      <alignment vertical="center"/>
    </xf>
    <xf numFmtId="0" fontId="14" fillId="98" borderId="10" xfId="0" applyFont="1" applyFill="1" applyBorder="1" applyAlignment="1">
      <alignment vertical="center"/>
    </xf>
    <xf numFmtId="165" fontId="15" fillId="96" borderId="11" xfId="0" applyNumberFormat="1" applyFont="1" applyFill="1" applyBorder="1" applyAlignment="1">
      <alignment horizontal="center" vertical="center"/>
    </xf>
    <xf numFmtId="0" fontId="40" fillId="96" borderId="14" xfId="0" applyFont="1" applyFill="1" applyBorder="1" applyAlignment="1">
      <alignment horizontal="center" vertical="center"/>
    </xf>
    <xf numFmtId="174" fontId="0" fillId="0" borderId="4" xfId="0" applyNumberFormat="1" applyBorder="1" applyAlignment="1">
      <alignment horizontal="left" vertical="center"/>
    </xf>
    <xf numFmtId="0" fontId="0" fillId="0" borderId="4" xfId="0" applyBorder="1" applyAlignment="1">
      <alignment vertical="top" wrapText="1"/>
    </xf>
    <xf numFmtId="174" fontId="0" fillId="0" borderId="4" xfId="0" applyNumberFormat="1" applyBorder="1" applyAlignment="1">
      <alignment horizontal="left" vertical="top"/>
    </xf>
    <xf numFmtId="0" fontId="0" fillId="0" borderId="0" xfId="0" applyAlignment="1">
      <alignment vertical="top"/>
    </xf>
    <xf numFmtId="169" fontId="0" fillId="0" borderId="0" xfId="0" applyNumberFormat="1" applyAlignment="1">
      <alignment horizontal="right" vertical="top"/>
    </xf>
    <xf numFmtId="0" fontId="12" fillId="4" borderId="11" xfId="0" applyFont="1" applyFill="1" applyBorder="1" applyAlignment="1">
      <alignment vertical="center" wrapText="1"/>
    </xf>
    <xf numFmtId="0" fontId="18" fillId="0" borderId="4" xfId="0" applyFont="1" applyBorder="1" applyAlignment="1">
      <alignment vertical="center" wrapText="1"/>
    </xf>
    <xf numFmtId="0" fontId="13" fillId="3" borderId="8" xfId="0" applyFont="1" applyFill="1" applyBorder="1" applyAlignment="1">
      <alignment vertical="center" wrapText="1"/>
    </xf>
    <xf numFmtId="0" fontId="12" fillId="0" borderId="6" xfId="0" applyFont="1" applyBorder="1" applyAlignment="1">
      <alignment vertical="center" wrapText="1"/>
    </xf>
    <xf numFmtId="0" fontId="17" fillId="0" borderId="8" xfId="0" applyFont="1" applyBorder="1" applyAlignment="1">
      <alignment horizontal="left" vertical="center" wrapText="1"/>
    </xf>
    <xf numFmtId="44" fontId="0" fillId="0" borderId="0" xfId="0" applyNumberFormat="1"/>
    <xf numFmtId="0" fontId="9" fillId="0" borderId="5" xfId="1" applyBorder="1" applyAlignment="1">
      <alignment vertical="center" wrapText="1"/>
    </xf>
    <xf numFmtId="0" fontId="13" fillId="0" borderId="5" xfId="0" applyFont="1" applyBorder="1" applyAlignment="1">
      <alignment vertical="center"/>
    </xf>
    <xf numFmtId="0" fontId="42" fillId="0" borderId="14" xfId="0" applyFont="1" applyBorder="1" applyAlignment="1">
      <alignment horizontal="center" vertical="center" wrapText="1"/>
    </xf>
    <xf numFmtId="0" fontId="13" fillId="0" borderId="0" xfId="0" applyFont="1" applyAlignment="1">
      <alignment vertical="center"/>
    </xf>
    <xf numFmtId="0" fontId="13" fillId="0" borderId="11" xfId="0" applyFont="1" applyBorder="1" applyAlignment="1">
      <alignment vertical="center"/>
    </xf>
    <xf numFmtId="0" fontId="42" fillId="0" borderId="11" xfId="0" applyFont="1" applyBorder="1" applyAlignment="1">
      <alignment horizontal="center" vertical="center" wrapText="1"/>
    </xf>
    <xf numFmtId="0" fontId="14" fillId="97" borderId="7" xfId="0" applyFont="1" applyFill="1" applyBorder="1" applyAlignment="1">
      <alignment vertical="center"/>
    </xf>
    <xf numFmtId="0" fontId="14" fillId="97" borderId="7" xfId="0" applyFont="1" applyFill="1" applyBorder="1" applyAlignment="1">
      <alignment horizontal="center" vertical="center"/>
    </xf>
    <xf numFmtId="0" fontId="14" fillId="97" borderId="7" xfId="0" applyFont="1" applyFill="1" applyBorder="1" applyAlignment="1">
      <alignment horizontal="center" vertical="center" wrapText="1"/>
    </xf>
    <xf numFmtId="0" fontId="14" fillId="59" borderId="7" xfId="0" applyFont="1" applyFill="1" applyBorder="1" applyAlignment="1">
      <alignment horizontal="center" vertical="center"/>
    </xf>
    <xf numFmtId="0" fontId="11" fillId="0" borderId="10" xfId="1" applyFont="1" applyFill="1" applyBorder="1" applyAlignment="1" applyProtection="1">
      <alignment vertical="center"/>
    </xf>
    <xf numFmtId="0" fontId="40" fillId="99" borderId="11" xfId="0" applyFont="1" applyFill="1" applyBorder="1" applyAlignment="1">
      <alignment vertical="center"/>
    </xf>
    <xf numFmtId="0" fontId="12" fillId="99" borderId="4" xfId="0" applyFont="1" applyFill="1" applyBorder="1" applyAlignment="1">
      <alignment horizontal="left" vertical="center" wrapText="1"/>
    </xf>
    <xf numFmtId="165" fontId="12" fillId="99" borderId="4" xfId="0" applyNumberFormat="1" applyFont="1" applyFill="1" applyBorder="1" applyAlignment="1">
      <alignment horizontal="center" vertical="center"/>
    </xf>
    <xf numFmtId="0" fontId="13" fillId="99" borderId="4" xfId="0" applyFont="1" applyFill="1" applyBorder="1" applyAlignment="1">
      <alignment vertical="center"/>
    </xf>
    <xf numFmtId="0" fontId="42" fillId="99" borderId="4" xfId="0" applyFont="1" applyFill="1" applyBorder="1" applyAlignment="1">
      <alignment horizontal="center" vertical="center" wrapText="1"/>
    </xf>
    <xf numFmtId="0" fontId="64" fillId="0" borderId="4" xfId="1" applyFont="1" applyBorder="1" applyAlignment="1">
      <alignment horizontal="center" vertical="center"/>
    </xf>
    <xf numFmtId="0" fontId="14" fillId="99" borderId="4" xfId="1" applyFont="1" applyFill="1" applyBorder="1" applyAlignment="1" applyProtection="1">
      <alignment vertical="center"/>
    </xf>
    <xf numFmtId="0" fontId="11" fillId="0" borderId="15" xfId="1" applyFont="1" applyBorder="1" applyAlignment="1">
      <alignment vertical="center"/>
    </xf>
    <xf numFmtId="0" fontId="0" fillId="0" borderId="15" xfId="0" applyBorder="1" applyAlignment="1">
      <alignment vertical="center" wrapText="1"/>
    </xf>
    <xf numFmtId="0" fontId="38" fillId="0" borderId="15" xfId="0" applyFont="1" applyBorder="1" applyAlignment="1">
      <alignment horizontal="center" vertical="center" wrapText="1"/>
    </xf>
    <xf numFmtId="170" fontId="2" fillId="0" borderId="4" xfId="14" applyNumberFormat="1" applyFont="1" applyBorder="1"/>
    <xf numFmtId="0" fontId="2" fillId="0" borderId="4" xfId="14" applyFont="1" applyBorder="1"/>
    <xf numFmtId="0" fontId="14" fillId="46" borderId="10" xfId="0" applyFont="1" applyFill="1" applyBorder="1" applyAlignment="1">
      <alignment vertical="center"/>
    </xf>
    <xf numFmtId="0" fontId="14" fillId="46" borderId="13" xfId="0" applyFont="1" applyFill="1" applyBorder="1" applyAlignment="1">
      <alignment vertical="center"/>
    </xf>
    <xf numFmtId="0" fontId="0" fillId="14" borderId="0" xfId="0" applyFill="1"/>
    <xf numFmtId="0" fontId="0" fillId="0" borderId="6" xfId="0" applyBorder="1"/>
    <xf numFmtId="165" fontId="45" fillId="0" borderId="4" xfId="0" applyNumberFormat="1" applyFont="1" applyBorder="1" applyAlignment="1">
      <alignment horizontal="center" vertical="center"/>
    </xf>
    <xf numFmtId="165" fontId="45" fillId="0" borderId="6" xfId="0" applyNumberFormat="1" applyFont="1" applyBorder="1" applyAlignment="1">
      <alignment horizontal="center" vertical="center"/>
    </xf>
    <xf numFmtId="0" fontId="9" fillId="0" borderId="4" xfId="1" applyBorder="1" applyAlignment="1">
      <alignment horizontal="left"/>
    </xf>
    <xf numFmtId="0" fontId="53" fillId="0" borderId="4" xfId="1" applyFont="1" applyBorder="1" applyAlignment="1">
      <alignment horizontal="left"/>
    </xf>
    <xf numFmtId="0" fontId="9" fillId="0" borderId="7" xfId="1" applyBorder="1" applyAlignment="1">
      <alignment horizontal="left"/>
    </xf>
    <xf numFmtId="0" fontId="21" fillId="0" borderId="0" xfId="1" applyFont="1" applyFill="1" applyBorder="1" applyAlignment="1">
      <alignment horizontal="center" vertical="center" wrapText="1"/>
    </xf>
    <xf numFmtId="0" fontId="9" fillId="0" borderId="0" xfId="1" applyFill="1" applyBorder="1" applyAlignment="1">
      <alignment horizontal="center" vertical="center"/>
    </xf>
    <xf numFmtId="0" fontId="0" fillId="0" borderId="0" xfId="0" applyAlignment="1">
      <alignment horizontal="center"/>
    </xf>
    <xf numFmtId="0" fontId="58" fillId="0" borderId="0" xfId="0" applyFont="1" applyAlignment="1">
      <alignment horizontal="left" wrapText="1"/>
    </xf>
    <xf numFmtId="0" fontId="8" fillId="0" borderId="0" xfId="0" applyFont="1" applyAlignment="1">
      <alignment horizontal="center"/>
    </xf>
    <xf numFmtId="0" fontId="21" fillId="0" borderId="11" xfId="1" applyFont="1" applyFill="1" applyBorder="1" applyAlignment="1">
      <alignment horizontal="center" vertical="center" wrapText="1"/>
    </xf>
    <xf numFmtId="0" fontId="66" fillId="0" borderId="8" xfId="2" applyFont="1" applyBorder="1" applyAlignment="1">
      <alignment horizontal="left" vertical="center" wrapText="1"/>
    </xf>
    <xf numFmtId="0" fontId="67" fillId="0" borderId="8" xfId="2" applyFont="1" applyBorder="1" applyAlignment="1">
      <alignment horizontal="left" vertical="center"/>
    </xf>
    <xf numFmtId="0" fontId="67" fillId="0" borderId="9" xfId="2" applyFont="1" applyBorder="1" applyAlignment="1">
      <alignment horizontal="left" vertical="center"/>
    </xf>
    <xf numFmtId="165" fontId="12" fillId="0" borderId="7" xfId="0" applyNumberFormat="1" applyFont="1" applyBorder="1" applyAlignment="1">
      <alignment horizontal="center" vertical="center"/>
    </xf>
    <xf numFmtId="165" fontId="12" fillId="0" borderId="9" xfId="0" applyNumberFormat="1" applyFont="1" applyBorder="1" applyAlignment="1">
      <alignment horizontal="center" vertical="center"/>
    </xf>
    <xf numFmtId="0" fontId="18" fillId="0" borderId="7" xfId="0" applyFont="1" applyBorder="1" applyAlignment="1">
      <alignment horizontal="center" vertical="center"/>
    </xf>
    <xf numFmtId="0" fontId="18" fillId="0" borderId="9" xfId="0" applyFont="1" applyBorder="1" applyAlignment="1">
      <alignment horizontal="center" vertical="center"/>
    </xf>
    <xf numFmtId="0" fontId="60" fillId="0" borderId="4" xfId="2" applyFont="1" applyBorder="1" applyAlignment="1" applyProtection="1">
      <alignment horizontal="left" vertical="center" wrapText="1"/>
    </xf>
    <xf numFmtId="0" fontId="60" fillId="0" borderId="15" xfId="2" applyFont="1" applyBorder="1" applyAlignment="1" applyProtection="1">
      <alignment horizontal="left" vertical="center" wrapText="1"/>
    </xf>
    <xf numFmtId="0" fontId="73" fillId="0" borderId="8" xfId="2" applyFont="1" applyBorder="1" applyAlignment="1">
      <alignment horizontal="left" vertical="center" wrapText="1"/>
    </xf>
    <xf numFmtId="0" fontId="74" fillId="0" borderId="8" xfId="2" applyFont="1" applyBorder="1" applyAlignment="1">
      <alignment horizontal="left" vertical="center"/>
    </xf>
    <xf numFmtId="0" fontId="74" fillId="0" borderId="9" xfId="2" applyFont="1" applyBorder="1" applyAlignment="1">
      <alignment horizontal="left" vertical="center"/>
    </xf>
    <xf numFmtId="0" fontId="75" fillId="0" borderId="8" xfId="2" applyFont="1" applyBorder="1" applyAlignment="1">
      <alignment horizontal="left" vertical="center" wrapText="1"/>
    </xf>
    <xf numFmtId="0" fontId="76" fillId="0" borderId="8" xfId="2" applyFont="1" applyBorder="1" applyAlignment="1">
      <alignment horizontal="left" vertical="center"/>
    </xf>
    <xf numFmtId="0" fontId="76" fillId="0" borderId="9" xfId="2" applyFont="1" applyBorder="1" applyAlignment="1">
      <alignment horizontal="left" vertical="center"/>
    </xf>
    <xf numFmtId="0" fontId="93" fillId="0" borderId="8" xfId="2" applyFont="1" applyBorder="1" applyAlignment="1" applyProtection="1">
      <alignment horizontal="left" vertical="center" wrapText="1"/>
    </xf>
    <xf numFmtId="0" fontId="77" fillId="0" borderId="8" xfId="2" applyFont="1" applyBorder="1" applyAlignment="1" applyProtection="1">
      <alignment horizontal="left" vertical="center"/>
    </xf>
    <xf numFmtId="0" fontId="77" fillId="0" borderId="9" xfId="2" applyFont="1" applyBorder="1" applyAlignment="1" applyProtection="1">
      <alignment horizontal="left" vertical="center"/>
    </xf>
    <xf numFmtId="0" fontId="82" fillId="0" borderId="8" xfId="2" applyFont="1" applyBorder="1" applyAlignment="1">
      <alignment horizontal="left" vertical="center" wrapText="1"/>
    </xf>
    <xf numFmtId="0" fontId="91" fillId="0" borderId="8" xfId="2" applyFont="1" applyBorder="1" applyAlignment="1">
      <alignment horizontal="left" vertical="center"/>
    </xf>
    <xf numFmtId="0" fontId="91" fillId="0" borderId="9" xfId="2" applyFont="1" applyBorder="1" applyAlignment="1">
      <alignment horizontal="left" vertical="center"/>
    </xf>
    <xf numFmtId="0" fontId="98" fillId="0" borderId="4" xfId="2" applyFont="1" applyBorder="1" applyAlignment="1">
      <alignment horizontal="left" vertical="center" wrapText="1"/>
    </xf>
    <xf numFmtId="0" fontId="99" fillId="0" borderId="4" xfId="2" applyFont="1" applyBorder="1" applyAlignment="1">
      <alignment horizontal="left" vertical="center"/>
    </xf>
    <xf numFmtId="0" fontId="65" fillId="0" borderId="8" xfId="2" applyFont="1" applyBorder="1" applyAlignment="1">
      <alignment horizontal="left" vertical="center" wrapText="1"/>
    </xf>
    <xf numFmtId="0" fontId="52" fillId="0" borderId="8" xfId="2" applyFont="1" applyBorder="1" applyAlignment="1">
      <alignment horizontal="left" vertical="center"/>
    </xf>
    <xf numFmtId="0" fontId="52" fillId="0" borderId="9" xfId="2" applyFont="1" applyBorder="1" applyAlignment="1">
      <alignment horizontal="left" vertical="center"/>
    </xf>
    <xf numFmtId="0" fontId="9" fillId="0" borderId="11" xfId="1" applyFill="1" applyBorder="1" applyAlignment="1">
      <alignment horizontal="center" vertical="center" wrapText="1"/>
    </xf>
    <xf numFmtId="0" fontId="12" fillId="0" borderId="8" xfId="0" applyFont="1" applyBorder="1" applyAlignment="1">
      <alignment horizontal="center" vertical="center" wrapText="1"/>
    </xf>
    <xf numFmtId="0" fontId="14" fillId="72" borderId="7" xfId="0" applyFont="1" applyFill="1" applyBorder="1" applyAlignment="1">
      <alignment horizontal="left" vertical="center"/>
    </xf>
    <xf numFmtId="0" fontId="64" fillId="0" borderId="11" xfId="1" applyFont="1" applyBorder="1" applyAlignment="1">
      <alignment horizontal="center" vertical="center"/>
    </xf>
    <xf numFmtId="0" fontId="64" fillId="0" borderId="15" xfId="1" applyFont="1" applyBorder="1" applyAlignment="1">
      <alignment horizontal="center" vertical="center"/>
    </xf>
    <xf numFmtId="0" fontId="14" fillId="87" borderId="7" xfId="0" applyFont="1" applyFill="1" applyBorder="1" applyAlignment="1">
      <alignment vertical="center"/>
    </xf>
    <xf numFmtId="0" fontId="14" fillId="87" borderId="8" xfId="0" applyFont="1" applyFill="1" applyBorder="1" applyAlignment="1">
      <alignment vertical="center"/>
    </xf>
    <xf numFmtId="0" fontId="14" fillId="87" borderId="9" xfId="0" applyFont="1" applyFill="1" applyBorder="1" applyAlignment="1">
      <alignment vertical="center"/>
    </xf>
    <xf numFmtId="0" fontId="14" fillId="87" borderId="15" xfId="0" applyFont="1" applyFill="1" applyBorder="1" applyAlignment="1">
      <alignment vertical="center"/>
    </xf>
    <xf numFmtId="0" fontId="20" fillId="84" borderId="0" xfId="0" applyFont="1" applyFill="1" applyAlignment="1">
      <alignment horizontal="center" vertical="center" wrapText="1"/>
    </xf>
    <xf numFmtId="0" fontId="20" fillId="84" borderId="10" xfId="0" applyFont="1" applyFill="1" applyBorder="1" applyAlignment="1">
      <alignment horizontal="center" vertical="center" wrapText="1"/>
    </xf>
    <xf numFmtId="0" fontId="20" fillId="84" borderId="11" xfId="0" applyFont="1" applyFill="1" applyBorder="1" applyAlignment="1">
      <alignment horizontal="center" vertical="center" wrapText="1"/>
    </xf>
    <xf numFmtId="0" fontId="40" fillId="0" borderId="11" xfId="1" applyFont="1" applyFill="1" applyBorder="1" applyAlignment="1">
      <alignment horizontal="center" vertical="center" wrapText="1"/>
    </xf>
    <xf numFmtId="0" fontId="70" fillId="0" borderId="11" xfId="1" applyFont="1" applyFill="1" applyBorder="1" applyAlignment="1">
      <alignment horizontal="center" vertical="center" wrapText="1"/>
    </xf>
    <xf numFmtId="0" fontId="11" fillId="0" borderId="0" xfId="1" applyFont="1" applyBorder="1" applyAlignment="1">
      <alignment horizontal="center" vertical="center"/>
    </xf>
    <xf numFmtId="0" fontId="11" fillId="0" borderId="11" xfId="1" applyFont="1" applyBorder="1" applyAlignment="1">
      <alignment horizontal="center" vertical="center"/>
    </xf>
    <xf numFmtId="0" fontId="11" fillId="0" borderId="15" xfId="1" applyFont="1" applyBorder="1" applyAlignment="1">
      <alignment horizontal="center" vertical="center"/>
    </xf>
    <xf numFmtId="0" fontId="21" fillId="0" borderId="0" xfId="1" applyFont="1" applyBorder="1" applyAlignment="1">
      <alignment horizontal="center" vertical="center" wrapText="1"/>
    </xf>
    <xf numFmtId="0" fontId="18" fillId="0" borderId="4" xfId="0" applyFont="1" applyBorder="1" applyAlignment="1">
      <alignment vertical="center"/>
    </xf>
    <xf numFmtId="0" fontId="12" fillId="2" borderId="4" xfId="0" applyFont="1" applyFill="1" applyBorder="1" applyAlignment="1">
      <alignment vertical="center" wrapText="1"/>
    </xf>
    <xf numFmtId="0" fontId="11" fillId="0" borderId="0" xfId="2" applyFont="1" applyBorder="1" applyAlignment="1">
      <alignment horizontal="center" vertical="center"/>
    </xf>
    <xf numFmtId="0" fontId="11" fillId="0" borderId="11" xfId="2" applyFont="1" applyBorder="1" applyAlignment="1">
      <alignment horizontal="center" vertical="center"/>
    </xf>
    <xf numFmtId="0" fontId="12" fillId="0" borderId="3" xfId="0" applyFont="1" applyBorder="1" applyAlignment="1">
      <alignment horizontal="center" vertical="center"/>
    </xf>
    <xf numFmtId="0" fontId="12" fillId="0" borderId="5" xfId="0" applyFont="1" applyBorder="1" applyAlignment="1">
      <alignment horizontal="center" vertical="center"/>
    </xf>
    <xf numFmtId="0" fontId="18" fillId="0" borderId="7" xfId="0" applyFont="1" applyBorder="1" applyAlignment="1">
      <alignment vertical="center"/>
    </xf>
    <xf numFmtId="0" fontId="21" fillId="0" borderId="11" xfId="1" applyFont="1" applyBorder="1" applyAlignment="1">
      <alignment horizontal="center" vertical="center" wrapText="1"/>
    </xf>
    <xf numFmtId="0" fontId="9" fillId="0" borderId="11" xfId="1" applyBorder="1" applyAlignment="1">
      <alignment horizontal="center" vertical="center" wrapText="1"/>
    </xf>
    <xf numFmtId="0" fontId="44" fillId="18" borderId="7" xfId="1" applyFont="1" applyFill="1" applyBorder="1" applyAlignment="1">
      <alignment horizontal="center" vertical="center"/>
    </xf>
    <xf numFmtId="0" fontId="44" fillId="18" borderId="8" xfId="1" applyFont="1" applyFill="1" applyBorder="1" applyAlignment="1">
      <alignment horizontal="center" vertical="center"/>
    </xf>
    <xf numFmtId="0" fontId="44" fillId="18" borderId="9" xfId="1" applyFont="1" applyFill="1" applyBorder="1" applyAlignment="1">
      <alignment horizontal="center" vertical="center"/>
    </xf>
    <xf numFmtId="0" fontId="20" fillId="20" borderId="7" xfId="1" applyFont="1" applyFill="1" applyBorder="1" applyAlignment="1">
      <alignment horizontal="center" vertical="center"/>
    </xf>
    <xf numFmtId="0" fontId="20" fillId="20" borderId="8" xfId="1" applyFont="1" applyFill="1" applyBorder="1" applyAlignment="1">
      <alignment horizontal="center" vertical="center"/>
    </xf>
    <xf numFmtId="0" fontId="20" fillId="20" borderId="9" xfId="1" applyFont="1" applyFill="1" applyBorder="1" applyAlignment="1">
      <alignment horizontal="center" vertical="center"/>
    </xf>
    <xf numFmtId="0" fontId="20" fillId="3" borderId="7" xfId="1" applyFont="1" applyFill="1" applyBorder="1" applyAlignment="1">
      <alignment horizontal="center" vertical="center"/>
    </xf>
    <xf numFmtId="0" fontId="20" fillId="3" borderId="8" xfId="1" applyFont="1" applyFill="1" applyBorder="1" applyAlignment="1">
      <alignment horizontal="center" vertical="center"/>
    </xf>
    <xf numFmtId="0" fontId="20" fillId="3" borderId="9" xfId="1" applyFont="1" applyFill="1" applyBorder="1" applyAlignment="1">
      <alignment horizontal="center" vertical="center"/>
    </xf>
    <xf numFmtId="0" fontId="7" fillId="0" borderId="5" xfId="0" applyFont="1" applyBorder="1" applyAlignment="1">
      <alignment horizontal="center" vertical="center"/>
    </xf>
    <xf numFmtId="0" fontId="7" fillId="0" borderId="12" xfId="0" applyFont="1" applyBorder="1" applyAlignment="1">
      <alignment horizontal="center" vertical="center"/>
    </xf>
    <xf numFmtId="0" fontId="7" fillId="0" borderId="6" xfId="0" applyFont="1" applyBorder="1" applyAlignment="1">
      <alignment horizontal="center" vertical="center"/>
    </xf>
    <xf numFmtId="0" fontId="40" fillId="0" borderId="11" xfId="1" applyFont="1" applyBorder="1" applyAlignment="1">
      <alignment horizontal="center" vertical="center" wrapText="1"/>
    </xf>
    <xf numFmtId="0" fontId="70" fillId="0" borderId="11" xfId="1" applyFont="1" applyBorder="1" applyAlignment="1">
      <alignment horizontal="center" vertical="center" wrapText="1"/>
    </xf>
    <xf numFmtId="0" fontId="25" fillId="0" borderId="18" xfId="0" applyFont="1" applyBorder="1" applyAlignment="1">
      <alignment horizontal="center" vertical="center" wrapText="1"/>
    </xf>
    <xf numFmtId="0" fontId="26" fillId="0" borderId="19" xfId="0" applyFont="1" applyBorder="1"/>
    <xf numFmtId="0" fontId="26" fillId="0" borderId="20" xfId="0" applyFont="1" applyBorder="1"/>
    <xf numFmtId="49" fontId="27" fillId="35" borderId="4" xfId="0" applyNumberFormat="1" applyFont="1" applyFill="1" applyBorder="1" applyAlignment="1">
      <alignment horizontal="center" vertical="center" wrapText="1"/>
    </xf>
    <xf numFmtId="0" fontId="13" fillId="0" borderId="4" xfId="0" applyFont="1" applyBorder="1"/>
    <xf numFmtId="0" fontId="27" fillId="35" borderId="4" xfId="0" applyFont="1" applyFill="1" applyBorder="1" applyAlignment="1">
      <alignment horizontal="center" vertical="center" wrapText="1"/>
    </xf>
    <xf numFmtId="0" fontId="18" fillId="0" borderId="4" xfId="0" applyFont="1" applyBorder="1" applyAlignment="1">
      <alignment horizontal="center" vertical="center" wrapText="1"/>
    </xf>
    <xf numFmtId="0" fontId="30" fillId="0" borderId="4" xfId="0" applyFont="1" applyBorder="1" applyAlignment="1">
      <alignment horizontal="center" vertical="center" wrapText="1"/>
    </xf>
    <xf numFmtId="0" fontId="29" fillId="0" borderId="4" xfId="0" applyFont="1" applyBorder="1"/>
    <xf numFmtId="164" fontId="30" fillId="0" borderId="4" xfId="0" applyNumberFormat="1" applyFont="1" applyBorder="1" applyAlignment="1">
      <alignment horizontal="center" vertical="center" wrapText="1"/>
    </xf>
    <xf numFmtId="0" fontId="30" fillId="0" borderId="10" xfId="0" applyFont="1" applyBorder="1" applyAlignment="1">
      <alignment horizontal="center" vertical="center" wrapText="1"/>
    </xf>
    <xf numFmtId="0" fontId="30" fillId="0" borderId="1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13" xfId="0" applyFont="1" applyBorder="1" applyAlignment="1">
      <alignment horizontal="center" vertical="center" wrapText="1"/>
    </xf>
    <xf numFmtId="0" fontId="30" fillId="0" borderId="15" xfId="0" applyFont="1" applyBorder="1" applyAlignment="1">
      <alignment horizontal="center" vertical="center" wrapText="1"/>
    </xf>
    <xf numFmtId="0" fontId="30" fillId="0" borderId="16"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6" xfId="0" applyFont="1" applyBorder="1" applyAlignment="1">
      <alignment horizontal="center" vertical="center" wrapText="1"/>
    </xf>
    <xf numFmtId="164" fontId="30" fillId="0" borderId="7" xfId="0" applyNumberFormat="1" applyFont="1" applyBorder="1" applyAlignment="1">
      <alignment horizontal="center" vertical="center" wrapText="1"/>
    </xf>
    <xf numFmtId="164" fontId="30" fillId="0" borderId="9" xfId="0" applyNumberFormat="1" applyFont="1" applyBorder="1" applyAlignment="1">
      <alignment horizontal="center" vertical="center" wrapText="1"/>
    </xf>
    <xf numFmtId="0" fontId="30" fillId="0" borderId="7" xfId="0" applyFont="1" applyBorder="1" applyAlignment="1">
      <alignment horizontal="center" vertical="center" wrapText="1"/>
    </xf>
    <xf numFmtId="0" fontId="30" fillId="0" borderId="9" xfId="0" applyFont="1" applyBorder="1" applyAlignment="1">
      <alignment horizontal="center" vertical="center" wrapText="1"/>
    </xf>
    <xf numFmtId="0" fontId="32" fillId="0" borderId="13" xfId="0" applyFont="1" applyBorder="1" applyAlignment="1">
      <alignment horizontal="center" vertical="center" wrapText="1"/>
    </xf>
    <xf numFmtId="0" fontId="32" fillId="0" borderId="15" xfId="0" applyFont="1" applyBorder="1" applyAlignment="1">
      <alignment horizontal="center" vertical="center" wrapText="1"/>
    </xf>
    <xf numFmtId="0" fontId="32" fillId="0" borderId="16" xfId="0" applyFont="1" applyBorder="1" applyAlignment="1">
      <alignment horizontal="center" vertical="center" wrapText="1"/>
    </xf>
    <xf numFmtId="0" fontId="33" fillId="36" borderId="0" xfId="0" applyFont="1" applyFill="1" applyAlignment="1">
      <alignment horizontal="center" vertical="center" wrapText="1"/>
    </xf>
    <xf numFmtId="0" fontId="27" fillId="35" borderId="7" xfId="0" applyFont="1" applyFill="1" applyBorder="1" applyAlignment="1">
      <alignment horizontal="center" vertical="center" wrapText="1"/>
    </xf>
    <xf numFmtId="0" fontId="27" fillId="35" borderId="9" xfId="0" applyFont="1" applyFill="1" applyBorder="1" applyAlignment="1">
      <alignment horizontal="center" vertical="center" wrapText="1"/>
    </xf>
    <xf numFmtId="0" fontId="27" fillId="35" borderId="8" xfId="0" applyFont="1" applyFill="1" applyBorder="1" applyAlignment="1">
      <alignment horizontal="center" vertical="center" wrapText="1"/>
    </xf>
    <xf numFmtId="0" fontId="28" fillId="0" borderId="4" xfId="0" applyFont="1" applyBorder="1" applyAlignment="1">
      <alignment horizontal="center" vertical="center" wrapText="1"/>
    </xf>
    <xf numFmtId="0" fontId="32" fillId="0" borderId="7" xfId="0" applyFont="1" applyBorder="1" applyAlignment="1">
      <alignment horizontal="center" vertical="center" wrapText="1"/>
    </xf>
    <xf numFmtId="0" fontId="32" fillId="0" borderId="8" xfId="0" applyFont="1" applyBorder="1" applyAlignment="1">
      <alignment horizontal="center" vertical="center" wrapText="1"/>
    </xf>
    <xf numFmtId="0" fontId="32" fillId="0" borderId="9" xfId="0" applyFont="1" applyBorder="1" applyAlignment="1">
      <alignment horizontal="center" vertical="center" wrapText="1"/>
    </xf>
    <xf numFmtId="0" fontId="34" fillId="0" borderId="18" xfId="0" applyFont="1" applyBorder="1" applyAlignment="1">
      <alignment horizontal="center" vertical="top" wrapText="1"/>
    </xf>
    <xf numFmtId="0" fontId="13" fillId="0" borderId="19" xfId="0" applyFont="1" applyBorder="1"/>
    <xf numFmtId="0" fontId="13" fillId="0" borderId="20" xfId="0" applyFont="1" applyBorder="1"/>
    <xf numFmtId="0" fontId="13" fillId="0" borderId="21" xfId="0" applyFont="1" applyBorder="1"/>
    <xf numFmtId="0" fontId="17" fillId="0" borderId="0" xfId="0" applyFont="1"/>
    <xf numFmtId="0" fontId="13" fillId="0" borderId="22" xfId="0" applyFont="1" applyBorder="1"/>
    <xf numFmtId="49" fontId="36" fillId="0" borderId="21" xfId="0" applyNumberFormat="1" applyFont="1" applyBorder="1" applyAlignment="1">
      <alignment horizontal="center" vertical="center" wrapText="1"/>
    </xf>
    <xf numFmtId="0" fontId="17" fillId="0" borderId="0" xfId="0" applyFont="1" applyAlignment="1">
      <alignment vertical="center"/>
    </xf>
    <xf numFmtId="0" fontId="13" fillId="0" borderId="22" xfId="0" applyFont="1" applyBorder="1" applyAlignment="1">
      <alignment vertical="center"/>
    </xf>
    <xf numFmtId="0" fontId="17" fillId="0" borderId="0" xfId="0" applyFont="1" applyAlignment="1">
      <alignment horizontal="center" wrapText="1"/>
    </xf>
    <xf numFmtId="0" fontId="17" fillId="0" borderId="22" xfId="0" applyFont="1" applyBorder="1" applyAlignment="1">
      <alignment horizontal="center" wrapText="1"/>
    </xf>
    <xf numFmtId="0" fontId="28" fillId="0" borderId="5" xfId="0" applyFont="1" applyBorder="1" applyAlignment="1">
      <alignment horizontal="center" vertical="center" wrapText="1"/>
    </xf>
    <xf numFmtId="164" fontId="30" fillId="0" borderId="8" xfId="0" applyNumberFormat="1" applyFont="1" applyBorder="1" applyAlignment="1">
      <alignment horizontal="center" vertical="center" wrapText="1"/>
    </xf>
    <xf numFmtId="0" fontId="30" fillId="0" borderId="8" xfId="0" applyFont="1" applyBorder="1" applyAlignment="1">
      <alignment horizontal="center" vertical="center" wrapText="1"/>
    </xf>
  </cellXfs>
  <cellStyles count="17">
    <cellStyle name="Currency 2" xfId="10" xr:uid="{C1B23F8E-34D6-429A-A3C8-84461543035A}"/>
    <cellStyle name="Hyperlink" xfId="1" builtinId="8"/>
    <cellStyle name="Hyperlink 2" xfId="2" xr:uid="{16D5D71C-62DC-46C2-B3E1-37D0A1E37466}"/>
    <cellStyle name="Hyperlink 3" xfId="11" xr:uid="{04D5056D-DEEA-42C5-84D6-4AA1D189A72F}"/>
    <cellStyle name="Hyperlink 4" xfId="12" xr:uid="{83AA8903-30F9-4748-8C76-C5F6F6DF4AAD}"/>
    <cellStyle name="Normal" xfId="0" builtinId="0"/>
    <cellStyle name="Normal 2" xfId="4" xr:uid="{6C3B8F3A-755C-44EF-90B0-9924B97589A8}"/>
    <cellStyle name="Normal 3" xfId="13" xr:uid="{336C9036-4254-4D4A-9E55-250105A4A14D}"/>
    <cellStyle name="Normal 4" xfId="14" xr:uid="{A8B63970-F0F0-4A21-A2AA-C8ED097DA500}"/>
    <cellStyle name="Per cent 2" xfId="15" xr:uid="{70B407DF-FB5B-4A09-B0CC-FD47DF0B5984}"/>
    <cellStyle name="Style 1" xfId="3" xr:uid="{855F83AE-3386-49A4-9536-A92A04E5D8AA}"/>
    <cellStyle name="Style 11" xfId="16" xr:uid="{59F0EA9C-3A2D-43CD-8104-229F8D294E49}"/>
    <cellStyle name="Style 2" xfId="8" xr:uid="{F52419AE-020C-465E-A45F-DBBF1E9CB3AE}"/>
    <cellStyle name="Style 28" xfId="6" xr:uid="{CA9F3925-6556-4921-8C2D-9BC001111B92}"/>
    <cellStyle name="Style 3" xfId="7" xr:uid="{FF2C7D10-E6B8-49D4-A3CB-034E8A654306}"/>
    <cellStyle name="Style 35" xfId="5" xr:uid="{AA968214-4F6A-499C-89EB-E3A102543666}"/>
    <cellStyle name="표준 3" xfId="9" xr:uid="{F5F4D70D-88CE-42A5-BDA0-0F90CE1E6363}"/>
  </cellStyles>
  <dxfs count="5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03764"/>
      <color rgb="FFCC99FF"/>
      <color rgb="FFF5821F"/>
      <color rgb="FF5F259F"/>
      <color rgb="FF1942D8"/>
      <color rgb="FF82BE00"/>
      <color rgb="FFD7502D"/>
      <color rgb="FFA50034"/>
      <color rgb="FFF73109"/>
      <color rgb="FF00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microsoft.com/office/2017/06/relationships/rdRichValueStructure" Target="richData/rdrichvaluestructure.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microsoft.com/office/2022/10/relationships/richValueRel" Target="richData/richValueRel.xml"/><Relationship Id="rId53" Type="http://schemas.openxmlformats.org/officeDocument/2006/relationships/customXml" Target="../customXml/item4.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microsoft.com/office/2017/06/relationships/rdRichValueTypes" Target="richData/rdRichValueTypes.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17/06/relationships/rdRichValue" Target="richData/rdrichvalue.xml"/><Relationship Id="rId20" Type="http://schemas.openxmlformats.org/officeDocument/2006/relationships/worksheet" Target="worksheets/sheet20.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6" Type="http://schemas.openxmlformats.org/officeDocument/2006/relationships/image" Target="../media/image14.png"/><Relationship Id="rId21" Type="http://schemas.openxmlformats.org/officeDocument/2006/relationships/hyperlink" Target="#MikroTik!A1"/><Relationship Id="rId42" Type="http://schemas.openxmlformats.org/officeDocument/2006/relationships/image" Target="../media/image22.png"/><Relationship Id="rId47" Type="http://schemas.openxmlformats.org/officeDocument/2006/relationships/hyperlink" Target="#'Yealink Video'!A1"/><Relationship Id="rId63" Type="http://schemas.openxmlformats.org/officeDocument/2006/relationships/hyperlink" Target="#Huawei!A1"/><Relationship Id="rId68" Type="http://schemas.openxmlformats.org/officeDocument/2006/relationships/image" Target="../media/image36.png"/><Relationship Id="rId84" Type="http://schemas.openxmlformats.org/officeDocument/2006/relationships/image" Target="../media/image45.png"/><Relationship Id="rId89" Type="http://schemas.openxmlformats.org/officeDocument/2006/relationships/hyperlink" Target="#Videri!A1"/><Relationship Id="rId16" Type="http://schemas.openxmlformats.org/officeDocument/2006/relationships/image" Target="../media/image9.png"/><Relationship Id="rId11" Type="http://schemas.openxmlformats.org/officeDocument/2006/relationships/hyperlink" Target="#Motorola!A1"/><Relationship Id="rId32" Type="http://schemas.openxmlformats.org/officeDocument/2006/relationships/image" Target="../media/image17.png"/><Relationship Id="rId37" Type="http://schemas.openxmlformats.org/officeDocument/2006/relationships/hyperlink" Target="#Inogeni!A1"/><Relationship Id="rId53" Type="http://schemas.openxmlformats.org/officeDocument/2006/relationships/image" Target="../media/image29.png"/><Relationship Id="rId58" Type="http://schemas.openxmlformats.org/officeDocument/2006/relationships/hyperlink" Target="#Promotions!A1"/><Relationship Id="rId74" Type="http://schemas.openxmlformats.org/officeDocument/2006/relationships/image" Target="../media/image40.png"/><Relationship Id="rId79" Type="http://schemas.openxmlformats.org/officeDocument/2006/relationships/hyperlink" Target="#'H3C SMB'!A1"/><Relationship Id="rId5" Type="http://schemas.openxmlformats.org/officeDocument/2006/relationships/hyperlink" Target="https://www.linkedin.com/company/nology/mycompany/?viewAsMember=true" TargetMode="External"/><Relationship Id="rId90" Type="http://schemas.openxmlformats.org/officeDocument/2006/relationships/image" Target="../media/image48.png"/><Relationship Id="rId14" Type="http://schemas.openxmlformats.org/officeDocument/2006/relationships/image" Target="../media/image8.png"/><Relationship Id="rId22" Type="http://schemas.openxmlformats.org/officeDocument/2006/relationships/image" Target="../media/image12.png"/><Relationship Id="rId27" Type="http://schemas.openxmlformats.org/officeDocument/2006/relationships/hyperlink" Target="#Zyxel!A1"/><Relationship Id="rId30" Type="http://schemas.openxmlformats.org/officeDocument/2006/relationships/image" Target="../media/image16.png"/><Relationship Id="rId35" Type="http://schemas.openxmlformats.org/officeDocument/2006/relationships/hyperlink" Target="#DNAKE!A1"/><Relationship Id="rId43" Type="http://schemas.openxmlformats.org/officeDocument/2006/relationships/hyperlink" Target="#Neat!A1"/><Relationship Id="rId48" Type="http://schemas.openxmlformats.org/officeDocument/2006/relationships/image" Target="../media/image25.png"/><Relationship Id="rId56" Type="http://schemas.openxmlformats.org/officeDocument/2006/relationships/hyperlink" Target="#'EOL Products'!A1"/><Relationship Id="rId64" Type="http://schemas.openxmlformats.org/officeDocument/2006/relationships/image" Target="../media/image34.png"/><Relationship Id="rId69" Type="http://schemas.openxmlformats.org/officeDocument/2006/relationships/hyperlink" Target="#'Warehouse Clearance '!A1"/><Relationship Id="rId77" Type="http://schemas.openxmlformats.org/officeDocument/2006/relationships/hyperlink" Target="#Samsung!A1"/><Relationship Id="rId8" Type="http://schemas.openxmlformats.org/officeDocument/2006/relationships/image" Target="../media/image5.png"/><Relationship Id="rId51" Type="http://schemas.openxmlformats.org/officeDocument/2006/relationships/image" Target="../media/image28.png"/><Relationship Id="rId72" Type="http://schemas.openxmlformats.org/officeDocument/2006/relationships/image" Target="../media/image38.png"/><Relationship Id="rId80" Type="http://schemas.openxmlformats.org/officeDocument/2006/relationships/image" Target="../media/image43.png"/><Relationship Id="rId85" Type="http://schemas.openxmlformats.org/officeDocument/2006/relationships/hyperlink" Target="#WhaleOS!A1"/><Relationship Id="rId3" Type="http://schemas.openxmlformats.org/officeDocument/2006/relationships/hyperlink" Target="https://www.instagram.com/nology_south_africa/" TargetMode="External"/><Relationship Id="rId12" Type="http://schemas.openxmlformats.org/officeDocument/2006/relationships/image" Target="../media/image7.png"/><Relationship Id="rId17" Type="http://schemas.openxmlformats.org/officeDocument/2006/relationships/hyperlink" Target="#Vilo!A1"/><Relationship Id="rId25" Type="http://schemas.openxmlformats.org/officeDocument/2006/relationships/hyperlink" Target="#'TP-Link'!A1"/><Relationship Id="rId33" Type="http://schemas.openxmlformats.org/officeDocument/2006/relationships/hyperlink" Target="#Call4tel!A1"/><Relationship Id="rId38" Type="http://schemas.openxmlformats.org/officeDocument/2006/relationships/image" Target="../media/image20.png"/><Relationship Id="rId46" Type="http://schemas.openxmlformats.org/officeDocument/2006/relationships/image" Target="../media/image24.png"/><Relationship Id="rId59" Type="http://schemas.openxmlformats.org/officeDocument/2006/relationships/image" Target="../media/image32.png"/><Relationship Id="rId67" Type="http://schemas.openxmlformats.org/officeDocument/2006/relationships/hyperlink" Target="#Mecool!A1"/><Relationship Id="rId20" Type="http://schemas.openxmlformats.org/officeDocument/2006/relationships/image" Target="../media/image11.png"/><Relationship Id="rId41" Type="http://schemas.openxmlformats.org/officeDocument/2006/relationships/hyperlink" Target="#Logitech!A1"/><Relationship Id="rId54" Type="http://schemas.openxmlformats.org/officeDocument/2006/relationships/hyperlink" Target="#'New Products'!A1"/><Relationship Id="rId62" Type="http://schemas.openxmlformats.org/officeDocument/2006/relationships/hyperlink" Target="https://resellers.nology.co.za/" TargetMode="External"/><Relationship Id="rId70" Type="http://schemas.openxmlformats.org/officeDocument/2006/relationships/image" Target="../media/image37.png"/><Relationship Id="rId75" Type="http://schemas.openxmlformats.org/officeDocument/2006/relationships/hyperlink" Target="#ZTE!A1"/><Relationship Id="rId83" Type="http://schemas.openxmlformats.org/officeDocument/2006/relationships/hyperlink" Target="#Bark!A1"/><Relationship Id="rId88" Type="http://schemas.openxmlformats.org/officeDocument/2006/relationships/image" Target="../media/image47.png"/><Relationship Id="rId1" Type="http://schemas.openxmlformats.org/officeDocument/2006/relationships/hyperlink" Target="https://www.facebook.com/NologySA/" TargetMode="External"/><Relationship Id="rId6" Type="http://schemas.openxmlformats.org/officeDocument/2006/relationships/image" Target="../media/image4.png"/><Relationship Id="rId15" Type="http://schemas.openxmlformats.org/officeDocument/2006/relationships/hyperlink" Target="#Shelly!A1"/><Relationship Id="rId23" Type="http://schemas.openxmlformats.org/officeDocument/2006/relationships/hyperlink" Target="#Telrad!A1"/><Relationship Id="rId28" Type="http://schemas.openxmlformats.org/officeDocument/2006/relationships/image" Target="../media/image15.png"/><Relationship Id="rId36" Type="http://schemas.openxmlformats.org/officeDocument/2006/relationships/image" Target="../media/image19.png"/><Relationship Id="rId49" Type="http://schemas.openxmlformats.org/officeDocument/2006/relationships/image" Target="../media/image26.png"/><Relationship Id="rId57" Type="http://schemas.openxmlformats.org/officeDocument/2006/relationships/image" Target="../media/image31.png"/><Relationship Id="rId10" Type="http://schemas.openxmlformats.org/officeDocument/2006/relationships/image" Target="../media/image6.png"/><Relationship Id="rId31" Type="http://schemas.openxmlformats.org/officeDocument/2006/relationships/hyperlink" Target="#AudioCodes!A1"/><Relationship Id="rId44" Type="http://schemas.openxmlformats.org/officeDocument/2006/relationships/image" Target="../media/image23.png"/><Relationship Id="rId52" Type="http://schemas.openxmlformats.org/officeDocument/2006/relationships/hyperlink" Target="#Delivery!A1"/><Relationship Id="rId60" Type="http://schemas.openxmlformats.org/officeDocument/2006/relationships/hyperlink" Target="https://www.nology.co.za/products/unified-communication/video-conferencing/teams-zoom-solutions/neatbar-se-1-detail" TargetMode="External"/><Relationship Id="rId65" Type="http://schemas.openxmlformats.org/officeDocument/2006/relationships/hyperlink" Target="#Teltonika!A1"/><Relationship Id="rId73" Type="http://schemas.openxmlformats.org/officeDocument/2006/relationships/image" Target="../media/image39.png"/><Relationship Id="rId78" Type="http://schemas.openxmlformats.org/officeDocument/2006/relationships/image" Target="../media/image42.png"/><Relationship Id="rId81" Type="http://schemas.openxmlformats.org/officeDocument/2006/relationships/hyperlink" Target="#'H3C Enterprise'!A1"/><Relationship Id="rId86" Type="http://schemas.openxmlformats.org/officeDocument/2006/relationships/image" Target="../media/image46.png"/><Relationship Id="rId4" Type="http://schemas.openxmlformats.org/officeDocument/2006/relationships/image" Target="../media/image3.png"/><Relationship Id="rId9" Type="http://schemas.openxmlformats.org/officeDocument/2006/relationships/hyperlink" Target="#Bluetti!A1"/><Relationship Id="rId13" Type="http://schemas.openxmlformats.org/officeDocument/2006/relationships/hyperlink" Target="#Netogy!A1"/><Relationship Id="rId18" Type="http://schemas.openxmlformats.org/officeDocument/2006/relationships/image" Target="../media/image10.png"/><Relationship Id="rId39" Type="http://schemas.openxmlformats.org/officeDocument/2006/relationships/hyperlink" Target="#LG!A1"/><Relationship Id="rId34" Type="http://schemas.openxmlformats.org/officeDocument/2006/relationships/image" Target="../media/image18.png"/><Relationship Id="rId50" Type="http://schemas.openxmlformats.org/officeDocument/2006/relationships/image" Target="../media/image27.png"/><Relationship Id="rId55" Type="http://schemas.openxmlformats.org/officeDocument/2006/relationships/image" Target="../media/image30.png"/><Relationship Id="rId76" Type="http://schemas.openxmlformats.org/officeDocument/2006/relationships/image" Target="../media/image41.png"/><Relationship Id="rId7" Type="http://schemas.openxmlformats.org/officeDocument/2006/relationships/hyperlink" Target="http://www.nology.co.za" TargetMode="External"/><Relationship Id="rId71" Type="http://schemas.openxmlformats.org/officeDocument/2006/relationships/hyperlink" Target="#Minix!A1"/><Relationship Id="rId2" Type="http://schemas.openxmlformats.org/officeDocument/2006/relationships/image" Target="../media/image2.png"/><Relationship Id="rId29" Type="http://schemas.openxmlformats.org/officeDocument/2006/relationships/hyperlink" Target="#'3CX'!A1"/><Relationship Id="rId24" Type="http://schemas.openxmlformats.org/officeDocument/2006/relationships/image" Target="../media/image13.png"/><Relationship Id="rId40" Type="http://schemas.openxmlformats.org/officeDocument/2006/relationships/image" Target="../media/image21.png"/><Relationship Id="rId45" Type="http://schemas.openxmlformats.org/officeDocument/2006/relationships/hyperlink" Target="#Yealink!A1"/><Relationship Id="rId66" Type="http://schemas.openxmlformats.org/officeDocument/2006/relationships/image" Target="../media/image35.png"/><Relationship Id="rId87" Type="http://schemas.openxmlformats.org/officeDocument/2006/relationships/hyperlink" Target="#GoBright!A1"/><Relationship Id="rId61" Type="http://schemas.openxmlformats.org/officeDocument/2006/relationships/image" Target="../media/image33.png"/><Relationship Id="rId82" Type="http://schemas.openxmlformats.org/officeDocument/2006/relationships/image" Target="../media/image44.png"/><Relationship Id="rId19" Type="http://schemas.openxmlformats.org/officeDocument/2006/relationships/hyperlink" Target="#'Apache Optics'!A1"/></Relationships>
</file>

<file path=xl/drawings/_rels/drawing2.xml.rels><?xml version="1.0" encoding="UTF-8" standalone="yes"?>
<Relationships xmlns="http://schemas.openxmlformats.org/package/2006/relationships"><Relationship Id="rId8" Type="http://schemas.openxmlformats.org/officeDocument/2006/relationships/hyperlink" Target="#Call4tel!A1"/><Relationship Id="rId13" Type="http://schemas.openxmlformats.org/officeDocument/2006/relationships/image" Target="../media/image24.png"/><Relationship Id="rId18" Type="http://schemas.openxmlformats.org/officeDocument/2006/relationships/image" Target="../media/image56.png"/><Relationship Id="rId3" Type="http://schemas.openxmlformats.org/officeDocument/2006/relationships/hyperlink" Target="https://www.nology.co.za/products/unified-communication/video-conferencing/teams-zoom-solutions/neatbar-se-1-detail" TargetMode="External"/><Relationship Id="rId7" Type="http://schemas.openxmlformats.org/officeDocument/2006/relationships/image" Target="../media/image53.png"/><Relationship Id="rId12" Type="http://schemas.openxmlformats.org/officeDocument/2006/relationships/hyperlink" Target="#Yealink!A1"/><Relationship Id="rId17" Type="http://schemas.openxmlformats.org/officeDocument/2006/relationships/image" Target="../media/image55.png"/><Relationship Id="rId2" Type="http://schemas.openxmlformats.org/officeDocument/2006/relationships/image" Target="../media/image50.png"/><Relationship Id="rId16" Type="http://schemas.openxmlformats.org/officeDocument/2006/relationships/image" Target="../media/image54.png"/><Relationship Id="rId1" Type="http://schemas.openxmlformats.org/officeDocument/2006/relationships/image" Target="../media/image49.png"/><Relationship Id="rId6" Type="http://schemas.openxmlformats.org/officeDocument/2006/relationships/image" Target="../media/image52.png"/><Relationship Id="rId11" Type="http://schemas.openxmlformats.org/officeDocument/2006/relationships/image" Target="../media/image12.png"/><Relationship Id="rId5" Type="http://schemas.openxmlformats.org/officeDocument/2006/relationships/image" Target="../media/image51.png"/><Relationship Id="rId15" Type="http://schemas.openxmlformats.org/officeDocument/2006/relationships/image" Target="../media/image9.png"/><Relationship Id="rId10" Type="http://schemas.openxmlformats.org/officeDocument/2006/relationships/hyperlink" Target="#MikroTik!A1"/><Relationship Id="rId4" Type="http://schemas.openxmlformats.org/officeDocument/2006/relationships/image" Target="../media/image33.png"/><Relationship Id="rId9" Type="http://schemas.openxmlformats.org/officeDocument/2006/relationships/image" Target="../media/image18.png"/><Relationship Id="rId14" Type="http://schemas.openxmlformats.org/officeDocument/2006/relationships/hyperlink" Target="#Shelly!A1"/></Relationships>
</file>

<file path=xl/drawings/_rels/drawing3.xml.rels><?xml version="1.0" encoding="UTF-8" standalone="yes"?>
<Relationships xmlns="http://schemas.openxmlformats.org/package/2006/relationships"><Relationship Id="rId3" Type="http://schemas.openxmlformats.org/officeDocument/2006/relationships/hyperlink" Target="https://www.nology.co.za/products/unified-communication/video-conferencing/teams-zoom-solutions/neatbar-se-1-detail" TargetMode="External"/><Relationship Id="rId2" Type="http://schemas.openxmlformats.org/officeDocument/2006/relationships/image" Target="../media/image50.png"/><Relationship Id="rId1" Type="http://schemas.openxmlformats.org/officeDocument/2006/relationships/image" Target="../media/image49.png"/><Relationship Id="rId5" Type="http://schemas.openxmlformats.org/officeDocument/2006/relationships/image" Target="../media/image57.png"/><Relationship Id="rId4" Type="http://schemas.openxmlformats.org/officeDocument/2006/relationships/image" Target="../media/image33.png"/></Relationships>
</file>

<file path=xl/drawings/_rels/drawing4.xml.rels><?xml version="1.0" encoding="UTF-8" standalone="yes"?>
<Relationships xmlns="http://schemas.openxmlformats.org/package/2006/relationships"><Relationship Id="rId8" Type="http://schemas.openxmlformats.org/officeDocument/2006/relationships/image" Target="../media/image33.png"/><Relationship Id="rId13" Type="http://schemas.openxmlformats.org/officeDocument/2006/relationships/image" Target="../media/image57.png"/><Relationship Id="rId3" Type="http://schemas.openxmlformats.org/officeDocument/2006/relationships/image" Target="../media/image60.png"/><Relationship Id="rId7" Type="http://schemas.openxmlformats.org/officeDocument/2006/relationships/hyperlink" Target="https://www.nology.co.za/products/unified-communication/video-conferencing/teams-zoom-solutions/neatbar-se-1-detail" TargetMode="External"/><Relationship Id="rId12" Type="http://schemas.openxmlformats.org/officeDocument/2006/relationships/image" Target="../media/image63.png"/><Relationship Id="rId2" Type="http://schemas.openxmlformats.org/officeDocument/2006/relationships/image" Target="../media/image59.png"/><Relationship Id="rId1" Type="http://schemas.openxmlformats.org/officeDocument/2006/relationships/image" Target="../media/image58.png"/><Relationship Id="rId6" Type="http://schemas.openxmlformats.org/officeDocument/2006/relationships/image" Target="../media/image50.png"/><Relationship Id="rId11" Type="http://schemas.openxmlformats.org/officeDocument/2006/relationships/image" Target="../media/image62.png"/><Relationship Id="rId5" Type="http://schemas.openxmlformats.org/officeDocument/2006/relationships/image" Target="../media/image49.png"/><Relationship Id="rId10" Type="http://schemas.openxmlformats.org/officeDocument/2006/relationships/image" Target="../media/image61.jpeg"/><Relationship Id="rId4" Type="http://schemas.openxmlformats.org/officeDocument/2006/relationships/image" Target="../media/image51.png"/><Relationship Id="rId9" Type="http://schemas.openxmlformats.org/officeDocument/2006/relationships/image" Target="../media/image52.png"/><Relationship Id="rId14" Type="http://schemas.openxmlformats.org/officeDocument/2006/relationships/image" Target="../media/image64.png"/></Relationships>
</file>

<file path=xl/drawings/_rels/drawing5.xml.rels><?xml version="1.0" encoding="UTF-8" standalone="yes"?>
<Relationships xmlns="http://schemas.openxmlformats.org/package/2006/relationships"><Relationship Id="rId3" Type="http://schemas.openxmlformats.org/officeDocument/2006/relationships/hyperlink" Target="https://www.nology.co.za/products/unified-communication/video-conferencing/teams-zoom-solutions/neatbar-se-1-detail" TargetMode="External"/><Relationship Id="rId2" Type="http://schemas.openxmlformats.org/officeDocument/2006/relationships/image" Target="../media/image50.png"/><Relationship Id="rId1" Type="http://schemas.openxmlformats.org/officeDocument/2006/relationships/image" Target="../media/image49.png"/><Relationship Id="rId4" Type="http://schemas.openxmlformats.org/officeDocument/2006/relationships/image" Target="../media/image33.png"/></Relationships>
</file>

<file path=xl/drawings/_rels/drawing6.xml.rels><?xml version="1.0" encoding="UTF-8" standalone="yes"?>
<Relationships xmlns="http://schemas.openxmlformats.org/package/2006/relationships"><Relationship Id="rId1" Type="http://schemas.openxmlformats.org/officeDocument/2006/relationships/image" Target="../media/image6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6.png"/></Relationships>
</file>

<file path=xl/drawings/_rels/drawing8.xml.rels><?xml version="1.0" encoding="UTF-8" standalone="yes"?>
<Relationships xmlns="http://schemas.openxmlformats.org/package/2006/relationships"><Relationship Id="rId8" Type="http://schemas.openxmlformats.org/officeDocument/2006/relationships/image" Target="../media/image71.png"/><Relationship Id="rId3" Type="http://schemas.openxmlformats.org/officeDocument/2006/relationships/image" Target="../media/image68.png"/><Relationship Id="rId7" Type="http://schemas.openxmlformats.org/officeDocument/2006/relationships/hyperlink" Target="https://nology.co.za/audiocodes-solutions/management-solutions" TargetMode="External"/><Relationship Id="rId2" Type="http://schemas.openxmlformats.org/officeDocument/2006/relationships/hyperlink" Target="https://nology.co.za/audiocodes-solutions/audiocodes-live-for-microsoft-teams" TargetMode="External"/><Relationship Id="rId1" Type="http://schemas.openxmlformats.org/officeDocument/2006/relationships/image" Target="../media/image67.png"/><Relationship Id="rId6" Type="http://schemas.openxmlformats.org/officeDocument/2006/relationships/image" Target="../media/image70.png"/><Relationship Id="rId11" Type="http://schemas.openxmlformats.org/officeDocument/2006/relationships/image" Target="../media/image73.png"/><Relationship Id="rId5" Type="http://schemas.openxmlformats.org/officeDocument/2006/relationships/image" Target="../media/image69.png"/><Relationship Id="rId10" Type="http://schemas.openxmlformats.org/officeDocument/2006/relationships/image" Target="../media/image72.png"/><Relationship Id="rId4" Type="http://schemas.openxmlformats.org/officeDocument/2006/relationships/hyperlink" Target="https://nology.co.za/audiocodes-solutions/products-for-microsoft-teams" TargetMode="External"/><Relationship Id="rId9" Type="http://schemas.openxmlformats.org/officeDocument/2006/relationships/hyperlink" Target="https://nology.co.za/audiocodes-solutions/session-border-controllers" TargetMode="External"/></Relationships>
</file>

<file path=xl/drawings/_rels/drawing9.xml.rels><?xml version="1.0" encoding="UTF-8" standalone="yes"?>
<Relationships xmlns="http://schemas.openxmlformats.org/package/2006/relationships"><Relationship Id="rId1" Type="http://schemas.openxmlformats.org/officeDocument/2006/relationships/image" Target="../media/image7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7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7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7.png"/></Relationships>
</file>

<file path=xl/drawings/_rels/drawing16.xml.rels><?xml version="1.0" encoding="UTF-8" standalone="yes"?>
<Relationships xmlns="http://schemas.openxmlformats.org/package/2006/relationships"><Relationship Id="rId8" Type="http://schemas.openxmlformats.org/officeDocument/2006/relationships/hyperlink" Target="https://www.h3c.com/en/Products_and_Solutions/Security/Security/?section=762421&amp;tab=boundary" TargetMode="External"/><Relationship Id="rId13" Type="http://schemas.openxmlformats.org/officeDocument/2006/relationships/image" Target="../media/image85.png"/><Relationship Id="rId18" Type="http://schemas.openxmlformats.org/officeDocument/2006/relationships/image" Target="../media/image88.jpeg"/><Relationship Id="rId3" Type="http://schemas.openxmlformats.org/officeDocument/2006/relationships/image" Target="../media/image78.jpeg"/><Relationship Id="rId21" Type="http://schemas.openxmlformats.org/officeDocument/2006/relationships/image" Target="../media/image90.jpeg"/><Relationship Id="rId7" Type="http://schemas.openxmlformats.org/officeDocument/2006/relationships/image" Target="../media/image81.png"/><Relationship Id="rId12" Type="http://schemas.openxmlformats.org/officeDocument/2006/relationships/image" Target="../media/image84.jpeg"/><Relationship Id="rId17" Type="http://schemas.openxmlformats.org/officeDocument/2006/relationships/hyperlink" Target="https://www.h3c.com/en/Products_and_Solutions/Computing/UniServer_Series/" TargetMode="External"/><Relationship Id="rId2" Type="http://schemas.openxmlformats.org/officeDocument/2006/relationships/hyperlink" Target="https://www.h3c.com/en/Products_and_Solutions/Cloud_AI/HCI/" TargetMode="External"/><Relationship Id="rId16" Type="http://schemas.openxmlformats.org/officeDocument/2006/relationships/image" Target="../media/image87.png"/><Relationship Id="rId20" Type="http://schemas.openxmlformats.org/officeDocument/2006/relationships/hyperlink" Target="https://www.h3c.com/en/Products_and_Solutions/InterConnect/Routers/" TargetMode="External"/><Relationship Id="rId1" Type="http://schemas.openxmlformats.org/officeDocument/2006/relationships/image" Target="../media/image57.png"/><Relationship Id="rId6" Type="http://schemas.openxmlformats.org/officeDocument/2006/relationships/image" Target="../media/image80.jpeg"/><Relationship Id="rId11" Type="http://schemas.openxmlformats.org/officeDocument/2006/relationships/hyperlink" Target="https://www.h3c.com/en/Products_and_Solutions/InterConnect/Switches/" TargetMode="External"/><Relationship Id="rId5" Type="http://schemas.openxmlformats.org/officeDocument/2006/relationships/hyperlink" Target="https://www.h3c.com/en/Products_and_Solutions/InterConnect/WAN/" TargetMode="External"/><Relationship Id="rId15" Type="http://schemas.openxmlformats.org/officeDocument/2006/relationships/image" Target="../media/image86.jpg"/><Relationship Id="rId10" Type="http://schemas.openxmlformats.org/officeDocument/2006/relationships/image" Target="../media/image83.png"/><Relationship Id="rId19" Type="http://schemas.openxmlformats.org/officeDocument/2006/relationships/image" Target="../media/image89.png"/><Relationship Id="rId4" Type="http://schemas.openxmlformats.org/officeDocument/2006/relationships/image" Target="../media/image79.png"/><Relationship Id="rId9" Type="http://schemas.openxmlformats.org/officeDocument/2006/relationships/image" Target="../media/image82.png"/><Relationship Id="rId14" Type="http://schemas.openxmlformats.org/officeDocument/2006/relationships/hyperlink" Target="https://www.h3c.com/en/Products_and_Solutions/InterConnect/Wireless/" TargetMode="External"/><Relationship Id="rId22" Type="http://schemas.openxmlformats.org/officeDocument/2006/relationships/image" Target="../media/image9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6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9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8.png"/></Relationships>
</file>

<file path=xl/drawings/_rels/drawing21.xml.rels><?xml version="1.0" encoding="UTF-8" standalone="yes"?>
<Relationships xmlns="http://schemas.openxmlformats.org/package/2006/relationships"><Relationship Id="rId1" Type="http://schemas.openxmlformats.org/officeDocument/2006/relationships/image" Target="../media/image9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94.png"/></Relationships>
</file>

<file path=xl/drawings/_rels/drawing24.xml.rels><?xml version="1.0" encoding="UTF-8" standalone="yes"?>
<Relationships xmlns="http://schemas.openxmlformats.org/package/2006/relationships"><Relationship Id="rId1" Type="http://schemas.openxmlformats.org/officeDocument/2006/relationships/image" Target="../media/image6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9.png"/></Relationships>
</file>

<file path=xl/drawings/_rels/drawing26.xml.rels><?xml version="1.0" encoding="UTF-8" standalone="yes"?>
<Relationships xmlns="http://schemas.openxmlformats.org/package/2006/relationships"><Relationship Id="rId1" Type="http://schemas.openxmlformats.org/officeDocument/2006/relationships/image" Target="../media/image95.png"/></Relationships>
</file>

<file path=xl/drawings/_rels/drawing27.xml.rels><?xml version="1.0" encoding="UTF-8" standalone="yes"?>
<Relationships xmlns="http://schemas.openxmlformats.org/package/2006/relationships"><Relationship Id="rId1" Type="http://schemas.openxmlformats.org/officeDocument/2006/relationships/image" Target="../media/image5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96.png"/></Relationships>
</file>

<file path=xl/drawings/_rels/drawing29.xml.rels><?xml version="1.0" encoding="UTF-8" standalone="yes"?>
<Relationships xmlns="http://schemas.openxmlformats.org/package/2006/relationships"><Relationship Id="rId1" Type="http://schemas.openxmlformats.org/officeDocument/2006/relationships/image" Target="../media/image60.png"/></Relationships>
</file>

<file path=xl/drawings/_rels/drawing30.xml.rels><?xml version="1.0" encoding="UTF-8" standalone="yes"?>
<Relationships xmlns="http://schemas.openxmlformats.org/package/2006/relationships"><Relationship Id="rId1" Type="http://schemas.openxmlformats.org/officeDocument/2006/relationships/image" Target="../media/image97.png"/></Relationships>
</file>

<file path=xl/drawings/_rels/drawing31.xml.rels><?xml version="1.0" encoding="UTF-8" standalone="yes"?>
<Relationships xmlns="http://schemas.openxmlformats.org/package/2006/relationships"><Relationship Id="rId1" Type="http://schemas.openxmlformats.org/officeDocument/2006/relationships/image" Target="../media/image52.png"/></Relationships>
</file>

<file path=xl/drawings/_rels/drawing32.xml.rels><?xml version="1.0" encoding="UTF-8" standalone="yes"?>
<Relationships xmlns="http://schemas.openxmlformats.org/package/2006/relationships"><Relationship Id="rId1" Type="http://schemas.openxmlformats.org/officeDocument/2006/relationships/image" Target="../media/image52.png"/></Relationships>
</file>

<file path=xl/drawings/_rels/drawing33.xml.rels><?xml version="1.0" encoding="UTF-8" standalone="yes"?>
<Relationships xmlns="http://schemas.openxmlformats.org/package/2006/relationships"><Relationship Id="rId1" Type="http://schemas.openxmlformats.org/officeDocument/2006/relationships/image" Target="../media/image56.png"/></Relationships>
</file>

<file path=xl/drawings/_rels/drawing34.xml.rels><?xml version="1.0" encoding="UTF-8" standalone="yes"?>
<Relationships xmlns="http://schemas.openxmlformats.org/package/2006/relationships"><Relationship Id="rId1" Type="http://schemas.openxmlformats.org/officeDocument/2006/relationships/image" Target="../media/image62.png"/></Relationships>
</file>

<file path=xl/drawings/_rels/drawing35.xml.rels><?xml version="1.0" encoding="UTF-8" standalone="yes"?>
<Relationships xmlns="http://schemas.openxmlformats.org/package/2006/relationships"><Relationship Id="rId1" Type="http://schemas.openxmlformats.org/officeDocument/2006/relationships/image" Target="../media/image98.png"/></Relationships>
</file>

<file path=xl/drawings/_rels/drawing36.xml.rels><?xml version="1.0" encoding="UTF-8" standalone="yes"?>
<Relationships xmlns="http://schemas.openxmlformats.org/package/2006/relationships"><Relationship Id="rId1" Type="http://schemas.openxmlformats.org/officeDocument/2006/relationships/image" Target="../media/image99.png"/></Relationships>
</file>

<file path=xl/drawings/_rels/drawing37.xml.rels><?xml version="1.0" encoding="UTF-8" standalone="yes"?>
<Relationships xmlns="http://schemas.openxmlformats.org/package/2006/relationships"><Relationship Id="rId3" Type="http://schemas.openxmlformats.org/officeDocument/2006/relationships/image" Target="../media/image102.png"/><Relationship Id="rId2" Type="http://schemas.openxmlformats.org/officeDocument/2006/relationships/image" Target="../media/image101.png"/><Relationship Id="rId1" Type="http://schemas.openxmlformats.org/officeDocument/2006/relationships/image" Target="../media/image100.png"/><Relationship Id="rId6" Type="http://schemas.openxmlformats.org/officeDocument/2006/relationships/image" Target="../media/image105.png"/><Relationship Id="rId5" Type="http://schemas.openxmlformats.org/officeDocument/2006/relationships/image" Target="../media/image104.png"/><Relationship Id="rId4" Type="http://schemas.openxmlformats.org/officeDocument/2006/relationships/image" Target="../media/image103.png"/></Relationships>
</file>

<file path=xl/drawings/drawing1.xml><?xml version="1.0" encoding="utf-8"?>
<xdr:wsDr xmlns:xdr="http://schemas.openxmlformats.org/drawingml/2006/spreadsheetDrawing" xmlns:a="http://schemas.openxmlformats.org/drawingml/2006/main">
  <xdr:twoCellAnchor editAs="oneCell">
    <xdr:from>
      <xdr:col>2</xdr:col>
      <xdr:colOff>59268</xdr:colOff>
      <xdr:row>27</xdr:row>
      <xdr:rowOff>118533</xdr:rowOff>
    </xdr:from>
    <xdr:to>
      <xdr:col>3</xdr:col>
      <xdr:colOff>184151</xdr:colOff>
      <xdr:row>27</xdr:row>
      <xdr:rowOff>480483</xdr:rowOff>
    </xdr:to>
    <xdr:pic>
      <xdr:nvPicPr>
        <xdr:cNvPr id="3" name="Picture 2">
          <a:hlinkClick xmlns:r="http://schemas.openxmlformats.org/officeDocument/2006/relationships" r:id="rId1"/>
          <a:extLst>
            <a:ext uri="{FF2B5EF4-FFF2-40B4-BE49-F238E27FC236}">
              <a16:creationId xmlns:a16="http://schemas.microsoft.com/office/drawing/2014/main" id="{3B00E056-445F-FEF6-18F2-1B50C9B95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67668" y="9304866"/>
          <a:ext cx="361950" cy="361950"/>
        </a:xfrm>
        <a:prstGeom prst="rect">
          <a:avLst/>
        </a:prstGeom>
      </xdr:spPr>
    </xdr:pic>
    <xdr:clientData/>
  </xdr:twoCellAnchor>
  <xdr:twoCellAnchor editAs="oneCell">
    <xdr:from>
      <xdr:col>3</xdr:col>
      <xdr:colOff>1811866</xdr:colOff>
      <xdr:row>27</xdr:row>
      <xdr:rowOff>101601</xdr:rowOff>
    </xdr:from>
    <xdr:to>
      <xdr:col>3</xdr:col>
      <xdr:colOff>2277534</xdr:colOff>
      <xdr:row>27</xdr:row>
      <xdr:rowOff>528883</xdr:rowOff>
    </xdr:to>
    <xdr:pic>
      <xdr:nvPicPr>
        <xdr:cNvPr id="5" name="Picture 4">
          <a:hlinkClick xmlns:r="http://schemas.openxmlformats.org/officeDocument/2006/relationships" r:id="rId3"/>
          <a:extLst>
            <a:ext uri="{FF2B5EF4-FFF2-40B4-BE49-F238E27FC236}">
              <a16:creationId xmlns:a16="http://schemas.microsoft.com/office/drawing/2014/main" id="{8662C248-CCD6-D900-DF84-A7709AB904C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757333" y="9287934"/>
          <a:ext cx="465668" cy="427282"/>
        </a:xfrm>
        <a:prstGeom prst="rect">
          <a:avLst/>
        </a:prstGeom>
      </xdr:spPr>
    </xdr:pic>
    <xdr:clientData/>
  </xdr:twoCellAnchor>
  <xdr:twoCellAnchor editAs="oneCell">
    <xdr:from>
      <xdr:col>3</xdr:col>
      <xdr:colOff>867267</xdr:colOff>
      <xdr:row>27</xdr:row>
      <xdr:rowOff>122200</xdr:rowOff>
    </xdr:from>
    <xdr:to>
      <xdr:col>3</xdr:col>
      <xdr:colOff>1229217</xdr:colOff>
      <xdr:row>27</xdr:row>
      <xdr:rowOff>484150</xdr:rowOff>
    </xdr:to>
    <xdr:pic>
      <xdr:nvPicPr>
        <xdr:cNvPr id="7" name="Picture 6">
          <a:hlinkClick xmlns:r="http://schemas.openxmlformats.org/officeDocument/2006/relationships" r:id="rId5"/>
          <a:extLst>
            <a:ext uri="{FF2B5EF4-FFF2-40B4-BE49-F238E27FC236}">
              <a16:creationId xmlns:a16="http://schemas.microsoft.com/office/drawing/2014/main" id="{862856DE-9FB7-B956-C5CB-5A8DF55BCA7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812734" y="9308533"/>
          <a:ext cx="361950" cy="361950"/>
        </a:xfrm>
        <a:prstGeom prst="rect">
          <a:avLst/>
        </a:prstGeom>
      </xdr:spPr>
    </xdr:pic>
    <xdr:clientData/>
  </xdr:twoCellAnchor>
  <xdr:twoCellAnchor editAs="oneCell">
    <xdr:from>
      <xdr:col>1</xdr:col>
      <xdr:colOff>2498933</xdr:colOff>
      <xdr:row>27</xdr:row>
      <xdr:rowOff>136733</xdr:rowOff>
    </xdr:from>
    <xdr:to>
      <xdr:col>1</xdr:col>
      <xdr:colOff>2860883</xdr:colOff>
      <xdr:row>27</xdr:row>
      <xdr:rowOff>498683</xdr:rowOff>
    </xdr:to>
    <xdr:pic>
      <xdr:nvPicPr>
        <xdr:cNvPr id="9" name="Picture 8">
          <a:hlinkClick xmlns:r="http://schemas.openxmlformats.org/officeDocument/2006/relationships" r:id="rId7"/>
          <a:extLst>
            <a:ext uri="{FF2B5EF4-FFF2-40B4-BE49-F238E27FC236}">
              <a16:creationId xmlns:a16="http://schemas.microsoft.com/office/drawing/2014/main" id="{CB790DA2-17E0-91E5-5092-00DE980135B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736000" y="9323066"/>
          <a:ext cx="361950" cy="361950"/>
        </a:xfrm>
        <a:prstGeom prst="rect">
          <a:avLst/>
        </a:prstGeom>
      </xdr:spPr>
    </xdr:pic>
    <xdr:clientData/>
  </xdr:twoCellAnchor>
  <xdr:twoCellAnchor editAs="oneCell">
    <xdr:from>
      <xdr:col>1</xdr:col>
      <xdr:colOff>330201</xdr:colOff>
      <xdr:row>10</xdr:row>
      <xdr:rowOff>53200</xdr:rowOff>
    </xdr:from>
    <xdr:to>
      <xdr:col>1</xdr:col>
      <xdr:colOff>1566747</xdr:colOff>
      <xdr:row>11</xdr:row>
      <xdr:rowOff>4506</xdr:rowOff>
    </xdr:to>
    <xdr:pic>
      <xdr:nvPicPr>
        <xdr:cNvPr id="11" name="Picture 10">
          <a:hlinkClick xmlns:r="http://schemas.openxmlformats.org/officeDocument/2006/relationships" r:id="rId9"/>
          <a:extLst>
            <a:ext uri="{FF2B5EF4-FFF2-40B4-BE49-F238E27FC236}">
              <a16:creationId xmlns:a16="http://schemas.microsoft.com/office/drawing/2014/main" id="{CEB3EF22-8081-4DA4-20B7-8B2A30B757A6}"/>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67268" y="3727733"/>
          <a:ext cx="1236546" cy="391573"/>
        </a:xfrm>
        <a:prstGeom prst="rect">
          <a:avLst/>
        </a:prstGeom>
      </xdr:spPr>
    </xdr:pic>
    <xdr:clientData/>
  </xdr:twoCellAnchor>
  <xdr:twoCellAnchor editAs="oneCell">
    <xdr:from>
      <xdr:col>1</xdr:col>
      <xdr:colOff>291535</xdr:colOff>
      <xdr:row>14</xdr:row>
      <xdr:rowOff>124602</xdr:rowOff>
    </xdr:from>
    <xdr:to>
      <xdr:col>1</xdr:col>
      <xdr:colOff>1528081</xdr:colOff>
      <xdr:row>15</xdr:row>
      <xdr:rowOff>75908</xdr:rowOff>
    </xdr:to>
    <xdr:pic>
      <xdr:nvPicPr>
        <xdr:cNvPr id="15" name="Picture 14">
          <a:hlinkClick xmlns:r="http://schemas.openxmlformats.org/officeDocument/2006/relationships" r:id="rId11"/>
          <a:extLst>
            <a:ext uri="{FF2B5EF4-FFF2-40B4-BE49-F238E27FC236}">
              <a16:creationId xmlns:a16="http://schemas.microsoft.com/office/drawing/2014/main" id="{8EC9BFD1-849B-2CF6-3EEE-3BAEC1436B3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528602" y="5119935"/>
          <a:ext cx="1236546" cy="391573"/>
        </a:xfrm>
        <a:prstGeom prst="rect">
          <a:avLst/>
        </a:prstGeom>
      </xdr:spPr>
    </xdr:pic>
    <xdr:clientData/>
  </xdr:twoCellAnchor>
  <xdr:twoCellAnchor editAs="oneCell">
    <xdr:from>
      <xdr:col>1</xdr:col>
      <xdr:colOff>1838534</xdr:colOff>
      <xdr:row>14</xdr:row>
      <xdr:rowOff>131726</xdr:rowOff>
    </xdr:from>
    <xdr:to>
      <xdr:col>1</xdr:col>
      <xdr:colOff>3075080</xdr:colOff>
      <xdr:row>15</xdr:row>
      <xdr:rowOff>83032</xdr:rowOff>
    </xdr:to>
    <xdr:pic>
      <xdr:nvPicPr>
        <xdr:cNvPr id="17" name="Picture 16">
          <a:hlinkClick xmlns:r="http://schemas.openxmlformats.org/officeDocument/2006/relationships" r:id="rId13"/>
          <a:extLst>
            <a:ext uri="{FF2B5EF4-FFF2-40B4-BE49-F238E27FC236}">
              <a16:creationId xmlns:a16="http://schemas.microsoft.com/office/drawing/2014/main" id="{52439D6B-80E4-E753-8F77-DC0E64836F7A}"/>
            </a:ext>
            <a:ext uri="{147F2762-F138-4A5C-976F-8EAC2B608ADB}">
              <a16:predDERef xmlns:a16="http://schemas.microsoft.com/office/drawing/2014/main" pred="{8EC9BFD1-849B-2CF6-3EEE-3BAEC1436B38}"/>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076659" y="5122826"/>
          <a:ext cx="1236546" cy="389456"/>
        </a:xfrm>
        <a:prstGeom prst="rect">
          <a:avLst/>
        </a:prstGeom>
      </xdr:spPr>
    </xdr:pic>
    <xdr:clientData/>
  </xdr:twoCellAnchor>
  <xdr:twoCellAnchor editAs="oneCell">
    <xdr:from>
      <xdr:col>1</xdr:col>
      <xdr:colOff>295201</xdr:colOff>
      <xdr:row>16</xdr:row>
      <xdr:rowOff>162137</xdr:rowOff>
    </xdr:from>
    <xdr:to>
      <xdr:col>1</xdr:col>
      <xdr:colOff>1531747</xdr:colOff>
      <xdr:row>17</xdr:row>
      <xdr:rowOff>113443</xdr:rowOff>
    </xdr:to>
    <xdr:pic>
      <xdr:nvPicPr>
        <xdr:cNvPr id="19" name="Picture 18">
          <a:hlinkClick xmlns:r="http://schemas.openxmlformats.org/officeDocument/2006/relationships" r:id="rId15"/>
          <a:extLst>
            <a:ext uri="{FF2B5EF4-FFF2-40B4-BE49-F238E27FC236}">
              <a16:creationId xmlns:a16="http://schemas.microsoft.com/office/drawing/2014/main" id="{50725568-E4B5-8972-BD42-EBAE39ED462C}"/>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32268" y="5724737"/>
          <a:ext cx="1236546" cy="391573"/>
        </a:xfrm>
        <a:prstGeom prst="rect">
          <a:avLst/>
        </a:prstGeom>
      </xdr:spPr>
    </xdr:pic>
    <xdr:clientData/>
  </xdr:twoCellAnchor>
  <xdr:twoCellAnchor editAs="oneCell">
    <xdr:from>
      <xdr:col>1</xdr:col>
      <xdr:colOff>1823151</xdr:colOff>
      <xdr:row>16</xdr:row>
      <xdr:rowOff>178786</xdr:rowOff>
    </xdr:from>
    <xdr:to>
      <xdr:col>1</xdr:col>
      <xdr:colOff>3059697</xdr:colOff>
      <xdr:row>17</xdr:row>
      <xdr:rowOff>120567</xdr:rowOff>
    </xdr:to>
    <xdr:pic>
      <xdr:nvPicPr>
        <xdr:cNvPr id="21" name="Picture 20">
          <a:hlinkClick xmlns:r="http://schemas.openxmlformats.org/officeDocument/2006/relationships" r:id="rId17"/>
          <a:extLst>
            <a:ext uri="{FF2B5EF4-FFF2-40B4-BE49-F238E27FC236}">
              <a16:creationId xmlns:a16="http://schemas.microsoft.com/office/drawing/2014/main" id="{7591E5A0-F7CD-ACDF-CFEA-7C05F30F0E49}"/>
            </a:ext>
            <a:ext uri="{147F2762-F138-4A5C-976F-8EAC2B608ADB}">
              <a16:predDERef xmlns:a16="http://schemas.microsoft.com/office/drawing/2014/main" pred="{50725568-E4B5-8972-BD42-EBAE39ED462C}"/>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2061276" y="5741386"/>
          <a:ext cx="1236546" cy="389456"/>
        </a:xfrm>
        <a:prstGeom prst="rect">
          <a:avLst/>
        </a:prstGeom>
      </xdr:spPr>
    </xdr:pic>
    <xdr:clientData/>
  </xdr:twoCellAnchor>
  <xdr:twoCellAnchor editAs="oneCell">
    <xdr:from>
      <xdr:col>3</xdr:col>
      <xdr:colOff>364068</xdr:colOff>
      <xdr:row>10</xdr:row>
      <xdr:rowOff>59015</xdr:rowOff>
    </xdr:from>
    <xdr:to>
      <xdr:col>3</xdr:col>
      <xdr:colOff>1588070</xdr:colOff>
      <xdr:row>11</xdr:row>
      <xdr:rowOff>6349</xdr:rowOff>
    </xdr:to>
    <xdr:pic>
      <xdr:nvPicPr>
        <xdr:cNvPr id="23" name="Picture 22">
          <a:hlinkClick xmlns:r="http://schemas.openxmlformats.org/officeDocument/2006/relationships" r:id="rId19"/>
          <a:extLst>
            <a:ext uri="{FF2B5EF4-FFF2-40B4-BE49-F238E27FC236}">
              <a16:creationId xmlns:a16="http://schemas.microsoft.com/office/drawing/2014/main" id="{BF33AF0D-2D9E-5601-F87E-C1C0427A3391}"/>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4309535" y="3919815"/>
          <a:ext cx="1224002" cy="387601"/>
        </a:xfrm>
        <a:prstGeom prst="rect">
          <a:avLst/>
        </a:prstGeom>
      </xdr:spPr>
    </xdr:pic>
    <xdr:clientData/>
  </xdr:twoCellAnchor>
  <xdr:twoCellAnchor editAs="oneCell">
    <xdr:from>
      <xdr:col>3</xdr:col>
      <xdr:colOff>373800</xdr:colOff>
      <xdr:row>14</xdr:row>
      <xdr:rowOff>104519</xdr:rowOff>
    </xdr:from>
    <xdr:to>
      <xdr:col>3</xdr:col>
      <xdr:colOff>1597802</xdr:colOff>
      <xdr:row>15</xdr:row>
      <xdr:rowOff>50160</xdr:rowOff>
    </xdr:to>
    <xdr:pic>
      <xdr:nvPicPr>
        <xdr:cNvPr id="46" name="Picture 28">
          <a:hlinkClick xmlns:r="http://schemas.openxmlformats.org/officeDocument/2006/relationships" r:id="rId21"/>
          <a:extLst>
            <a:ext uri="{FF2B5EF4-FFF2-40B4-BE49-F238E27FC236}">
              <a16:creationId xmlns:a16="http://schemas.microsoft.com/office/drawing/2014/main" id="{F2626C50-1119-DFFF-158D-B79EBCD5CD2D}"/>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4317150" y="5095619"/>
          <a:ext cx="1224002" cy="383791"/>
        </a:xfrm>
        <a:prstGeom prst="rect">
          <a:avLst/>
        </a:prstGeom>
      </xdr:spPr>
    </xdr:pic>
    <xdr:clientData/>
  </xdr:twoCellAnchor>
  <xdr:twoCellAnchor editAs="oneCell">
    <xdr:from>
      <xdr:col>3</xdr:col>
      <xdr:colOff>1808615</xdr:colOff>
      <xdr:row>14</xdr:row>
      <xdr:rowOff>102544</xdr:rowOff>
    </xdr:from>
    <xdr:to>
      <xdr:col>3</xdr:col>
      <xdr:colOff>3032617</xdr:colOff>
      <xdr:row>15</xdr:row>
      <xdr:rowOff>48184</xdr:rowOff>
    </xdr:to>
    <xdr:pic>
      <xdr:nvPicPr>
        <xdr:cNvPr id="48" name="Picture 30">
          <a:hlinkClick xmlns:r="http://schemas.openxmlformats.org/officeDocument/2006/relationships" r:id="rId23"/>
          <a:extLst>
            <a:ext uri="{FF2B5EF4-FFF2-40B4-BE49-F238E27FC236}">
              <a16:creationId xmlns:a16="http://schemas.microsoft.com/office/drawing/2014/main" id="{03748803-E4C4-720D-A679-3FA58C2E231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5751965" y="5093644"/>
          <a:ext cx="1224002" cy="383790"/>
        </a:xfrm>
        <a:prstGeom prst="rect">
          <a:avLst/>
        </a:prstGeom>
      </xdr:spPr>
    </xdr:pic>
    <xdr:clientData/>
  </xdr:twoCellAnchor>
  <xdr:twoCellAnchor editAs="oneCell">
    <xdr:from>
      <xdr:col>3</xdr:col>
      <xdr:colOff>1822092</xdr:colOff>
      <xdr:row>16</xdr:row>
      <xdr:rowOff>123216</xdr:rowOff>
    </xdr:from>
    <xdr:to>
      <xdr:col>3</xdr:col>
      <xdr:colOff>3046094</xdr:colOff>
      <xdr:row>17</xdr:row>
      <xdr:rowOff>70550</xdr:rowOff>
    </xdr:to>
    <xdr:pic>
      <xdr:nvPicPr>
        <xdr:cNvPr id="33" name="Picture 32">
          <a:hlinkClick xmlns:r="http://schemas.openxmlformats.org/officeDocument/2006/relationships" r:id="rId25"/>
          <a:extLst>
            <a:ext uri="{FF2B5EF4-FFF2-40B4-BE49-F238E27FC236}">
              <a16:creationId xmlns:a16="http://schemas.microsoft.com/office/drawing/2014/main" id="{5FA1BF47-509C-E084-BE26-850BEB25D77D}"/>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5765442" y="5685816"/>
          <a:ext cx="1224002" cy="385484"/>
        </a:xfrm>
        <a:prstGeom prst="rect">
          <a:avLst/>
        </a:prstGeom>
      </xdr:spPr>
    </xdr:pic>
    <xdr:clientData/>
  </xdr:twoCellAnchor>
  <xdr:twoCellAnchor editAs="oneCell">
    <xdr:from>
      <xdr:col>3</xdr:col>
      <xdr:colOff>1828864</xdr:colOff>
      <xdr:row>18</xdr:row>
      <xdr:rowOff>128930</xdr:rowOff>
    </xdr:from>
    <xdr:to>
      <xdr:col>3</xdr:col>
      <xdr:colOff>3052866</xdr:colOff>
      <xdr:row>19</xdr:row>
      <xdr:rowOff>74570</xdr:rowOff>
    </xdr:to>
    <xdr:pic>
      <xdr:nvPicPr>
        <xdr:cNvPr id="36" name="Picture 34">
          <a:hlinkClick xmlns:r="http://schemas.openxmlformats.org/officeDocument/2006/relationships" r:id="rId27"/>
          <a:extLst>
            <a:ext uri="{FF2B5EF4-FFF2-40B4-BE49-F238E27FC236}">
              <a16:creationId xmlns:a16="http://schemas.microsoft.com/office/drawing/2014/main" id="{6CF99AD7-0A44-CCCA-C3EA-6AD1B39B4DF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5772214" y="6263030"/>
          <a:ext cx="1224002" cy="383790"/>
        </a:xfrm>
        <a:prstGeom prst="rect">
          <a:avLst/>
        </a:prstGeom>
      </xdr:spPr>
    </xdr:pic>
    <xdr:clientData/>
  </xdr:twoCellAnchor>
  <xdr:twoCellAnchor editAs="oneCell">
    <xdr:from>
      <xdr:col>5</xdr:col>
      <xdr:colOff>406400</xdr:colOff>
      <xdr:row>10</xdr:row>
      <xdr:rowOff>70000</xdr:rowOff>
    </xdr:from>
    <xdr:to>
      <xdr:col>5</xdr:col>
      <xdr:colOff>1622452</xdr:colOff>
      <xdr:row>11</xdr:row>
      <xdr:rowOff>14816</xdr:rowOff>
    </xdr:to>
    <xdr:pic>
      <xdr:nvPicPr>
        <xdr:cNvPr id="37" name="Picture 36">
          <a:hlinkClick xmlns:r="http://schemas.openxmlformats.org/officeDocument/2006/relationships" r:id="rId29"/>
          <a:extLst>
            <a:ext uri="{FF2B5EF4-FFF2-40B4-BE49-F238E27FC236}">
              <a16:creationId xmlns:a16="http://schemas.microsoft.com/office/drawing/2014/main" id="{4E52C36A-CAD3-A1F9-C1FC-82E832976C1D}"/>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8060267" y="3524400"/>
          <a:ext cx="1216052" cy="385083"/>
        </a:xfrm>
        <a:prstGeom prst="rect">
          <a:avLst/>
        </a:prstGeom>
      </xdr:spPr>
    </xdr:pic>
    <xdr:clientData/>
  </xdr:twoCellAnchor>
  <xdr:twoCellAnchor editAs="oneCell">
    <xdr:from>
      <xdr:col>5</xdr:col>
      <xdr:colOff>1942817</xdr:colOff>
      <xdr:row>10</xdr:row>
      <xdr:rowOff>67601</xdr:rowOff>
    </xdr:from>
    <xdr:to>
      <xdr:col>5</xdr:col>
      <xdr:colOff>3158869</xdr:colOff>
      <xdr:row>11</xdr:row>
      <xdr:rowOff>12417</xdr:rowOff>
    </xdr:to>
    <xdr:pic>
      <xdr:nvPicPr>
        <xdr:cNvPr id="39" name="Picture 38">
          <a:hlinkClick xmlns:r="http://schemas.openxmlformats.org/officeDocument/2006/relationships" r:id="rId31"/>
          <a:extLst>
            <a:ext uri="{FF2B5EF4-FFF2-40B4-BE49-F238E27FC236}">
              <a16:creationId xmlns:a16="http://schemas.microsoft.com/office/drawing/2014/main" id="{3EC43E66-42C1-88BE-7AF8-2D25D64AEF8D}"/>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9591392" y="3915701"/>
          <a:ext cx="1216052" cy="382966"/>
        </a:xfrm>
        <a:prstGeom prst="rect">
          <a:avLst/>
        </a:prstGeom>
      </xdr:spPr>
    </xdr:pic>
    <xdr:clientData/>
  </xdr:twoCellAnchor>
  <xdr:twoCellAnchor editAs="oneCell">
    <xdr:from>
      <xdr:col>5</xdr:col>
      <xdr:colOff>416416</xdr:colOff>
      <xdr:row>12</xdr:row>
      <xdr:rowOff>71549</xdr:rowOff>
    </xdr:from>
    <xdr:to>
      <xdr:col>5</xdr:col>
      <xdr:colOff>1632468</xdr:colOff>
      <xdr:row>13</xdr:row>
      <xdr:rowOff>16366</xdr:rowOff>
    </xdr:to>
    <xdr:pic>
      <xdr:nvPicPr>
        <xdr:cNvPr id="41" name="Picture 40">
          <a:hlinkClick xmlns:r="http://schemas.openxmlformats.org/officeDocument/2006/relationships" r:id="rId33"/>
          <a:extLst>
            <a:ext uri="{FF2B5EF4-FFF2-40B4-BE49-F238E27FC236}">
              <a16:creationId xmlns:a16="http://schemas.microsoft.com/office/drawing/2014/main" id="{6B403C95-63E9-6268-EC1D-F5998B6E7071}"/>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8064991" y="4491149"/>
          <a:ext cx="1216052" cy="382967"/>
        </a:xfrm>
        <a:prstGeom prst="rect">
          <a:avLst/>
        </a:prstGeom>
      </xdr:spPr>
    </xdr:pic>
    <xdr:clientData/>
  </xdr:twoCellAnchor>
  <xdr:twoCellAnchor editAs="oneCell">
    <xdr:from>
      <xdr:col>5</xdr:col>
      <xdr:colOff>1934840</xdr:colOff>
      <xdr:row>12</xdr:row>
      <xdr:rowOff>60684</xdr:rowOff>
    </xdr:from>
    <xdr:to>
      <xdr:col>5</xdr:col>
      <xdr:colOff>3150892</xdr:colOff>
      <xdr:row>13</xdr:row>
      <xdr:rowOff>5501</xdr:rowOff>
    </xdr:to>
    <xdr:pic>
      <xdr:nvPicPr>
        <xdr:cNvPr id="43" name="Picture 42">
          <a:hlinkClick xmlns:r="http://schemas.openxmlformats.org/officeDocument/2006/relationships" r:id="rId35"/>
          <a:extLst>
            <a:ext uri="{FF2B5EF4-FFF2-40B4-BE49-F238E27FC236}">
              <a16:creationId xmlns:a16="http://schemas.microsoft.com/office/drawing/2014/main" id="{FB3D4032-8AC1-C08C-2877-4109C8915762}"/>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9583415" y="4480284"/>
          <a:ext cx="1216052" cy="382967"/>
        </a:xfrm>
        <a:prstGeom prst="rect">
          <a:avLst/>
        </a:prstGeom>
      </xdr:spPr>
    </xdr:pic>
    <xdr:clientData/>
  </xdr:twoCellAnchor>
  <xdr:twoCellAnchor editAs="oneCell">
    <xdr:from>
      <xdr:col>5</xdr:col>
      <xdr:colOff>406325</xdr:colOff>
      <xdr:row>16</xdr:row>
      <xdr:rowOff>212801</xdr:rowOff>
    </xdr:from>
    <xdr:to>
      <xdr:col>5</xdr:col>
      <xdr:colOff>1622377</xdr:colOff>
      <xdr:row>18</xdr:row>
      <xdr:rowOff>24267</xdr:rowOff>
    </xdr:to>
    <xdr:pic>
      <xdr:nvPicPr>
        <xdr:cNvPr id="45" name="Picture 44">
          <a:hlinkClick xmlns:r="http://schemas.openxmlformats.org/officeDocument/2006/relationships" r:id="rId37"/>
          <a:extLst>
            <a:ext uri="{FF2B5EF4-FFF2-40B4-BE49-F238E27FC236}">
              <a16:creationId xmlns:a16="http://schemas.microsoft.com/office/drawing/2014/main" id="{713B170B-C064-BD55-FB7B-840CFE0C4F36}"/>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8054900" y="5775401"/>
          <a:ext cx="1216052" cy="382966"/>
        </a:xfrm>
        <a:prstGeom prst="rect">
          <a:avLst/>
        </a:prstGeom>
      </xdr:spPr>
    </xdr:pic>
    <xdr:clientData/>
  </xdr:twoCellAnchor>
  <xdr:twoCellAnchor editAs="oneCell">
    <xdr:from>
      <xdr:col>5</xdr:col>
      <xdr:colOff>1943800</xdr:colOff>
      <xdr:row>16</xdr:row>
      <xdr:rowOff>195585</xdr:rowOff>
    </xdr:from>
    <xdr:to>
      <xdr:col>5</xdr:col>
      <xdr:colOff>3159852</xdr:colOff>
      <xdr:row>18</xdr:row>
      <xdr:rowOff>7051</xdr:rowOff>
    </xdr:to>
    <xdr:pic>
      <xdr:nvPicPr>
        <xdr:cNvPr id="47" name="Picture 46">
          <a:hlinkClick xmlns:r="http://schemas.openxmlformats.org/officeDocument/2006/relationships" r:id="rId39"/>
          <a:extLst>
            <a:ext uri="{FF2B5EF4-FFF2-40B4-BE49-F238E27FC236}">
              <a16:creationId xmlns:a16="http://schemas.microsoft.com/office/drawing/2014/main" id="{3FDFDFF6-233A-9289-B03D-0C64EA5AE122}"/>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9592375" y="5758185"/>
          <a:ext cx="1216052" cy="382966"/>
        </a:xfrm>
        <a:prstGeom prst="rect">
          <a:avLst/>
        </a:prstGeom>
      </xdr:spPr>
    </xdr:pic>
    <xdr:clientData/>
  </xdr:twoCellAnchor>
  <xdr:twoCellAnchor editAs="oneCell">
    <xdr:from>
      <xdr:col>5</xdr:col>
      <xdr:colOff>399408</xdr:colOff>
      <xdr:row>18</xdr:row>
      <xdr:rowOff>209059</xdr:rowOff>
    </xdr:from>
    <xdr:to>
      <xdr:col>5</xdr:col>
      <xdr:colOff>1615460</xdr:colOff>
      <xdr:row>19</xdr:row>
      <xdr:rowOff>160225</xdr:rowOff>
    </xdr:to>
    <xdr:pic>
      <xdr:nvPicPr>
        <xdr:cNvPr id="49" name="Picture 48">
          <a:hlinkClick xmlns:r="http://schemas.openxmlformats.org/officeDocument/2006/relationships" r:id="rId41"/>
          <a:extLst>
            <a:ext uri="{FF2B5EF4-FFF2-40B4-BE49-F238E27FC236}">
              <a16:creationId xmlns:a16="http://schemas.microsoft.com/office/drawing/2014/main" id="{3C473175-D118-98C5-7A99-00106305D1A2}"/>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8047983" y="6343159"/>
          <a:ext cx="1216052" cy="389316"/>
        </a:xfrm>
        <a:prstGeom prst="rect">
          <a:avLst/>
        </a:prstGeom>
      </xdr:spPr>
    </xdr:pic>
    <xdr:clientData/>
  </xdr:twoCellAnchor>
  <xdr:twoCellAnchor editAs="oneCell">
    <xdr:from>
      <xdr:col>5</xdr:col>
      <xdr:colOff>1929475</xdr:colOff>
      <xdr:row>18</xdr:row>
      <xdr:rowOff>229943</xdr:rowOff>
    </xdr:from>
    <xdr:to>
      <xdr:col>5</xdr:col>
      <xdr:colOff>3145527</xdr:colOff>
      <xdr:row>19</xdr:row>
      <xdr:rowOff>174760</xdr:rowOff>
    </xdr:to>
    <xdr:pic>
      <xdr:nvPicPr>
        <xdr:cNvPr id="51" name="Picture 50">
          <a:hlinkClick xmlns:r="http://schemas.openxmlformats.org/officeDocument/2006/relationships" r:id="rId43"/>
          <a:extLst>
            <a:ext uri="{FF2B5EF4-FFF2-40B4-BE49-F238E27FC236}">
              <a16:creationId xmlns:a16="http://schemas.microsoft.com/office/drawing/2014/main" id="{7534AB23-F27B-947D-8283-55CF1450BB45}"/>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9578050" y="6364043"/>
          <a:ext cx="1216052" cy="382967"/>
        </a:xfrm>
        <a:prstGeom prst="rect">
          <a:avLst/>
        </a:prstGeom>
      </xdr:spPr>
    </xdr:pic>
    <xdr:clientData/>
  </xdr:twoCellAnchor>
  <xdr:twoCellAnchor editAs="oneCell">
    <xdr:from>
      <xdr:col>5</xdr:col>
      <xdr:colOff>1929192</xdr:colOff>
      <xdr:row>19</xdr:row>
      <xdr:rowOff>383116</xdr:rowOff>
    </xdr:from>
    <xdr:to>
      <xdr:col>5</xdr:col>
      <xdr:colOff>3145244</xdr:colOff>
      <xdr:row>20</xdr:row>
      <xdr:rowOff>327933</xdr:rowOff>
    </xdr:to>
    <xdr:pic>
      <xdr:nvPicPr>
        <xdr:cNvPr id="53" name="Picture 52">
          <a:hlinkClick xmlns:r="http://schemas.openxmlformats.org/officeDocument/2006/relationships" r:id="rId45"/>
          <a:extLst>
            <a:ext uri="{FF2B5EF4-FFF2-40B4-BE49-F238E27FC236}">
              <a16:creationId xmlns:a16="http://schemas.microsoft.com/office/drawing/2014/main" id="{F91E6BEF-4202-38B5-41F0-D8B66B105CA2}"/>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9577767" y="6955366"/>
          <a:ext cx="1216052" cy="382967"/>
        </a:xfrm>
        <a:prstGeom prst="rect">
          <a:avLst/>
        </a:prstGeom>
      </xdr:spPr>
    </xdr:pic>
    <xdr:clientData/>
  </xdr:twoCellAnchor>
  <xdr:twoCellAnchor editAs="oneCell">
    <xdr:from>
      <xdr:col>5</xdr:col>
      <xdr:colOff>418668</xdr:colOff>
      <xdr:row>21</xdr:row>
      <xdr:rowOff>65334</xdr:rowOff>
    </xdr:from>
    <xdr:to>
      <xdr:col>5</xdr:col>
      <xdr:colOff>1634720</xdr:colOff>
      <xdr:row>23</xdr:row>
      <xdr:rowOff>111750</xdr:rowOff>
    </xdr:to>
    <xdr:pic>
      <xdr:nvPicPr>
        <xdr:cNvPr id="55" name="Picture 54">
          <a:hlinkClick xmlns:r="http://schemas.openxmlformats.org/officeDocument/2006/relationships" r:id="rId47"/>
          <a:extLst>
            <a:ext uri="{FF2B5EF4-FFF2-40B4-BE49-F238E27FC236}">
              <a16:creationId xmlns:a16="http://schemas.microsoft.com/office/drawing/2014/main" id="{2F8A618D-A5B8-9AEF-E4D8-6AFAC31D9F22}"/>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8067243" y="7428159"/>
          <a:ext cx="1216052" cy="389316"/>
        </a:xfrm>
        <a:prstGeom prst="rect">
          <a:avLst/>
        </a:prstGeom>
      </xdr:spPr>
    </xdr:pic>
    <xdr:clientData/>
  </xdr:twoCellAnchor>
  <xdr:twoCellAnchor editAs="oneCell">
    <xdr:from>
      <xdr:col>1</xdr:col>
      <xdr:colOff>1515533</xdr:colOff>
      <xdr:row>6</xdr:row>
      <xdr:rowOff>50800</xdr:rowOff>
    </xdr:from>
    <xdr:to>
      <xdr:col>1</xdr:col>
      <xdr:colOff>2087033</xdr:colOff>
      <xdr:row>7</xdr:row>
      <xdr:rowOff>173566</xdr:rowOff>
    </xdr:to>
    <xdr:pic>
      <xdr:nvPicPr>
        <xdr:cNvPr id="4" name="Picture 3">
          <a:extLst>
            <a:ext uri="{FF2B5EF4-FFF2-40B4-BE49-F238E27FC236}">
              <a16:creationId xmlns:a16="http://schemas.microsoft.com/office/drawing/2014/main" id="{257189FE-7202-4E37-CA2B-AC0E6FE86007}"/>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1752600" y="2667000"/>
          <a:ext cx="571500" cy="571500"/>
        </a:xfrm>
        <a:prstGeom prst="rect">
          <a:avLst/>
        </a:prstGeom>
      </xdr:spPr>
    </xdr:pic>
    <xdr:clientData/>
  </xdr:twoCellAnchor>
  <xdr:twoCellAnchor editAs="oneCell">
    <xdr:from>
      <xdr:col>3</xdr:col>
      <xdr:colOff>1490133</xdr:colOff>
      <xdr:row>6</xdr:row>
      <xdr:rowOff>50800</xdr:rowOff>
    </xdr:from>
    <xdr:to>
      <xdr:col>3</xdr:col>
      <xdr:colOff>2061633</xdr:colOff>
      <xdr:row>7</xdr:row>
      <xdr:rowOff>173566</xdr:rowOff>
    </xdr:to>
    <xdr:pic>
      <xdr:nvPicPr>
        <xdr:cNvPr id="8" name="Picture 7">
          <a:extLst>
            <a:ext uri="{FF2B5EF4-FFF2-40B4-BE49-F238E27FC236}">
              <a16:creationId xmlns:a16="http://schemas.microsoft.com/office/drawing/2014/main" id="{C1839113-4CE9-D1C8-B4EA-8DE5E9DB0EAF}"/>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5435600" y="2667000"/>
          <a:ext cx="571500" cy="571500"/>
        </a:xfrm>
        <a:prstGeom prst="rect">
          <a:avLst/>
        </a:prstGeom>
      </xdr:spPr>
    </xdr:pic>
    <xdr:clientData/>
  </xdr:twoCellAnchor>
  <xdr:twoCellAnchor editAs="oneCell">
    <xdr:from>
      <xdr:col>5</xdr:col>
      <xdr:colOff>1371600</xdr:colOff>
      <xdr:row>6</xdr:row>
      <xdr:rowOff>59267</xdr:rowOff>
    </xdr:from>
    <xdr:to>
      <xdr:col>5</xdr:col>
      <xdr:colOff>1943100</xdr:colOff>
      <xdr:row>7</xdr:row>
      <xdr:rowOff>182033</xdr:rowOff>
    </xdr:to>
    <xdr:pic>
      <xdr:nvPicPr>
        <xdr:cNvPr id="12" name="Picture 11">
          <a:extLst>
            <a:ext uri="{FF2B5EF4-FFF2-40B4-BE49-F238E27FC236}">
              <a16:creationId xmlns:a16="http://schemas.microsoft.com/office/drawing/2014/main" id="{A5BB5C96-D43B-6D33-6A94-E21380D2344B}"/>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9025467" y="2675467"/>
          <a:ext cx="571500" cy="571500"/>
        </a:xfrm>
        <a:prstGeom prst="rect">
          <a:avLst/>
        </a:prstGeom>
      </xdr:spPr>
    </xdr:pic>
    <xdr:clientData/>
  </xdr:twoCellAnchor>
  <xdr:twoCellAnchor editAs="oneCell">
    <xdr:from>
      <xdr:col>5</xdr:col>
      <xdr:colOff>1159934</xdr:colOff>
      <xdr:row>4</xdr:row>
      <xdr:rowOff>160865</xdr:rowOff>
    </xdr:from>
    <xdr:to>
      <xdr:col>5</xdr:col>
      <xdr:colOff>2493434</xdr:colOff>
      <xdr:row>4</xdr:row>
      <xdr:rowOff>579965</xdr:rowOff>
    </xdr:to>
    <xdr:pic>
      <xdr:nvPicPr>
        <xdr:cNvPr id="16" name="Picture 15">
          <a:hlinkClick xmlns:r="http://schemas.openxmlformats.org/officeDocument/2006/relationships" r:id="rId52"/>
          <a:extLst>
            <a:ext uri="{FF2B5EF4-FFF2-40B4-BE49-F238E27FC236}">
              <a16:creationId xmlns:a16="http://schemas.microsoft.com/office/drawing/2014/main" id="{8F1BD2D7-0198-1AE8-D9D2-B5A5C8B402DF}"/>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8813801" y="1820332"/>
          <a:ext cx="1333500" cy="419100"/>
        </a:xfrm>
        <a:prstGeom prst="rect">
          <a:avLst/>
        </a:prstGeom>
      </xdr:spPr>
    </xdr:pic>
    <xdr:clientData/>
  </xdr:twoCellAnchor>
  <xdr:twoCellAnchor editAs="oneCell">
    <xdr:from>
      <xdr:col>3</xdr:col>
      <xdr:colOff>3056538</xdr:colOff>
      <xdr:row>4</xdr:row>
      <xdr:rowOff>161287</xdr:rowOff>
    </xdr:from>
    <xdr:to>
      <xdr:col>5</xdr:col>
      <xdr:colOff>690105</xdr:colOff>
      <xdr:row>4</xdr:row>
      <xdr:rowOff>580387</xdr:rowOff>
    </xdr:to>
    <xdr:pic>
      <xdr:nvPicPr>
        <xdr:cNvPr id="20" name="Picture 19">
          <a:hlinkClick xmlns:r="http://schemas.openxmlformats.org/officeDocument/2006/relationships" r:id="rId54"/>
          <a:extLst>
            <a:ext uri="{FF2B5EF4-FFF2-40B4-BE49-F238E27FC236}">
              <a16:creationId xmlns:a16="http://schemas.microsoft.com/office/drawing/2014/main" id="{DCE8F467-A8DE-D691-8002-AAB16E2BBEC9}"/>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6999888" y="1932937"/>
          <a:ext cx="1338792" cy="419100"/>
        </a:xfrm>
        <a:prstGeom prst="rect">
          <a:avLst/>
        </a:prstGeom>
      </xdr:spPr>
    </xdr:pic>
    <xdr:clientData/>
  </xdr:twoCellAnchor>
  <xdr:twoCellAnchor editAs="oneCell">
    <xdr:from>
      <xdr:col>1</xdr:col>
      <xdr:colOff>712751</xdr:colOff>
      <xdr:row>4</xdr:row>
      <xdr:rowOff>181466</xdr:rowOff>
    </xdr:from>
    <xdr:to>
      <xdr:col>1</xdr:col>
      <xdr:colOff>2046251</xdr:colOff>
      <xdr:row>4</xdr:row>
      <xdr:rowOff>600566</xdr:rowOff>
    </xdr:to>
    <xdr:pic>
      <xdr:nvPicPr>
        <xdr:cNvPr id="24" name="Picture 23">
          <a:hlinkClick xmlns:r="http://schemas.openxmlformats.org/officeDocument/2006/relationships" r:id="rId56"/>
          <a:extLst>
            <a:ext uri="{FF2B5EF4-FFF2-40B4-BE49-F238E27FC236}">
              <a16:creationId xmlns:a16="http://schemas.microsoft.com/office/drawing/2014/main" id="{0C54046D-C708-D86B-1565-CCBF5CDAEAB7}"/>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950876" y="1953116"/>
          <a:ext cx="1333500" cy="419100"/>
        </a:xfrm>
        <a:prstGeom prst="rect">
          <a:avLst/>
        </a:prstGeom>
      </xdr:spPr>
    </xdr:pic>
    <xdr:clientData/>
  </xdr:twoCellAnchor>
  <xdr:twoCellAnchor editAs="oneCell">
    <xdr:from>
      <xdr:col>1</xdr:col>
      <xdr:colOff>2387103</xdr:colOff>
      <xdr:row>4</xdr:row>
      <xdr:rowOff>170599</xdr:rowOff>
    </xdr:from>
    <xdr:to>
      <xdr:col>3</xdr:col>
      <xdr:colOff>240803</xdr:colOff>
      <xdr:row>4</xdr:row>
      <xdr:rowOff>589699</xdr:rowOff>
    </xdr:to>
    <xdr:pic>
      <xdr:nvPicPr>
        <xdr:cNvPr id="28" name="Picture 27">
          <a:hlinkClick xmlns:r="http://schemas.openxmlformats.org/officeDocument/2006/relationships" r:id="rId58"/>
          <a:extLst>
            <a:ext uri="{FF2B5EF4-FFF2-40B4-BE49-F238E27FC236}">
              <a16:creationId xmlns:a16="http://schemas.microsoft.com/office/drawing/2014/main" id="{C9DED511-25A0-2389-DE83-1C3771A65252}"/>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2625228" y="1942249"/>
          <a:ext cx="1558925" cy="419100"/>
        </a:xfrm>
        <a:prstGeom prst="rect">
          <a:avLst/>
        </a:prstGeom>
      </xdr:spPr>
    </xdr:pic>
    <xdr:clientData/>
  </xdr:twoCellAnchor>
  <xdr:twoCellAnchor editAs="oneCell">
    <xdr:from>
      <xdr:col>2</xdr:col>
      <xdr:colOff>203201</xdr:colOff>
      <xdr:row>1</xdr:row>
      <xdr:rowOff>152402</xdr:rowOff>
    </xdr:from>
    <xdr:to>
      <xdr:col>5</xdr:col>
      <xdr:colOff>194733</xdr:colOff>
      <xdr:row>1</xdr:row>
      <xdr:rowOff>939802</xdr:rowOff>
    </xdr:to>
    <xdr:pic>
      <xdr:nvPicPr>
        <xdr:cNvPr id="32" name="Picture 31">
          <a:hlinkClick xmlns:r="http://schemas.openxmlformats.org/officeDocument/2006/relationships" r:id="rId60"/>
          <a:extLst>
            <a:ext uri="{FF2B5EF4-FFF2-40B4-BE49-F238E27FC236}">
              <a16:creationId xmlns:a16="http://schemas.microsoft.com/office/drawing/2014/main" id="{84059D5B-7438-A898-C625-0FC0DC792F74}"/>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3911601" y="364069"/>
          <a:ext cx="3936999" cy="787400"/>
        </a:xfrm>
        <a:prstGeom prst="rect">
          <a:avLst/>
        </a:prstGeom>
      </xdr:spPr>
    </xdr:pic>
    <xdr:clientData/>
  </xdr:twoCellAnchor>
  <xdr:twoCellAnchor>
    <xdr:from>
      <xdr:col>5</xdr:col>
      <xdr:colOff>1176867</xdr:colOff>
      <xdr:row>1</xdr:row>
      <xdr:rowOff>152399</xdr:rowOff>
    </xdr:from>
    <xdr:to>
      <xdr:col>5</xdr:col>
      <xdr:colOff>3462867</xdr:colOff>
      <xdr:row>1</xdr:row>
      <xdr:rowOff>609599</xdr:rowOff>
    </xdr:to>
    <xdr:sp macro="" textlink="">
      <xdr:nvSpPr>
        <xdr:cNvPr id="2" name="TextBox 1">
          <a:hlinkClick xmlns:r="http://schemas.openxmlformats.org/officeDocument/2006/relationships" r:id="rId7"/>
          <a:extLst>
            <a:ext uri="{FF2B5EF4-FFF2-40B4-BE49-F238E27FC236}">
              <a16:creationId xmlns:a16="http://schemas.microsoft.com/office/drawing/2014/main" id="{1AA8A260-1A82-C510-0BFE-52328EB00FFD}"/>
            </a:ext>
          </a:extLst>
        </xdr:cNvPr>
        <xdr:cNvSpPr txBox="1"/>
      </xdr:nvSpPr>
      <xdr:spPr>
        <a:xfrm>
          <a:off x="8830734" y="364066"/>
          <a:ext cx="2286000" cy="4572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A" sz="1000" b="1">
              <a:latin typeface="Gill Sans MT" panose="020B0502020104020203" pitchFamily="34" charset="0"/>
            </a:rPr>
            <a:t>Website:</a:t>
          </a:r>
        </a:p>
        <a:p>
          <a:pPr algn="r"/>
          <a:r>
            <a:rPr lang="en-ZA" sz="1000" b="1">
              <a:latin typeface="Gill Sans MT" panose="020B0502020104020203" pitchFamily="34" charset="0"/>
            </a:rPr>
            <a:t>www.nology.co.za </a:t>
          </a:r>
        </a:p>
      </xdr:txBody>
    </xdr:sp>
    <xdr:clientData/>
  </xdr:twoCellAnchor>
  <xdr:twoCellAnchor>
    <xdr:from>
      <xdr:col>5</xdr:col>
      <xdr:colOff>1083734</xdr:colOff>
      <xdr:row>1</xdr:row>
      <xdr:rowOff>685800</xdr:rowOff>
    </xdr:from>
    <xdr:to>
      <xdr:col>5</xdr:col>
      <xdr:colOff>3462867</xdr:colOff>
      <xdr:row>2</xdr:row>
      <xdr:rowOff>160867</xdr:rowOff>
    </xdr:to>
    <xdr:sp macro="" textlink="">
      <xdr:nvSpPr>
        <xdr:cNvPr id="6" name="TextBox 5">
          <a:hlinkClick xmlns:r="http://schemas.openxmlformats.org/officeDocument/2006/relationships" r:id="rId62"/>
          <a:extLst>
            <a:ext uri="{FF2B5EF4-FFF2-40B4-BE49-F238E27FC236}">
              <a16:creationId xmlns:a16="http://schemas.microsoft.com/office/drawing/2014/main" id="{D7C47932-8FA1-BDA0-8ACA-B475CE383BE6}"/>
            </a:ext>
          </a:extLst>
        </xdr:cNvPr>
        <xdr:cNvSpPr txBox="1"/>
      </xdr:nvSpPr>
      <xdr:spPr>
        <a:xfrm>
          <a:off x="8737601" y="897467"/>
          <a:ext cx="2379133" cy="4572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A" sz="1000" b="1">
              <a:solidFill>
                <a:schemeClr val="dk1"/>
              </a:solidFill>
              <a:effectLst/>
              <a:latin typeface="Gill Sans MT" panose="020B0502020104020203" pitchFamily="34" charset="0"/>
              <a:ea typeface="+mn-ea"/>
              <a:cs typeface="+mn-cs"/>
            </a:rPr>
            <a:t>Reseller Portal:</a:t>
          </a:r>
          <a:endParaRPr lang="en-ZA" sz="1000" b="1">
            <a:effectLst/>
            <a:latin typeface="Gill Sans MT" panose="020B0502020104020203" pitchFamily="34" charset="0"/>
          </a:endParaRPr>
        </a:p>
        <a:p>
          <a:pPr algn="r"/>
          <a:r>
            <a:rPr lang="en-ZA" sz="1000" b="1">
              <a:solidFill>
                <a:schemeClr val="dk1"/>
              </a:solidFill>
              <a:effectLst/>
              <a:latin typeface="Gill Sans MT" panose="020B0502020104020203" pitchFamily="34" charset="0"/>
              <a:ea typeface="+mn-ea"/>
              <a:cs typeface="+mn-cs"/>
            </a:rPr>
            <a:t>www.resellers.nology.co.za</a:t>
          </a:r>
          <a:endParaRPr lang="en-ZA" sz="1000" b="1">
            <a:effectLst/>
            <a:latin typeface="Gill Sans MT" panose="020B0502020104020203" pitchFamily="34" charset="0"/>
          </a:endParaRPr>
        </a:p>
      </xdr:txBody>
    </xdr:sp>
    <xdr:clientData/>
  </xdr:twoCellAnchor>
  <xdr:twoCellAnchor editAs="oneCell">
    <xdr:from>
      <xdr:col>3</xdr:col>
      <xdr:colOff>1830565</xdr:colOff>
      <xdr:row>12</xdr:row>
      <xdr:rowOff>121989</xdr:rowOff>
    </xdr:from>
    <xdr:to>
      <xdr:col>3</xdr:col>
      <xdr:colOff>3054567</xdr:colOff>
      <xdr:row>13</xdr:row>
      <xdr:rowOff>58034</xdr:rowOff>
    </xdr:to>
    <xdr:pic>
      <xdr:nvPicPr>
        <xdr:cNvPr id="10" name="Picture 9">
          <a:hlinkClick xmlns:r="http://schemas.openxmlformats.org/officeDocument/2006/relationships" r:id="rId63"/>
          <a:extLst>
            <a:ext uri="{FF2B5EF4-FFF2-40B4-BE49-F238E27FC236}">
              <a16:creationId xmlns:a16="http://schemas.microsoft.com/office/drawing/2014/main" id="{BD8A1550-D426-B346-8ED0-8750870B9BD3}"/>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xdr:blipFill>
      <xdr:spPr>
        <a:xfrm>
          <a:off x="5773915" y="4541589"/>
          <a:ext cx="1224002" cy="374195"/>
        </a:xfrm>
        <a:prstGeom prst="rect">
          <a:avLst/>
        </a:prstGeom>
      </xdr:spPr>
    </xdr:pic>
    <xdr:clientData/>
  </xdr:twoCellAnchor>
  <xdr:twoCellAnchor editAs="oneCell">
    <xdr:from>
      <xdr:col>3</xdr:col>
      <xdr:colOff>371474</xdr:colOff>
      <xdr:row>16</xdr:row>
      <xdr:rowOff>100331</xdr:rowOff>
    </xdr:from>
    <xdr:to>
      <xdr:col>3</xdr:col>
      <xdr:colOff>1601367</xdr:colOff>
      <xdr:row>17</xdr:row>
      <xdr:rowOff>47837</xdr:rowOff>
    </xdr:to>
    <xdr:pic>
      <xdr:nvPicPr>
        <xdr:cNvPr id="27" name="Picture 17">
          <a:hlinkClick xmlns:r="http://schemas.openxmlformats.org/officeDocument/2006/relationships" r:id="rId65"/>
          <a:extLst>
            <a:ext uri="{FF2B5EF4-FFF2-40B4-BE49-F238E27FC236}">
              <a16:creationId xmlns:a16="http://schemas.microsoft.com/office/drawing/2014/main" id="{B024104C-7B51-4546-DFAF-881EE5599147}"/>
            </a:ext>
          </a:extLst>
        </xdr:cNvPr>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4314824" y="5662931"/>
          <a:ext cx="1229893" cy="385656"/>
        </a:xfrm>
        <a:prstGeom prst="rect">
          <a:avLst/>
        </a:prstGeom>
      </xdr:spPr>
    </xdr:pic>
    <xdr:clientData/>
  </xdr:twoCellAnchor>
  <xdr:twoCellAnchor editAs="oneCell">
    <xdr:from>
      <xdr:col>1</xdr:col>
      <xdr:colOff>321733</xdr:colOff>
      <xdr:row>12</xdr:row>
      <xdr:rowOff>110066</xdr:rowOff>
    </xdr:from>
    <xdr:to>
      <xdr:col>1</xdr:col>
      <xdr:colOff>1551629</xdr:colOff>
      <xdr:row>13</xdr:row>
      <xdr:rowOff>57574</xdr:rowOff>
    </xdr:to>
    <xdr:pic>
      <xdr:nvPicPr>
        <xdr:cNvPr id="30" name="Picture 26">
          <a:hlinkClick xmlns:r="http://schemas.openxmlformats.org/officeDocument/2006/relationships" r:id="rId67"/>
          <a:extLst>
            <a:ext uri="{FF2B5EF4-FFF2-40B4-BE49-F238E27FC236}">
              <a16:creationId xmlns:a16="http://schemas.microsoft.com/office/drawing/2014/main" id="{D02A7E40-9C3C-C893-9A99-F0374213CC38}"/>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558800" y="4538133"/>
          <a:ext cx="1229896" cy="387774"/>
        </a:xfrm>
        <a:prstGeom prst="rect">
          <a:avLst/>
        </a:prstGeom>
      </xdr:spPr>
    </xdr:pic>
    <xdr:clientData/>
  </xdr:twoCellAnchor>
  <xdr:twoCellAnchor editAs="oneCell">
    <xdr:from>
      <xdr:col>3</xdr:col>
      <xdr:colOff>578241</xdr:colOff>
      <xdr:row>4</xdr:row>
      <xdr:rowOff>168931</xdr:rowOff>
    </xdr:from>
    <xdr:to>
      <xdr:col>3</xdr:col>
      <xdr:colOff>2638424</xdr:colOff>
      <xdr:row>4</xdr:row>
      <xdr:rowOff>590550</xdr:rowOff>
    </xdr:to>
    <xdr:pic>
      <xdr:nvPicPr>
        <xdr:cNvPr id="14" name="Picture 13">
          <a:hlinkClick xmlns:r="http://schemas.openxmlformats.org/officeDocument/2006/relationships" r:id="rId69"/>
          <a:extLst>
            <a:ext uri="{FF2B5EF4-FFF2-40B4-BE49-F238E27FC236}">
              <a16:creationId xmlns:a16="http://schemas.microsoft.com/office/drawing/2014/main" id="{F4A7355E-4308-A14A-8763-8CE2716B9F04}"/>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xdr:blipFill>
      <xdr:spPr>
        <a:xfrm>
          <a:off x="4521591" y="1940581"/>
          <a:ext cx="2060183" cy="421619"/>
        </a:xfrm>
        <a:prstGeom prst="rect">
          <a:avLst/>
        </a:prstGeom>
      </xdr:spPr>
    </xdr:pic>
    <xdr:clientData/>
  </xdr:twoCellAnchor>
  <xdr:twoCellAnchor editAs="oneCell">
    <xdr:from>
      <xdr:col>1</xdr:col>
      <xdr:colOff>1843615</xdr:colOff>
      <xdr:row>12</xdr:row>
      <xdr:rowOff>117473</xdr:rowOff>
    </xdr:from>
    <xdr:to>
      <xdr:col>1</xdr:col>
      <xdr:colOff>3045882</xdr:colOff>
      <xdr:row>13</xdr:row>
      <xdr:rowOff>57925</xdr:rowOff>
    </xdr:to>
    <xdr:pic>
      <xdr:nvPicPr>
        <xdr:cNvPr id="25" name="Picture 24">
          <a:hlinkClick xmlns:r="http://schemas.openxmlformats.org/officeDocument/2006/relationships" r:id="rId71"/>
          <a:extLst>
            <a:ext uri="{FF2B5EF4-FFF2-40B4-BE49-F238E27FC236}">
              <a16:creationId xmlns:a16="http://schemas.microsoft.com/office/drawing/2014/main" id="{7FAAEE90-9AB6-3134-B273-452AFB68A13C}"/>
            </a:ext>
            <a:ext uri="{147F2762-F138-4A5C-976F-8EAC2B608ADB}">
              <a16:predDERef xmlns:a16="http://schemas.microsoft.com/office/drawing/2014/main" pred="{F4A7355E-4308-A14A-8763-8CE2716B9F04}"/>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2081740" y="4537073"/>
          <a:ext cx="1202267" cy="378602"/>
        </a:xfrm>
        <a:prstGeom prst="rect">
          <a:avLst/>
        </a:prstGeom>
      </xdr:spPr>
    </xdr:pic>
    <xdr:clientData/>
  </xdr:twoCellAnchor>
  <xdr:twoCellAnchor editAs="oneCell">
    <xdr:from>
      <xdr:col>5</xdr:col>
      <xdr:colOff>1937456</xdr:colOff>
      <xdr:row>14</xdr:row>
      <xdr:rowOff>156280</xdr:rowOff>
    </xdr:from>
    <xdr:to>
      <xdr:col>5</xdr:col>
      <xdr:colOff>3161458</xdr:colOff>
      <xdr:row>15</xdr:row>
      <xdr:rowOff>92325</xdr:rowOff>
    </xdr:to>
    <xdr:pic>
      <xdr:nvPicPr>
        <xdr:cNvPr id="26" name="Picture 25">
          <a:hlinkClick xmlns:r="http://schemas.openxmlformats.org/officeDocument/2006/relationships" r:id="rId63"/>
          <a:extLst>
            <a:ext uri="{FF2B5EF4-FFF2-40B4-BE49-F238E27FC236}">
              <a16:creationId xmlns:a16="http://schemas.microsoft.com/office/drawing/2014/main" id="{8DC697D0-1A2D-4018-B5DB-3850A7026B8B}"/>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xdr:blipFill>
      <xdr:spPr>
        <a:xfrm>
          <a:off x="9586031" y="5147380"/>
          <a:ext cx="1224002" cy="374195"/>
        </a:xfrm>
        <a:prstGeom prst="rect">
          <a:avLst/>
        </a:prstGeom>
      </xdr:spPr>
    </xdr:pic>
    <xdr:clientData/>
  </xdr:twoCellAnchor>
  <xdr:twoCellAnchor editAs="oneCell">
    <xdr:from>
      <xdr:col>5</xdr:col>
      <xdr:colOff>389467</xdr:colOff>
      <xdr:row>27</xdr:row>
      <xdr:rowOff>99483</xdr:rowOff>
    </xdr:from>
    <xdr:to>
      <xdr:col>5</xdr:col>
      <xdr:colOff>812801</xdr:colOff>
      <xdr:row>27</xdr:row>
      <xdr:rowOff>522817</xdr:rowOff>
    </xdr:to>
    <xdr:pic>
      <xdr:nvPicPr>
        <xdr:cNvPr id="34" name="Picture 33">
          <a:extLst>
            <a:ext uri="{FF2B5EF4-FFF2-40B4-BE49-F238E27FC236}">
              <a16:creationId xmlns:a16="http://schemas.microsoft.com/office/drawing/2014/main" id="{456C97F3-C628-64DA-3DB4-876476890E8D}"/>
            </a:ext>
          </a:extLst>
        </xdr:cNvPr>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8043334" y="9285816"/>
          <a:ext cx="423334" cy="423334"/>
        </a:xfrm>
        <a:prstGeom prst="rect">
          <a:avLst/>
        </a:prstGeom>
      </xdr:spPr>
    </xdr:pic>
    <xdr:clientData/>
  </xdr:twoCellAnchor>
  <xdr:twoCellAnchor editAs="oneCell">
    <xdr:from>
      <xdr:col>3</xdr:col>
      <xdr:colOff>2947174</xdr:colOff>
      <xdr:row>27</xdr:row>
      <xdr:rowOff>102091</xdr:rowOff>
    </xdr:from>
    <xdr:to>
      <xdr:col>3</xdr:col>
      <xdr:colOff>3364441</xdr:colOff>
      <xdr:row>27</xdr:row>
      <xdr:rowOff>519358</xdr:rowOff>
    </xdr:to>
    <xdr:pic>
      <xdr:nvPicPr>
        <xdr:cNvPr id="38" name="Picture 37">
          <a:extLst>
            <a:ext uri="{FF2B5EF4-FFF2-40B4-BE49-F238E27FC236}">
              <a16:creationId xmlns:a16="http://schemas.microsoft.com/office/drawing/2014/main" id="{C87E03FD-7342-F616-B526-8935EAE75192}"/>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6890524" y="9284191"/>
          <a:ext cx="417267" cy="417267"/>
        </a:xfrm>
        <a:prstGeom prst="rect">
          <a:avLst/>
        </a:prstGeom>
      </xdr:spPr>
    </xdr:pic>
    <xdr:clientData/>
  </xdr:twoCellAnchor>
  <xdr:twoCellAnchor editAs="oneCell">
    <xdr:from>
      <xdr:col>3</xdr:col>
      <xdr:colOff>379941</xdr:colOff>
      <xdr:row>18</xdr:row>
      <xdr:rowOff>130330</xdr:rowOff>
    </xdr:from>
    <xdr:to>
      <xdr:col>3</xdr:col>
      <xdr:colOff>1590674</xdr:colOff>
      <xdr:row>19</xdr:row>
      <xdr:rowOff>71543</xdr:rowOff>
    </xdr:to>
    <xdr:pic>
      <xdr:nvPicPr>
        <xdr:cNvPr id="42" name="Picture 26">
          <a:hlinkClick xmlns:r="http://schemas.openxmlformats.org/officeDocument/2006/relationships" r:id="rId75"/>
          <a:extLst>
            <a:ext uri="{FF2B5EF4-FFF2-40B4-BE49-F238E27FC236}">
              <a16:creationId xmlns:a16="http://schemas.microsoft.com/office/drawing/2014/main" id="{FB4F2D35-844D-4A38-1ED1-2FE600D590D3}"/>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4323291" y="6264430"/>
          <a:ext cx="1210733" cy="379363"/>
        </a:xfrm>
        <a:prstGeom prst="rect">
          <a:avLst/>
        </a:prstGeom>
      </xdr:spPr>
    </xdr:pic>
    <xdr:clientData/>
  </xdr:twoCellAnchor>
  <xdr:twoCellAnchor editAs="oneCell">
    <xdr:from>
      <xdr:col>5</xdr:col>
      <xdr:colOff>409575</xdr:colOff>
      <xdr:row>19</xdr:row>
      <xdr:rowOff>365760</xdr:rowOff>
    </xdr:from>
    <xdr:to>
      <xdr:col>5</xdr:col>
      <xdr:colOff>1628881</xdr:colOff>
      <xdr:row>20</xdr:row>
      <xdr:rowOff>305595</xdr:rowOff>
    </xdr:to>
    <xdr:pic>
      <xdr:nvPicPr>
        <xdr:cNvPr id="29" name="Picture 28">
          <a:hlinkClick xmlns:r="http://schemas.openxmlformats.org/officeDocument/2006/relationships" r:id="rId77"/>
          <a:extLst>
            <a:ext uri="{FF2B5EF4-FFF2-40B4-BE49-F238E27FC236}">
              <a16:creationId xmlns:a16="http://schemas.microsoft.com/office/drawing/2014/main" id="{87B4C63A-3974-545E-82E9-FD5977EE1040}"/>
            </a:ext>
          </a:extLst>
        </xdr:cNvPr>
        <xdr:cNvPicPr>
          <a:picLocks noChangeAspect="1"/>
        </xdr:cNvPicPr>
      </xdr:nvPicPr>
      <xdr:blipFill>
        <a:blip xmlns:r="http://schemas.openxmlformats.org/officeDocument/2006/relationships" r:embed="rId78"/>
        <a:stretch>
          <a:fillRect/>
        </a:stretch>
      </xdr:blipFill>
      <xdr:spPr>
        <a:xfrm>
          <a:off x="8058150" y="6938010"/>
          <a:ext cx="1219306" cy="377985"/>
        </a:xfrm>
        <a:prstGeom prst="rect">
          <a:avLst/>
        </a:prstGeom>
      </xdr:spPr>
    </xdr:pic>
    <xdr:clientData/>
  </xdr:twoCellAnchor>
  <xdr:twoCellAnchor editAs="oneCell">
    <xdr:from>
      <xdr:col>3</xdr:col>
      <xdr:colOff>361951</xdr:colOff>
      <xdr:row>12</xdr:row>
      <xdr:rowOff>104776</xdr:rowOff>
    </xdr:from>
    <xdr:to>
      <xdr:col>3</xdr:col>
      <xdr:colOff>1600201</xdr:colOff>
      <xdr:row>13</xdr:row>
      <xdr:rowOff>58738</xdr:rowOff>
    </xdr:to>
    <xdr:pic>
      <xdr:nvPicPr>
        <xdr:cNvPr id="18" name="Picture 17">
          <a:hlinkClick xmlns:r="http://schemas.openxmlformats.org/officeDocument/2006/relationships" r:id="rId79"/>
          <a:extLst>
            <a:ext uri="{FF2B5EF4-FFF2-40B4-BE49-F238E27FC236}">
              <a16:creationId xmlns:a16="http://schemas.microsoft.com/office/drawing/2014/main" id="{0769279D-A7CC-4E40-231C-F415E45EBC33}"/>
            </a:ext>
          </a:extLst>
        </xdr:cNvPr>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4305301" y="4524376"/>
          <a:ext cx="1238250" cy="392112"/>
        </a:xfrm>
        <a:prstGeom prst="rect">
          <a:avLst/>
        </a:prstGeom>
      </xdr:spPr>
    </xdr:pic>
    <xdr:clientData/>
  </xdr:twoCellAnchor>
  <xdr:twoCellAnchor editAs="oneCell">
    <xdr:from>
      <xdr:col>3</xdr:col>
      <xdr:colOff>1838325</xdr:colOff>
      <xdr:row>10</xdr:row>
      <xdr:rowOff>63817</xdr:rowOff>
    </xdr:from>
    <xdr:to>
      <xdr:col>3</xdr:col>
      <xdr:colOff>3057525</xdr:colOff>
      <xdr:row>11</xdr:row>
      <xdr:rowOff>11747</xdr:rowOff>
    </xdr:to>
    <xdr:pic>
      <xdr:nvPicPr>
        <xdr:cNvPr id="35" name="Picture 34">
          <a:hlinkClick xmlns:r="http://schemas.openxmlformats.org/officeDocument/2006/relationships" r:id="rId81"/>
          <a:extLst>
            <a:ext uri="{FF2B5EF4-FFF2-40B4-BE49-F238E27FC236}">
              <a16:creationId xmlns:a16="http://schemas.microsoft.com/office/drawing/2014/main" id="{CE4C1985-B851-FC3D-3A8F-F2324F5D9D36}"/>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5781675" y="3911917"/>
          <a:ext cx="1219200" cy="386080"/>
        </a:xfrm>
        <a:prstGeom prst="rect">
          <a:avLst/>
        </a:prstGeom>
      </xdr:spPr>
    </xdr:pic>
    <xdr:clientData/>
  </xdr:twoCellAnchor>
  <xdr:twoCellAnchor editAs="oneCell">
    <xdr:from>
      <xdr:col>1</xdr:col>
      <xdr:colOff>1838326</xdr:colOff>
      <xdr:row>10</xdr:row>
      <xdr:rowOff>47626</xdr:rowOff>
    </xdr:from>
    <xdr:to>
      <xdr:col>1</xdr:col>
      <xdr:colOff>3074162</xdr:colOff>
      <xdr:row>11</xdr:row>
      <xdr:rowOff>0</xdr:rowOff>
    </xdr:to>
    <xdr:pic>
      <xdr:nvPicPr>
        <xdr:cNvPr id="22" name="Picture 21">
          <a:hlinkClick xmlns:r="http://schemas.openxmlformats.org/officeDocument/2006/relationships" r:id="rId83"/>
          <a:extLst>
            <a:ext uri="{FF2B5EF4-FFF2-40B4-BE49-F238E27FC236}">
              <a16:creationId xmlns:a16="http://schemas.microsoft.com/office/drawing/2014/main" id="{6FECD974-B4F6-1F40-FD62-9384D6FD861B}"/>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2076451" y="3895726"/>
          <a:ext cx="1235836" cy="390524"/>
        </a:xfrm>
        <a:prstGeom prst="rect">
          <a:avLst/>
        </a:prstGeom>
      </xdr:spPr>
    </xdr:pic>
    <xdr:clientData/>
  </xdr:twoCellAnchor>
  <xdr:twoCellAnchor editAs="oneCell">
    <xdr:from>
      <xdr:col>1</xdr:col>
      <xdr:colOff>266700</xdr:colOff>
      <xdr:row>18</xdr:row>
      <xdr:rowOff>180976</xdr:rowOff>
    </xdr:from>
    <xdr:to>
      <xdr:col>1</xdr:col>
      <xdr:colOff>1502535</xdr:colOff>
      <xdr:row>19</xdr:row>
      <xdr:rowOff>133350</xdr:rowOff>
    </xdr:to>
    <xdr:pic>
      <xdr:nvPicPr>
        <xdr:cNvPr id="31" name="Picture 30">
          <a:hlinkClick xmlns:r="http://schemas.openxmlformats.org/officeDocument/2006/relationships" r:id="rId85"/>
          <a:extLst>
            <a:ext uri="{FF2B5EF4-FFF2-40B4-BE49-F238E27FC236}">
              <a16:creationId xmlns:a16="http://schemas.microsoft.com/office/drawing/2014/main" id="{746B03B6-8737-BE5C-3B2D-34D18B73F102}"/>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04825" y="6315076"/>
          <a:ext cx="1235835" cy="390524"/>
        </a:xfrm>
        <a:prstGeom prst="rect">
          <a:avLst/>
        </a:prstGeom>
      </xdr:spPr>
    </xdr:pic>
    <xdr:clientData/>
  </xdr:twoCellAnchor>
  <xdr:twoCellAnchor editAs="oneCell">
    <xdr:from>
      <xdr:col>1</xdr:col>
      <xdr:colOff>1771650</xdr:colOff>
      <xdr:row>18</xdr:row>
      <xdr:rowOff>190500</xdr:rowOff>
    </xdr:from>
    <xdr:to>
      <xdr:col>1</xdr:col>
      <xdr:colOff>2995652</xdr:colOff>
      <xdr:row>19</xdr:row>
      <xdr:rowOff>137834</xdr:rowOff>
    </xdr:to>
    <xdr:pic>
      <xdr:nvPicPr>
        <xdr:cNvPr id="44" name="Picture 12">
          <a:hlinkClick xmlns:r="http://schemas.openxmlformats.org/officeDocument/2006/relationships" r:id="rId25"/>
          <a:extLst>
            <a:ext uri="{FF2B5EF4-FFF2-40B4-BE49-F238E27FC236}">
              <a16:creationId xmlns:a16="http://schemas.microsoft.com/office/drawing/2014/main" id="{F1761A43-1DD4-4C52-8B33-1E4E9DC383D4}"/>
            </a:ext>
            <a:ext uri="{147F2762-F138-4A5C-976F-8EAC2B608ADB}">
              <a16:predDERef xmlns:a16="http://schemas.microsoft.com/office/drawing/2014/main" pred="{746B03B6-8737-BE5C-3B2D-34D18B73F102}"/>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2000250" y="6286500"/>
          <a:ext cx="1224002" cy="385484"/>
        </a:xfrm>
        <a:prstGeom prst="rect">
          <a:avLst/>
        </a:prstGeom>
      </xdr:spPr>
    </xdr:pic>
    <xdr:clientData/>
  </xdr:twoCellAnchor>
  <xdr:twoCellAnchor editAs="oneCell">
    <xdr:from>
      <xdr:col>5</xdr:col>
      <xdr:colOff>419100</xdr:colOff>
      <xdr:row>14</xdr:row>
      <xdr:rowOff>133350</xdr:rowOff>
    </xdr:from>
    <xdr:to>
      <xdr:col>5</xdr:col>
      <xdr:colOff>1643100</xdr:colOff>
      <xdr:row>15</xdr:row>
      <xdr:rowOff>80400</xdr:rowOff>
    </xdr:to>
    <xdr:pic>
      <xdr:nvPicPr>
        <xdr:cNvPr id="40" name="Picture 39">
          <a:hlinkClick xmlns:r="http://schemas.openxmlformats.org/officeDocument/2006/relationships" r:id="rId87"/>
          <a:extLst>
            <a:ext uri="{FF2B5EF4-FFF2-40B4-BE49-F238E27FC236}">
              <a16:creationId xmlns:a16="http://schemas.microsoft.com/office/drawing/2014/main" id="{D5D02466-37EC-644C-4E08-978E65A1DDC7}"/>
            </a:ext>
          </a:extLst>
        </xdr:cNvPr>
        <xdr:cNvPicPr>
          <a:picLocks noChangeAspect="1"/>
        </xdr:cNvPicPr>
      </xdr:nvPicPr>
      <xdr:blipFill>
        <a:blip xmlns:r="http://schemas.openxmlformats.org/officeDocument/2006/relationships" r:embed="rId88" cstate="print">
          <a:extLst>
            <a:ext uri="{28A0092B-C50C-407E-A947-70E740481C1C}">
              <a14:useLocalDpi xmlns:a14="http://schemas.microsoft.com/office/drawing/2010/main" val="0"/>
            </a:ext>
          </a:extLst>
        </a:blip>
        <a:stretch>
          <a:fillRect/>
        </a:stretch>
      </xdr:blipFill>
      <xdr:spPr>
        <a:xfrm>
          <a:off x="8067675" y="5124450"/>
          <a:ext cx="1224000" cy="385200"/>
        </a:xfrm>
        <a:prstGeom prst="rect">
          <a:avLst/>
        </a:prstGeom>
      </xdr:spPr>
    </xdr:pic>
    <xdr:clientData/>
  </xdr:twoCellAnchor>
  <xdr:twoCellAnchor editAs="oneCell">
    <xdr:from>
      <xdr:col>5</xdr:col>
      <xdr:colOff>1933575</xdr:colOff>
      <xdr:row>21</xdr:row>
      <xdr:rowOff>85725</xdr:rowOff>
    </xdr:from>
    <xdr:to>
      <xdr:col>5</xdr:col>
      <xdr:colOff>3157575</xdr:colOff>
      <xdr:row>23</xdr:row>
      <xdr:rowOff>128025</xdr:rowOff>
    </xdr:to>
    <xdr:pic>
      <xdr:nvPicPr>
        <xdr:cNvPr id="52" name="Picture 51">
          <a:hlinkClick xmlns:r="http://schemas.openxmlformats.org/officeDocument/2006/relationships" r:id="rId89"/>
          <a:extLst>
            <a:ext uri="{FF2B5EF4-FFF2-40B4-BE49-F238E27FC236}">
              <a16:creationId xmlns:a16="http://schemas.microsoft.com/office/drawing/2014/main" id="{BFBFD46A-D1FD-82BB-95E5-6D889E1A0EBF}"/>
            </a:ext>
          </a:extLst>
        </xdr:cNvPr>
        <xdr:cNvPicPr>
          <a:picLocks noChangeAspect="1"/>
        </xdr:cNvPicPr>
      </xdr:nvPicPr>
      <xdr:blipFill>
        <a:blip xmlns:r="http://schemas.openxmlformats.org/officeDocument/2006/relationships" r:embed="rId90" cstate="print">
          <a:extLst>
            <a:ext uri="{28A0092B-C50C-407E-A947-70E740481C1C}">
              <a14:useLocalDpi xmlns:a14="http://schemas.microsoft.com/office/drawing/2010/main" val="0"/>
            </a:ext>
          </a:extLst>
        </a:blip>
        <a:stretch>
          <a:fillRect/>
        </a:stretch>
      </xdr:blipFill>
      <xdr:spPr>
        <a:xfrm>
          <a:off x="9582150" y="7448550"/>
          <a:ext cx="1224000" cy="385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2823882</xdr:colOff>
      <xdr:row>1</xdr:row>
      <xdr:rowOff>8965</xdr:rowOff>
    </xdr:from>
    <xdr:to>
      <xdr:col>6</xdr:col>
      <xdr:colOff>1180</xdr:colOff>
      <xdr:row>5</xdr:row>
      <xdr:rowOff>213276</xdr:rowOff>
    </xdr:to>
    <xdr:pic>
      <xdr:nvPicPr>
        <xdr:cNvPr id="2" name="Picture 16">
          <a:extLst>
            <a:ext uri="{FF2B5EF4-FFF2-40B4-BE49-F238E27FC236}">
              <a16:creationId xmlns:a16="http://schemas.microsoft.com/office/drawing/2014/main" id="{00F42D08-379C-49B8-B20E-4DA53D7B08DB}"/>
            </a:ext>
          </a:extLst>
        </xdr:cNvPr>
        <xdr:cNvPicPr>
          <a:picLocks noChangeAspect="1"/>
        </xdr:cNvPicPr>
      </xdr:nvPicPr>
      <xdr:blipFill rotWithShape="1">
        <a:blip xmlns:r="http://schemas.openxmlformats.org/officeDocument/2006/relationships" r:embed="rId1"/>
        <a:srcRect t="2202"/>
        <a:stretch/>
      </xdr:blipFill>
      <xdr:spPr>
        <a:xfrm>
          <a:off x="9843247" y="224118"/>
          <a:ext cx="1308683" cy="1074448"/>
        </a:xfrm>
        <a:prstGeom prst="rect">
          <a:avLst/>
        </a:prstGeom>
      </xdr:spPr>
    </xdr:pic>
    <xdr:clientData/>
  </xdr:twoCellAnchor>
  <xdr:twoCellAnchor editAs="oneCell">
    <xdr:from>
      <xdr:col>1</xdr:col>
      <xdr:colOff>0</xdr:colOff>
      <xdr:row>4</xdr:row>
      <xdr:rowOff>143436</xdr:rowOff>
    </xdr:from>
    <xdr:to>
      <xdr:col>1</xdr:col>
      <xdr:colOff>1278644</xdr:colOff>
      <xdr:row>7</xdr:row>
      <xdr:rowOff>434993</xdr:rowOff>
    </xdr:to>
    <xdr:pic>
      <xdr:nvPicPr>
        <xdr:cNvPr id="3" name="Picture 15">
          <a:extLst>
            <a:ext uri="{FF2B5EF4-FFF2-40B4-BE49-F238E27FC236}">
              <a16:creationId xmlns:a16="http://schemas.microsoft.com/office/drawing/2014/main" id="{3CC46674-A3B6-4A45-A5C0-9FC571A68C3E}"/>
            </a:ext>
          </a:extLst>
        </xdr:cNvPr>
        <xdr:cNvPicPr>
          <a:picLocks noChangeAspect="1"/>
        </xdr:cNvPicPr>
      </xdr:nvPicPr>
      <xdr:blipFill>
        <a:blip xmlns:r="http://schemas.openxmlformats.org/officeDocument/2006/relationships" r:embed="rId2"/>
        <a:stretch>
          <a:fillRect/>
        </a:stretch>
      </xdr:blipFill>
      <xdr:spPr>
        <a:xfrm>
          <a:off x="242047" y="1004048"/>
          <a:ext cx="1271024" cy="1148134"/>
        </a:xfrm>
        <a:prstGeom prst="rect">
          <a:avLst/>
        </a:prstGeom>
      </xdr:spPr>
    </xdr:pic>
    <xdr:clientData/>
  </xdr:twoCellAnchor>
  <xdr:twoCellAnchor editAs="oneCell">
    <xdr:from>
      <xdr:col>2</xdr:col>
      <xdr:colOff>2008094</xdr:colOff>
      <xdr:row>1</xdr:row>
      <xdr:rowOff>143435</xdr:rowOff>
    </xdr:from>
    <xdr:to>
      <xdr:col>4</xdr:col>
      <xdr:colOff>231737</xdr:colOff>
      <xdr:row>4</xdr:row>
      <xdr:rowOff>132005</xdr:rowOff>
    </xdr:to>
    <xdr:pic>
      <xdr:nvPicPr>
        <xdr:cNvPr id="5" name="Picture 4">
          <a:hlinkClick xmlns:r="http://schemas.openxmlformats.org/officeDocument/2006/relationships" r:id="rId3"/>
          <a:extLst>
            <a:ext uri="{FF2B5EF4-FFF2-40B4-BE49-F238E27FC236}">
              <a16:creationId xmlns:a16="http://schemas.microsoft.com/office/drawing/2014/main" id="{804E674E-96D4-5193-91AB-1399D3CE162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168588" y="358588"/>
          <a:ext cx="3227294" cy="645459"/>
        </a:xfrm>
        <a:prstGeom prst="rect">
          <a:avLst/>
        </a:prstGeom>
      </xdr:spPr>
    </xdr:pic>
    <xdr:clientData/>
  </xdr:twoCellAnchor>
  <xdr:oneCellAnchor>
    <xdr:from>
      <xdr:col>0</xdr:col>
      <xdr:colOff>175048</xdr:colOff>
      <xdr:row>44</xdr:row>
      <xdr:rowOff>46255</xdr:rowOff>
    </xdr:from>
    <xdr:ext cx="1143000" cy="342900"/>
    <xdr:pic>
      <xdr:nvPicPr>
        <xdr:cNvPr id="12" name="Picture 6">
          <a:extLst>
            <a:ext uri="{FF2B5EF4-FFF2-40B4-BE49-F238E27FC236}">
              <a16:creationId xmlns:a16="http://schemas.microsoft.com/office/drawing/2014/main" id="{035F6523-4969-344F-90FD-FCD89BD2FEC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75048" y="30420422"/>
          <a:ext cx="1143000" cy="342900"/>
        </a:xfrm>
        <a:prstGeom prst="rect">
          <a:avLst/>
        </a:prstGeom>
      </xdr:spPr>
    </xdr:pic>
    <xdr:clientData/>
  </xdr:oneCellAnchor>
  <xdr:twoCellAnchor editAs="oneCell">
    <xdr:from>
      <xdr:col>0</xdr:col>
      <xdr:colOff>224118</xdr:colOff>
      <xdr:row>21</xdr:row>
      <xdr:rowOff>80683</xdr:rowOff>
    </xdr:from>
    <xdr:to>
      <xdr:col>1</xdr:col>
      <xdr:colOff>1125071</xdr:colOff>
      <xdr:row>21</xdr:row>
      <xdr:rowOff>435013</xdr:rowOff>
    </xdr:to>
    <xdr:pic>
      <xdr:nvPicPr>
        <xdr:cNvPr id="9" name="Picture 8">
          <a:extLst>
            <a:ext uri="{FF2B5EF4-FFF2-40B4-BE49-F238E27FC236}">
              <a16:creationId xmlns:a16="http://schemas.microsoft.com/office/drawing/2014/main" id="{1A766D5B-F043-CE8F-2A96-9A4DFC0C579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24118" y="11214848"/>
          <a:ext cx="1143000" cy="361950"/>
        </a:xfrm>
        <a:prstGeom prst="rect">
          <a:avLst/>
        </a:prstGeom>
      </xdr:spPr>
    </xdr:pic>
    <xdr:clientData/>
  </xdr:twoCellAnchor>
  <xdr:twoCellAnchor editAs="oneCell">
    <xdr:from>
      <xdr:col>1</xdr:col>
      <xdr:colOff>62753</xdr:colOff>
      <xdr:row>9</xdr:row>
      <xdr:rowOff>35859</xdr:rowOff>
    </xdr:from>
    <xdr:to>
      <xdr:col>1</xdr:col>
      <xdr:colOff>1198133</xdr:colOff>
      <xdr:row>9</xdr:row>
      <xdr:rowOff>397809</xdr:rowOff>
    </xdr:to>
    <xdr:pic>
      <xdr:nvPicPr>
        <xdr:cNvPr id="13" name="Picture 12">
          <a:extLst>
            <a:ext uri="{FF2B5EF4-FFF2-40B4-BE49-F238E27FC236}">
              <a16:creationId xmlns:a16="http://schemas.microsoft.com/office/drawing/2014/main" id="{700B3572-E63C-44D1-D1F5-184A8A8E03E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04800" y="2187388"/>
          <a:ext cx="1143000" cy="361950"/>
        </a:xfrm>
        <a:prstGeom prst="rect">
          <a:avLst/>
        </a:prstGeom>
      </xdr:spPr>
    </xdr:pic>
    <xdr:clientData/>
  </xdr:twoCellAnchor>
  <xdr:twoCellAnchor editAs="oneCell">
    <xdr:from>
      <xdr:col>2</xdr:col>
      <xdr:colOff>1828799</xdr:colOff>
      <xdr:row>6</xdr:row>
      <xdr:rowOff>161365</xdr:rowOff>
    </xdr:from>
    <xdr:to>
      <xdr:col>3</xdr:col>
      <xdr:colOff>402177</xdr:colOff>
      <xdr:row>7</xdr:row>
      <xdr:rowOff>320658</xdr:rowOff>
    </xdr:to>
    <xdr:pic>
      <xdr:nvPicPr>
        <xdr:cNvPr id="15" name="Picture 14">
          <a:hlinkClick xmlns:r="http://schemas.openxmlformats.org/officeDocument/2006/relationships" r:id="rId8"/>
          <a:extLst>
            <a:ext uri="{FF2B5EF4-FFF2-40B4-BE49-F238E27FC236}">
              <a16:creationId xmlns:a16="http://schemas.microsoft.com/office/drawing/2014/main" id="{E38A9951-B5DE-8F06-7F1D-F05842627E4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989293" y="1667436"/>
          <a:ext cx="1143000" cy="361950"/>
        </a:xfrm>
        <a:prstGeom prst="rect">
          <a:avLst/>
        </a:prstGeom>
      </xdr:spPr>
    </xdr:pic>
    <xdr:clientData/>
  </xdr:twoCellAnchor>
  <xdr:twoCellAnchor editAs="oneCell">
    <xdr:from>
      <xdr:col>2</xdr:col>
      <xdr:colOff>158965</xdr:colOff>
      <xdr:row>6</xdr:row>
      <xdr:rowOff>158965</xdr:rowOff>
    </xdr:from>
    <xdr:to>
      <xdr:col>2</xdr:col>
      <xdr:colOff>1311490</xdr:colOff>
      <xdr:row>7</xdr:row>
      <xdr:rowOff>323973</xdr:rowOff>
    </xdr:to>
    <xdr:pic>
      <xdr:nvPicPr>
        <xdr:cNvPr id="17" name="Picture 16">
          <a:hlinkClick xmlns:r="http://schemas.openxmlformats.org/officeDocument/2006/relationships" r:id="rId10"/>
          <a:extLst>
            <a:ext uri="{FF2B5EF4-FFF2-40B4-BE49-F238E27FC236}">
              <a16:creationId xmlns:a16="http://schemas.microsoft.com/office/drawing/2014/main" id="{FF37C3A0-B872-9E0E-355F-B2A4CC94B49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319459" y="1665036"/>
          <a:ext cx="1143000" cy="361950"/>
        </a:xfrm>
        <a:prstGeom prst="rect">
          <a:avLst/>
        </a:prstGeom>
      </xdr:spPr>
    </xdr:pic>
    <xdr:clientData/>
  </xdr:twoCellAnchor>
  <xdr:twoCellAnchor editAs="oneCell">
    <xdr:from>
      <xdr:col>3</xdr:col>
      <xdr:colOff>945459</xdr:colOff>
      <xdr:row>6</xdr:row>
      <xdr:rowOff>165531</xdr:rowOff>
    </xdr:from>
    <xdr:to>
      <xdr:col>3</xdr:col>
      <xdr:colOff>2078934</xdr:colOff>
      <xdr:row>7</xdr:row>
      <xdr:rowOff>307679</xdr:rowOff>
    </xdr:to>
    <xdr:pic>
      <xdr:nvPicPr>
        <xdr:cNvPr id="19" name="Picture 18">
          <a:hlinkClick xmlns:r="http://schemas.openxmlformats.org/officeDocument/2006/relationships" r:id="rId12"/>
          <a:extLst>
            <a:ext uri="{FF2B5EF4-FFF2-40B4-BE49-F238E27FC236}">
              <a16:creationId xmlns:a16="http://schemas.microsoft.com/office/drawing/2014/main" id="{CE803655-07BA-491C-5C8C-8A8AF34D8BE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669859" y="1671602"/>
          <a:ext cx="1143000" cy="361950"/>
        </a:xfrm>
        <a:prstGeom prst="rect">
          <a:avLst/>
        </a:prstGeom>
      </xdr:spPr>
    </xdr:pic>
    <xdr:clientData/>
  </xdr:twoCellAnchor>
  <xdr:twoCellAnchor editAs="oneCell">
    <xdr:from>
      <xdr:col>4</xdr:col>
      <xdr:colOff>161364</xdr:colOff>
      <xdr:row>6</xdr:row>
      <xdr:rowOff>161365</xdr:rowOff>
    </xdr:from>
    <xdr:to>
      <xdr:col>4</xdr:col>
      <xdr:colOff>1315794</xdr:colOff>
      <xdr:row>7</xdr:row>
      <xdr:rowOff>320658</xdr:rowOff>
    </xdr:to>
    <xdr:pic>
      <xdr:nvPicPr>
        <xdr:cNvPr id="21" name="Picture 20">
          <a:hlinkClick xmlns:r="http://schemas.openxmlformats.org/officeDocument/2006/relationships" r:id="rId14"/>
          <a:extLst>
            <a:ext uri="{FF2B5EF4-FFF2-40B4-BE49-F238E27FC236}">
              <a16:creationId xmlns:a16="http://schemas.microsoft.com/office/drawing/2014/main" id="{303EE4B5-C09C-821C-7F64-A392E5E9BA2E}"/>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7180729" y="1667436"/>
          <a:ext cx="1143000" cy="361950"/>
        </a:xfrm>
        <a:prstGeom prst="rect">
          <a:avLst/>
        </a:prstGeom>
      </xdr:spPr>
    </xdr:pic>
    <xdr:clientData/>
  </xdr:twoCellAnchor>
  <xdr:twoCellAnchor editAs="oneCell">
    <xdr:from>
      <xdr:col>0</xdr:col>
      <xdr:colOff>231829</xdr:colOff>
      <xdr:row>57</xdr:row>
      <xdr:rowOff>123932</xdr:rowOff>
    </xdr:from>
    <xdr:to>
      <xdr:col>1</xdr:col>
      <xdr:colOff>1146652</xdr:colOff>
      <xdr:row>58</xdr:row>
      <xdr:rowOff>218231</xdr:rowOff>
    </xdr:to>
    <xdr:pic>
      <xdr:nvPicPr>
        <xdr:cNvPr id="6" name="Picture 9">
          <a:extLst>
            <a:ext uri="{FF2B5EF4-FFF2-40B4-BE49-F238E27FC236}">
              <a16:creationId xmlns:a16="http://schemas.microsoft.com/office/drawing/2014/main" id="{1F5165C9-6633-4664-BB21-C35CAFB74D57}"/>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31829" y="34308099"/>
          <a:ext cx="1158240" cy="332847"/>
        </a:xfrm>
        <a:prstGeom prst="rect">
          <a:avLst/>
        </a:prstGeom>
      </xdr:spPr>
    </xdr:pic>
    <xdr:clientData/>
  </xdr:twoCellAnchor>
  <xdr:twoCellAnchor editAs="oneCell">
    <xdr:from>
      <xdr:col>0</xdr:col>
      <xdr:colOff>218864</xdr:colOff>
      <xdr:row>53</xdr:row>
      <xdr:rowOff>80857</xdr:rowOff>
    </xdr:from>
    <xdr:to>
      <xdr:col>1</xdr:col>
      <xdr:colOff>1122257</xdr:colOff>
      <xdr:row>54</xdr:row>
      <xdr:rowOff>206797</xdr:rowOff>
    </xdr:to>
    <xdr:pic>
      <xdr:nvPicPr>
        <xdr:cNvPr id="4" name="Picture 2">
          <a:extLst>
            <a:ext uri="{FF2B5EF4-FFF2-40B4-BE49-F238E27FC236}">
              <a16:creationId xmlns:a16="http://schemas.microsoft.com/office/drawing/2014/main" id="{C7DEFCB2-957E-4052-9A4F-065F7B1067F5}"/>
            </a:ext>
            <a:ext uri="{147F2762-F138-4A5C-976F-8EAC2B608ADB}">
              <a16:predDERef xmlns:a16="http://schemas.microsoft.com/office/drawing/2014/main" pred="{1F5165C9-6633-4664-BB21-C35CAFB74D57}"/>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218864" y="33206690"/>
          <a:ext cx="1146810" cy="366394"/>
        </a:xfrm>
        <a:prstGeom prst="rect">
          <a:avLst/>
        </a:prstGeom>
      </xdr:spPr>
    </xdr:pic>
    <xdr:clientData/>
  </xdr:twoCellAnchor>
  <xdr:twoCellAnchor editAs="oneCell">
    <xdr:from>
      <xdr:col>0</xdr:col>
      <xdr:colOff>119380</xdr:colOff>
      <xdr:row>60</xdr:row>
      <xdr:rowOff>226060</xdr:rowOff>
    </xdr:from>
    <xdr:to>
      <xdr:col>1</xdr:col>
      <xdr:colOff>1045633</xdr:colOff>
      <xdr:row>62</xdr:row>
      <xdr:rowOff>19474</xdr:rowOff>
    </xdr:to>
    <xdr:pic>
      <xdr:nvPicPr>
        <xdr:cNvPr id="10" name="Picture 9">
          <a:extLst>
            <a:ext uri="{FF2B5EF4-FFF2-40B4-BE49-F238E27FC236}">
              <a16:creationId xmlns:a16="http://schemas.microsoft.com/office/drawing/2014/main" id="{137E294E-998B-4C1C-AD8D-0E41B85D0C63}"/>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19380" y="35606143"/>
          <a:ext cx="1158240" cy="3543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1604682</xdr:colOff>
      <xdr:row>1</xdr:row>
      <xdr:rowOff>8965</xdr:rowOff>
    </xdr:from>
    <xdr:to>
      <xdr:col>8</xdr:col>
      <xdr:colOff>15822</xdr:colOff>
      <xdr:row>5</xdr:row>
      <xdr:rowOff>209466</xdr:rowOff>
    </xdr:to>
    <xdr:pic>
      <xdr:nvPicPr>
        <xdr:cNvPr id="2" name="Picture 16">
          <a:extLst>
            <a:ext uri="{FF2B5EF4-FFF2-40B4-BE49-F238E27FC236}">
              <a16:creationId xmlns:a16="http://schemas.microsoft.com/office/drawing/2014/main" id="{707FA2AD-37E1-4F27-95B5-E35C208869B3}"/>
            </a:ext>
          </a:extLst>
        </xdr:cNvPr>
        <xdr:cNvPicPr>
          <a:picLocks noChangeAspect="1"/>
        </xdr:cNvPicPr>
      </xdr:nvPicPr>
      <xdr:blipFill rotWithShape="1">
        <a:blip xmlns:r="http://schemas.openxmlformats.org/officeDocument/2006/relationships" r:embed="rId1"/>
        <a:srcRect t="2202"/>
        <a:stretch/>
      </xdr:blipFill>
      <xdr:spPr>
        <a:xfrm>
          <a:off x="10524564" y="224118"/>
          <a:ext cx="1308683" cy="1074448"/>
        </a:xfrm>
        <a:prstGeom prst="rect">
          <a:avLst/>
        </a:prstGeom>
      </xdr:spPr>
    </xdr:pic>
    <xdr:clientData/>
  </xdr:twoCellAnchor>
  <xdr:twoCellAnchor editAs="oneCell">
    <xdr:from>
      <xdr:col>1</xdr:col>
      <xdr:colOff>0</xdr:colOff>
      <xdr:row>2</xdr:row>
      <xdr:rowOff>152400</xdr:rowOff>
    </xdr:from>
    <xdr:to>
      <xdr:col>2</xdr:col>
      <xdr:colOff>173520</xdr:colOff>
      <xdr:row>7</xdr:row>
      <xdr:rowOff>19141</xdr:rowOff>
    </xdr:to>
    <xdr:pic>
      <xdr:nvPicPr>
        <xdr:cNvPr id="3" name="Picture 15">
          <a:extLst>
            <a:ext uri="{FF2B5EF4-FFF2-40B4-BE49-F238E27FC236}">
              <a16:creationId xmlns:a16="http://schemas.microsoft.com/office/drawing/2014/main" id="{A6A9A495-38B6-4452-8ED7-5CF1C3166A01}"/>
            </a:ext>
          </a:extLst>
        </xdr:cNvPr>
        <xdr:cNvPicPr>
          <a:picLocks noChangeAspect="1"/>
        </xdr:cNvPicPr>
      </xdr:nvPicPr>
      <xdr:blipFill>
        <a:blip xmlns:r="http://schemas.openxmlformats.org/officeDocument/2006/relationships" r:embed="rId2"/>
        <a:stretch>
          <a:fillRect/>
        </a:stretch>
      </xdr:blipFill>
      <xdr:spPr>
        <a:xfrm>
          <a:off x="242047" y="582706"/>
          <a:ext cx="1271024" cy="1148134"/>
        </a:xfrm>
        <a:prstGeom prst="rect">
          <a:avLst/>
        </a:prstGeom>
      </xdr:spPr>
    </xdr:pic>
    <xdr:clientData/>
  </xdr:twoCellAnchor>
  <xdr:twoCellAnchor editAs="oneCell">
    <xdr:from>
      <xdr:col>3</xdr:col>
      <xdr:colOff>959223</xdr:colOff>
      <xdr:row>1</xdr:row>
      <xdr:rowOff>125506</xdr:rowOff>
    </xdr:from>
    <xdr:to>
      <xdr:col>3</xdr:col>
      <xdr:colOff>4175087</xdr:colOff>
      <xdr:row>4</xdr:row>
      <xdr:rowOff>135031</xdr:rowOff>
    </xdr:to>
    <xdr:pic>
      <xdr:nvPicPr>
        <xdr:cNvPr id="5" name="Picture 4">
          <a:hlinkClick xmlns:r="http://schemas.openxmlformats.org/officeDocument/2006/relationships" r:id="rId3"/>
          <a:extLst>
            <a:ext uri="{FF2B5EF4-FFF2-40B4-BE49-F238E27FC236}">
              <a16:creationId xmlns:a16="http://schemas.microsoft.com/office/drawing/2014/main" id="{022D49A9-A38A-7F6E-6D1E-A73E1A5021B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455458" y="340659"/>
          <a:ext cx="3227294" cy="645459"/>
        </a:xfrm>
        <a:prstGeom prst="rect">
          <a:avLst/>
        </a:prstGeom>
      </xdr:spPr>
    </xdr:pic>
    <xdr:clientData/>
  </xdr:twoCellAnchor>
  <xdr:oneCellAnchor>
    <xdr:from>
      <xdr:col>1</xdr:col>
      <xdr:colOff>213210</xdr:colOff>
      <xdr:row>61</xdr:row>
      <xdr:rowOff>385262</xdr:rowOff>
    </xdr:from>
    <xdr:ext cx="540000" cy="1714286"/>
    <xdr:pic>
      <xdr:nvPicPr>
        <xdr:cNvPr id="7" name="Picture 3">
          <a:extLst>
            <a:ext uri="{FF2B5EF4-FFF2-40B4-BE49-F238E27FC236}">
              <a16:creationId xmlns:a16="http://schemas.microsoft.com/office/drawing/2014/main" id="{80F68547-670B-40DC-AED1-D38625DDACA0}"/>
            </a:ext>
          </a:extLst>
        </xdr:cNvPr>
        <xdr:cNvPicPr>
          <a:picLocks noChangeAspect="1"/>
        </xdr:cNvPicPr>
      </xdr:nvPicPr>
      <xdr:blipFill>
        <a:blip xmlns:r="http://schemas.openxmlformats.org/officeDocument/2006/relationships" r:embed="rId5">
          <a:biLevel thresh="25000"/>
          <a:extLst>
            <a:ext uri="{28A0092B-C50C-407E-A947-70E740481C1C}">
              <a14:useLocalDpi xmlns:a14="http://schemas.microsoft.com/office/drawing/2010/main" val="0"/>
            </a:ext>
          </a:extLst>
        </a:blip>
        <a:stretch>
          <a:fillRect/>
        </a:stretch>
      </xdr:blipFill>
      <xdr:spPr>
        <a:xfrm rot="16200000">
          <a:off x="-135808" y="16629124"/>
          <a:ext cx="1714286" cy="540000"/>
        </a:xfrm>
        <a:prstGeom prst="rect">
          <a:avLst/>
        </a:prstGeom>
      </xdr:spPr>
    </xdr:pic>
    <xdr:clientData/>
  </xdr:oneCellAnchor>
  <xdr:oneCellAnchor>
    <xdr:from>
      <xdr:col>1</xdr:col>
      <xdr:colOff>213210</xdr:colOff>
      <xdr:row>68</xdr:row>
      <xdr:rowOff>385262</xdr:rowOff>
    </xdr:from>
    <xdr:ext cx="540000" cy="1714286"/>
    <xdr:pic>
      <xdr:nvPicPr>
        <xdr:cNvPr id="6" name="Picture 5">
          <a:extLst>
            <a:ext uri="{FF2B5EF4-FFF2-40B4-BE49-F238E27FC236}">
              <a16:creationId xmlns:a16="http://schemas.microsoft.com/office/drawing/2014/main" id="{F9996CEB-921F-4CB4-8D81-89A3582A986B}"/>
            </a:ext>
          </a:extLst>
        </xdr:cNvPr>
        <xdr:cNvPicPr>
          <a:picLocks noChangeAspect="1"/>
        </xdr:cNvPicPr>
      </xdr:nvPicPr>
      <xdr:blipFill>
        <a:blip xmlns:r="http://schemas.openxmlformats.org/officeDocument/2006/relationships" r:embed="rId5">
          <a:biLevel thresh="25000"/>
          <a:extLst>
            <a:ext uri="{28A0092B-C50C-407E-A947-70E740481C1C}">
              <a14:useLocalDpi xmlns:a14="http://schemas.microsoft.com/office/drawing/2010/main" val="0"/>
            </a:ext>
          </a:extLst>
        </a:blip>
        <a:stretch>
          <a:fillRect/>
        </a:stretch>
      </xdr:blipFill>
      <xdr:spPr>
        <a:xfrm rot="16200000">
          <a:off x="-135808" y="16629124"/>
          <a:ext cx="1714286" cy="5400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85725</xdr:colOff>
      <xdr:row>105</xdr:row>
      <xdr:rowOff>0</xdr:rowOff>
    </xdr:from>
    <xdr:to>
      <xdr:col>1</xdr:col>
      <xdr:colOff>1325880</xdr:colOff>
      <xdr:row>105</xdr:row>
      <xdr:rowOff>396050</xdr:rowOff>
    </xdr:to>
    <xdr:pic>
      <xdr:nvPicPr>
        <xdr:cNvPr id="15" name="Picture 12">
          <a:extLst>
            <a:ext uri="{FF2B5EF4-FFF2-40B4-BE49-F238E27FC236}">
              <a16:creationId xmlns:a16="http://schemas.microsoft.com/office/drawing/2014/main" id="{B2CD9D90-08E7-4274-8AB5-772620CEC1D3}"/>
            </a:ext>
            <a:ext uri="{147F2762-F138-4A5C-976F-8EAC2B608ADB}">
              <a16:predDERef xmlns:a16="http://schemas.microsoft.com/office/drawing/2014/main" pred="{4DCF7A63-40FE-475B-8CF7-9CA9F8CDDC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850" y="35166300"/>
          <a:ext cx="1240155" cy="396050"/>
        </a:xfrm>
        <a:prstGeom prst="rect">
          <a:avLst/>
        </a:prstGeom>
      </xdr:spPr>
    </xdr:pic>
    <xdr:clientData/>
  </xdr:twoCellAnchor>
  <xdr:twoCellAnchor editAs="oneCell">
    <xdr:from>
      <xdr:col>1</xdr:col>
      <xdr:colOff>0</xdr:colOff>
      <xdr:row>109</xdr:row>
      <xdr:rowOff>0</xdr:rowOff>
    </xdr:from>
    <xdr:to>
      <xdr:col>1</xdr:col>
      <xdr:colOff>1139190</xdr:colOff>
      <xdr:row>109</xdr:row>
      <xdr:rowOff>354330</xdr:rowOff>
    </xdr:to>
    <xdr:pic>
      <xdr:nvPicPr>
        <xdr:cNvPr id="18" name="Picture 2">
          <a:extLst>
            <a:ext uri="{FF2B5EF4-FFF2-40B4-BE49-F238E27FC236}">
              <a16:creationId xmlns:a16="http://schemas.microsoft.com/office/drawing/2014/main" id="{00C6C780-124B-4267-8AA3-A96ED45D8206}"/>
            </a:ext>
            <a:ext uri="{147F2762-F138-4A5C-976F-8EAC2B608ADB}">
              <a16:predDERef xmlns:a16="http://schemas.microsoft.com/office/drawing/2014/main" pred="{B2CD9D90-08E7-4274-8AB5-772620CEC1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125" y="37757100"/>
          <a:ext cx="1139190" cy="354330"/>
        </a:xfrm>
        <a:prstGeom prst="rect">
          <a:avLst/>
        </a:prstGeom>
      </xdr:spPr>
    </xdr:pic>
    <xdr:clientData/>
  </xdr:twoCellAnchor>
  <xdr:twoCellAnchor editAs="oneCell">
    <xdr:from>
      <xdr:col>1</xdr:col>
      <xdr:colOff>59532</xdr:colOff>
      <xdr:row>47</xdr:row>
      <xdr:rowOff>154781</xdr:rowOff>
    </xdr:from>
    <xdr:to>
      <xdr:col>1</xdr:col>
      <xdr:colOff>1685315</xdr:colOff>
      <xdr:row>49</xdr:row>
      <xdr:rowOff>3810</xdr:rowOff>
    </xdr:to>
    <xdr:pic>
      <xdr:nvPicPr>
        <xdr:cNvPr id="20" name="Picture 16">
          <a:extLst>
            <a:ext uri="{FF2B5EF4-FFF2-40B4-BE49-F238E27FC236}">
              <a16:creationId xmlns:a16="http://schemas.microsoft.com/office/drawing/2014/main" id="{21C18043-701A-419E-B784-536655FD94E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97657" y="16156781"/>
          <a:ext cx="1625783" cy="519589"/>
        </a:xfrm>
        <a:prstGeom prst="rect">
          <a:avLst/>
        </a:prstGeom>
      </xdr:spPr>
    </xdr:pic>
    <xdr:clientData/>
  </xdr:twoCellAnchor>
  <xdr:oneCellAnchor>
    <xdr:from>
      <xdr:col>1</xdr:col>
      <xdr:colOff>0</xdr:colOff>
      <xdr:row>75</xdr:row>
      <xdr:rowOff>0</xdr:rowOff>
    </xdr:from>
    <xdr:ext cx="1143000" cy="342900"/>
    <xdr:pic>
      <xdr:nvPicPr>
        <xdr:cNvPr id="23" name="Picture 6">
          <a:extLst>
            <a:ext uri="{FF2B5EF4-FFF2-40B4-BE49-F238E27FC236}">
              <a16:creationId xmlns:a16="http://schemas.microsoft.com/office/drawing/2014/main" id="{0A4D6C15-A37B-4F0A-A4F7-4D8F9BF44CF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38125" y="26241375"/>
          <a:ext cx="1143000" cy="342900"/>
        </a:xfrm>
        <a:prstGeom prst="rect">
          <a:avLst/>
        </a:prstGeom>
      </xdr:spPr>
    </xdr:pic>
    <xdr:clientData/>
  </xdr:oneCellAnchor>
  <xdr:twoCellAnchor editAs="oneCell">
    <xdr:from>
      <xdr:col>6</xdr:col>
      <xdr:colOff>1676400</xdr:colOff>
      <xdr:row>1</xdr:row>
      <xdr:rowOff>9525</xdr:rowOff>
    </xdr:from>
    <xdr:to>
      <xdr:col>7</xdr:col>
      <xdr:colOff>3758</xdr:colOff>
      <xdr:row>6</xdr:row>
      <xdr:rowOff>16221</xdr:rowOff>
    </xdr:to>
    <xdr:pic>
      <xdr:nvPicPr>
        <xdr:cNvPr id="2" name="Picture 16">
          <a:extLst>
            <a:ext uri="{FF2B5EF4-FFF2-40B4-BE49-F238E27FC236}">
              <a16:creationId xmlns:a16="http://schemas.microsoft.com/office/drawing/2014/main" id="{FCA1F4C0-3896-4EF1-8352-320507813C00}"/>
            </a:ext>
          </a:extLst>
        </xdr:cNvPr>
        <xdr:cNvPicPr>
          <a:picLocks noChangeAspect="1"/>
        </xdr:cNvPicPr>
      </xdr:nvPicPr>
      <xdr:blipFill rotWithShape="1">
        <a:blip xmlns:r="http://schemas.openxmlformats.org/officeDocument/2006/relationships" r:embed="rId5"/>
        <a:srcRect t="2202"/>
        <a:stretch/>
      </xdr:blipFill>
      <xdr:spPr>
        <a:xfrm>
          <a:off x="12030075" y="219075"/>
          <a:ext cx="1308683" cy="1074448"/>
        </a:xfrm>
        <a:prstGeom prst="rect">
          <a:avLst/>
        </a:prstGeom>
      </xdr:spPr>
    </xdr:pic>
    <xdr:clientData/>
  </xdr:twoCellAnchor>
  <xdr:twoCellAnchor editAs="oneCell">
    <xdr:from>
      <xdr:col>1</xdr:col>
      <xdr:colOff>9525</xdr:colOff>
      <xdr:row>4</xdr:row>
      <xdr:rowOff>95250</xdr:rowOff>
    </xdr:from>
    <xdr:to>
      <xdr:col>1</xdr:col>
      <xdr:colOff>1272929</xdr:colOff>
      <xdr:row>8</xdr:row>
      <xdr:rowOff>20851</xdr:rowOff>
    </xdr:to>
    <xdr:pic>
      <xdr:nvPicPr>
        <xdr:cNvPr id="3" name="Picture 15">
          <a:extLst>
            <a:ext uri="{FF2B5EF4-FFF2-40B4-BE49-F238E27FC236}">
              <a16:creationId xmlns:a16="http://schemas.microsoft.com/office/drawing/2014/main" id="{E41B6CDF-1D0A-4490-8317-C89438AD35BB}"/>
            </a:ext>
          </a:extLst>
        </xdr:cNvPr>
        <xdr:cNvPicPr>
          <a:picLocks noChangeAspect="1"/>
        </xdr:cNvPicPr>
      </xdr:nvPicPr>
      <xdr:blipFill>
        <a:blip xmlns:r="http://schemas.openxmlformats.org/officeDocument/2006/relationships" r:embed="rId6"/>
        <a:stretch>
          <a:fillRect/>
        </a:stretch>
      </xdr:blipFill>
      <xdr:spPr>
        <a:xfrm>
          <a:off x="257175" y="990600"/>
          <a:ext cx="1267214" cy="1144324"/>
        </a:xfrm>
        <a:prstGeom prst="rect">
          <a:avLst/>
        </a:prstGeom>
      </xdr:spPr>
    </xdr:pic>
    <xdr:clientData/>
  </xdr:twoCellAnchor>
  <xdr:twoCellAnchor editAs="oneCell">
    <xdr:from>
      <xdr:col>2</xdr:col>
      <xdr:colOff>2495550</xdr:colOff>
      <xdr:row>1</xdr:row>
      <xdr:rowOff>104775</xdr:rowOff>
    </xdr:from>
    <xdr:to>
      <xdr:col>3</xdr:col>
      <xdr:colOff>1587</xdr:colOff>
      <xdr:row>4</xdr:row>
      <xdr:rowOff>131445</xdr:rowOff>
    </xdr:to>
    <xdr:pic>
      <xdr:nvPicPr>
        <xdr:cNvPr id="5" name="Picture 4">
          <a:hlinkClick xmlns:r="http://schemas.openxmlformats.org/officeDocument/2006/relationships" r:id="rId7"/>
          <a:extLst>
            <a:ext uri="{FF2B5EF4-FFF2-40B4-BE49-F238E27FC236}">
              <a16:creationId xmlns:a16="http://schemas.microsoft.com/office/drawing/2014/main" id="{4BACE353-6FAE-7D7C-C75C-0D3D9BCEE7D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038725" y="314325"/>
          <a:ext cx="3562350" cy="712470"/>
        </a:xfrm>
        <a:prstGeom prst="rect">
          <a:avLst/>
        </a:prstGeom>
      </xdr:spPr>
    </xdr:pic>
    <xdr:clientData/>
  </xdr:twoCellAnchor>
  <xdr:oneCellAnchor>
    <xdr:from>
      <xdr:col>1</xdr:col>
      <xdr:colOff>76200</xdr:colOff>
      <xdr:row>9</xdr:row>
      <xdr:rowOff>107157</xdr:rowOff>
    </xdr:from>
    <xdr:ext cx="1152525" cy="334327"/>
    <xdr:pic>
      <xdr:nvPicPr>
        <xdr:cNvPr id="7" name="Picture 3">
          <a:extLst>
            <a:ext uri="{FF2B5EF4-FFF2-40B4-BE49-F238E27FC236}">
              <a16:creationId xmlns:a16="http://schemas.microsoft.com/office/drawing/2014/main" id="{946693CB-C31D-47EE-A3EF-23A24AC3673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23850" y="2412207"/>
          <a:ext cx="1152525" cy="334327"/>
        </a:xfrm>
        <a:prstGeom prst="rect">
          <a:avLst/>
        </a:prstGeom>
      </xdr:spPr>
    </xdr:pic>
    <xdr:clientData/>
  </xdr:oneCellAnchor>
  <xdr:twoCellAnchor editAs="oneCell">
    <xdr:from>
      <xdr:col>1</xdr:col>
      <xdr:colOff>0</xdr:colOff>
      <xdr:row>67</xdr:row>
      <xdr:rowOff>28575</xdr:rowOff>
    </xdr:from>
    <xdr:to>
      <xdr:col>1</xdr:col>
      <xdr:colOff>1393692</xdr:colOff>
      <xdr:row>67</xdr:row>
      <xdr:rowOff>424815</xdr:rowOff>
    </xdr:to>
    <xdr:pic>
      <xdr:nvPicPr>
        <xdr:cNvPr id="21" name="Picture 20">
          <a:extLst>
            <a:ext uri="{FF2B5EF4-FFF2-40B4-BE49-F238E27FC236}">
              <a16:creationId xmlns:a16="http://schemas.microsoft.com/office/drawing/2014/main" id="{4AB17A51-7600-4307-AC0F-2E23E4F8537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47650" y="23021925"/>
          <a:ext cx="1393692" cy="396240"/>
        </a:xfrm>
        <a:prstGeom prst="rect">
          <a:avLst/>
        </a:prstGeom>
      </xdr:spPr>
    </xdr:pic>
    <xdr:clientData/>
  </xdr:twoCellAnchor>
  <xdr:twoCellAnchor editAs="oneCell">
    <xdr:from>
      <xdr:col>1</xdr:col>
      <xdr:colOff>106681</xdr:colOff>
      <xdr:row>59</xdr:row>
      <xdr:rowOff>135255</xdr:rowOff>
    </xdr:from>
    <xdr:to>
      <xdr:col>1</xdr:col>
      <xdr:colOff>1158241</xdr:colOff>
      <xdr:row>59</xdr:row>
      <xdr:rowOff>425874</xdr:rowOff>
    </xdr:to>
    <xdr:pic>
      <xdr:nvPicPr>
        <xdr:cNvPr id="24" name="Picture 23">
          <a:extLst>
            <a:ext uri="{FF2B5EF4-FFF2-40B4-BE49-F238E27FC236}">
              <a16:creationId xmlns:a16="http://schemas.microsoft.com/office/drawing/2014/main" id="{C409AB2C-2C53-4072-9A14-2236156F276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54331" y="19604355"/>
          <a:ext cx="1051560" cy="290619"/>
        </a:xfrm>
        <a:prstGeom prst="rect">
          <a:avLst/>
        </a:prstGeom>
      </xdr:spPr>
    </xdr:pic>
    <xdr:clientData/>
  </xdr:twoCellAnchor>
  <xdr:twoCellAnchor editAs="oneCell">
    <xdr:from>
      <xdr:col>1</xdr:col>
      <xdr:colOff>0</xdr:colOff>
      <xdr:row>54</xdr:row>
      <xdr:rowOff>0</xdr:rowOff>
    </xdr:from>
    <xdr:to>
      <xdr:col>1</xdr:col>
      <xdr:colOff>1517434</xdr:colOff>
      <xdr:row>56</xdr:row>
      <xdr:rowOff>57150</xdr:rowOff>
    </xdr:to>
    <xdr:pic>
      <xdr:nvPicPr>
        <xdr:cNvPr id="25" name="Picture 24">
          <a:extLst>
            <a:ext uri="{FF2B5EF4-FFF2-40B4-BE49-F238E27FC236}">
              <a16:creationId xmlns:a16="http://schemas.microsoft.com/office/drawing/2014/main" id="{4D3381D1-CAF6-4453-9B39-E2D27755658C}"/>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47650" y="17887950"/>
          <a:ext cx="1517434" cy="476250"/>
        </a:xfrm>
        <a:prstGeom prst="rect">
          <a:avLst/>
        </a:prstGeom>
      </xdr:spPr>
    </xdr:pic>
    <xdr:clientData/>
  </xdr:twoCellAnchor>
  <xdr:twoCellAnchor editAs="oneCell">
    <xdr:from>
      <xdr:col>1</xdr:col>
      <xdr:colOff>0</xdr:colOff>
      <xdr:row>37</xdr:row>
      <xdr:rowOff>0</xdr:rowOff>
    </xdr:from>
    <xdr:to>
      <xdr:col>1</xdr:col>
      <xdr:colOff>1074420</xdr:colOff>
      <xdr:row>37</xdr:row>
      <xdr:rowOff>338442</xdr:rowOff>
    </xdr:to>
    <xdr:pic>
      <xdr:nvPicPr>
        <xdr:cNvPr id="26" name="Picture 25">
          <a:extLst>
            <a:ext uri="{FF2B5EF4-FFF2-40B4-BE49-F238E27FC236}">
              <a16:creationId xmlns:a16="http://schemas.microsoft.com/office/drawing/2014/main" id="{2BA9FF77-7993-4309-8E71-4D25645E200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47650" y="12411075"/>
          <a:ext cx="1074420" cy="338442"/>
        </a:xfrm>
        <a:prstGeom prst="rect">
          <a:avLst/>
        </a:prstGeom>
      </xdr:spPr>
    </xdr:pic>
    <xdr:clientData/>
  </xdr:twoCellAnchor>
  <xdr:twoCellAnchor editAs="oneCell">
    <xdr:from>
      <xdr:col>1</xdr:col>
      <xdr:colOff>38100</xdr:colOff>
      <xdr:row>86</xdr:row>
      <xdr:rowOff>95250</xdr:rowOff>
    </xdr:from>
    <xdr:to>
      <xdr:col>1</xdr:col>
      <xdr:colOff>1609725</xdr:colOff>
      <xdr:row>86</xdr:row>
      <xdr:rowOff>461963</xdr:rowOff>
    </xdr:to>
    <xdr:pic>
      <xdr:nvPicPr>
        <xdr:cNvPr id="4" name="Picture 3">
          <a:extLst>
            <a:ext uri="{FF2B5EF4-FFF2-40B4-BE49-F238E27FC236}">
              <a16:creationId xmlns:a16="http://schemas.microsoft.com/office/drawing/2014/main" id="{DC99D5B5-2EA4-40FC-86B0-E49918E307B0}"/>
            </a:ext>
          </a:extLst>
        </xdr:cNvPr>
        <xdr:cNvPicPr>
          <a:picLocks noChangeAspect="1"/>
        </xdr:cNvPicPr>
      </xdr:nvPicPr>
      <xdr:blipFill>
        <a:blip xmlns:r="http://schemas.openxmlformats.org/officeDocument/2006/relationships" r:embed="rId14"/>
        <a:stretch>
          <a:fillRect/>
        </a:stretch>
      </xdr:blipFill>
      <xdr:spPr>
        <a:xfrm>
          <a:off x="285750" y="28870275"/>
          <a:ext cx="1571625" cy="36671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1333501</xdr:colOff>
      <xdr:row>1</xdr:row>
      <xdr:rowOff>17145</xdr:rowOff>
    </xdr:from>
    <xdr:to>
      <xdr:col>8</xdr:col>
      <xdr:colOff>1165384</xdr:colOff>
      <xdr:row>5</xdr:row>
      <xdr:rowOff>359121</xdr:rowOff>
    </xdr:to>
    <xdr:pic>
      <xdr:nvPicPr>
        <xdr:cNvPr id="2" name="Picture 16">
          <a:extLst>
            <a:ext uri="{FF2B5EF4-FFF2-40B4-BE49-F238E27FC236}">
              <a16:creationId xmlns:a16="http://schemas.microsoft.com/office/drawing/2014/main" id="{BE403934-6D2E-40C3-BDD9-AB2AB4132B9D}"/>
            </a:ext>
          </a:extLst>
        </xdr:cNvPr>
        <xdr:cNvPicPr>
          <a:picLocks noChangeAspect="1"/>
        </xdr:cNvPicPr>
      </xdr:nvPicPr>
      <xdr:blipFill rotWithShape="1">
        <a:blip xmlns:r="http://schemas.openxmlformats.org/officeDocument/2006/relationships" r:embed="rId1"/>
        <a:srcRect t="2202"/>
        <a:stretch/>
      </xdr:blipFill>
      <xdr:spPr>
        <a:xfrm>
          <a:off x="10560845" y="207645"/>
          <a:ext cx="1237244" cy="1185891"/>
        </a:xfrm>
        <a:prstGeom prst="rect">
          <a:avLst/>
        </a:prstGeom>
      </xdr:spPr>
    </xdr:pic>
    <xdr:clientData/>
  </xdr:twoCellAnchor>
  <xdr:twoCellAnchor editAs="oneCell">
    <xdr:from>
      <xdr:col>1</xdr:col>
      <xdr:colOff>9525</xdr:colOff>
      <xdr:row>2</xdr:row>
      <xdr:rowOff>125730</xdr:rowOff>
    </xdr:from>
    <xdr:to>
      <xdr:col>2</xdr:col>
      <xdr:colOff>435681</xdr:colOff>
      <xdr:row>8</xdr:row>
      <xdr:rowOff>1324</xdr:rowOff>
    </xdr:to>
    <xdr:pic>
      <xdr:nvPicPr>
        <xdr:cNvPr id="27" name="Picture 15">
          <a:extLst>
            <a:ext uri="{FF2B5EF4-FFF2-40B4-BE49-F238E27FC236}">
              <a16:creationId xmlns:a16="http://schemas.microsoft.com/office/drawing/2014/main" id="{E0E5F046-6598-4E20-BDF0-80974025507E}"/>
            </a:ext>
          </a:extLst>
        </xdr:cNvPr>
        <xdr:cNvPicPr>
          <a:picLocks noChangeAspect="1"/>
        </xdr:cNvPicPr>
      </xdr:nvPicPr>
      <xdr:blipFill>
        <a:blip xmlns:r="http://schemas.openxmlformats.org/officeDocument/2006/relationships" r:embed="rId2"/>
        <a:stretch>
          <a:fillRect/>
        </a:stretch>
      </xdr:blipFill>
      <xdr:spPr>
        <a:xfrm>
          <a:off x="253365" y="552450"/>
          <a:ext cx="1267214" cy="1369114"/>
        </a:xfrm>
        <a:prstGeom prst="rect">
          <a:avLst/>
        </a:prstGeom>
      </xdr:spPr>
    </xdr:pic>
    <xdr:clientData/>
  </xdr:twoCellAnchor>
  <xdr:twoCellAnchor editAs="oneCell">
    <xdr:from>
      <xdr:col>4</xdr:col>
      <xdr:colOff>971551</xdr:colOff>
      <xdr:row>1</xdr:row>
      <xdr:rowOff>104775</xdr:rowOff>
    </xdr:from>
    <xdr:to>
      <xdr:col>6</xdr:col>
      <xdr:colOff>1446372</xdr:colOff>
      <xdr:row>4</xdr:row>
      <xdr:rowOff>54546</xdr:rowOff>
    </xdr:to>
    <xdr:pic>
      <xdr:nvPicPr>
        <xdr:cNvPr id="28" name="Picture 27">
          <a:hlinkClick xmlns:r="http://schemas.openxmlformats.org/officeDocument/2006/relationships" r:id="rId3"/>
          <a:extLst>
            <a:ext uri="{FF2B5EF4-FFF2-40B4-BE49-F238E27FC236}">
              <a16:creationId xmlns:a16="http://schemas.microsoft.com/office/drawing/2014/main" id="{B2825566-67C8-4CED-8A56-A7D1C2EB2C1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779771" y="318135"/>
          <a:ext cx="3265170" cy="59747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123825</xdr:rowOff>
    </xdr:from>
    <xdr:to>
      <xdr:col>1</xdr:col>
      <xdr:colOff>1143000</xdr:colOff>
      <xdr:row>1</xdr:row>
      <xdr:rowOff>491490</xdr:rowOff>
    </xdr:to>
    <xdr:pic>
      <xdr:nvPicPr>
        <xdr:cNvPr id="3" name="Picture 2">
          <a:extLst>
            <a:ext uri="{FF2B5EF4-FFF2-40B4-BE49-F238E27FC236}">
              <a16:creationId xmlns:a16="http://schemas.microsoft.com/office/drawing/2014/main" id="{721F0479-F8CE-456D-5EB6-58818A6801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8125" y="352425"/>
          <a:ext cx="1143000" cy="3619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142876</xdr:colOff>
      <xdr:row>1</xdr:row>
      <xdr:rowOff>47625</xdr:rowOff>
    </xdr:from>
    <xdr:to>
      <xdr:col>1</xdr:col>
      <xdr:colOff>1422083</xdr:colOff>
      <xdr:row>1</xdr:row>
      <xdr:rowOff>509508</xdr:rowOff>
    </xdr:to>
    <xdr:pic>
      <xdr:nvPicPr>
        <xdr:cNvPr id="2" name="Picture 2">
          <a:extLst>
            <a:ext uri="{FF2B5EF4-FFF2-40B4-BE49-F238E27FC236}">
              <a16:creationId xmlns:a16="http://schemas.microsoft.com/office/drawing/2014/main" id="{E8B32374-7B00-C623-CD6C-DBEB462143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6" y="238125"/>
          <a:ext cx="1452562" cy="45997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19050</xdr:colOff>
      <xdr:row>1</xdr:row>
      <xdr:rowOff>95250</xdr:rowOff>
    </xdr:from>
    <xdr:to>
      <xdr:col>1</xdr:col>
      <xdr:colOff>1162050</xdr:colOff>
      <xdr:row>1</xdr:row>
      <xdr:rowOff>457200</xdr:rowOff>
    </xdr:to>
    <xdr:pic>
      <xdr:nvPicPr>
        <xdr:cNvPr id="3" name="Picture 2">
          <a:extLst>
            <a:ext uri="{FF2B5EF4-FFF2-40B4-BE49-F238E27FC236}">
              <a16:creationId xmlns:a16="http://schemas.microsoft.com/office/drawing/2014/main" id="{4F36A6D4-8E4F-504D-2447-6C7A6EFACAE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7175" y="323850"/>
          <a:ext cx="1143000" cy="361950"/>
        </a:xfrm>
        <a:prstGeom prst="rect">
          <a:avLst/>
        </a:prstGeom>
      </xdr:spPr>
    </xdr:pic>
    <xdr:clientData/>
  </xdr:twoCellAnchor>
  <xdr:oneCellAnchor>
    <xdr:from>
      <xdr:col>1</xdr:col>
      <xdr:colOff>8543925</xdr:colOff>
      <xdr:row>2</xdr:row>
      <xdr:rowOff>95250</xdr:rowOff>
    </xdr:from>
    <xdr:ext cx="435302" cy="435037"/>
    <xdr:pic>
      <xdr:nvPicPr>
        <xdr:cNvPr id="2" name="Picture 1">
          <a:hlinkClick xmlns:r="http://schemas.openxmlformats.org/officeDocument/2006/relationships" r:id="rId2"/>
          <a:extLst>
            <a:ext uri="{FF2B5EF4-FFF2-40B4-BE49-F238E27FC236}">
              <a16:creationId xmlns:a16="http://schemas.microsoft.com/office/drawing/2014/main" id="{E46A8F1E-B51E-4535-92D7-1945F434D3D3}"/>
            </a:ext>
          </a:extLst>
        </xdr:cNvPr>
        <xdr:cNvPicPr>
          <a:picLocks noChangeAspect="1"/>
        </xdr:cNvPicPr>
      </xdr:nvPicPr>
      <xdr:blipFill>
        <a:blip xmlns:r="http://schemas.openxmlformats.org/officeDocument/2006/relationships" r:embed="rId3">
          <a:clrChange>
            <a:clrFrom>
              <a:srgbClr val="FFFFFF"/>
            </a:clrFrom>
            <a:clrTo>
              <a:srgbClr val="FFFFFF">
                <a:alpha val="0"/>
              </a:srgbClr>
            </a:clrTo>
          </a:clrChange>
          <a:lum bright="70000" contrast="-70000"/>
        </a:blip>
        <a:stretch>
          <a:fillRect/>
        </a:stretch>
      </xdr:blipFill>
      <xdr:spPr>
        <a:xfrm>
          <a:off x="8782050" y="895350"/>
          <a:ext cx="435302" cy="435037"/>
        </a:xfrm>
        <a:prstGeom prst="rect">
          <a:avLst/>
        </a:prstGeom>
      </xdr:spPr>
    </xdr:pic>
    <xdr:clientData/>
  </xdr:oneCellAnchor>
  <xdr:twoCellAnchor editAs="oneCell">
    <xdr:from>
      <xdr:col>1</xdr:col>
      <xdr:colOff>369075</xdr:colOff>
      <xdr:row>6</xdr:row>
      <xdr:rowOff>195300</xdr:rowOff>
    </xdr:from>
    <xdr:to>
      <xdr:col>1</xdr:col>
      <xdr:colOff>3211887</xdr:colOff>
      <xdr:row>15</xdr:row>
      <xdr:rowOff>28575</xdr:rowOff>
    </xdr:to>
    <xdr:pic>
      <xdr:nvPicPr>
        <xdr:cNvPr id="7" name="Picture 6">
          <a:hlinkClick xmlns:r="http://schemas.openxmlformats.org/officeDocument/2006/relationships" r:id="rId4"/>
          <a:extLst>
            <a:ext uri="{FF2B5EF4-FFF2-40B4-BE49-F238E27FC236}">
              <a16:creationId xmlns:a16="http://schemas.microsoft.com/office/drawing/2014/main" id="{1668678B-AFCA-E497-1F00-8B5635929EC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7200" y="1966950"/>
          <a:ext cx="2842812" cy="1719225"/>
        </a:xfrm>
        <a:prstGeom prst="rect">
          <a:avLst/>
        </a:prstGeom>
      </xdr:spPr>
    </xdr:pic>
    <xdr:clientData/>
  </xdr:twoCellAnchor>
  <xdr:twoCellAnchor editAs="oneCell">
    <xdr:from>
      <xdr:col>1</xdr:col>
      <xdr:colOff>6003075</xdr:colOff>
      <xdr:row>17</xdr:row>
      <xdr:rowOff>171451</xdr:rowOff>
    </xdr:from>
    <xdr:to>
      <xdr:col>1</xdr:col>
      <xdr:colOff>8774925</xdr:colOff>
      <xdr:row>25</xdr:row>
      <xdr:rowOff>76111</xdr:rowOff>
    </xdr:to>
    <xdr:pic>
      <xdr:nvPicPr>
        <xdr:cNvPr id="11" name="Picture 10">
          <a:hlinkClick xmlns:r="http://schemas.openxmlformats.org/officeDocument/2006/relationships" r:id="rId2"/>
          <a:extLst>
            <a:ext uri="{FF2B5EF4-FFF2-40B4-BE49-F238E27FC236}">
              <a16:creationId xmlns:a16="http://schemas.microsoft.com/office/drawing/2014/main" id="{4A98C237-B0DD-885B-D7D1-A6212EC1461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241200" y="4248151"/>
          <a:ext cx="2771850" cy="1676310"/>
        </a:xfrm>
        <a:prstGeom prst="rect">
          <a:avLst/>
        </a:prstGeom>
      </xdr:spPr>
    </xdr:pic>
    <xdr:clientData/>
  </xdr:twoCellAnchor>
  <xdr:twoCellAnchor editAs="oneCell">
    <xdr:from>
      <xdr:col>1</xdr:col>
      <xdr:colOff>2066850</xdr:colOff>
      <xdr:row>17</xdr:row>
      <xdr:rowOff>159526</xdr:rowOff>
    </xdr:from>
    <xdr:to>
      <xdr:col>1</xdr:col>
      <xdr:colOff>4838700</xdr:colOff>
      <xdr:row>25</xdr:row>
      <xdr:rowOff>64186</xdr:rowOff>
    </xdr:to>
    <xdr:pic>
      <xdr:nvPicPr>
        <xdr:cNvPr id="13" name="Picture 12">
          <a:hlinkClick xmlns:r="http://schemas.openxmlformats.org/officeDocument/2006/relationships" r:id="rId7"/>
          <a:extLst>
            <a:ext uri="{FF2B5EF4-FFF2-40B4-BE49-F238E27FC236}">
              <a16:creationId xmlns:a16="http://schemas.microsoft.com/office/drawing/2014/main" id="{36FD9CB0-5393-F66C-28A8-D3103A4AC10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304975" y="4236226"/>
          <a:ext cx="2771850" cy="1676310"/>
        </a:xfrm>
        <a:prstGeom prst="rect">
          <a:avLst/>
        </a:prstGeom>
      </xdr:spPr>
    </xdr:pic>
    <xdr:clientData/>
  </xdr:twoCellAnchor>
  <xdr:twoCellAnchor editAs="oneCell">
    <xdr:from>
      <xdr:col>1</xdr:col>
      <xdr:colOff>3695700</xdr:colOff>
      <xdr:row>6</xdr:row>
      <xdr:rowOff>178650</xdr:rowOff>
    </xdr:from>
    <xdr:to>
      <xdr:col>1</xdr:col>
      <xdr:colOff>6538512</xdr:colOff>
      <xdr:row>15</xdr:row>
      <xdr:rowOff>11925</xdr:rowOff>
    </xdr:to>
    <xdr:pic>
      <xdr:nvPicPr>
        <xdr:cNvPr id="14" name="Picture 13">
          <a:hlinkClick xmlns:r="http://schemas.openxmlformats.org/officeDocument/2006/relationships" r:id="rId9"/>
          <a:extLst>
            <a:ext uri="{FF2B5EF4-FFF2-40B4-BE49-F238E27FC236}">
              <a16:creationId xmlns:a16="http://schemas.microsoft.com/office/drawing/2014/main" id="{9DB52C12-4683-E3A9-8630-DE6B0784E65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933825" y="1950300"/>
          <a:ext cx="2842812" cy="1719225"/>
        </a:xfrm>
        <a:prstGeom prst="rect">
          <a:avLst/>
        </a:prstGeom>
      </xdr:spPr>
    </xdr:pic>
    <xdr:clientData/>
  </xdr:twoCellAnchor>
  <xdr:twoCellAnchor editAs="oneCell">
    <xdr:from>
      <xdr:col>1</xdr:col>
      <xdr:colOff>7138950</xdr:colOff>
      <xdr:row>6</xdr:row>
      <xdr:rowOff>173850</xdr:rowOff>
    </xdr:from>
    <xdr:to>
      <xdr:col>1</xdr:col>
      <xdr:colOff>9981762</xdr:colOff>
      <xdr:row>15</xdr:row>
      <xdr:rowOff>7125</xdr:rowOff>
    </xdr:to>
    <xdr:pic>
      <xdr:nvPicPr>
        <xdr:cNvPr id="15" name="Picture 14">
          <a:hlinkClick xmlns:r="http://schemas.openxmlformats.org/officeDocument/2006/relationships" r:id="rId4"/>
          <a:extLst>
            <a:ext uri="{FF2B5EF4-FFF2-40B4-BE49-F238E27FC236}">
              <a16:creationId xmlns:a16="http://schemas.microsoft.com/office/drawing/2014/main" id="{C6C8BAAB-FC77-A4EA-C912-48FCFB98E0A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377075" y="1945500"/>
          <a:ext cx="2842812" cy="17192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38100</xdr:colOff>
      <xdr:row>0</xdr:row>
      <xdr:rowOff>175261</xdr:rowOff>
    </xdr:from>
    <xdr:to>
      <xdr:col>1</xdr:col>
      <xdr:colOff>954426</xdr:colOff>
      <xdr:row>1</xdr:row>
      <xdr:rowOff>274320</xdr:rowOff>
    </xdr:to>
    <xdr:pic>
      <xdr:nvPicPr>
        <xdr:cNvPr id="11" name="Picture 10">
          <a:extLst>
            <a:ext uri="{FF2B5EF4-FFF2-40B4-BE49-F238E27FC236}">
              <a16:creationId xmlns:a16="http://schemas.microsoft.com/office/drawing/2014/main" id="{C26B7EF7-C983-CACF-D604-0AB2376291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75261"/>
          <a:ext cx="916326" cy="28955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47625</xdr:colOff>
      <xdr:row>1</xdr:row>
      <xdr:rowOff>114300</xdr:rowOff>
    </xdr:from>
    <xdr:to>
      <xdr:col>1</xdr:col>
      <xdr:colOff>1196340</xdr:colOff>
      <xdr:row>1</xdr:row>
      <xdr:rowOff>476250</xdr:rowOff>
    </xdr:to>
    <xdr:pic>
      <xdr:nvPicPr>
        <xdr:cNvPr id="3" name="Picture 2">
          <a:extLst>
            <a:ext uri="{FF2B5EF4-FFF2-40B4-BE49-F238E27FC236}">
              <a16:creationId xmlns:a16="http://schemas.microsoft.com/office/drawing/2014/main" id="{2C5567EC-6945-1321-0A94-899FEC6397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5275" y="323850"/>
          <a:ext cx="1143000" cy="3619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85725</xdr:rowOff>
    </xdr:from>
    <xdr:to>
      <xdr:col>1</xdr:col>
      <xdr:colOff>1143000</xdr:colOff>
      <xdr:row>1</xdr:row>
      <xdr:rowOff>447675</xdr:rowOff>
    </xdr:to>
    <xdr:pic>
      <xdr:nvPicPr>
        <xdr:cNvPr id="3" name="Picture 2">
          <a:extLst>
            <a:ext uri="{FF2B5EF4-FFF2-40B4-BE49-F238E27FC236}">
              <a16:creationId xmlns:a16="http://schemas.microsoft.com/office/drawing/2014/main" id="{BB55A7CA-B15E-0434-0513-FF3BF98E89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8125" y="295275"/>
          <a:ext cx="1143000" cy="3619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1</xdr:rowOff>
    </xdr:from>
    <xdr:to>
      <xdr:col>1</xdr:col>
      <xdr:colOff>1393692</xdr:colOff>
      <xdr:row>1</xdr:row>
      <xdr:rowOff>396241</xdr:rowOff>
    </xdr:to>
    <xdr:pic>
      <xdr:nvPicPr>
        <xdr:cNvPr id="12" name="Picture 11">
          <a:extLst>
            <a:ext uri="{FF2B5EF4-FFF2-40B4-BE49-F238E27FC236}">
              <a16:creationId xmlns:a16="http://schemas.microsoft.com/office/drawing/2014/main" id="{AF0AAB67-EE73-36B1-6594-24D6ECDB4B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920" y="182881"/>
          <a:ext cx="1386072" cy="40386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152400</xdr:colOff>
      <xdr:row>1</xdr:row>
      <xdr:rowOff>95250</xdr:rowOff>
    </xdr:from>
    <xdr:to>
      <xdr:col>1</xdr:col>
      <xdr:colOff>1123950</xdr:colOff>
      <xdr:row>1</xdr:row>
      <xdr:rowOff>457200</xdr:rowOff>
    </xdr:to>
    <xdr:pic>
      <xdr:nvPicPr>
        <xdr:cNvPr id="3" name="Picture 2">
          <a:extLst>
            <a:ext uri="{FF2B5EF4-FFF2-40B4-BE49-F238E27FC236}">
              <a16:creationId xmlns:a16="http://schemas.microsoft.com/office/drawing/2014/main" id="{C76FFEDA-A18C-C40B-8951-6B3EEB6D08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2400" y="304800"/>
          <a:ext cx="1143000" cy="3619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66675</xdr:colOff>
      <xdr:row>1</xdr:row>
      <xdr:rowOff>104775</xdr:rowOff>
    </xdr:from>
    <xdr:to>
      <xdr:col>1</xdr:col>
      <xdr:colOff>1202055</xdr:colOff>
      <xdr:row>1</xdr:row>
      <xdr:rowOff>476250</xdr:rowOff>
    </xdr:to>
    <xdr:pic>
      <xdr:nvPicPr>
        <xdr:cNvPr id="3" name="Picture 2">
          <a:extLst>
            <a:ext uri="{FF2B5EF4-FFF2-40B4-BE49-F238E27FC236}">
              <a16:creationId xmlns:a16="http://schemas.microsoft.com/office/drawing/2014/main" id="{C27F072A-C6B8-19E1-B7CC-416CE3D24C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4800" y="314325"/>
          <a:ext cx="1143000" cy="3619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38100</xdr:colOff>
      <xdr:row>1</xdr:row>
      <xdr:rowOff>53341</xdr:rowOff>
    </xdr:from>
    <xdr:to>
      <xdr:col>1</xdr:col>
      <xdr:colOff>1112520</xdr:colOff>
      <xdr:row>1</xdr:row>
      <xdr:rowOff>391783</xdr:rowOff>
    </xdr:to>
    <xdr:pic>
      <xdr:nvPicPr>
        <xdr:cNvPr id="7" name="Picture 6">
          <a:extLst>
            <a:ext uri="{FF2B5EF4-FFF2-40B4-BE49-F238E27FC236}">
              <a16:creationId xmlns:a16="http://schemas.microsoft.com/office/drawing/2014/main" id="{96BF5256-E773-74CF-2504-ED240C41289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5740" y="281941"/>
          <a:ext cx="1074420" cy="33844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38100</xdr:colOff>
      <xdr:row>1</xdr:row>
      <xdr:rowOff>53341</xdr:rowOff>
    </xdr:from>
    <xdr:to>
      <xdr:col>1</xdr:col>
      <xdr:colOff>1123950</xdr:colOff>
      <xdr:row>1</xdr:row>
      <xdr:rowOff>403213</xdr:rowOff>
    </xdr:to>
    <xdr:pic>
      <xdr:nvPicPr>
        <xdr:cNvPr id="2" name="Picture 1">
          <a:extLst>
            <a:ext uri="{FF2B5EF4-FFF2-40B4-BE49-F238E27FC236}">
              <a16:creationId xmlns:a16="http://schemas.microsoft.com/office/drawing/2014/main" id="{9F34E559-69CC-4335-9793-2F65D378E8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025" y="272416"/>
          <a:ext cx="1074420" cy="338442"/>
        </a:xfrm>
        <a:prstGeom prst="rect">
          <a:avLst/>
        </a:prstGeom>
      </xdr:spPr>
    </xdr:pic>
    <xdr:clientData/>
  </xdr:twoCellAnchor>
  <xdr:twoCellAnchor>
    <xdr:from>
      <xdr:col>1</xdr:col>
      <xdr:colOff>9525</xdr:colOff>
      <xdr:row>13</xdr:row>
      <xdr:rowOff>9525</xdr:rowOff>
    </xdr:from>
    <xdr:to>
      <xdr:col>2</xdr:col>
      <xdr:colOff>1000088</xdr:colOff>
      <xdr:row>24</xdr:row>
      <xdr:rowOff>64088</xdr:rowOff>
    </xdr:to>
    <xdr:grpSp>
      <xdr:nvGrpSpPr>
        <xdr:cNvPr id="29" name="Group 28">
          <a:hlinkClick xmlns:r="http://schemas.openxmlformats.org/officeDocument/2006/relationships" r:id="rId2"/>
          <a:extLst>
            <a:ext uri="{FF2B5EF4-FFF2-40B4-BE49-F238E27FC236}">
              <a16:creationId xmlns:a16="http://schemas.microsoft.com/office/drawing/2014/main" id="{79D5A680-CD68-C742-959F-1C6321C190D4}"/>
            </a:ext>
          </a:extLst>
        </xdr:cNvPr>
        <xdr:cNvGrpSpPr/>
      </xdr:nvGrpSpPr>
      <xdr:grpSpPr>
        <a:xfrm>
          <a:off x="178118" y="4654868"/>
          <a:ext cx="3419438" cy="2537254"/>
          <a:chOff x="147734" y="2973156"/>
          <a:chExt cx="3402652" cy="2514331"/>
        </a:xfrm>
      </xdr:grpSpPr>
      <xdr:pic>
        <xdr:nvPicPr>
          <xdr:cNvPr id="30" name="Picture 29" descr="A person standing in a server room&#10;&#10;Description automatically generated">
            <a:extLst>
              <a:ext uri="{FF2B5EF4-FFF2-40B4-BE49-F238E27FC236}">
                <a16:creationId xmlns:a16="http://schemas.microsoft.com/office/drawing/2014/main" id="{B9854740-EE01-856C-6246-6119CA3874A5}"/>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3530" b="21384"/>
          <a:stretch/>
        </xdr:blipFill>
        <xdr:spPr>
          <a:xfrm>
            <a:off x="147734" y="2973156"/>
            <a:ext cx="3271587" cy="2456547"/>
          </a:xfrm>
          <a:prstGeom prst="rect">
            <a:avLst/>
          </a:prstGeom>
        </xdr:spPr>
      </xdr:pic>
      <xdr:grpSp>
        <xdr:nvGrpSpPr>
          <xdr:cNvPr id="31" name="Group 30">
            <a:extLst>
              <a:ext uri="{FF2B5EF4-FFF2-40B4-BE49-F238E27FC236}">
                <a16:creationId xmlns:a16="http://schemas.microsoft.com/office/drawing/2014/main" id="{96139187-4551-4AEB-25D1-6251F2EE938F}"/>
              </a:ext>
            </a:extLst>
          </xdr:cNvPr>
          <xdr:cNvGrpSpPr/>
        </xdr:nvGrpSpPr>
        <xdr:grpSpPr>
          <a:xfrm>
            <a:off x="147734" y="5118155"/>
            <a:ext cx="3402652" cy="369332"/>
            <a:chOff x="-2056786" y="2157421"/>
            <a:chExt cx="6055958" cy="684343"/>
          </a:xfrm>
        </xdr:grpSpPr>
        <xdr:sp macro="" textlink="">
          <xdr:nvSpPr>
            <xdr:cNvPr id="33" name="Rectangle 32">
              <a:extLst>
                <a:ext uri="{FF2B5EF4-FFF2-40B4-BE49-F238E27FC236}">
                  <a16:creationId xmlns:a16="http://schemas.microsoft.com/office/drawing/2014/main" id="{C3430041-567F-C0BB-DA42-0B483F0CC87F}"/>
                </a:ext>
              </a:extLst>
            </xdr:cNvPr>
            <xdr:cNvSpPr/>
          </xdr:nvSpPr>
          <xdr:spPr>
            <a:xfrm>
              <a:off x="-2056786" y="2220687"/>
              <a:ext cx="5695728" cy="526337"/>
            </a:xfrm>
            <a:prstGeom prst="rect">
              <a:avLst/>
            </a:prstGeom>
            <a:solidFill>
              <a:srgbClr val="E1080B"/>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ZA"/>
            </a:p>
          </xdr:txBody>
        </xdr:sp>
        <xdr:pic>
          <xdr:nvPicPr>
            <xdr:cNvPr id="34" name="Picture 33" descr="A hand cursor on a red circle&#10;&#10;Description automatically generated">
              <a:extLst>
                <a:ext uri="{FF2B5EF4-FFF2-40B4-BE49-F238E27FC236}">
                  <a16:creationId xmlns:a16="http://schemas.microsoft.com/office/drawing/2014/main" id="{C7A44AE6-01F5-6263-9258-CC2ACCA17FD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18873607">
              <a:off x="3314829" y="2157421"/>
              <a:ext cx="684343" cy="684343"/>
            </a:xfrm>
            <a:prstGeom prst="rect">
              <a:avLst/>
            </a:prstGeom>
          </xdr:spPr>
        </xdr:pic>
      </xdr:grpSp>
      <xdr:sp macro="" textlink="">
        <xdr:nvSpPr>
          <xdr:cNvPr id="32" name="TextBox 31">
            <a:extLst>
              <a:ext uri="{FF2B5EF4-FFF2-40B4-BE49-F238E27FC236}">
                <a16:creationId xmlns:a16="http://schemas.microsoft.com/office/drawing/2014/main" id="{795A7915-CDE5-C66E-5482-71C831547641}"/>
              </a:ext>
            </a:extLst>
          </xdr:cNvPr>
          <xdr:cNvSpPr txBox="1"/>
        </xdr:nvSpPr>
        <xdr:spPr>
          <a:xfrm>
            <a:off x="441393" y="5132377"/>
            <a:ext cx="2612931" cy="307777"/>
          </a:xfrm>
          <a:prstGeom prst="rect">
            <a:avLst/>
          </a:prstGeom>
          <a:no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ZA" sz="1400">
                <a:solidFill>
                  <a:schemeClr val="bg1"/>
                </a:solidFill>
                <a:latin typeface="Gill Sans MT" panose="020B0502020104020203" pitchFamily="34" charset="0"/>
              </a:rPr>
              <a:t>Hyper-converged Infrastructure</a:t>
            </a:r>
          </a:p>
        </xdr:txBody>
      </xdr:sp>
    </xdr:grpSp>
    <xdr:clientData/>
  </xdr:twoCellAnchor>
  <xdr:twoCellAnchor>
    <xdr:from>
      <xdr:col>1</xdr:col>
      <xdr:colOff>1678778</xdr:colOff>
      <xdr:row>24</xdr:row>
      <xdr:rowOff>207165</xdr:rowOff>
    </xdr:from>
    <xdr:to>
      <xdr:col>2</xdr:col>
      <xdr:colOff>2669341</xdr:colOff>
      <xdr:row>36</xdr:row>
      <xdr:rowOff>47415</xdr:rowOff>
    </xdr:to>
    <xdr:grpSp>
      <xdr:nvGrpSpPr>
        <xdr:cNvPr id="35" name="Group 34">
          <a:extLst>
            <a:ext uri="{FF2B5EF4-FFF2-40B4-BE49-F238E27FC236}">
              <a16:creationId xmlns:a16="http://schemas.microsoft.com/office/drawing/2014/main" id="{32085F92-3276-2CF6-1C5F-7208A2ECFE80}"/>
            </a:ext>
          </a:extLst>
        </xdr:cNvPr>
        <xdr:cNvGrpSpPr/>
      </xdr:nvGrpSpPr>
      <xdr:grpSpPr>
        <a:xfrm>
          <a:off x="1845466" y="7342819"/>
          <a:ext cx="3419438" cy="2552970"/>
          <a:chOff x="4855689" y="2915322"/>
          <a:chExt cx="3331698" cy="2769920"/>
        </a:xfrm>
      </xdr:grpSpPr>
      <xdr:pic>
        <xdr:nvPicPr>
          <xdr:cNvPr id="36" name="Picture 35" descr="A group of women in a meeting room&#10;&#10;Description automatically generated">
            <a:hlinkClick xmlns:r="http://schemas.openxmlformats.org/officeDocument/2006/relationships" r:id="rId5"/>
            <a:extLst>
              <a:ext uri="{FF2B5EF4-FFF2-40B4-BE49-F238E27FC236}">
                <a16:creationId xmlns:a16="http://schemas.microsoft.com/office/drawing/2014/main" id="{364447FB-513C-B716-4975-894B43745B65}"/>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7299" b="9591"/>
          <a:stretch/>
        </xdr:blipFill>
        <xdr:spPr>
          <a:xfrm>
            <a:off x="4862066" y="2915322"/>
            <a:ext cx="3265088" cy="2713625"/>
          </a:xfrm>
          <a:prstGeom prst="rect">
            <a:avLst/>
          </a:prstGeom>
        </xdr:spPr>
      </xdr:pic>
      <xdr:grpSp>
        <xdr:nvGrpSpPr>
          <xdr:cNvPr id="37" name="Group 36">
            <a:extLst>
              <a:ext uri="{FF2B5EF4-FFF2-40B4-BE49-F238E27FC236}">
                <a16:creationId xmlns:a16="http://schemas.microsoft.com/office/drawing/2014/main" id="{B34990E2-C894-5DED-4E5B-622889C00E59}"/>
              </a:ext>
            </a:extLst>
          </xdr:cNvPr>
          <xdr:cNvGrpSpPr/>
        </xdr:nvGrpSpPr>
        <xdr:grpSpPr>
          <a:xfrm>
            <a:off x="4855689" y="5315910"/>
            <a:ext cx="3331698" cy="369332"/>
            <a:chOff x="-2056786" y="2157421"/>
            <a:chExt cx="6055958" cy="684343"/>
          </a:xfrm>
        </xdr:grpSpPr>
        <xdr:sp macro="" textlink="">
          <xdr:nvSpPr>
            <xdr:cNvPr id="39" name="Rectangle 38">
              <a:extLst>
                <a:ext uri="{FF2B5EF4-FFF2-40B4-BE49-F238E27FC236}">
                  <a16:creationId xmlns:a16="http://schemas.microsoft.com/office/drawing/2014/main" id="{5A7075E6-B10D-D136-021A-6C5147A406D6}"/>
                </a:ext>
              </a:extLst>
            </xdr:cNvPr>
            <xdr:cNvSpPr/>
          </xdr:nvSpPr>
          <xdr:spPr>
            <a:xfrm>
              <a:off x="-2056786" y="2220687"/>
              <a:ext cx="5695728" cy="526337"/>
            </a:xfrm>
            <a:prstGeom prst="rect">
              <a:avLst/>
            </a:prstGeom>
            <a:solidFill>
              <a:srgbClr val="E1080B"/>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ZA"/>
            </a:p>
          </xdr:txBody>
        </xdr:sp>
        <xdr:pic>
          <xdr:nvPicPr>
            <xdr:cNvPr id="40" name="Picture 39" descr="A hand cursor on a red circle&#10;&#10;Description automatically generated">
              <a:extLst>
                <a:ext uri="{FF2B5EF4-FFF2-40B4-BE49-F238E27FC236}">
                  <a16:creationId xmlns:a16="http://schemas.microsoft.com/office/drawing/2014/main" id="{15FAA78A-9D2F-CCB9-1199-1C9C26554B0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18873607">
              <a:off x="3314829" y="2157421"/>
              <a:ext cx="684343" cy="684343"/>
            </a:xfrm>
            <a:prstGeom prst="rect">
              <a:avLst/>
            </a:prstGeom>
          </xdr:spPr>
        </xdr:pic>
      </xdr:grpSp>
      <xdr:sp macro="" textlink="">
        <xdr:nvSpPr>
          <xdr:cNvPr id="38" name="TextBox 36">
            <a:extLst>
              <a:ext uri="{FF2B5EF4-FFF2-40B4-BE49-F238E27FC236}">
                <a16:creationId xmlns:a16="http://schemas.microsoft.com/office/drawing/2014/main" id="{1E9E7F1C-4399-57C4-9143-915B2EC08C7F}"/>
              </a:ext>
            </a:extLst>
          </xdr:cNvPr>
          <xdr:cNvSpPr txBox="1"/>
        </xdr:nvSpPr>
        <xdr:spPr>
          <a:xfrm>
            <a:off x="4934609" y="5321170"/>
            <a:ext cx="2975675" cy="307777"/>
          </a:xfrm>
          <a:prstGeom prst="rect">
            <a:avLst/>
          </a:prstGeom>
          <a:no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ZA" sz="1400">
                <a:solidFill>
                  <a:schemeClr val="bg1"/>
                </a:solidFill>
                <a:latin typeface="Gill Sans MT" panose="020B0502020104020203" pitchFamily="34" charset="0"/>
              </a:rPr>
              <a:t>Application Driven WAN (AD-WAN)</a:t>
            </a:r>
          </a:p>
        </xdr:txBody>
      </xdr:sp>
    </xdr:grpSp>
    <xdr:clientData/>
  </xdr:twoCellAnchor>
  <xdr:twoCellAnchor>
    <xdr:from>
      <xdr:col>2</xdr:col>
      <xdr:colOff>2762240</xdr:colOff>
      <xdr:row>24</xdr:row>
      <xdr:rowOff>197641</xdr:rowOff>
    </xdr:from>
    <xdr:to>
      <xdr:col>2</xdr:col>
      <xdr:colOff>6110240</xdr:colOff>
      <xdr:row>36</xdr:row>
      <xdr:rowOff>37891</xdr:rowOff>
    </xdr:to>
    <xdr:grpSp>
      <xdr:nvGrpSpPr>
        <xdr:cNvPr id="41" name="Group 40">
          <a:hlinkClick xmlns:r="http://schemas.openxmlformats.org/officeDocument/2006/relationships" r:id="rId8"/>
          <a:extLst>
            <a:ext uri="{FF2B5EF4-FFF2-40B4-BE49-F238E27FC236}">
              <a16:creationId xmlns:a16="http://schemas.microsoft.com/office/drawing/2014/main" id="{EFA18A74-4D21-F35A-E70A-58877D841F49}"/>
            </a:ext>
          </a:extLst>
        </xdr:cNvPr>
        <xdr:cNvGrpSpPr/>
      </xdr:nvGrpSpPr>
      <xdr:grpSpPr>
        <a:xfrm>
          <a:off x="5361613" y="7331390"/>
          <a:ext cx="3348000" cy="2552970"/>
          <a:chOff x="5104915" y="0"/>
          <a:chExt cx="3363149" cy="2717962"/>
        </a:xfrm>
      </xdr:grpSpPr>
      <xdr:pic>
        <xdr:nvPicPr>
          <xdr:cNvPr id="42" name="Picture 41">
            <a:extLst>
              <a:ext uri="{FF2B5EF4-FFF2-40B4-BE49-F238E27FC236}">
                <a16:creationId xmlns:a16="http://schemas.microsoft.com/office/drawing/2014/main" id="{6CDF4431-1721-478E-DF6C-746AEB6A48C3}"/>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l="30246" r="3388"/>
          <a:stretch/>
        </xdr:blipFill>
        <xdr:spPr>
          <a:xfrm>
            <a:off x="5104915" y="0"/>
            <a:ext cx="3248025" cy="2677690"/>
          </a:xfrm>
          <a:prstGeom prst="rect">
            <a:avLst/>
          </a:prstGeom>
        </xdr:spPr>
      </xdr:pic>
      <xdr:grpSp>
        <xdr:nvGrpSpPr>
          <xdr:cNvPr id="43" name="Group 42">
            <a:extLst>
              <a:ext uri="{FF2B5EF4-FFF2-40B4-BE49-F238E27FC236}">
                <a16:creationId xmlns:a16="http://schemas.microsoft.com/office/drawing/2014/main" id="{C2741526-03F0-28CD-8F72-AEF7F1487282}"/>
              </a:ext>
            </a:extLst>
          </xdr:cNvPr>
          <xdr:cNvGrpSpPr/>
        </xdr:nvGrpSpPr>
        <xdr:grpSpPr>
          <a:xfrm>
            <a:off x="5104917" y="2348630"/>
            <a:ext cx="3363147" cy="369332"/>
            <a:chOff x="-2056786" y="2139769"/>
            <a:chExt cx="6214357" cy="684343"/>
          </a:xfrm>
        </xdr:grpSpPr>
        <xdr:sp macro="" textlink="">
          <xdr:nvSpPr>
            <xdr:cNvPr id="45" name="Rectangle 44">
              <a:extLst>
                <a:ext uri="{FF2B5EF4-FFF2-40B4-BE49-F238E27FC236}">
                  <a16:creationId xmlns:a16="http://schemas.microsoft.com/office/drawing/2014/main" id="{60185E72-B148-8517-66EA-891682FE540C}"/>
                </a:ext>
              </a:extLst>
            </xdr:cNvPr>
            <xdr:cNvSpPr/>
          </xdr:nvSpPr>
          <xdr:spPr>
            <a:xfrm>
              <a:off x="-2056786" y="2220687"/>
              <a:ext cx="5695728" cy="526337"/>
            </a:xfrm>
            <a:prstGeom prst="rect">
              <a:avLst/>
            </a:prstGeom>
            <a:solidFill>
              <a:srgbClr val="E1080B"/>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ZA"/>
            </a:p>
          </xdr:txBody>
        </xdr:sp>
        <xdr:pic>
          <xdr:nvPicPr>
            <xdr:cNvPr id="46" name="Picture 45" descr="A hand cursor on a red circle&#10;&#10;Description automatically generated">
              <a:extLst>
                <a:ext uri="{FF2B5EF4-FFF2-40B4-BE49-F238E27FC236}">
                  <a16:creationId xmlns:a16="http://schemas.microsoft.com/office/drawing/2014/main" id="{8B3339B2-D91D-76E4-BDAC-6015C7E4AD3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rot="18873607">
              <a:off x="3473228" y="2139770"/>
              <a:ext cx="684343" cy="684342"/>
            </a:xfrm>
            <a:prstGeom prst="rect">
              <a:avLst/>
            </a:prstGeom>
          </xdr:spPr>
        </xdr:pic>
      </xdr:grpSp>
      <xdr:sp macro="" textlink="">
        <xdr:nvSpPr>
          <xdr:cNvPr id="44" name="TextBox 42">
            <a:extLst>
              <a:ext uri="{FF2B5EF4-FFF2-40B4-BE49-F238E27FC236}">
                <a16:creationId xmlns:a16="http://schemas.microsoft.com/office/drawing/2014/main" id="{FC3CCF24-15DD-E889-4135-DE74F2C534B4}"/>
              </a:ext>
            </a:extLst>
          </xdr:cNvPr>
          <xdr:cNvSpPr txBox="1"/>
        </xdr:nvSpPr>
        <xdr:spPr>
          <a:xfrm>
            <a:off x="6257119" y="2361997"/>
            <a:ext cx="957023" cy="307777"/>
          </a:xfrm>
          <a:prstGeom prst="rect">
            <a:avLst/>
          </a:prstGeom>
          <a:no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ZA" sz="1400">
                <a:solidFill>
                  <a:schemeClr val="bg1"/>
                </a:solidFill>
                <a:latin typeface="Gill Sans MT" panose="020B0502020104020203" pitchFamily="34" charset="0"/>
              </a:rPr>
              <a:t>Security</a:t>
            </a:r>
          </a:p>
        </xdr:txBody>
      </xdr:sp>
    </xdr:grpSp>
    <xdr:clientData/>
  </xdr:twoCellAnchor>
  <xdr:twoCellAnchor>
    <xdr:from>
      <xdr:col>2</xdr:col>
      <xdr:colOff>1095377</xdr:colOff>
      <xdr:row>12</xdr:row>
      <xdr:rowOff>273843</xdr:rowOff>
    </xdr:from>
    <xdr:to>
      <xdr:col>2</xdr:col>
      <xdr:colOff>4443377</xdr:colOff>
      <xdr:row>24</xdr:row>
      <xdr:rowOff>54562</xdr:rowOff>
    </xdr:to>
    <xdr:grpSp>
      <xdr:nvGrpSpPr>
        <xdr:cNvPr id="47" name="Group 46">
          <a:hlinkClick xmlns:r="http://schemas.openxmlformats.org/officeDocument/2006/relationships" r:id="rId11"/>
          <a:extLst>
            <a:ext uri="{FF2B5EF4-FFF2-40B4-BE49-F238E27FC236}">
              <a16:creationId xmlns:a16="http://schemas.microsoft.com/office/drawing/2014/main" id="{F0B519B9-79D2-73F9-C2CA-8043190F38ED}"/>
            </a:ext>
          </a:extLst>
        </xdr:cNvPr>
        <xdr:cNvGrpSpPr/>
      </xdr:nvGrpSpPr>
      <xdr:grpSpPr>
        <a:xfrm>
          <a:off x="3689035" y="4645342"/>
          <a:ext cx="3346095" cy="2544874"/>
          <a:chOff x="147733" y="-58315"/>
          <a:chExt cx="3381671" cy="2555846"/>
        </a:xfrm>
      </xdr:grpSpPr>
      <xdr:pic>
        <xdr:nvPicPr>
          <xdr:cNvPr id="48" name="Picture 47" descr="A close-up of a computer&#10;&#10;Description automatically generated">
            <a:extLst>
              <a:ext uri="{FF2B5EF4-FFF2-40B4-BE49-F238E27FC236}">
                <a16:creationId xmlns:a16="http://schemas.microsoft.com/office/drawing/2014/main" id="{CE956552-1947-6E7A-BD0A-B3E712BA14CD}"/>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13750" b="14167"/>
          <a:stretch/>
        </xdr:blipFill>
        <xdr:spPr>
          <a:xfrm>
            <a:off x="147734" y="-58315"/>
            <a:ext cx="3278658" cy="2506241"/>
          </a:xfrm>
          <a:prstGeom prst="rect">
            <a:avLst/>
          </a:prstGeom>
        </xdr:spPr>
      </xdr:pic>
      <xdr:grpSp>
        <xdr:nvGrpSpPr>
          <xdr:cNvPr id="49" name="Group 48">
            <a:extLst>
              <a:ext uri="{FF2B5EF4-FFF2-40B4-BE49-F238E27FC236}">
                <a16:creationId xmlns:a16="http://schemas.microsoft.com/office/drawing/2014/main" id="{F475D165-3811-C42C-F145-1E7DEEDE1D5B}"/>
              </a:ext>
            </a:extLst>
          </xdr:cNvPr>
          <xdr:cNvGrpSpPr/>
        </xdr:nvGrpSpPr>
        <xdr:grpSpPr>
          <a:xfrm>
            <a:off x="147733" y="2128199"/>
            <a:ext cx="3381671" cy="369332"/>
            <a:chOff x="-2056786" y="2157421"/>
            <a:chExt cx="6055958" cy="684343"/>
          </a:xfrm>
        </xdr:grpSpPr>
        <xdr:sp macro="" textlink="">
          <xdr:nvSpPr>
            <xdr:cNvPr id="51" name="Rectangle 50">
              <a:extLst>
                <a:ext uri="{FF2B5EF4-FFF2-40B4-BE49-F238E27FC236}">
                  <a16:creationId xmlns:a16="http://schemas.microsoft.com/office/drawing/2014/main" id="{234B60D0-20CE-E3F5-73AB-F78AD9A5E8D0}"/>
                </a:ext>
              </a:extLst>
            </xdr:cNvPr>
            <xdr:cNvSpPr/>
          </xdr:nvSpPr>
          <xdr:spPr>
            <a:xfrm>
              <a:off x="-2056786" y="2220687"/>
              <a:ext cx="5695728" cy="526337"/>
            </a:xfrm>
            <a:prstGeom prst="rect">
              <a:avLst/>
            </a:prstGeom>
            <a:solidFill>
              <a:srgbClr val="E1080B"/>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ZA"/>
            </a:p>
          </xdr:txBody>
        </xdr:sp>
        <xdr:pic>
          <xdr:nvPicPr>
            <xdr:cNvPr id="52" name="Picture 51" descr="A hand cursor on a red circle&#10;&#10;Description automatically generated">
              <a:extLst>
                <a:ext uri="{FF2B5EF4-FFF2-40B4-BE49-F238E27FC236}">
                  <a16:creationId xmlns:a16="http://schemas.microsoft.com/office/drawing/2014/main" id="{5FE5015D-3788-A8AE-0E8D-DE6623E9C96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rot="18873607">
              <a:off x="3314829" y="2157421"/>
              <a:ext cx="684343" cy="684343"/>
            </a:xfrm>
            <a:prstGeom prst="rect">
              <a:avLst/>
            </a:prstGeom>
          </xdr:spPr>
        </xdr:pic>
      </xdr:grpSp>
      <xdr:sp macro="" textlink="">
        <xdr:nvSpPr>
          <xdr:cNvPr id="50" name="TextBox 26">
            <a:extLst>
              <a:ext uri="{FF2B5EF4-FFF2-40B4-BE49-F238E27FC236}">
                <a16:creationId xmlns:a16="http://schemas.microsoft.com/office/drawing/2014/main" id="{42724757-A03E-0AF6-1CE4-C7ED00077C5E}"/>
              </a:ext>
            </a:extLst>
          </xdr:cNvPr>
          <xdr:cNvSpPr txBox="1"/>
        </xdr:nvSpPr>
        <xdr:spPr>
          <a:xfrm>
            <a:off x="1252733" y="2146378"/>
            <a:ext cx="1567543" cy="3077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ZA" sz="1400">
                <a:solidFill>
                  <a:schemeClr val="bg1"/>
                </a:solidFill>
                <a:latin typeface="Gill Sans MT" panose="020B0502020104020203" pitchFamily="34" charset="0"/>
              </a:rPr>
              <a:t>Switches </a:t>
            </a:r>
            <a:r>
              <a:rPr lang="en-ZA" sz="1400">
                <a:solidFill>
                  <a:schemeClr val="bg1"/>
                </a:solidFill>
              </a:rPr>
              <a:t> </a:t>
            </a:r>
          </a:p>
        </xdr:txBody>
      </xdr:sp>
    </xdr:grpSp>
    <xdr:clientData/>
  </xdr:twoCellAnchor>
  <xdr:twoCellAnchor>
    <xdr:from>
      <xdr:col>2</xdr:col>
      <xdr:colOff>4531523</xdr:colOff>
      <xdr:row>13</xdr:row>
      <xdr:rowOff>9525</xdr:rowOff>
    </xdr:from>
    <xdr:to>
      <xdr:col>4</xdr:col>
      <xdr:colOff>914367</xdr:colOff>
      <xdr:row>24</xdr:row>
      <xdr:rowOff>64088</xdr:rowOff>
    </xdr:to>
    <xdr:grpSp>
      <xdr:nvGrpSpPr>
        <xdr:cNvPr id="63" name="Group 62">
          <a:hlinkClick xmlns:r="http://schemas.openxmlformats.org/officeDocument/2006/relationships" r:id="rId14"/>
          <a:extLst>
            <a:ext uri="{FF2B5EF4-FFF2-40B4-BE49-F238E27FC236}">
              <a16:creationId xmlns:a16="http://schemas.microsoft.com/office/drawing/2014/main" id="{6B0C617D-B93F-1860-DABE-4DD66D3A288D}"/>
            </a:ext>
          </a:extLst>
        </xdr:cNvPr>
        <xdr:cNvGrpSpPr/>
      </xdr:nvGrpSpPr>
      <xdr:grpSpPr>
        <a:xfrm>
          <a:off x="7127086" y="4654868"/>
          <a:ext cx="3550406" cy="2537254"/>
          <a:chOff x="7381875" y="962025"/>
          <a:chExt cx="3535061" cy="2555583"/>
        </a:xfrm>
      </xdr:grpSpPr>
      <xdr:pic>
        <xdr:nvPicPr>
          <xdr:cNvPr id="53" name="Picture 52" descr="A high angle view of a city&#10;&#10;Description automatically generated">
            <a:extLst>
              <a:ext uri="{FF2B5EF4-FFF2-40B4-BE49-F238E27FC236}">
                <a16:creationId xmlns:a16="http://schemas.microsoft.com/office/drawing/2014/main" id="{104C2D23-0266-0BF5-1D78-06230A85C817}"/>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7381875" y="962025"/>
            <a:ext cx="3429000" cy="2502567"/>
          </a:xfrm>
          <a:prstGeom prst="rect">
            <a:avLst/>
          </a:prstGeom>
        </xdr:spPr>
      </xdr:pic>
      <xdr:grpSp>
        <xdr:nvGrpSpPr>
          <xdr:cNvPr id="54" name="Group 53">
            <a:extLst>
              <a:ext uri="{FF2B5EF4-FFF2-40B4-BE49-F238E27FC236}">
                <a16:creationId xmlns:a16="http://schemas.microsoft.com/office/drawing/2014/main" id="{96744F87-E7DF-0B2D-ADA6-C3B95A67E1A8}"/>
              </a:ext>
            </a:extLst>
          </xdr:cNvPr>
          <xdr:cNvGrpSpPr/>
        </xdr:nvGrpSpPr>
        <xdr:grpSpPr>
          <a:xfrm>
            <a:off x="7381875" y="3119485"/>
            <a:ext cx="3535061" cy="398123"/>
            <a:chOff x="-2056786" y="2157421"/>
            <a:chExt cx="6055958" cy="684343"/>
          </a:xfrm>
        </xdr:grpSpPr>
        <xdr:sp macro="" textlink="">
          <xdr:nvSpPr>
            <xdr:cNvPr id="56" name="Rectangle 55">
              <a:extLst>
                <a:ext uri="{FF2B5EF4-FFF2-40B4-BE49-F238E27FC236}">
                  <a16:creationId xmlns:a16="http://schemas.microsoft.com/office/drawing/2014/main" id="{6EFA68AA-DE4D-0544-7ED3-A0475B938922}"/>
                </a:ext>
              </a:extLst>
            </xdr:cNvPr>
            <xdr:cNvSpPr/>
          </xdr:nvSpPr>
          <xdr:spPr>
            <a:xfrm>
              <a:off x="-2056786" y="2220687"/>
              <a:ext cx="5695728" cy="526337"/>
            </a:xfrm>
            <a:prstGeom prst="rect">
              <a:avLst/>
            </a:prstGeom>
            <a:solidFill>
              <a:srgbClr val="E1080B"/>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ZA"/>
            </a:p>
          </xdr:txBody>
        </xdr:sp>
        <xdr:pic>
          <xdr:nvPicPr>
            <xdr:cNvPr id="57" name="Picture 56" descr="A hand cursor on a red circle&#10;&#10;Description automatically generated">
              <a:extLst>
                <a:ext uri="{FF2B5EF4-FFF2-40B4-BE49-F238E27FC236}">
                  <a16:creationId xmlns:a16="http://schemas.microsoft.com/office/drawing/2014/main" id="{26C64904-712B-F86E-06F1-FA1D87AEC97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rot="18873607">
              <a:off x="3314829" y="2157421"/>
              <a:ext cx="684343" cy="684343"/>
            </a:xfrm>
            <a:prstGeom prst="rect">
              <a:avLst/>
            </a:prstGeom>
          </xdr:spPr>
        </xdr:pic>
      </xdr:grpSp>
      <xdr:sp macro="" textlink="">
        <xdr:nvSpPr>
          <xdr:cNvPr id="55" name="TextBox 73">
            <a:extLst>
              <a:ext uri="{FF2B5EF4-FFF2-40B4-BE49-F238E27FC236}">
                <a16:creationId xmlns:a16="http://schemas.microsoft.com/office/drawing/2014/main" id="{2EE6B1D7-59AD-792C-BA21-BAD3966620A9}"/>
              </a:ext>
            </a:extLst>
          </xdr:cNvPr>
          <xdr:cNvSpPr txBox="1"/>
        </xdr:nvSpPr>
        <xdr:spPr>
          <a:xfrm>
            <a:off x="8648576" y="3138528"/>
            <a:ext cx="1404689" cy="331769"/>
          </a:xfrm>
          <a:prstGeom prst="rect">
            <a:avLst/>
          </a:prstGeom>
          <a:noFill/>
        </xdr:spPr>
        <xdr:txBody>
          <a:bodyPr wrap="square">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ZA" sz="1400">
                <a:solidFill>
                  <a:schemeClr val="bg1"/>
                </a:solidFill>
                <a:latin typeface="Gill Sans MT" panose="020B0502020104020203" pitchFamily="34" charset="0"/>
              </a:rPr>
              <a:t>Wireless</a:t>
            </a:r>
          </a:p>
        </xdr:txBody>
      </xdr:sp>
    </xdr:grpSp>
    <xdr:clientData/>
  </xdr:twoCellAnchor>
  <xdr:twoCellAnchor>
    <xdr:from>
      <xdr:col>3</xdr:col>
      <xdr:colOff>40477</xdr:colOff>
      <xdr:row>24</xdr:row>
      <xdr:rowOff>197642</xdr:rowOff>
    </xdr:from>
    <xdr:to>
      <xdr:col>5</xdr:col>
      <xdr:colOff>673852</xdr:colOff>
      <xdr:row>36</xdr:row>
      <xdr:rowOff>37892</xdr:rowOff>
    </xdr:to>
    <xdr:grpSp>
      <xdr:nvGrpSpPr>
        <xdr:cNvPr id="64" name="Group 63">
          <a:hlinkClick xmlns:r="http://schemas.openxmlformats.org/officeDocument/2006/relationships" r:id="rId17"/>
          <a:extLst>
            <a:ext uri="{FF2B5EF4-FFF2-40B4-BE49-F238E27FC236}">
              <a16:creationId xmlns:a16="http://schemas.microsoft.com/office/drawing/2014/main" id="{3FCFBD6D-432F-328B-5F38-29769369BB4D}"/>
            </a:ext>
          </a:extLst>
        </xdr:cNvPr>
        <xdr:cNvGrpSpPr/>
      </xdr:nvGrpSpPr>
      <xdr:grpSpPr>
        <a:xfrm>
          <a:off x="8982071" y="7331391"/>
          <a:ext cx="3415627" cy="2552970"/>
          <a:chOff x="7391400" y="3581400"/>
          <a:chExt cx="3562350" cy="2666999"/>
        </a:xfrm>
      </xdr:grpSpPr>
      <xdr:pic>
        <xdr:nvPicPr>
          <xdr:cNvPr id="58" name="Picture 57" descr="A person standing in a room with a tablet&#10;&#10;Description automatically generated">
            <a:extLst>
              <a:ext uri="{FF2B5EF4-FFF2-40B4-BE49-F238E27FC236}">
                <a16:creationId xmlns:a16="http://schemas.microsoft.com/office/drawing/2014/main" id="{310F40B4-CD2C-7023-6A3B-C26D87B501E9}"/>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r="8184" b="27358"/>
          <a:stretch/>
        </xdr:blipFill>
        <xdr:spPr>
          <a:xfrm>
            <a:off x="7391400" y="3581400"/>
            <a:ext cx="3419475" cy="2609850"/>
          </a:xfrm>
          <a:prstGeom prst="rect">
            <a:avLst/>
          </a:prstGeom>
        </xdr:spPr>
      </xdr:pic>
      <xdr:grpSp>
        <xdr:nvGrpSpPr>
          <xdr:cNvPr id="59" name="Group 58">
            <a:extLst>
              <a:ext uri="{FF2B5EF4-FFF2-40B4-BE49-F238E27FC236}">
                <a16:creationId xmlns:a16="http://schemas.microsoft.com/office/drawing/2014/main" id="{5409F777-5B61-F66B-87D3-61A1E484C31C}"/>
              </a:ext>
            </a:extLst>
          </xdr:cNvPr>
          <xdr:cNvGrpSpPr/>
        </xdr:nvGrpSpPr>
        <xdr:grpSpPr>
          <a:xfrm>
            <a:off x="7391400" y="5864828"/>
            <a:ext cx="3562350" cy="383571"/>
            <a:chOff x="-2056786" y="2157421"/>
            <a:chExt cx="6055958" cy="684343"/>
          </a:xfrm>
        </xdr:grpSpPr>
        <xdr:sp macro="" textlink="">
          <xdr:nvSpPr>
            <xdr:cNvPr id="61" name="Rectangle 60">
              <a:extLst>
                <a:ext uri="{FF2B5EF4-FFF2-40B4-BE49-F238E27FC236}">
                  <a16:creationId xmlns:a16="http://schemas.microsoft.com/office/drawing/2014/main" id="{BFD40511-8A2B-E37E-691F-3EADDFCF365B}"/>
                </a:ext>
              </a:extLst>
            </xdr:cNvPr>
            <xdr:cNvSpPr/>
          </xdr:nvSpPr>
          <xdr:spPr>
            <a:xfrm>
              <a:off x="-2056786" y="2237680"/>
              <a:ext cx="5695729" cy="526336"/>
            </a:xfrm>
            <a:prstGeom prst="rect">
              <a:avLst/>
            </a:prstGeom>
            <a:solidFill>
              <a:srgbClr val="E1080B"/>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ZA"/>
            </a:p>
          </xdr:txBody>
        </xdr:sp>
        <xdr:pic>
          <xdr:nvPicPr>
            <xdr:cNvPr id="62" name="Picture 61" descr="A hand cursor on a red circle&#10;&#10;Description automatically generated">
              <a:extLst>
                <a:ext uri="{FF2B5EF4-FFF2-40B4-BE49-F238E27FC236}">
                  <a16:creationId xmlns:a16="http://schemas.microsoft.com/office/drawing/2014/main" id="{4019091D-4C25-2E63-660C-F069EE9AAEE2}"/>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rot="18873607">
              <a:off x="3314829" y="2157421"/>
              <a:ext cx="684343" cy="684343"/>
            </a:xfrm>
            <a:prstGeom prst="rect">
              <a:avLst/>
            </a:prstGeom>
          </xdr:spPr>
        </xdr:pic>
      </xdr:grpSp>
      <xdr:sp macro="" textlink="">
        <xdr:nvSpPr>
          <xdr:cNvPr id="60" name="TextBox 53">
            <a:extLst>
              <a:ext uri="{FF2B5EF4-FFF2-40B4-BE49-F238E27FC236}">
                <a16:creationId xmlns:a16="http://schemas.microsoft.com/office/drawing/2014/main" id="{2BB9F784-460D-2E88-EAB6-E9D5F7B5C08A}"/>
              </a:ext>
            </a:extLst>
          </xdr:cNvPr>
          <xdr:cNvSpPr txBox="1"/>
        </xdr:nvSpPr>
        <xdr:spPr>
          <a:xfrm>
            <a:off x="8002525" y="5896832"/>
            <a:ext cx="2589275" cy="300531"/>
          </a:xfrm>
          <a:prstGeom prst="rect">
            <a:avLst/>
          </a:prstGeom>
          <a:no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ZA" sz="1400">
                <a:solidFill>
                  <a:schemeClr val="bg1"/>
                </a:solidFill>
                <a:latin typeface="Gill Sans MT" panose="020B0502020104020203" pitchFamily="34" charset="0"/>
              </a:rPr>
              <a:t>Servers – UniServer Series</a:t>
            </a:r>
          </a:p>
        </xdr:txBody>
      </xdr:sp>
    </xdr:grpSp>
    <xdr:clientData/>
  </xdr:twoCellAnchor>
  <xdr:twoCellAnchor>
    <xdr:from>
      <xdr:col>4</xdr:col>
      <xdr:colOff>1007271</xdr:colOff>
      <xdr:row>13</xdr:row>
      <xdr:rowOff>16676</xdr:rowOff>
    </xdr:from>
    <xdr:to>
      <xdr:col>6</xdr:col>
      <xdr:colOff>21396</xdr:colOff>
      <xdr:row>24</xdr:row>
      <xdr:rowOff>71239</xdr:rowOff>
    </xdr:to>
    <xdr:grpSp>
      <xdr:nvGrpSpPr>
        <xdr:cNvPr id="65" name="Group 64">
          <a:hlinkClick xmlns:r="http://schemas.openxmlformats.org/officeDocument/2006/relationships" r:id="rId20"/>
          <a:extLst>
            <a:ext uri="{FF2B5EF4-FFF2-40B4-BE49-F238E27FC236}">
              <a16:creationId xmlns:a16="http://schemas.microsoft.com/office/drawing/2014/main" id="{2F12C913-1001-1661-4AB3-BBD7A17C581B}"/>
            </a:ext>
          </a:extLst>
        </xdr:cNvPr>
        <xdr:cNvGrpSpPr/>
      </xdr:nvGrpSpPr>
      <xdr:grpSpPr>
        <a:xfrm>
          <a:off x="10774206" y="4663924"/>
          <a:ext cx="3471349" cy="2537254"/>
          <a:chOff x="4312562" y="2910114"/>
          <a:chExt cx="3331698" cy="2653004"/>
        </a:xfrm>
      </xdr:grpSpPr>
      <xdr:pic>
        <xdr:nvPicPr>
          <xdr:cNvPr id="66" name="Picture 65" descr="A person pointing at a whiteboard&#10;&#10;Description automatically generated">
            <a:extLst>
              <a:ext uri="{FF2B5EF4-FFF2-40B4-BE49-F238E27FC236}">
                <a16:creationId xmlns:a16="http://schemas.microsoft.com/office/drawing/2014/main" id="{DB113E8E-D918-065F-7A96-50E6B843D59B}"/>
              </a:ext>
            </a:extLst>
          </xdr:cNvPr>
          <xdr:cNvPicPr>
            <a:picLocks noChangeAspect="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b="9450"/>
          <a:stretch/>
        </xdr:blipFill>
        <xdr:spPr>
          <a:xfrm>
            <a:off x="4317080" y="2910114"/>
            <a:ext cx="3128999" cy="2526243"/>
          </a:xfrm>
          <a:prstGeom prst="rect">
            <a:avLst/>
          </a:prstGeom>
        </xdr:spPr>
      </xdr:pic>
      <xdr:grpSp>
        <xdr:nvGrpSpPr>
          <xdr:cNvPr id="67" name="Group 66">
            <a:extLst>
              <a:ext uri="{FF2B5EF4-FFF2-40B4-BE49-F238E27FC236}">
                <a16:creationId xmlns:a16="http://schemas.microsoft.com/office/drawing/2014/main" id="{7A490062-B802-3FD9-1CD6-A675184DA1D0}"/>
              </a:ext>
            </a:extLst>
          </xdr:cNvPr>
          <xdr:cNvGrpSpPr/>
        </xdr:nvGrpSpPr>
        <xdr:grpSpPr>
          <a:xfrm>
            <a:off x="4312562" y="5193786"/>
            <a:ext cx="3331698" cy="369332"/>
            <a:chOff x="-2056786" y="2157421"/>
            <a:chExt cx="6055958" cy="684343"/>
          </a:xfrm>
        </xdr:grpSpPr>
        <xdr:sp macro="" textlink="">
          <xdr:nvSpPr>
            <xdr:cNvPr id="69" name="Rectangle 68">
              <a:extLst>
                <a:ext uri="{FF2B5EF4-FFF2-40B4-BE49-F238E27FC236}">
                  <a16:creationId xmlns:a16="http://schemas.microsoft.com/office/drawing/2014/main" id="{8B4FB58F-DEBE-BF93-6D16-D6AC796175DB}"/>
                </a:ext>
              </a:extLst>
            </xdr:cNvPr>
            <xdr:cNvSpPr/>
          </xdr:nvSpPr>
          <xdr:spPr>
            <a:xfrm>
              <a:off x="-2056786" y="2220687"/>
              <a:ext cx="5695728" cy="526337"/>
            </a:xfrm>
            <a:prstGeom prst="rect">
              <a:avLst/>
            </a:prstGeom>
            <a:solidFill>
              <a:srgbClr val="E1080B"/>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ZA"/>
            </a:p>
          </xdr:txBody>
        </xdr:sp>
        <xdr:pic>
          <xdr:nvPicPr>
            <xdr:cNvPr id="70" name="Picture 69" descr="A hand cursor on a red circle&#10;&#10;Description automatically generated">
              <a:extLst>
                <a:ext uri="{FF2B5EF4-FFF2-40B4-BE49-F238E27FC236}">
                  <a16:creationId xmlns:a16="http://schemas.microsoft.com/office/drawing/2014/main" id="{ED405432-DF0E-CEDE-C069-066ABB0B8C1F}"/>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rot="18873607">
              <a:off x="3314829" y="2157421"/>
              <a:ext cx="684343" cy="684343"/>
            </a:xfrm>
            <a:prstGeom prst="rect">
              <a:avLst/>
            </a:prstGeom>
          </xdr:spPr>
        </xdr:pic>
      </xdr:grpSp>
      <xdr:sp macro="" textlink="">
        <xdr:nvSpPr>
          <xdr:cNvPr id="68" name="TextBox 77">
            <a:extLst>
              <a:ext uri="{FF2B5EF4-FFF2-40B4-BE49-F238E27FC236}">
                <a16:creationId xmlns:a16="http://schemas.microsoft.com/office/drawing/2014/main" id="{E9DC430B-791F-E55C-56DD-D6B4816BDA0A}"/>
              </a:ext>
            </a:extLst>
          </xdr:cNvPr>
          <xdr:cNvSpPr txBox="1"/>
        </xdr:nvSpPr>
        <xdr:spPr>
          <a:xfrm>
            <a:off x="5500830" y="5204168"/>
            <a:ext cx="994666" cy="307777"/>
          </a:xfrm>
          <a:prstGeom prst="rect">
            <a:avLst/>
          </a:prstGeom>
          <a:no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ZA" sz="1400">
                <a:solidFill>
                  <a:schemeClr val="bg1"/>
                </a:solidFill>
                <a:latin typeface="Gill Sans MT" panose="020B0502020104020203" pitchFamily="34" charset="0"/>
              </a:rPr>
              <a:t>Routers</a:t>
            </a:r>
          </a:p>
        </xdr:txBody>
      </xdr:sp>
    </xdr:grp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111125</xdr:colOff>
      <xdr:row>1</xdr:row>
      <xdr:rowOff>111125</xdr:rowOff>
    </xdr:from>
    <xdr:to>
      <xdr:col>1</xdr:col>
      <xdr:colOff>1682750</xdr:colOff>
      <xdr:row>1</xdr:row>
      <xdr:rowOff>477838</xdr:rowOff>
    </xdr:to>
    <xdr:pic>
      <xdr:nvPicPr>
        <xdr:cNvPr id="2" name="Picture 1">
          <a:extLst>
            <a:ext uri="{FF2B5EF4-FFF2-40B4-BE49-F238E27FC236}">
              <a16:creationId xmlns:a16="http://schemas.microsoft.com/office/drawing/2014/main" id="{A2E659FD-6E93-94FE-21CE-F383907BA5FA}"/>
            </a:ext>
          </a:extLst>
        </xdr:cNvPr>
        <xdr:cNvPicPr>
          <a:picLocks noChangeAspect="1"/>
        </xdr:cNvPicPr>
      </xdr:nvPicPr>
      <xdr:blipFill>
        <a:blip xmlns:r="http://schemas.openxmlformats.org/officeDocument/2006/relationships" r:embed="rId1"/>
        <a:stretch>
          <a:fillRect/>
        </a:stretch>
      </xdr:blipFill>
      <xdr:spPr>
        <a:xfrm>
          <a:off x="333375" y="333375"/>
          <a:ext cx="1571625" cy="366713"/>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19050</xdr:colOff>
      <xdr:row>1</xdr:row>
      <xdr:rowOff>114300</xdr:rowOff>
    </xdr:from>
    <xdr:to>
      <xdr:col>1</xdr:col>
      <xdr:colOff>1158240</xdr:colOff>
      <xdr:row>1</xdr:row>
      <xdr:rowOff>472440</xdr:rowOff>
    </xdr:to>
    <xdr:pic>
      <xdr:nvPicPr>
        <xdr:cNvPr id="3" name="Picture 2">
          <a:extLst>
            <a:ext uri="{FF2B5EF4-FFF2-40B4-BE49-F238E27FC236}">
              <a16:creationId xmlns:a16="http://schemas.microsoft.com/office/drawing/2014/main" id="{8B91C29E-7332-B630-0B2E-B4FB63CA7D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6700" y="323850"/>
          <a:ext cx="1143000" cy="3619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47625</xdr:colOff>
      <xdr:row>1</xdr:row>
      <xdr:rowOff>95250</xdr:rowOff>
    </xdr:from>
    <xdr:to>
      <xdr:col>1</xdr:col>
      <xdr:colOff>1200150</xdr:colOff>
      <xdr:row>1</xdr:row>
      <xdr:rowOff>457200</xdr:rowOff>
    </xdr:to>
    <xdr:pic>
      <xdr:nvPicPr>
        <xdr:cNvPr id="3" name="Picture 2">
          <a:extLst>
            <a:ext uri="{FF2B5EF4-FFF2-40B4-BE49-F238E27FC236}">
              <a16:creationId xmlns:a16="http://schemas.microsoft.com/office/drawing/2014/main" id="{29C90484-5A40-C39F-9EE0-4FA71EF574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9075" y="304800"/>
          <a:ext cx="1143000" cy="3619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76200</xdr:colOff>
      <xdr:row>1</xdr:row>
      <xdr:rowOff>7621</xdr:rowOff>
    </xdr:from>
    <xdr:to>
      <xdr:col>1</xdr:col>
      <xdr:colOff>1316355</xdr:colOff>
      <xdr:row>1</xdr:row>
      <xdr:rowOff>403671</xdr:rowOff>
    </xdr:to>
    <xdr:pic>
      <xdr:nvPicPr>
        <xdr:cNvPr id="6" name="Picture 3">
          <a:extLst>
            <a:ext uri="{FF2B5EF4-FFF2-40B4-BE49-F238E27FC236}">
              <a16:creationId xmlns:a16="http://schemas.microsoft.com/office/drawing/2014/main" id="{C253759A-8E0A-39AB-FCA6-65B226675D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3360" y="236221"/>
          <a:ext cx="1257300" cy="3960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60961</xdr:colOff>
      <xdr:row>1</xdr:row>
      <xdr:rowOff>76566</xdr:rowOff>
    </xdr:from>
    <xdr:to>
      <xdr:col>1</xdr:col>
      <xdr:colOff>893446</xdr:colOff>
      <xdr:row>1</xdr:row>
      <xdr:rowOff>344409</xdr:rowOff>
    </xdr:to>
    <xdr:pic>
      <xdr:nvPicPr>
        <xdr:cNvPr id="4" name="Picture 3">
          <a:extLst>
            <a:ext uri="{FF2B5EF4-FFF2-40B4-BE49-F238E27FC236}">
              <a16:creationId xmlns:a16="http://schemas.microsoft.com/office/drawing/2014/main" id="{D4074AB4-083F-4027-87A7-9EF493C322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20981" y="228966"/>
          <a:ext cx="845820" cy="267843"/>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76200</xdr:colOff>
      <xdr:row>1</xdr:row>
      <xdr:rowOff>104775</xdr:rowOff>
    </xdr:from>
    <xdr:to>
      <xdr:col>1</xdr:col>
      <xdr:colOff>1219200</xdr:colOff>
      <xdr:row>1</xdr:row>
      <xdr:rowOff>472440</xdr:rowOff>
    </xdr:to>
    <xdr:pic>
      <xdr:nvPicPr>
        <xdr:cNvPr id="3" name="Picture 2">
          <a:extLst>
            <a:ext uri="{FF2B5EF4-FFF2-40B4-BE49-F238E27FC236}">
              <a16:creationId xmlns:a16="http://schemas.microsoft.com/office/drawing/2014/main" id="{42828B30-C527-090E-F3CD-074979EA25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4325" y="314325"/>
          <a:ext cx="1143000" cy="3619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76200</xdr:colOff>
      <xdr:row>1</xdr:row>
      <xdr:rowOff>104775</xdr:rowOff>
    </xdr:from>
    <xdr:to>
      <xdr:col>1</xdr:col>
      <xdr:colOff>1219200</xdr:colOff>
      <xdr:row>1</xdr:row>
      <xdr:rowOff>472440</xdr:rowOff>
    </xdr:to>
    <xdr:pic>
      <xdr:nvPicPr>
        <xdr:cNvPr id="3" name="Picture 2">
          <a:extLst>
            <a:ext uri="{FF2B5EF4-FFF2-40B4-BE49-F238E27FC236}">
              <a16:creationId xmlns:a16="http://schemas.microsoft.com/office/drawing/2014/main" id="{CC04C10E-3ECE-34A0-5ACE-B23846C6B2F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4325" y="314325"/>
          <a:ext cx="1143000" cy="36195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28575</xdr:colOff>
      <xdr:row>1</xdr:row>
      <xdr:rowOff>57150</xdr:rowOff>
    </xdr:from>
    <xdr:to>
      <xdr:col>1</xdr:col>
      <xdr:colOff>1546009</xdr:colOff>
      <xdr:row>1</xdr:row>
      <xdr:rowOff>533400</xdr:rowOff>
    </xdr:to>
    <xdr:pic>
      <xdr:nvPicPr>
        <xdr:cNvPr id="3" name="Picture 2">
          <a:extLst>
            <a:ext uri="{FF2B5EF4-FFF2-40B4-BE49-F238E27FC236}">
              <a16:creationId xmlns:a16="http://schemas.microsoft.com/office/drawing/2014/main" id="{F8A850EC-B765-7011-35BE-3586D85E31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6700" y="266700"/>
          <a:ext cx="1509814" cy="47625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57150</xdr:colOff>
      <xdr:row>1</xdr:row>
      <xdr:rowOff>123825</xdr:rowOff>
    </xdr:from>
    <xdr:to>
      <xdr:col>1</xdr:col>
      <xdr:colOff>1196340</xdr:colOff>
      <xdr:row>1</xdr:row>
      <xdr:rowOff>478155</xdr:rowOff>
    </xdr:to>
    <xdr:pic>
      <xdr:nvPicPr>
        <xdr:cNvPr id="3" name="Picture 2">
          <a:extLst>
            <a:ext uri="{FF2B5EF4-FFF2-40B4-BE49-F238E27FC236}">
              <a16:creationId xmlns:a16="http://schemas.microsoft.com/office/drawing/2014/main" id="{50B663C6-FAFA-8041-7CF0-E7F6D16AE3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4800" y="333375"/>
          <a:ext cx="1143000" cy="36195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1505843</xdr:colOff>
      <xdr:row>2</xdr:row>
      <xdr:rowOff>18329</xdr:rowOff>
    </xdr:to>
    <xdr:pic>
      <xdr:nvPicPr>
        <xdr:cNvPr id="5" name="Picture 4">
          <a:extLst>
            <a:ext uri="{FF2B5EF4-FFF2-40B4-BE49-F238E27FC236}">
              <a16:creationId xmlns:a16="http://schemas.microsoft.com/office/drawing/2014/main" id="{06A06435-B7BC-2306-455B-EBA06CB0598D}"/>
            </a:ext>
          </a:extLst>
        </xdr:cNvPr>
        <xdr:cNvPicPr>
          <a:picLocks noChangeAspect="1"/>
        </xdr:cNvPicPr>
      </xdr:nvPicPr>
      <xdr:blipFill>
        <a:blip xmlns:r="http://schemas.openxmlformats.org/officeDocument/2006/relationships" r:embed="rId1"/>
        <a:stretch>
          <a:fillRect/>
        </a:stretch>
      </xdr:blipFill>
      <xdr:spPr>
        <a:xfrm>
          <a:off x="228600" y="228600"/>
          <a:ext cx="1505843" cy="47552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38100</xdr:colOff>
      <xdr:row>1</xdr:row>
      <xdr:rowOff>123825</xdr:rowOff>
    </xdr:from>
    <xdr:to>
      <xdr:col>1</xdr:col>
      <xdr:colOff>1181100</xdr:colOff>
      <xdr:row>1</xdr:row>
      <xdr:rowOff>478155</xdr:rowOff>
    </xdr:to>
    <xdr:pic>
      <xdr:nvPicPr>
        <xdr:cNvPr id="3" name="Picture 2">
          <a:extLst>
            <a:ext uri="{FF2B5EF4-FFF2-40B4-BE49-F238E27FC236}">
              <a16:creationId xmlns:a16="http://schemas.microsoft.com/office/drawing/2014/main" id="{16F7BADB-8C65-4AAE-4B54-AF35750B2A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0" y="333375"/>
          <a:ext cx="1143000" cy="36195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28575</xdr:colOff>
      <xdr:row>1</xdr:row>
      <xdr:rowOff>47625</xdr:rowOff>
    </xdr:from>
    <xdr:to>
      <xdr:col>1</xdr:col>
      <xdr:colOff>1164590</xdr:colOff>
      <xdr:row>1</xdr:row>
      <xdr:rowOff>402590</xdr:rowOff>
    </xdr:to>
    <xdr:pic>
      <xdr:nvPicPr>
        <xdr:cNvPr id="3" name="Picture 2">
          <a:extLst>
            <a:ext uri="{FF2B5EF4-FFF2-40B4-BE49-F238E27FC236}">
              <a16:creationId xmlns:a16="http://schemas.microsoft.com/office/drawing/2014/main" id="{09169988-E469-D8A8-B713-BE681411D6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225" y="257175"/>
          <a:ext cx="1143000" cy="36195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107155</xdr:colOff>
      <xdr:row>0</xdr:row>
      <xdr:rowOff>190499</xdr:rowOff>
    </xdr:from>
    <xdr:to>
      <xdr:col>1</xdr:col>
      <xdr:colOff>1732938</xdr:colOff>
      <xdr:row>2</xdr:row>
      <xdr:rowOff>19525</xdr:rowOff>
    </xdr:to>
    <xdr:pic>
      <xdr:nvPicPr>
        <xdr:cNvPr id="2" name="Picture 1">
          <a:extLst>
            <a:ext uri="{FF2B5EF4-FFF2-40B4-BE49-F238E27FC236}">
              <a16:creationId xmlns:a16="http://schemas.microsoft.com/office/drawing/2014/main" id="{F6F69030-D83E-4059-A132-69D43F046C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3843" y="190499"/>
          <a:ext cx="1637213" cy="511969"/>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19050</xdr:colOff>
      <xdr:row>1</xdr:row>
      <xdr:rowOff>57150</xdr:rowOff>
    </xdr:from>
    <xdr:to>
      <xdr:col>1</xdr:col>
      <xdr:colOff>1158240</xdr:colOff>
      <xdr:row>1</xdr:row>
      <xdr:rowOff>419100</xdr:rowOff>
    </xdr:to>
    <xdr:pic>
      <xdr:nvPicPr>
        <xdr:cNvPr id="3" name="Picture 2">
          <a:extLst>
            <a:ext uri="{FF2B5EF4-FFF2-40B4-BE49-F238E27FC236}">
              <a16:creationId xmlns:a16="http://schemas.microsoft.com/office/drawing/2014/main" id="{905A5212-DAB6-0407-A1EB-6DE1289E23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7175" y="285750"/>
          <a:ext cx="1143000" cy="36195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19050</xdr:colOff>
      <xdr:row>1</xdr:row>
      <xdr:rowOff>114300</xdr:rowOff>
    </xdr:from>
    <xdr:to>
      <xdr:col>1</xdr:col>
      <xdr:colOff>1162050</xdr:colOff>
      <xdr:row>1</xdr:row>
      <xdr:rowOff>476250</xdr:rowOff>
    </xdr:to>
    <xdr:pic>
      <xdr:nvPicPr>
        <xdr:cNvPr id="5" name="Picture 4">
          <a:extLst>
            <a:ext uri="{FF2B5EF4-FFF2-40B4-BE49-F238E27FC236}">
              <a16:creationId xmlns:a16="http://schemas.microsoft.com/office/drawing/2014/main" id="{4D52EEAD-C915-D442-7BA7-00872A20A6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6700" y="323850"/>
          <a:ext cx="1143000" cy="36195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19050</xdr:colOff>
      <xdr:row>1</xdr:row>
      <xdr:rowOff>104775</xdr:rowOff>
    </xdr:from>
    <xdr:to>
      <xdr:col>1</xdr:col>
      <xdr:colOff>1162050</xdr:colOff>
      <xdr:row>1</xdr:row>
      <xdr:rowOff>472440</xdr:rowOff>
    </xdr:to>
    <xdr:pic>
      <xdr:nvPicPr>
        <xdr:cNvPr id="3" name="Picture 2">
          <a:extLst>
            <a:ext uri="{FF2B5EF4-FFF2-40B4-BE49-F238E27FC236}">
              <a16:creationId xmlns:a16="http://schemas.microsoft.com/office/drawing/2014/main" id="{91D14738-E038-5135-88BD-FC9BFE2FDA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6700" y="314325"/>
          <a:ext cx="1143000" cy="36195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28575</xdr:colOff>
      <xdr:row>1</xdr:row>
      <xdr:rowOff>123825</xdr:rowOff>
    </xdr:from>
    <xdr:to>
      <xdr:col>1</xdr:col>
      <xdr:colOff>1171575</xdr:colOff>
      <xdr:row>1</xdr:row>
      <xdr:rowOff>485775</xdr:rowOff>
    </xdr:to>
    <xdr:pic>
      <xdr:nvPicPr>
        <xdr:cNvPr id="3" name="Picture 2">
          <a:extLst>
            <a:ext uri="{FF2B5EF4-FFF2-40B4-BE49-F238E27FC236}">
              <a16:creationId xmlns:a16="http://schemas.microsoft.com/office/drawing/2014/main" id="{FC0D98D7-3F4C-7CD7-69D5-D5810D8EDB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6700" y="333375"/>
          <a:ext cx="1143000" cy="36195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106681</xdr:colOff>
      <xdr:row>1</xdr:row>
      <xdr:rowOff>68580</xdr:rowOff>
    </xdr:from>
    <xdr:to>
      <xdr:col>1</xdr:col>
      <xdr:colOff>1158241</xdr:colOff>
      <xdr:row>1</xdr:row>
      <xdr:rowOff>359199</xdr:rowOff>
    </xdr:to>
    <xdr:pic>
      <xdr:nvPicPr>
        <xdr:cNvPr id="6" name="Picture 5">
          <a:extLst>
            <a:ext uri="{FF2B5EF4-FFF2-40B4-BE49-F238E27FC236}">
              <a16:creationId xmlns:a16="http://schemas.microsoft.com/office/drawing/2014/main" id="{0B9B2736-FC1B-1EEC-A50B-34EACC70BD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2901" y="281940"/>
          <a:ext cx="1043940" cy="279189"/>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22860</xdr:colOff>
      <xdr:row>1</xdr:row>
      <xdr:rowOff>1</xdr:rowOff>
    </xdr:from>
    <xdr:to>
      <xdr:col>1</xdr:col>
      <xdr:colOff>1011531</xdr:colOff>
      <xdr:row>1</xdr:row>
      <xdr:rowOff>312421</xdr:rowOff>
    </xdr:to>
    <xdr:pic>
      <xdr:nvPicPr>
        <xdr:cNvPr id="3" name="Picture 2">
          <a:extLst>
            <a:ext uri="{FF2B5EF4-FFF2-40B4-BE49-F238E27FC236}">
              <a16:creationId xmlns:a16="http://schemas.microsoft.com/office/drawing/2014/main" id="{5807B882-3941-FE67-E6D4-00C17E7C78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82881"/>
          <a:ext cx="988671" cy="31242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66675</xdr:colOff>
      <xdr:row>1</xdr:row>
      <xdr:rowOff>95250</xdr:rowOff>
    </xdr:from>
    <xdr:to>
      <xdr:col>1</xdr:col>
      <xdr:colOff>1205865</xdr:colOff>
      <xdr:row>1</xdr:row>
      <xdr:rowOff>457200</xdr:rowOff>
    </xdr:to>
    <xdr:pic>
      <xdr:nvPicPr>
        <xdr:cNvPr id="3" name="Picture 2">
          <a:extLst>
            <a:ext uri="{FF2B5EF4-FFF2-40B4-BE49-F238E27FC236}">
              <a16:creationId xmlns:a16="http://schemas.microsoft.com/office/drawing/2014/main" id="{EF5F4306-D093-781C-D986-FC13314ED7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4800" y="304800"/>
          <a:ext cx="1143000" cy="36195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3</xdr:col>
      <xdr:colOff>666750</xdr:colOff>
      <xdr:row>12</xdr:row>
      <xdr:rowOff>209550</xdr:rowOff>
    </xdr:from>
    <xdr:to>
      <xdr:col>9</xdr:col>
      <xdr:colOff>561975</xdr:colOff>
      <xdr:row>40</xdr:row>
      <xdr:rowOff>85725</xdr:rowOff>
    </xdr:to>
    <xdr:pic>
      <xdr:nvPicPr>
        <xdr:cNvPr id="3" name="Picture 2">
          <a:extLst>
            <a:ext uri="{FF2B5EF4-FFF2-40B4-BE49-F238E27FC236}">
              <a16:creationId xmlns:a16="http://schemas.microsoft.com/office/drawing/2014/main" id="{07D89DFB-E5A9-A178-4372-3A201F9C65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19375" y="4610100"/>
          <a:ext cx="5715000" cy="6276975"/>
        </a:xfrm>
        <a:prstGeom prst="rect">
          <a:avLst/>
        </a:prstGeom>
      </xdr:spPr>
    </xdr:pic>
    <xdr:clientData/>
  </xdr:twoCellAnchor>
  <xdr:twoCellAnchor editAs="oneCell">
    <xdr:from>
      <xdr:col>3</xdr:col>
      <xdr:colOff>1104900</xdr:colOff>
      <xdr:row>55</xdr:row>
      <xdr:rowOff>57150</xdr:rowOff>
    </xdr:from>
    <xdr:to>
      <xdr:col>9</xdr:col>
      <xdr:colOff>1000125</xdr:colOff>
      <xdr:row>73</xdr:row>
      <xdr:rowOff>85725</xdr:rowOff>
    </xdr:to>
    <xdr:pic>
      <xdr:nvPicPr>
        <xdr:cNvPr id="7" name="Picture 6">
          <a:extLst>
            <a:ext uri="{FF2B5EF4-FFF2-40B4-BE49-F238E27FC236}">
              <a16:creationId xmlns:a16="http://schemas.microsoft.com/office/drawing/2014/main" id="{5C189B3A-9925-BE74-2486-DCFDEEB025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57525" y="15935325"/>
          <a:ext cx="5715000" cy="4143375"/>
        </a:xfrm>
        <a:prstGeom prst="rect">
          <a:avLst/>
        </a:prstGeom>
      </xdr:spPr>
    </xdr:pic>
    <xdr:clientData/>
  </xdr:twoCellAnchor>
  <xdr:twoCellAnchor>
    <xdr:from>
      <xdr:col>2</xdr:col>
      <xdr:colOff>28575</xdr:colOff>
      <xdr:row>97</xdr:row>
      <xdr:rowOff>114299</xdr:rowOff>
    </xdr:from>
    <xdr:to>
      <xdr:col>9</xdr:col>
      <xdr:colOff>3810000</xdr:colOff>
      <xdr:row>145</xdr:row>
      <xdr:rowOff>0</xdr:rowOff>
    </xdr:to>
    <xdr:sp macro="" textlink="">
      <xdr:nvSpPr>
        <xdr:cNvPr id="4" name="TextBox 9">
          <a:extLst>
            <a:ext uri="{FF2B5EF4-FFF2-40B4-BE49-F238E27FC236}">
              <a16:creationId xmlns:a16="http://schemas.microsoft.com/office/drawing/2014/main" id="{A7409ACD-02CD-E1A1-B54E-220B2D20E601}"/>
            </a:ext>
          </a:extLst>
        </xdr:cNvPr>
        <xdr:cNvSpPr txBox="1"/>
      </xdr:nvSpPr>
      <xdr:spPr>
        <a:xfrm>
          <a:off x="514350" y="31137224"/>
          <a:ext cx="11068050" cy="108585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Please take note of the following important information regarding order collections and deliveries as part of our ongoing endeavor for service excellence.</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All orders for delivery must be placed </a:t>
          </a:r>
          <a:r>
            <a:rPr kumimoji="0" lang="en-US" sz="1100" b="0" i="0" u="sng" strike="noStrike" kern="0" cap="none" spc="0" normalizeH="0" baseline="0" noProof="0">
              <a:ln>
                <a:noFill/>
              </a:ln>
              <a:solidFill>
                <a:sysClr val="windowText" lastClr="000000"/>
              </a:solidFill>
              <a:effectLst/>
              <a:uLnTx/>
              <a:uFillTx/>
              <a:latin typeface="+mn-lt"/>
              <a:ea typeface="+mn-ea"/>
              <a:cs typeface="+mn-cs"/>
            </a:rPr>
            <a:t>before</a:t>
          </a:r>
          <a:r>
            <a:rPr kumimoji="0" lang="en-US" sz="1100" b="0" i="0" u="none" strike="noStrike" kern="0" cap="none" spc="0" normalizeH="0" baseline="0" noProof="0">
              <a:ln>
                <a:noFill/>
              </a:ln>
              <a:solidFill>
                <a:sysClr val="windowText" lastClr="000000"/>
              </a:solidFill>
              <a:effectLst/>
              <a:uLnTx/>
              <a:uFillTx/>
              <a:latin typeface="+mn-lt"/>
              <a:ea typeface="+mn-ea"/>
              <a:cs typeface="+mn-cs"/>
            </a:rPr>
            <a:t> 15:00 Mondays to Thursdays to be prepared and dispatched on the same day.</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All orders for delivery must be placed before 14:00 on Fridays to be prepared and dispatched the same day.</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COD Customers</a:t>
          </a:r>
          <a:r>
            <a:rPr kumimoji="0" lang="en-US" sz="1100" b="0" i="0" u="none" strike="noStrike" kern="0" cap="none" spc="0" normalizeH="0" baseline="0" noProof="0">
              <a:ln>
                <a:noFill/>
              </a:ln>
              <a:solidFill>
                <a:sysClr val="windowText" lastClr="000000"/>
              </a:solidFill>
              <a:effectLst/>
              <a:uLnTx/>
              <a:uFillTx/>
              <a:latin typeface="+mn-lt"/>
              <a:ea typeface="+mn-ea"/>
              <a:cs typeface="+mn-cs"/>
            </a:rPr>
            <a:t>: No orders will be processed, and no stock will be reserved for any orders placed until payment has been made and reflects in Nology’s bank account (see “Placing Orders” in our </a:t>
          </a:r>
          <a:r>
            <a:rPr kumimoji="0" lang="en-US" sz="1100" b="0" i="0" u="sng" strike="noStrike" kern="0" cap="none" spc="0" normalizeH="0" baseline="0" noProof="0">
              <a:ln>
                <a:noFill/>
              </a:ln>
              <a:solidFill>
                <a:srgbClr val="FF0000"/>
              </a:solidFill>
              <a:effectLst/>
              <a:uLnTx/>
              <a:uFillTx/>
              <a:latin typeface="+mn-lt"/>
              <a:ea typeface="+mn-ea"/>
              <a:cs typeface="+mn-cs"/>
            </a:rPr>
            <a:t>How-we-do-Business information</a:t>
          </a:r>
          <a:r>
            <a:rPr kumimoji="0" lang="en-US" sz="1100" b="0" i="0" u="none" strike="noStrike" kern="0" cap="none" spc="0" normalizeH="0" baseline="0" noProof="0">
              <a:ln>
                <a:noFill/>
              </a:ln>
              <a:solidFill>
                <a:srgbClr val="FF0000"/>
              </a:solidFill>
              <a:effectLst/>
              <a:uLnTx/>
              <a:uFillTx/>
              <a:latin typeface="+mn-lt"/>
              <a:ea typeface="+mn-ea"/>
              <a:cs typeface="+mn-cs"/>
            </a:rPr>
            <a:t>)</a:t>
          </a:r>
          <a:r>
            <a:rPr kumimoji="0" lang="en-US" sz="1100" b="0" i="0" u="none" strike="noStrike" kern="0" cap="none" spc="0" normalizeH="0" baseline="0" noProof="0">
              <a:ln>
                <a:noFill/>
              </a:ln>
              <a:solidFill>
                <a:sysClr val="windowText" lastClr="000000"/>
              </a:solidFill>
              <a:effectLst/>
              <a:uLnTx/>
              <a:uFillTx/>
              <a:latin typeface="+mn-lt"/>
              <a:ea typeface="+mn-ea"/>
              <a:cs typeface="+mn-cs"/>
            </a:rPr>
            <a:t>.</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 </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sng" strike="noStrike" kern="0" cap="none" spc="0" normalizeH="0" baseline="0" noProof="0">
              <a:ln>
                <a:noFill/>
              </a:ln>
              <a:solidFill>
                <a:sysClr val="windowText" lastClr="000000"/>
              </a:solidFill>
              <a:effectLst/>
              <a:uLnTx/>
              <a:uFillTx/>
              <a:latin typeface="+mn-lt"/>
              <a:ea typeface="+mn-ea"/>
              <a:cs typeface="+mn-cs"/>
            </a:rPr>
            <a:t>Collections:</a:t>
          </a:r>
          <a:endParaRPr kumimoji="0" lang="en-ZA" sz="1100" b="1" i="0" u="sng"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Our Johannesburg and Cape Town Offices will be open for collections:</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defTabSz="914400" eaLnBrk="1" fontAlgn="auto" latinLnBrk="0" hangingPunct="1">
            <a:lnSpc>
              <a:spcPct val="100000"/>
            </a:lnSpc>
            <a:spcBef>
              <a:spcPts val="0"/>
            </a:spcBef>
            <a:spcAft>
              <a:spcPts val="0"/>
            </a:spcAft>
            <a:buClr>
              <a:prstClr val="black"/>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Mondays to Thursdays from 07:00 to 17:00</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defTabSz="914400" eaLnBrk="1" fontAlgn="auto" latinLnBrk="0" hangingPunct="1">
            <a:lnSpc>
              <a:spcPct val="100000"/>
            </a:lnSpc>
            <a:spcBef>
              <a:spcPts val="0"/>
            </a:spcBef>
            <a:spcAft>
              <a:spcPts val="0"/>
            </a:spcAft>
            <a:buClr>
              <a:prstClr val="black"/>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Fridays from 07:00 to 16:00</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Standard orders will be ready for collection within approximately 15 minutes after payment confirmation.</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defTabSz="914400" eaLnBrk="1" fontAlgn="auto" latinLnBrk="0" hangingPunct="1">
            <a:lnSpc>
              <a:spcPct val="100000"/>
            </a:lnSpc>
            <a:spcBef>
              <a:spcPts val="0"/>
            </a:spcBef>
            <a:spcAft>
              <a:spcPts val="0"/>
            </a:spcAft>
            <a:buClr>
              <a:prstClr val="black"/>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(see “Placing Orders” in our </a:t>
          </a:r>
          <a:r>
            <a:rPr kumimoji="0" lang="en-US" sz="1100" b="0" i="0" u="sng" strike="noStrike" kern="0" cap="none" spc="0" normalizeH="0" baseline="0" noProof="0">
              <a:ln>
                <a:noFill/>
              </a:ln>
              <a:solidFill>
                <a:srgbClr val="FF0000"/>
              </a:solidFill>
              <a:effectLst/>
              <a:uLnTx/>
              <a:uFillTx/>
              <a:latin typeface="+mn-lt"/>
              <a:ea typeface="+mn-ea"/>
              <a:cs typeface="+mn-cs"/>
            </a:rPr>
            <a:t>How-we-do-Business information</a:t>
          </a:r>
          <a:r>
            <a:rPr kumimoji="0" lang="en-US" sz="1100" b="0" i="0" u="none" strike="noStrike" kern="0" cap="none" spc="0" normalizeH="0" baseline="0" noProof="0">
              <a:ln>
                <a:noFill/>
              </a:ln>
              <a:solidFill>
                <a:srgbClr val="FF0000"/>
              </a:solidFill>
              <a:effectLst/>
              <a:uLnTx/>
              <a:uFillTx/>
              <a:latin typeface="+mn-lt"/>
              <a:ea typeface="+mn-ea"/>
              <a:cs typeface="+mn-cs"/>
            </a:rPr>
            <a:t>)</a:t>
          </a:r>
          <a:endParaRPr kumimoji="0" lang="en-ZA" sz="1100" b="0" i="0" u="none" strike="noStrike" kern="0" cap="none" spc="0" normalizeH="0" baseline="0" noProof="0">
            <a:ln>
              <a:noFill/>
            </a:ln>
            <a:solidFill>
              <a:srgbClr val="FF0000"/>
            </a:solidFill>
            <a:effectLst/>
            <a:uLnTx/>
            <a:uFillTx/>
            <a:latin typeface="+mn-lt"/>
            <a:ea typeface="+mn-ea"/>
            <a:cs typeface="+mn-cs"/>
          </a:endParaRPr>
        </a:p>
        <a:p>
          <a:pPr marL="628650" marR="0" lvl="1" indent="-171450" defTabSz="914400" eaLnBrk="1" fontAlgn="auto" latinLnBrk="0" hangingPunct="1">
            <a:lnSpc>
              <a:spcPct val="100000"/>
            </a:lnSpc>
            <a:spcBef>
              <a:spcPts val="0"/>
            </a:spcBef>
            <a:spcAft>
              <a:spcPts val="0"/>
            </a:spcAft>
            <a:buClr>
              <a:prstClr val="black"/>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Allow more time for special or large orders - check with your Nology salesperson.</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The Sales Order number of your Nology order or your PO number is required as a reference for collections.</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When sending your customer to collect:</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defTabSz="914400" eaLnBrk="1" fontAlgn="auto" latinLnBrk="0" hangingPunct="1">
            <a:lnSpc>
              <a:spcPct val="100000"/>
            </a:lnSpc>
            <a:spcBef>
              <a:spcPts val="0"/>
            </a:spcBef>
            <a:spcAft>
              <a:spcPts val="0"/>
            </a:spcAft>
            <a:buClr>
              <a:prstClr val="black"/>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Clearly indicate this to the Nology Salesperson when placing your order</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defTabSz="914400" eaLnBrk="1" fontAlgn="auto" latinLnBrk="0" hangingPunct="1">
            <a:lnSpc>
              <a:spcPct val="100000"/>
            </a:lnSpc>
            <a:spcBef>
              <a:spcPts val="0"/>
            </a:spcBef>
            <a:spcAft>
              <a:spcPts val="0"/>
            </a:spcAft>
            <a:buClr>
              <a:prstClr val="black"/>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Confirm your customer’s details (company name and name of person who will be collecting)</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defTabSz="914400" eaLnBrk="1" fontAlgn="auto" latinLnBrk="0" hangingPunct="1">
            <a:lnSpc>
              <a:spcPct val="100000"/>
            </a:lnSpc>
            <a:spcBef>
              <a:spcPts val="0"/>
            </a:spcBef>
            <a:spcAft>
              <a:spcPts val="0"/>
            </a:spcAft>
            <a:buClr>
              <a:prstClr val="black"/>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Make sure your customer uses the Sales Order number of your Nology order as a reference when collecting.</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085850" marR="0" lvl="2" indent="-171450" defTabSz="914400" eaLnBrk="1" fontAlgn="auto" latinLnBrk="0" hangingPunct="1">
            <a:lnSpc>
              <a:spcPct val="100000"/>
            </a:lnSpc>
            <a:spcBef>
              <a:spcPts val="0"/>
            </a:spcBef>
            <a:spcAft>
              <a:spcPts val="0"/>
            </a:spcAft>
            <a:buClr>
              <a:prstClr val="black"/>
            </a:buClr>
            <a:buSzTx/>
            <a:buFont typeface="Arial" panose="020B0604020202020204" pitchFamily="34" charset="0"/>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Nology does NOT accept any responsibility for the wrong order collected by the wrong customer should Sales Order numbers not be provided to our collections staff.</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When sending your own couriers to collect:</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defTabSz="914400" eaLnBrk="1" fontAlgn="auto" latinLnBrk="0" hangingPunct="1">
            <a:lnSpc>
              <a:spcPct val="100000"/>
            </a:lnSpc>
            <a:spcBef>
              <a:spcPts val="0"/>
            </a:spcBef>
            <a:spcAft>
              <a:spcPts val="0"/>
            </a:spcAft>
            <a:buClr>
              <a:prstClr val="black"/>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Clearly indicate this to the Nology Salesperson when placing your order</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defTabSz="914400" eaLnBrk="1" fontAlgn="auto" latinLnBrk="0" hangingPunct="1">
            <a:lnSpc>
              <a:spcPct val="100000"/>
            </a:lnSpc>
            <a:spcBef>
              <a:spcPts val="0"/>
            </a:spcBef>
            <a:spcAft>
              <a:spcPts val="0"/>
            </a:spcAft>
            <a:buClr>
              <a:prstClr val="black"/>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Ensure/request your courier to complete the waybill in full.</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sng" strike="noStrike" kern="0" cap="none" spc="0" normalizeH="0" baseline="0" noProof="0">
              <a:ln>
                <a:noFill/>
              </a:ln>
              <a:solidFill>
                <a:sysClr val="windowText" lastClr="000000"/>
              </a:solidFill>
              <a:effectLst/>
              <a:uLnTx/>
              <a:uFillTx/>
              <a:latin typeface="+mn-lt"/>
              <a:ea typeface="+mn-ea"/>
              <a:cs typeface="+mn-cs"/>
            </a:rPr>
            <a:t>Nology Delivery and Courier Service:</a:t>
          </a:r>
          <a:endParaRPr kumimoji="0" lang="en-ZA" sz="1100" b="1" i="0" u="sng"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Nology will deliver/courier to all </a:t>
          </a:r>
          <a:r>
            <a:rPr kumimoji="0" lang="en-US" sz="1100" b="1" i="0" u="sng" strike="noStrike" kern="0" cap="none" spc="0" normalizeH="0" baseline="0" noProof="0">
              <a:ln>
                <a:noFill/>
              </a:ln>
              <a:solidFill>
                <a:sysClr val="windowText" lastClr="000000"/>
              </a:solidFill>
              <a:effectLst/>
              <a:uLnTx/>
              <a:uFillTx/>
              <a:latin typeface="+mn-lt"/>
              <a:ea typeface="+mn-ea"/>
              <a:cs typeface="+mn-cs"/>
            </a:rPr>
            <a:t>Johannesburg</a:t>
          </a:r>
          <a:r>
            <a:rPr kumimoji="0" lang="en-US" sz="1100" b="0" i="0" u="none" strike="noStrike" kern="0" cap="none" spc="0" normalizeH="0" baseline="0" noProof="0">
              <a:ln>
                <a:noFill/>
              </a:ln>
              <a:solidFill>
                <a:sysClr val="windowText" lastClr="000000"/>
              </a:solidFill>
              <a:effectLst/>
              <a:uLnTx/>
              <a:uFillTx/>
              <a:latin typeface="+mn-lt"/>
              <a:ea typeface="+mn-ea"/>
              <a:cs typeface="+mn-cs"/>
            </a:rPr>
            <a:t>, </a:t>
          </a:r>
          <a:r>
            <a:rPr kumimoji="0" lang="en-US" sz="1100" b="1" i="0" u="sng" strike="noStrike" kern="0" cap="none" spc="0" normalizeH="0" baseline="0" noProof="0">
              <a:ln>
                <a:noFill/>
              </a:ln>
              <a:solidFill>
                <a:sysClr val="windowText" lastClr="000000"/>
              </a:solidFill>
              <a:effectLst/>
              <a:uLnTx/>
              <a:uFillTx/>
              <a:latin typeface="+mn-lt"/>
              <a:ea typeface="+mn-ea"/>
              <a:cs typeface="+mn-cs"/>
            </a:rPr>
            <a:t>Pretoria</a:t>
          </a: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r>
            <a:rPr kumimoji="0" lang="en-US" sz="1100" b="0" i="0" u="none" strike="noStrike" kern="0" cap="none" spc="0" normalizeH="0" baseline="0" noProof="0">
              <a:ln>
                <a:noFill/>
              </a:ln>
              <a:solidFill>
                <a:sysClr val="windowText" lastClr="000000"/>
              </a:solidFill>
              <a:effectLst/>
              <a:uLnTx/>
              <a:uFillTx/>
              <a:latin typeface="+mn-lt"/>
              <a:ea typeface="+mn-ea"/>
              <a:cs typeface="+mn-cs"/>
            </a:rPr>
            <a:t>and </a:t>
          </a:r>
          <a:r>
            <a:rPr kumimoji="0" lang="en-US" sz="1100" b="1" i="0" u="sng" strike="noStrike" kern="0" cap="none" spc="0" normalizeH="0" baseline="0" noProof="0">
              <a:ln>
                <a:noFill/>
              </a:ln>
              <a:solidFill>
                <a:sysClr val="windowText" lastClr="000000"/>
              </a:solidFill>
              <a:effectLst/>
              <a:uLnTx/>
              <a:uFillTx/>
              <a:latin typeface="+mn-lt"/>
              <a:ea typeface="+mn-ea"/>
              <a:cs typeface="+mn-cs"/>
            </a:rPr>
            <a:t>Cape Town</a:t>
          </a: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r>
            <a:rPr kumimoji="0" lang="en-US" sz="1100" b="0" i="0" u="none" strike="noStrike" kern="0" cap="none" spc="0" normalizeH="0" baseline="0" noProof="0">
              <a:ln>
                <a:noFill/>
              </a:ln>
              <a:solidFill>
                <a:sysClr val="windowText" lastClr="000000"/>
              </a:solidFill>
              <a:effectLst/>
              <a:uLnTx/>
              <a:uFillTx/>
              <a:latin typeface="+mn-lt"/>
              <a:ea typeface="+mn-ea"/>
              <a:cs typeface="+mn-cs"/>
            </a:rPr>
            <a:t>areas as per the maps (excluding townships, chain stores, embassies and high-risk areas or deliveries with any special requirements and/or conditions), FREE of charge for orders </a:t>
          </a:r>
          <a:r>
            <a:rPr kumimoji="0" lang="en-US" sz="1100" b="1" i="0" u="none" strike="noStrike" kern="0" cap="none" spc="0" normalizeH="0" baseline="0" noProof="0">
              <a:ln>
                <a:noFill/>
              </a:ln>
              <a:solidFill>
                <a:sysClr val="windowText" lastClr="000000"/>
              </a:solidFill>
              <a:effectLst/>
              <a:uLnTx/>
              <a:uFillTx/>
              <a:latin typeface="+mn-lt"/>
              <a:ea typeface="+mn-ea"/>
              <a:cs typeface="+mn-cs"/>
            </a:rPr>
            <a:t>exceeding R3,500.00 </a:t>
          </a:r>
          <a:r>
            <a:rPr kumimoji="0" lang="en-ZA" sz="1100" b="1" i="0" u="none" strike="noStrike" kern="0" cap="none" spc="0" normalizeH="0" baseline="0" noProof="0">
              <a:ln>
                <a:noFill/>
              </a:ln>
              <a:solidFill>
                <a:sysClr val="windowText" lastClr="000000"/>
              </a:solidFill>
              <a:effectLst/>
              <a:uLnTx/>
              <a:uFillTx/>
              <a:latin typeface="+mn-lt"/>
              <a:ea typeface="+mn-ea"/>
              <a:cs typeface="+mn-cs"/>
            </a:rPr>
            <a:t>Excl. VAT</a:t>
          </a:r>
          <a:r>
            <a:rPr kumimoji="0" lang="en-US" sz="1100" b="1" i="0" u="none" strike="noStrike" kern="0" cap="none" spc="0" normalizeH="0" baseline="0" noProof="0">
              <a:ln>
                <a:noFill/>
              </a:ln>
              <a:solidFill>
                <a:sysClr val="windowText" lastClr="000000"/>
              </a:solidFill>
              <a:effectLst/>
              <a:uLnTx/>
              <a:uFillTx/>
              <a:latin typeface="+mn-lt"/>
              <a:ea typeface="+mn-ea"/>
              <a:cs typeface="+mn-cs"/>
            </a:rPr>
            <a:t>.</a:t>
          </a:r>
          <a:endParaRPr kumimoji="0" lang="en-ZA" sz="1100" b="1"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Nology will courier orders for </a:t>
          </a:r>
          <a:r>
            <a:rPr kumimoji="0" lang="en-US" sz="1100" b="1" i="0" u="sng" strike="noStrike" kern="0" cap="none" spc="0" normalizeH="0" baseline="0" noProof="0">
              <a:ln>
                <a:noFill/>
              </a:ln>
              <a:solidFill>
                <a:sysClr val="windowText" lastClr="000000"/>
              </a:solidFill>
              <a:effectLst/>
              <a:uLnTx/>
              <a:uFillTx/>
              <a:latin typeface="+mn-lt"/>
              <a:ea typeface="+mn-ea"/>
              <a:cs typeface="+mn-cs"/>
            </a:rPr>
            <a:t>Bloemfontein</a:t>
          </a: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r>
            <a:rPr kumimoji="0" lang="en-US" sz="1100" b="1" i="0" u="sng" strike="noStrike" kern="0" cap="none" spc="0" normalizeH="0" baseline="0" noProof="0">
              <a:ln>
                <a:noFill/>
              </a:ln>
              <a:solidFill>
                <a:sysClr val="windowText" lastClr="000000"/>
              </a:solidFill>
              <a:effectLst/>
              <a:uLnTx/>
              <a:uFillTx/>
              <a:latin typeface="+mn-lt"/>
              <a:ea typeface="+mn-ea"/>
              <a:cs typeface="+mn-cs"/>
            </a:rPr>
            <a:t>Durban</a:t>
          </a: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r>
            <a:rPr kumimoji="0" lang="en-US" sz="1100" b="1" i="0" u="sng" strike="noStrike" kern="0" cap="none" spc="0" normalizeH="0" baseline="0" noProof="0">
              <a:ln>
                <a:noFill/>
              </a:ln>
              <a:solidFill>
                <a:sysClr val="windowText" lastClr="000000"/>
              </a:solidFill>
              <a:effectLst/>
              <a:uLnTx/>
              <a:uFillTx/>
              <a:latin typeface="+mn-lt"/>
              <a:ea typeface="+mn-ea"/>
              <a:cs typeface="+mn-cs"/>
            </a:rPr>
            <a:t>George</a:t>
          </a: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r>
            <a:rPr kumimoji="0" lang="en-US" sz="1100" b="1" i="0" u="sng" strike="noStrike" kern="0" cap="none" spc="0" normalizeH="0" baseline="0" noProof="0">
              <a:ln>
                <a:noFill/>
              </a:ln>
              <a:solidFill>
                <a:sysClr val="windowText" lastClr="000000"/>
              </a:solidFill>
              <a:effectLst/>
              <a:uLnTx/>
              <a:uFillTx/>
              <a:latin typeface="+mn-lt"/>
              <a:ea typeface="+mn-ea"/>
              <a:cs typeface="+mn-cs"/>
            </a:rPr>
            <a:t>Port Elizabeth</a:t>
          </a: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r>
            <a:rPr kumimoji="0" lang="en-US" sz="1100" b="1" i="0" u="sng" strike="noStrike" kern="0" cap="none" spc="0" normalizeH="0" baseline="0" noProof="0">
              <a:ln>
                <a:noFill/>
              </a:ln>
              <a:solidFill>
                <a:sysClr val="windowText" lastClr="000000"/>
              </a:solidFill>
              <a:effectLst/>
              <a:uLnTx/>
              <a:uFillTx/>
              <a:latin typeface="+mn-lt"/>
              <a:ea typeface="+mn-ea"/>
              <a:cs typeface="+mn-cs"/>
            </a:rPr>
            <a:t>Nelspruit</a:t>
          </a: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r>
            <a:rPr kumimoji="0" lang="en-US" sz="1100" b="0" i="0" u="none" strike="noStrike" kern="0" cap="none" spc="0" normalizeH="0" baseline="0" noProof="0">
              <a:ln>
                <a:noFill/>
              </a:ln>
              <a:solidFill>
                <a:sysClr val="windowText" lastClr="000000"/>
              </a:solidFill>
              <a:effectLst/>
              <a:uLnTx/>
              <a:uFillTx/>
              <a:latin typeface="+mn-lt"/>
              <a:ea typeface="+mn-ea"/>
              <a:cs typeface="+mn-cs"/>
            </a:rPr>
            <a:t>and</a:t>
          </a:r>
          <a:r>
            <a:rPr kumimoji="0" lang="en-US" sz="1100" b="0" i="0" u="sng" strike="noStrike" kern="0" cap="none" spc="0" normalizeH="0" baseline="0" noProof="0">
              <a:ln>
                <a:noFill/>
              </a:ln>
              <a:solidFill>
                <a:sysClr val="windowText" lastClr="000000"/>
              </a:solidFill>
              <a:effectLst/>
              <a:uLnTx/>
              <a:uFillTx/>
              <a:latin typeface="+mn-lt"/>
              <a:ea typeface="+mn-ea"/>
              <a:cs typeface="+mn-cs"/>
            </a:rPr>
            <a:t> </a:t>
          </a:r>
          <a:r>
            <a:rPr kumimoji="0" lang="en-US" sz="1100" b="1" i="0" u="sng" strike="noStrike" kern="0" cap="none" spc="0" normalizeH="0" baseline="0" noProof="0">
              <a:ln>
                <a:noFill/>
              </a:ln>
              <a:solidFill>
                <a:sysClr val="windowText" lastClr="000000"/>
              </a:solidFill>
              <a:effectLst/>
              <a:uLnTx/>
              <a:uFillTx/>
              <a:latin typeface="+mn-lt"/>
              <a:ea typeface="+mn-ea"/>
              <a:cs typeface="+mn-cs"/>
            </a:rPr>
            <a:t>Polokwane</a:t>
          </a: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r>
            <a:rPr kumimoji="0" lang="en-US" sz="1100" b="0" i="0" u="none" strike="noStrike" kern="0" cap="none" spc="0" normalizeH="0" baseline="0" noProof="0">
              <a:ln>
                <a:noFill/>
              </a:ln>
              <a:solidFill>
                <a:sysClr val="windowText" lastClr="000000"/>
              </a:solidFill>
              <a:effectLst/>
              <a:uLnTx/>
              <a:uFillTx/>
              <a:latin typeface="+mn-lt"/>
              <a:ea typeface="+mn-ea"/>
              <a:cs typeface="+mn-cs"/>
            </a:rPr>
            <a:t>areas (excluding townships, chain stores, embassies, high-risk areas, regional, remote and extreme outlying areas or deliveries with any special requirements and or conditions), FREE of charge for orders </a:t>
          </a:r>
          <a:r>
            <a:rPr kumimoji="0" lang="en-US" sz="1100" b="1" i="0" u="none" strike="noStrike" kern="0" cap="none" spc="0" normalizeH="0" baseline="0" noProof="0">
              <a:ln>
                <a:noFill/>
              </a:ln>
              <a:solidFill>
                <a:sysClr val="windowText" lastClr="000000"/>
              </a:solidFill>
              <a:effectLst/>
              <a:uLnTx/>
              <a:uFillTx/>
              <a:latin typeface="+mn-lt"/>
              <a:ea typeface="+mn-ea"/>
              <a:cs typeface="+mn-cs"/>
            </a:rPr>
            <a:t>exceeding R5,000 </a:t>
          </a:r>
          <a:r>
            <a:rPr kumimoji="0" lang="en-ZA" sz="1100" b="1" i="0" u="none" strike="noStrike" kern="0" cap="none" spc="0" normalizeH="0" baseline="0" noProof="0">
              <a:ln>
                <a:noFill/>
              </a:ln>
              <a:solidFill>
                <a:sysClr val="windowText" lastClr="000000"/>
              </a:solidFill>
              <a:effectLst/>
              <a:uLnTx/>
              <a:uFillTx/>
              <a:latin typeface="+mn-lt"/>
              <a:ea typeface="+mn-ea"/>
              <a:cs typeface="+mn-cs"/>
            </a:rPr>
            <a:t>Excl. VAT</a:t>
          </a:r>
          <a:r>
            <a:rPr kumimoji="0" lang="en-US" sz="1100" b="0" i="0" u="none" strike="noStrike" kern="0" cap="none" spc="0" normalizeH="0" baseline="0" noProof="0">
              <a:ln>
                <a:noFill/>
              </a:ln>
              <a:solidFill>
                <a:sysClr val="windowText" lastClr="000000"/>
              </a:solidFill>
              <a:effectLst/>
              <a:uLnTx/>
              <a:uFillTx/>
              <a:latin typeface="+mn-lt"/>
              <a:ea typeface="+mn-ea"/>
              <a:cs typeface="+mn-cs"/>
            </a:rPr>
            <a:t>.</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Nology will courier orders for </a:t>
          </a:r>
          <a:r>
            <a:rPr kumimoji="0" lang="en-US" sz="1100" b="1" i="0" u="sng" strike="noStrike" kern="0" cap="none" spc="0" normalizeH="0" baseline="0" noProof="0">
              <a:ln>
                <a:noFill/>
              </a:ln>
              <a:solidFill>
                <a:sysClr val="windowText" lastClr="000000"/>
              </a:solidFill>
              <a:effectLst/>
              <a:uLnTx/>
              <a:uFillTx/>
              <a:latin typeface="+mn-lt"/>
              <a:ea typeface="+mn-ea"/>
              <a:cs typeface="+mn-cs"/>
            </a:rPr>
            <a:t>all other areas in South Africa</a:t>
          </a: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r>
            <a:rPr kumimoji="0" lang="en-US" sz="1100" b="0" i="0" u="none" strike="noStrike" kern="0" cap="none" spc="0" normalizeH="0" baseline="0" noProof="0">
              <a:ln>
                <a:noFill/>
              </a:ln>
              <a:solidFill>
                <a:sysClr val="windowText" lastClr="000000"/>
              </a:solidFill>
              <a:effectLst/>
              <a:uLnTx/>
              <a:uFillTx/>
              <a:latin typeface="+mn-lt"/>
              <a:ea typeface="+mn-ea"/>
              <a:cs typeface="+mn-cs"/>
            </a:rPr>
            <a:t>(excluding townships, chain stores, embassies, high-risk areas, remote and extreme outlying areas or deliveries with any special requirements and or conditions), FREE of charge for orders </a:t>
          </a:r>
          <a:r>
            <a:rPr kumimoji="0" lang="en-US" sz="1100" b="1" i="0" u="none" strike="noStrike" kern="0" cap="none" spc="0" normalizeH="0" baseline="0" noProof="0">
              <a:ln>
                <a:noFill/>
              </a:ln>
              <a:solidFill>
                <a:sysClr val="windowText" lastClr="000000"/>
              </a:solidFill>
              <a:effectLst/>
              <a:uLnTx/>
              <a:uFillTx/>
              <a:latin typeface="+mn-lt"/>
              <a:ea typeface="+mn-ea"/>
              <a:cs typeface="+mn-cs"/>
            </a:rPr>
            <a:t>exceeding R5,000 </a:t>
          </a:r>
          <a:r>
            <a:rPr kumimoji="0" lang="en-ZA" sz="1100" b="1" i="0" u="none" strike="noStrike" kern="0" cap="none" spc="0" normalizeH="0" baseline="0" noProof="0">
              <a:ln>
                <a:noFill/>
              </a:ln>
              <a:solidFill>
                <a:sysClr val="windowText" lastClr="000000"/>
              </a:solidFill>
              <a:effectLst/>
              <a:uLnTx/>
              <a:uFillTx/>
              <a:latin typeface="+mn-lt"/>
              <a:ea typeface="+mn-ea"/>
              <a:cs typeface="+mn-cs"/>
            </a:rPr>
            <a:t>Excl. VAT</a:t>
          </a:r>
          <a:r>
            <a:rPr kumimoji="0" lang="en-US" sz="1100" b="1" i="0" u="none" strike="noStrike" kern="0" cap="none" spc="0" normalizeH="0" baseline="0" noProof="0">
              <a:ln>
                <a:noFill/>
              </a:ln>
              <a:solidFill>
                <a:sysClr val="windowText" lastClr="000000"/>
              </a:solidFill>
              <a:effectLst/>
              <a:uLnTx/>
              <a:uFillTx/>
              <a:latin typeface="+mn-lt"/>
              <a:ea typeface="+mn-ea"/>
              <a:cs typeface="+mn-cs"/>
            </a:rPr>
            <a:t>.</a:t>
          </a:r>
          <a:endParaRPr kumimoji="0" lang="en-ZA" sz="1100" b="1"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defTabSz="914400" eaLnBrk="1" fontAlgn="auto" latinLnBrk="0" hangingPunct="1">
            <a:lnSpc>
              <a:spcPct val="100000"/>
            </a:lnSpc>
            <a:spcBef>
              <a:spcPts val="0"/>
            </a:spcBef>
            <a:spcAft>
              <a:spcPts val="0"/>
            </a:spcAft>
            <a:buClr>
              <a:prstClr val="black"/>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Free delivery only applies to orders not exceeding </a:t>
          </a:r>
          <a:r>
            <a:rPr kumimoji="0" lang="en-US" sz="1100" b="1" i="0" u="none" strike="noStrike" kern="0" cap="none" spc="0" normalizeH="0" baseline="0" noProof="0">
              <a:ln>
                <a:noFill/>
              </a:ln>
              <a:solidFill>
                <a:sysClr val="windowText" lastClr="000000"/>
              </a:solidFill>
              <a:effectLst/>
              <a:uLnTx/>
              <a:uFillTx/>
              <a:latin typeface="+mn-lt"/>
              <a:ea typeface="+mn-ea"/>
              <a:cs typeface="+mn-cs"/>
            </a:rPr>
            <a:t>15kg</a:t>
          </a:r>
          <a:r>
            <a:rPr kumimoji="0" lang="en-US" sz="1100" b="0" i="0" u="none" strike="noStrike" kern="0" cap="none" spc="0" normalizeH="0" baseline="0" noProof="0">
              <a:ln>
                <a:noFill/>
              </a:ln>
              <a:solidFill>
                <a:sysClr val="windowText" lastClr="000000"/>
              </a:solidFill>
              <a:effectLst/>
              <a:uLnTx/>
              <a:uFillTx/>
              <a:latin typeface="+mn-lt"/>
              <a:ea typeface="+mn-ea"/>
              <a:cs typeface="+mn-cs"/>
            </a:rPr>
            <a:t>. Orders over 15Kg will be quoted/charged for every kilogram exceeding 15Kg.</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Free delivery only applies to orders exceeding the required value for delivery to a single destination only. Split deliveries to multiple destinations will be for the customer's account and quoted for separately.</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Delivery is based on an Economy delivery service level/type during business days and business hours.</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Customers requiring a faster service than what Nology offers with our FREE delivery service will be quoted for separately.</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Orders with special pricing and/or price support for delivery to areas other than </a:t>
          </a:r>
          <a:r>
            <a:rPr kumimoji="0" lang="en-US" sz="1100" b="1" i="0" u="sng" strike="noStrike" kern="0" cap="none" spc="0" normalizeH="0" baseline="0" noProof="0">
              <a:ln>
                <a:noFill/>
              </a:ln>
              <a:solidFill>
                <a:sysClr val="windowText" lastClr="000000"/>
              </a:solidFill>
              <a:effectLst/>
              <a:uLnTx/>
              <a:uFillTx/>
              <a:latin typeface="+mn-lt"/>
              <a:ea typeface="+mn-ea"/>
              <a:cs typeface="+mn-cs"/>
            </a:rPr>
            <a:t>Johannesburg</a:t>
          </a:r>
          <a:r>
            <a:rPr kumimoji="0" lang="en-US" sz="1100" b="0" i="0" u="none" strike="noStrike" kern="0" cap="none" spc="0" normalizeH="0" baseline="0" noProof="0">
              <a:ln>
                <a:noFill/>
              </a:ln>
              <a:solidFill>
                <a:sysClr val="windowText" lastClr="000000"/>
              </a:solidFill>
              <a:effectLst/>
              <a:uLnTx/>
              <a:uFillTx/>
              <a:latin typeface="+mn-lt"/>
              <a:ea typeface="+mn-ea"/>
              <a:cs typeface="+mn-cs"/>
            </a:rPr>
            <a:t>, </a:t>
          </a:r>
          <a:r>
            <a:rPr kumimoji="0" lang="en-US" sz="1100" b="1" i="0" u="sng" strike="noStrike" kern="0" cap="none" spc="0" normalizeH="0" baseline="0" noProof="0">
              <a:ln>
                <a:noFill/>
              </a:ln>
              <a:solidFill>
                <a:sysClr val="windowText" lastClr="000000"/>
              </a:solidFill>
              <a:effectLst/>
              <a:uLnTx/>
              <a:uFillTx/>
              <a:latin typeface="+mn-lt"/>
              <a:ea typeface="+mn-ea"/>
              <a:cs typeface="+mn-cs"/>
            </a:rPr>
            <a:t>Pretoria</a:t>
          </a: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r>
            <a:rPr kumimoji="0" lang="en-US" sz="1100" b="0" i="0" u="none" strike="noStrike" kern="0" cap="none" spc="0" normalizeH="0" baseline="0" noProof="0">
              <a:ln>
                <a:noFill/>
              </a:ln>
              <a:solidFill>
                <a:sysClr val="windowText" lastClr="000000"/>
              </a:solidFill>
              <a:effectLst/>
              <a:uLnTx/>
              <a:uFillTx/>
              <a:latin typeface="+mn-lt"/>
              <a:ea typeface="+mn-ea"/>
              <a:cs typeface="+mn-cs"/>
            </a:rPr>
            <a:t>and </a:t>
          </a:r>
          <a:r>
            <a:rPr kumimoji="0" lang="en-US" sz="1100" b="1" i="0" u="sng" strike="noStrike" kern="0" cap="none" spc="0" normalizeH="0" baseline="0" noProof="0">
              <a:ln>
                <a:noFill/>
              </a:ln>
              <a:solidFill>
                <a:sysClr val="windowText" lastClr="000000"/>
              </a:solidFill>
              <a:effectLst/>
              <a:uLnTx/>
              <a:uFillTx/>
              <a:latin typeface="+mn-lt"/>
              <a:ea typeface="+mn-ea"/>
              <a:cs typeface="+mn-cs"/>
            </a:rPr>
            <a:t>Cape Town,</a:t>
          </a: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r>
            <a:rPr kumimoji="0" lang="en-US" sz="1100" b="0" i="0" u="none" strike="noStrike" kern="0" cap="none" spc="0" normalizeH="0" baseline="0" noProof="0">
              <a:ln>
                <a:noFill/>
              </a:ln>
              <a:solidFill>
                <a:sysClr val="windowText" lastClr="000000"/>
              </a:solidFill>
              <a:effectLst/>
              <a:uLnTx/>
              <a:uFillTx/>
              <a:latin typeface="+mn-lt"/>
              <a:ea typeface="+mn-ea"/>
              <a:cs typeface="+mn-cs"/>
            </a:rPr>
            <a:t>are excluded from free delivery and will be quoted for.</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Deliveries to townships, chain stores, embassies, high risk, remote and extreme outlying areas (incl. farms) or deliveries required outside of normal business hours, will be for the customer’s account and must be specified/requested and quoted for prior to order confirmation. Nology reserves the right to invoice the customer for such delivery afterwards in cases where the customer failed to specify this prior to order confirmation.</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Any non-standard deliveries or deliveries with any constraints, challenges, or special requirements (e.g., delivery location not on the ground floor, delivery vehicle accessibility constraints or special requirements, delivery pre-booking requirement, etc.) will be for the customer’s account and must be specified/requested and quoted for prior to order confirmation. Nology reserves the right to decline/reject such deliveries and/or to invoice the customer for such delivery afterwards in cases where the customer failed to specify this prior to order confirmation.</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Delivery/Courier times and fees are indicated in the tables above and may vary depending on the courier service available to Nology.</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Courier delivery is a third-party service and Nology cannot be held liable for any late deliveries.</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defTabSz="914400" eaLnBrk="1" fontAlgn="auto" latinLnBrk="0" hangingPunct="1">
            <a:lnSpc>
              <a:spcPct val="100000"/>
            </a:lnSpc>
            <a:spcBef>
              <a:spcPts val="0"/>
            </a:spcBef>
            <a:spcAft>
              <a:spcPts val="0"/>
            </a:spcAft>
            <a:buClr>
              <a:prstClr val="black"/>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Due to this, Nology strongly recommend that the customer use their own delivery or courier service for urgent and critical deliveries.</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Nology reserves the right to select the delivery method, either with a preferred courier or with our own driver and vehicle.</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 </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sng" strike="noStrike" kern="0" cap="none" spc="0" normalizeH="0" baseline="0" noProof="0">
              <a:ln>
                <a:noFill/>
              </a:ln>
              <a:solidFill>
                <a:sysClr val="windowText" lastClr="000000"/>
              </a:solidFill>
              <a:effectLst/>
              <a:uLnTx/>
              <a:uFillTx/>
              <a:latin typeface="+mn-lt"/>
              <a:ea typeface="+mn-ea"/>
              <a:cs typeface="+mn-cs"/>
            </a:rPr>
            <a:t>General Delivery Information:</a:t>
          </a:r>
          <a:endParaRPr kumimoji="0" lang="en-ZA" sz="1100" b="1" i="0" u="sng"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The above fees are for deliveries within business hours only. Our couriers do not provide exact delivery times and will deliver between 08:00 and 17:00, Monday to Friday, excluding public holidays.</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Courier deliveries will be dispatched the same day for orders placed before 15:00 Monday to Thursday and 14:00 on Fridays.</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Deliveries with Nology’s own vehicle will be delivered the next business day for orders received before 15:00.</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Unfortunately, we do not deliver to Post Boxes.</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Our drivers/couriers require someone to be present at the delivery address provided, to accept the delivery. Parcels will not be handed to security guards or left at guard houses</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Lead times indicated are from date of dispatch.</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Prices and delivery times may change without notice.</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
              <a:srgbClr val="FF0000"/>
            </a:buClr>
            <a:buSzTx/>
            <a:buFont typeface="Wingdings" pitchFamily="2" charset="2"/>
            <a:buChar char="§"/>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Information in this document is not applicable to customers outside of South Africa. Please contact your sales representative for more information regarding cross-border orders.</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
              <a:srgbClr val="FF0000"/>
            </a:buClr>
            <a:buSzTx/>
            <a:buFontTx/>
            <a:buNone/>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 </a:t>
          </a: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
              <a:srgbClr val="FF0000"/>
            </a:buClr>
            <a:buSzTx/>
            <a:buFontTx/>
            <a:buNone/>
            <a:tabLst/>
            <a:defRPr/>
          </a:pPr>
          <a:endParaRPr kumimoji="0" lang="en-ZA"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
              <a:srgbClr val="FF0000"/>
            </a:buClr>
            <a:buSzTx/>
            <a:buFontTx/>
            <a:buNone/>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For any questions or queries please contact us at </a:t>
          </a:r>
          <a:r>
            <a:rPr kumimoji="0" lang="en-US" sz="1100" b="0" i="0" u="none" strike="noStrike" kern="0" cap="none" spc="0" normalizeH="0" baseline="0" noProof="0">
              <a:ln>
                <a:noFill/>
              </a:ln>
              <a:solidFill>
                <a:srgbClr val="FF0000"/>
              </a:solidFill>
              <a:effectLst/>
              <a:uLnTx/>
              <a:uFillTx/>
              <a:latin typeface="+mn-lt"/>
              <a:ea typeface="+mn-ea"/>
              <a:cs typeface="+mn-cs"/>
            </a:rPr>
            <a:t>010 824 0040 </a:t>
          </a:r>
          <a:r>
            <a:rPr kumimoji="0" lang="en-US" sz="1100" b="0" i="0" u="none" strike="noStrike" kern="0" cap="none" spc="0" normalizeH="0" baseline="0" noProof="0">
              <a:ln>
                <a:noFill/>
              </a:ln>
              <a:solidFill>
                <a:sysClr val="windowText" lastClr="000000"/>
              </a:solidFill>
              <a:effectLst/>
              <a:uLnTx/>
              <a:uFillTx/>
              <a:latin typeface="+mn-lt"/>
              <a:ea typeface="+mn-ea"/>
              <a:cs typeface="+mn-cs"/>
            </a:rPr>
            <a:t>or e-mail </a:t>
          </a:r>
          <a:r>
            <a:rPr kumimoji="0" lang="en-US" sz="1100" b="0" i="0" u="none" strike="noStrike" kern="0" cap="none" spc="0" normalizeH="0" baseline="0" noProof="0">
              <a:ln>
                <a:noFill/>
              </a:ln>
              <a:solidFill>
                <a:srgbClr val="FF0000"/>
              </a:solidFill>
              <a:effectLst/>
              <a:uLnTx/>
              <a:uFillTx/>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sales@nology.co.za.</a:t>
          </a:r>
          <a:endParaRPr kumimoji="0" lang="en-ZA" sz="1100" b="0"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Gill Sans MT" panose="020B0502020104020203" pitchFamily="34" charset="0"/>
            <a:ea typeface="Calibri" panose="020F0502020204030204" pitchFamily="34"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Gill Sans MT" panose="020B0502020104020203" pitchFamily="34" charset="0"/>
            <a:ea typeface="Calibri" panose="020F0502020204030204" pitchFamily="34" charset="0"/>
            <a:cs typeface="Times New Roman" panose="02020603050405020304" pitchFamily="18" charset="0"/>
          </a:endParaRPr>
        </a:p>
      </xdr:txBody>
    </xdr:sp>
    <xdr:clientData/>
  </xdr:twoCellAnchor>
  <xdr:twoCellAnchor editAs="oneCell">
    <xdr:from>
      <xdr:col>4</xdr:col>
      <xdr:colOff>809625</xdr:colOff>
      <xdr:row>3</xdr:row>
      <xdr:rowOff>28575</xdr:rowOff>
    </xdr:from>
    <xdr:to>
      <xdr:col>9</xdr:col>
      <xdr:colOff>0</xdr:colOff>
      <xdr:row>4</xdr:row>
      <xdr:rowOff>142875</xdr:rowOff>
    </xdr:to>
    <xdr:pic>
      <xdr:nvPicPr>
        <xdr:cNvPr id="12" name="Picture 11">
          <a:extLst>
            <a:ext uri="{FF2B5EF4-FFF2-40B4-BE49-F238E27FC236}">
              <a16:creationId xmlns:a16="http://schemas.microsoft.com/office/drawing/2014/main" id="{B1C5C97D-1D6E-EF0F-987D-C53105DB4A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229100" y="942975"/>
          <a:ext cx="3543300" cy="342900"/>
        </a:xfrm>
        <a:prstGeom prst="rect">
          <a:avLst/>
        </a:prstGeom>
      </xdr:spPr>
    </xdr:pic>
    <xdr:clientData/>
  </xdr:twoCellAnchor>
  <xdr:twoCellAnchor editAs="oneCell">
    <xdr:from>
      <xdr:col>5</xdr:col>
      <xdr:colOff>285750</xdr:colOff>
      <xdr:row>45</xdr:row>
      <xdr:rowOff>47625</xdr:rowOff>
    </xdr:from>
    <xdr:to>
      <xdr:col>9</xdr:col>
      <xdr:colOff>295275</xdr:colOff>
      <xdr:row>46</xdr:row>
      <xdr:rowOff>161925</xdr:rowOff>
    </xdr:to>
    <xdr:pic>
      <xdr:nvPicPr>
        <xdr:cNvPr id="14" name="Picture 13">
          <a:extLst>
            <a:ext uri="{FF2B5EF4-FFF2-40B4-BE49-F238E27FC236}">
              <a16:creationId xmlns:a16="http://schemas.microsoft.com/office/drawing/2014/main" id="{8FAEC327-8C48-E9E9-D63F-BD90CFCED77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524375" y="12011025"/>
          <a:ext cx="3543300" cy="342900"/>
        </a:xfrm>
        <a:prstGeom prst="rect">
          <a:avLst/>
        </a:prstGeom>
      </xdr:spPr>
    </xdr:pic>
    <xdr:clientData/>
  </xdr:twoCellAnchor>
  <xdr:twoCellAnchor editAs="oneCell">
    <xdr:from>
      <xdr:col>5</xdr:col>
      <xdr:colOff>57150</xdr:colOff>
      <xdr:row>77</xdr:row>
      <xdr:rowOff>266700</xdr:rowOff>
    </xdr:from>
    <xdr:to>
      <xdr:col>9</xdr:col>
      <xdr:colOff>66675</xdr:colOff>
      <xdr:row>77</xdr:row>
      <xdr:rowOff>609600</xdr:rowOff>
    </xdr:to>
    <xdr:pic>
      <xdr:nvPicPr>
        <xdr:cNvPr id="16" name="Picture 15">
          <a:extLst>
            <a:ext uri="{FF2B5EF4-FFF2-40B4-BE49-F238E27FC236}">
              <a16:creationId xmlns:a16="http://schemas.microsoft.com/office/drawing/2014/main" id="{18AECA43-6349-CD53-CD41-9E781757DCE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295775" y="21193125"/>
          <a:ext cx="3543300" cy="342900"/>
        </a:xfrm>
        <a:prstGeom prst="rect">
          <a:avLst/>
        </a:prstGeom>
      </xdr:spPr>
    </xdr:pic>
    <xdr:clientData/>
  </xdr:twoCellAnchor>
  <xdr:twoCellAnchor editAs="oneCell">
    <xdr:from>
      <xdr:col>4</xdr:col>
      <xdr:colOff>752475</xdr:colOff>
      <xdr:row>82</xdr:row>
      <xdr:rowOff>352425</xdr:rowOff>
    </xdr:from>
    <xdr:to>
      <xdr:col>8</xdr:col>
      <xdr:colOff>457200</xdr:colOff>
      <xdr:row>82</xdr:row>
      <xdr:rowOff>695325</xdr:rowOff>
    </xdr:to>
    <xdr:pic>
      <xdr:nvPicPr>
        <xdr:cNvPr id="18" name="Picture 17">
          <a:extLst>
            <a:ext uri="{FF2B5EF4-FFF2-40B4-BE49-F238E27FC236}">
              <a16:creationId xmlns:a16="http://schemas.microsoft.com/office/drawing/2014/main" id="{4F7A415A-A2FA-232B-E107-2F3866D6AB9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171950" y="25536525"/>
          <a:ext cx="3543300" cy="34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firstdistribution-my.sharepoint.com/personal/andrea_nology_co_za/Documents/Pricelists/Nology%20Pricelists/Nology-Reseller-Price-List-January-2026-v2.xlsx" TargetMode="External"/><Relationship Id="rId1" Type="http://schemas.openxmlformats.org/officeDocument/2006/relationships/externalLinkPath" Target="https://firstdistribution-my.sharepoint.com/personal/andrea_nology_co_za/Documents/Pricelists/Nology%20Pricelists/Nology-Reseller-Price-List-January-2026-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ICING"/>
      <sheetName val="Categories"/>
      <sheetName val="EOL Products"/>
      <sheetName val="Promotions"/>
      <sheetName val="New Products"/>
      <sheetName val="Warehouse Clearance "/>
      <sheetName val="3CX"/>
      <sheetName val="Apache Optics"/>
      <sheetName val="AudioCodes"/>
      <sheetName val="Bark"/>
      <sheetName val="Bluetti"/>
      <sheetName val="Call4tel"/>
      <sheetName val="DNAKE"/>
      <sheetName val="Inogeni"/>
      <sheetName val="Jabra"/>
      <sheetName val="H3C SMB"/>
      <sheetName val="H3C Enterprise"/>
      <sheetName val="Huawei"/>
      <sheetName val="LG"/>
      <sheetName val="Logitech"/>
      <sheetName val="Mecool"/>
      <sheetName val="Minix"/>
      <sheetName val="MikroTik"/>
      <sheetName val="Motorola"/>
      <sheetName val="Neat"/>
      <sheetName val="Netogy"/>
      <sheetName val="Samsung"/>
      <sheetName val="Shelly"/>
      <sheetName val="Telrad"/>
      <sheetName val="Teltonika"/>
      <sheetName val="TP-Link"/>
      <sheetName val="Yealink"/>
      <sheetName val="Yealink Video"/>
      <sheetName val="Vilo"/>
      <sheetName val="WhaleOS"/>
      <sheetName val="ZTE"/>
      <sheetName val="Zyxel"/>
      <sheetName val="Delive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
          <cell r="B1"/>
          <cell r="C1"/>
          <cell r="D1"/>
          <cell r="E1"/>
          <cell r="F1"/>
          <cell r="G1" t="str">
            <v>Return</v>
          </cell>
        </row>
        <row r="2">
          <cell r="B2"/>
          <cell r="C2"/>
          <cell r="D2"/>
          <cell r="E2"/>
          <cell r="F2"/>
          <cell r="G2"/>
        </row>
        <row r="3">
          <cell r="B3" t="str">
            <v>CLICK HERE TO VISIT OUR YEALINK WEBSITE FOR MORE INFO</v>
          </cell>
          <cell r="C3"/>
          <cell r="D3"/>
          <cell r="E3"/>
          <cell r="F3"/>
          <cell r="G3"/>
        </row>
        <row r="4">
          <cell r="B4" t="str">
            <v>SKU</v>
          </cell>
          <cell r="C4" t="str">
            <v>DESCRIPTION</v>
          </cell>
          <cell r="D4" t="str">
            <v>PRICE</v>
          </cell>
          <cell r="E4" t="str">
            <v>Suggested advertising price</v>
          </cell>
          <cell r="F4" t="str">
            <v>MSRP</v>
          </cell>
          <cell r="G4" t="str">
            <v>COMMENTS</v>
          </cell>
        </row>
        <row r="5">
          <cell r="B5" t="str">
            <v>SPEAKERPHONES</v>
          </cell>
          <cell r="C5"/>
          <cell r="D5"/>
          <cell r="E5"/>
          <cell r="F5"/>
          <cell r="G5"/>
        </row>
        <row r="6">
          <cell r="B6" t="str">
            <v>SP92 USB-C/A</v>
          </cell>
          <cell r="C6" t="str">
            <v>Yealink SP92 USB C/A Speakerphone</v>
          </cell>
          <cell r="D6">
            <v>966</v>
          </cell>
          <cell r="E6">
            <v>1380</v>
          </cell>
          <cell r="F6">
            <v>1566</v>
          </cell>
          <cell r="G6" t="str">
            <v>24 MONTHS WARRANTY</v>
          </cell>
        </row>
        <row r="7">
          <cell r="B7" t="str">
            <v>SP96 USB-C/A</v>
          </cell>
          <cell r="C7" t="str">
            <v>Yealink SP96 USB C/A Speakerphone</v>
          </cell>
          <cell r="D7">
            <v>1932</v>
          </cell>
          <cell r="E7">
            <v>2760</v>
          </cell>
          <cell r="F7" t="e">
            <v>#N/A</v>
          </cell>
          <cell r="G7" t="str">
            <v>24 MONTHS WARRANTY</v>
          </cell>
        </row>
        <row r="8">
          <cell r="B8" t="str">
            <v>SP92-BT51-BUNDLE</v>
          </cell>
          <cell r="C8" t="str">
            <v>Yealink SP92 Speakerphone USB-C/A With BT51 Dongle</v>
          </cell>
          <cell r="D8">
            <v>1159</v>
          </cell>
          <cell r="E8">
            <v>1656</v>
          </cell>
          <cell r="F8">
            <v>1918</v>
          </cell>
          <cell r="G8" t="str">
            <v>24 MONTHS WARRANTY</v>
          </cell>
        </row>
        <row r="9">
          <cell r="B9" t="str">
            <v>SP96-BT51-BUNDLE</v>
          </cell>
          <cell r="C9" t="str">
            <v>Yealink SP96 Speakerphone With BT51 USB Dongle</v>
          </cell>
          <cell r="D9">
            <v>2125</v>
          </cell>
          <cell r="E9">
            <v>3036</v>
          </cell>
          <cell r="F9" t="e">
            <v>#N/A</v>
          </cell>
          <cell r="G9" t="str">
            <v>24 MONTHS WARRANTY</v>
          </cell>
        </row>
        <row r="10">
          <cell r="B10" t="str">
            <v>IP CONFERENCE PHONES</v>
          </cell>
          <cell r="C10"/>
          <cell r="D10"/>
          <cell r="E10"/>
          <cell r="F10"/>
          <cell r="G10"/>
        </row>
        <row r="11">
          <cell r="B11" t="str">
            <v>CP935W</v>
          </cell>
          <cell r="C11" t="str">
            <v>Yealink CP935W DECT Conference Phone</v>
          </cell>
          <cell r="D11">
            <v>7851</v>
          </cell>
          <cell r="E11">
            <v>11216</v>
          </cell>
          <cell r="F11">
            <v>14062</v>
          </cell>
          <cell r="G11" t="str">
            <v>24 MONTHS WARRANTY</v>
          </cell>
        </row>
        <row r="12">
          <cell r="B12" t="str">
            <v>CP925</v>
          </cell>
          <cell r="C12" t="str">
            <v>Yealink CP925 HD IP Conference Phone</v>
          </cell>
          <cell r="D12">
            <v>5234</v>
          </cell>
          <cell r="E12">
            <v>7477</v>
          </cell>
          <cell r="F12">
            <v>10542</v>
          </cell>
          <cell r="G12" t="str">
            <v>24 MONTHS WARRANTY</v>
          </cell>
        </row>
        <row r="13">
          <cell r="B13" t="str">
            <v>CP965</v>
          </cell>
          <cell r="C13" t="str">
            <v>Yealink CP965 Android IP Conference Phone (SIP ONLY)</v>
          </cell>
          <cell r="D13">
            <v>7851</v>
          </cell>
          <cell r="E13">
            <v>11216</v>
          </cell>
          <cell r="F13">
            <v>15822</v>
          </cell>
          <cell r="G13" t="str">
            <v>24 MONTHS WARRANTY</v>
          </cell>
        </row>
        <row r="14">
          <cell r="B14" t="str">
            <v>CP965-TEAMS</v>
          </cell>
          <cell r="C14" t="str">
            <v>Yealink CP965 Android IP Conference Phone (TEAMS ONLY)</v>
          </cell>
          <cell r="D14">
            <v>8004</v>
          </cell>
          <cell r="E14">
            <v>11434</v>
          </cell>
          <cell r="F14">
            <v>15822</v>
          </cell>
          <cell r="G14" t="str">
            <v>24 MONTHS WARRANTY</v>
          </cell>
        </row>
        <row r="15">
          <cell r="B15" t="str">
            <v>CPW65</v>
          </cell>
          <cell r="C15" t="str">
            <v>Yealink CPW65 Wireless DECT Microphones For CP965</v>
          </cell>
          <cell r="D15">
            <v>3093</v>
          </cell>
          <cell r="E15">
            <v>4418</v>
          </cell>
          <cell r="F15">
            <v>5280</v>
          </cell>
          <cell r="G15" t="str">
            <v>24 MONTHS WARRANTY</v>
          </cell>
        </row>
        <row r="16">
          <cell r="B16" t="str">
            <v>CPE90</v>
          </cell>
          <cell r="C16" t="str">
            <v>Yealink CPE90 Wired Expansion Microphones For CP960</v>
          </cell>
          <cell r="D16">
            <v>1189</v>
          </cell>
          <cell r="E16">
            <v>1699</v>
          </cell>
          <cell r="F16">
            <v>1760</v>
          </cell>
          <cell r="G16" t="str">
            <v>24 MONTHS WARRANTY</v>
          </cell>
        </row>
        <row r="17">
          <cell r="B17" t="str">
            <v>WIFI PHONES</v>
          </cell>
          <cell r="C17"/>
          <cell r="D17"/>
          <cell r="E17"/>
          <cell r="F17"/>
          <cell r="G17"/>
        </row>
        <row r="18">
          <cell r="B18" t="str">
            <v>AX83H</v>
          </cell>
          <cell r="C18" t="str">
            <v>Yealink AX83H Portable IP Phone With Built-In Wi-Fi Includes Charger</v>
          </cell>
          <cell r="D18">
            <v>1713</v>
          </cell>
          <cell r="E18">
            <v>2447</v>
          </cell>
          <cell r="F18">
            <v>2798</v>
          </cell>
          <cell r="G18" t="str">
            <v>24 MONTHS WARRANTY</v>
          </cell>
        </row>
        <row r="19">
          <cell r="B19" t="str">
            <v>AX86R</v>
          </cell>
          <cell r="C19" t="str">
            <v>Yealink AX86R Portable IP Phone With Built-In Wi-Fi, Includes Charger</v>
          </cell>
          <cell r="D19">
            <v>2498</v>
          </cell>
          <cell r="E19">
            <v>3568</v>
          </cell>
          <cell r="F19">
            <v>3854</v>
          </cell>
          <cell r="G19" t="str">
            <v>24 MONTHS WARRANTY</v>
          </cell>
        </row>
        <row r="20">
          <cell r="B20" t="str">
            <v>IP DECT PHONES</v>
          </cell>
          <cell r="C20"/>
          <cell r="D20"/>
          <cell r="E20"/>
          <cell r="F20"/>
          <cell r="G20"/>
        </row>
        <row r="21">
          <cell r="B21" t="str">
            <v>W73P</v>
          </cell>
          <cell r="C21" t="str">
            <v>Yealink W73P IP DECT Phone And Base Station (Incl. W70B And W73H)</v>
          </cell>
          <cell r="D21">
            <v>1713</v>
          </cell>
          <cell r="E21">
            <v>2270</v>
          </cell>
          <cell r="F21">
            <v>2270</v>
          </cell>
          <cell r="G21" t="str">
            <v>24 MONTHS WARRANTY</v>
          </cell>
        </row>
        <row r="22">
          <cell r="B22" t="str">
            <v>W74P</v>
          </cell>
          <cell r="C22" t="str">
            <v>Yealink W74P IP DECT Phone And Base Station (Incl. W70B And W74H)</v>
          </cell>
          <cell r="D22">
            <v>1899</v>
          </cell>
          <cell r="E22">
            <v>3059</v>
          </cell>
          <cell r="F22">
            <v>3326</v>
          </cell>
          <cell r="G22" t="str">
            <v>24 MONTHS WARRANTY</v>
          </cell>
        </row>
        <row r="23">
          <cell r="B23" t="str">
            <v>W76P</v>
          </cell>
          <cell r="C23" t="str">
            <v>Yealink W76P DECT Phone (Incl. W70B Base Station And W56H Handset)</v>
          </cell>
          <cell r="D23">
            <v>1903</v>
          </cell>
          <cell r="E23">
            <v>2622</v>
          </cell>
          <cell r="F23">
            <v>2622</v>
          </cell>
          <cell r="G23" t="str">
            <v>24 MONTHS WARRANTY</v>
          </cell>
        </row>
        <row r="24">
          <cell r="B24" t="str">
            <v>W78P</v>
          </cell>
          <cell r="C24" t="str">
            <v>Yealink W78P DECT IP Phone (Incl. W70B And W78H)</v>
          </cell>
          <cell r="D24">
            <v>2260</v>
          </cell>
          <cell r="E24">
            <v>3229</v>
          </cell>
          <cell r="F24">
            <v>3854</v>
          </cell>
          <cell r="G24" t="str">
            <v>24 MONTHS WARRANTY</v>
          </cell>
        </row>
        <row r="25">
          <cell r="B25" t="str">
            <v>W56H</v>
          </cell>
          <cell r="C25" t="str">
            <v>Yealink W56H IP DECT Phone Handset</v>
          </cell>
          <cell r="D25">
            <v>1189</v>
          </cell>
          <cell r="E25">
            <v>1566</v>
          </cell>
          <cell r="F25">
            <v>1566</v>
          </cell>
          <cell r="G25" t="str">
            <v>24 MONTHS WARRANTY</v>
          </cell>
        </row>
        <row r="26">
          <cell r="B26" t="str">
            <v>W57R</v>
          </cell>
          <cell r="C26" t="str">
            <v>Yealink W57R Rugged DECT Handset (IP54)</v>
          </cell>
          <cell r="D26">
            <v>1784</v>
          </cell>
          <cell r="E26">
            <v>2549</v>
          </cell>
          <cell r="F26">
            <v>3150</v>
          </cell>
          <cell r="G26" t="str">
            <v>24 MONTHS WARRANTY</v>
          </cell>
        </row>
        <row r="27">
          <cell r="B27" t="str">
            <v>W59R</v>
          </cell>
          <cell r="C27" t="str">
            <v>Yealink W59R Rugged DECT Handset IP67</v>
          </cell>
          <cell r="D27">
            <v>2093</v>
          </cell>
          <cell r="E27">
            <v>2974</v>
          </cell>
          <cell r="F27">
            <v>2974</v>
          </cell>
          <cell r="G27" t="str">
            <v>24 MONTHS WARRANTY</v>
          </cell>
        </row>
        <row r="28">
          <cell r="B28" t="str">
            <v>W73H</v>
          </cell>
          <cell r="C28" t="str">
            <v>Yealink W73H DECT Handset</v>
          </cell>
          <cell r="D28">
            <v>1070</v>
          </cell>
          <cell r="E28">
            <v>1529</v>
          </cell>
          <cell r="F28">
            <v>1566</v>
          </cell>
          <cell r="G28" t="str">
            <v>24 MONTHS WARRANTY</v>
          </cell>
        </row>
        <row r="29">
          <cell r="B29" t="str">
            <v>W74H</v>
          </cell>
          <cell r="C29" t="str">
            <v>Yealink W74H IP DECT Handset</v>
          </cell>
          <cell r="D29">
            <v>1189</v>
          </cell>
          <cell r="E29">
            <v>1699</v>
          </cell>
          <cell r="F29">
            <v>2270</v>
          </cell>
          <cell r="G29" t="str">
            <v>24 MONTHS WARRANTY</v>
          </cell>
        </row>
        <row r="30">
          <cell r="B30" t="str">
            <v>W78H</v>
          </cell>
          <cell r="C30" t="str">
            <v>Yealink W78H DECT Handset</v>
          </cell>
          <cell r="D30">
            <v>1570</v>
          </cell>
          <cell r="E30">
            <v>2243</v>
          </cell>
          <cell r="F30">
            <v>2622</v>
          </cell>
          <cell r="G30" t="str">
            <v>24 MONTHS WARRANTY</v>
          </cell>
        </row>
        <row r="31">
          <cell r="B31" t="str">
            <v>W70B</v>
          </cell>
          <cell r="C31" t="str">
            <v>Yealink W70B DECT Base Station (Single Cell)</v>
          </cell>
          <cell r="D31">
            <v>951</v>
          </cell>
          <cell r="E31">
            <v>1359</v>
          </cell>
          <cell r="F31">
            <v>1390</v>
          </cell>
          <cell r="G31" t="str">
            <v>24 MONTHS WARRANTY</v>
          </cell>
        </row>
        <row r="32">
          <cell r="B32" t="str">
            <v>W75</v>
          </cell>
          <cell r="C32" t="str">
            <v>Yealink W75 Mini Multi-Cell DECT System, Including Base Station And DECT Manager</v>
          </cell>
          <cell r="D32">
            <v>1784</v>
          </cell>
          <cell r="E32">
            <v>2549</v>
          </cell>
          <cell r="F32">
            <v>3326</v>
          </cell>
          <cell r="G32" t="str">
            <v>24 MONTHS WARRANTY</v>
          </cell>
        </row>
        <row r="33">
          <cell r="B33" t="str">
            <v>W80B</v>
          </cell>
          <cell r="C33" t="str">
            <v>Yealink W80B Multi-Cell DECT Base Station</v>
          </cell>
          <cell r="D33">
            <v>3331</v>
          </cell>
          <cell r="E33">
            <v>4758</v>
          </cell>
          <cell r="F33">
            <v>7022</v>
          </cell>
          <cell r="G33" t="str">
            <v>24 MONTHS WARRANTY</v>
          </cell>
        </row>
        <row r="34">
          <cell r="B34" t="str">
            <v>W80B-DM</v>
          </cell>
          <cell r="C34" t="str">
            <v>Yealink W80D-DM Multi-Cell DECT Manager</v>
          </cell>
          <cell r="D34">
            <v>3331</v>
          </cell>
          <cell r="E34">
            <v>4758</v>
          </cell>
          <cell r="F34">
            <v>7022</v>
          </cell>
          <cell r="G34" t="str">
            <v>24 MONTHS WARRANTY</v>
          </cell>
        </row>
        <row r="35">
          <cell r="B35" t="str">
            <v>W90B</v>
          </cell>
          <cell r="C35" t="str">
            <v>Yealink W90B Multi-Cell DECT Base Station</v>
          </cell>
          <cell r="D35">
            <v>3925</v>
          </cell>
          <cell r="E35">
            <v>5608</v>
          </cell>
          <cell r="F35">
            <v>8254</v>
          </cell>
          <cell r="G35" t="str">
            <v>24 MONTHS WARRANTY</v>
          </cell>
        </row>
        <row r="36">
          <cell r="B36" t="str">
            <v>W90DM</v>
          </cell>
          <cell r="C36" t="str">
            <v>Yealink W90DM Multi-Cell DECT Manager</v>
          </cell>
          <cell r="D36">
            <v>3925</v>
          </cell>
          <cell r="E36">
            <v>5608</v>
          </cell>
          <cell r="F36">
            <v>8254</v>
          </cell>
          <cell r="G36" t="str">
            <v>24 MONTHS WARRANTY</v>
          </cell>
        </row>
        <row r="37">
          <cell r="B37" t="str">
            <v>DD10K</v>
          </cell>
          <cell r="C37" t="str">
            <v>Yealink DD10K USB DECT Dongle For T41S/T42S</v>
          </cell>
          <cell r="D37">
            <v>261</v>
          </cell>
          <cell r="E37" t="str">
            <v>N/A</v>
          </cell>
          <cell r="F37">
            <v>352</v>
          </cell>
          <cell r="G37" t="str">
            <v>24 MONTHS WARRANTY</v>
          </cell>
        </row>
        <row r="38">
          <cell r="B38" t="str">
            <v>RT30</v>
          </cell>
          <cell r="C38" t="str">
            <v>Yealink RT30 DECT Phone Repeater</v>
          </cell>
          <cell r="D38">
            <v>1760</v>
          </cell>
          <cell r="E38">
            <v>2200</v>
          </cell>
          <cell r="F38">
            <v>2200</v>
          </cell>
          <cell r="G38" t="str">
            <v>24 MONTHS WARRANTY</v>
          </cell>
        </row>
        <row r="39">
          <cell r="B39" t="str">
            <v>IP DESKTOP PHONES</v>
          </cell>
          <cell r="C39"/>
          <cell r="D39"/>
          <cell r="E39"/>
          <cell r="F39"/>
          <cell r="G39"/>
        </row>
        <row r="40">
          <cell r="B40" t="str">
            <v>SIP-T30</v>
          </cell>
          <cell r="C40" t="str">
            <v>Yealink T30 Single Line Entry Level IP Phone, No PoE, Includes PSU</v>
          </cell>
          <cell r="D40">
            <v>569</v>
          </cell>
          <cell r="E40" t="str">
            <v>N/A</v>
          </cell>
          <cell r="F40" t="str">
            <v>N/A</v>
          </cell>
          <cell r="G40" t="str">
            <v>24 MONTHS WARRANTY</v>
          </cell>
        </row>
        <row r="41">
          <cell r="B41" t="str">
            <v>SIP-T31P</v>
          </cell>
          <cell r="C41" t="str">
            <v>Yealink T31P 10/100 Desktop IP Phone, Excludes PSU</v>
          </cell>
          <cell r="D41">
            <v>761</v>
          </cell>
          <cell r="E41">
            <v>1087</v>
          </cell>
          <cell r="F41">
            <v>1144</v>
          </cell>
          <cell r="G41" t="str">
            <v>24 MONTHS WARRANTY</v>
          </cell>
        </row>
        <row r="42">
          <cell r="B42" t="str">
            <v>SIP-T31W</v>
          </cell>
          <cell r="C42" t="str">
            <v>Yealink T31W Desktop IP Phone With Built-In Wi-Fi, 10/100Mb Ethernet, Includes PSU</v>
          </cell>
          <cell r="D42">
            <v>951</v>
          </cell>
          <cell r="E42">
            <v>1359</v>
          </cell>
          <cell r="F42">
            <v>1566</v>
          </cell>
          <cell r="G42" t="str">
            <v>24 MONTHS WARRANTY</v>
          </cell>
        </row>
        <row r="43">
          <cell r="B43" t="str">
            <v>SIP-T31G</v>
          </cell>
          <cell r="C43" t="str">
            <v>Yealink T31G Gigabit Desktop IP Phone, Excludes PSU</v>
          </cell>
          <cell r="D43">
            <v>904</v>
          </cell>
          <cell r="E43">
            <v>1291</v>
          </cell>
          <cell r="F43">
            <v>1390</v>
          </cell>
          <cell r="G43" t="str">
            <v>24 MONTHS WARRANTY</v>
          </cell>
        </row>
        <row r="44">
          <cell r="B44" t="str">
            <v>SIP-T33G</v>
          </cell>
          <cell r="C44" t="str">
            <v>Yealink T33G Gigabit Colour Screen Desktop IP Phone, Excludes PSU</v>
          </cell>
          <cell r="D44">
            <v>975</v>
          </cell>
          <cell r="E44">
            <v>1393</v>
          </cell>
          <cell r="F44">
            <v>1918</v>
          </cell>
          <cell r="G44" t="str">
            <v>24 MONTHS WARRANTY</v>
          </cell>
        </row>
        <row r="45">
          <cell r="B45" t="str">
            <v>SIP-T34W</v>
          </cell>
          <cell r="C45" t="str">
            <v>Yealink T34W Desktop IP Phone With Built-In Wi-Fi, Includes PSU</v>
          </cell>
          <cell r="D45">
            <v>1142</v>
          </cell>
          <cell r="E45">
            <v>1631</v>
          </cell>
          <cell r="F45">
            <v>2552</v>
          </cell>
          <cell r="G45" t="str">
            <v>24 MONTHS WARRANTY</v>
          </cell>
        </row>
        <row r="46">
          <cell r="B46" t="str">
            <v>SIP-T43U</v>
          </cell>
          <cell r="C46" t="str">
            <v>Yealink T43U Advanced Gb IP Phone With Dual USB Ports, Excludes PSU</v>
          </cell>
          <cell r="D46">
            <v>1399</v>
          </cell>
          <cell r="E46">
            <v>2277</v>
          </cell>
          <cell r="F46">
            <v>2974</v>
          </cell>
          <cell r="G46" t="str">
            <v>24 MONTHS WARRANTY</v>
          </cell>
        </row>
        <row r="47">
          <cell r="B47" t="str">
            <v>SIP-T44W</v>
          </cell>
          <cell r="C47" t="str">
            <v>Yealink T44W Gigabit Desktop IP Phone With Built-in Wi-Fi, Bluetooth And Dual USB Ports, Excludes PSU</v>
          </cell>
          <cell r="D47">
            <v>1698</v>
          </cell>
          <cell r="E47">
            <v>2719</v>
          </cell>
          <cell r="F47">
            <v>3326</v>
          </cell>
          <cell r="G47" t="str">
            <v>24 MONTHS WARRANTY</v>
          </cell>
        </row>
        <row r="48">
          <cell r="B48" t="str">
            <v>SIP-T46U</v>
          </cell>
          <cell r="C48" t="str">
            <v>Yealink T46U Gb IP Phone With Dual USB Ports And 4.3" Colour LCD, Excludes PSU</v>
          </cell>
          <cell r="D48">
            <v>2403</v>
          </cell>
          <cell r="E48">
            <v>3432</v>
          </cell>
          <cell r="F48">
            <v>4206</v>
          </cell>
          <cell r="G48" t="str">
            <v>24 MONTHS WARRANTY</v>
          </cell>
        </row>
        <row r="49">
          <cell r="B49" t="str">
            <v>SIP-T48U</v>
          </cell>
          <cell r="C49" t="str">
            <v>Yealink T48U Gb IP Phone With 7" Touch LCD And Dual USB Ports, Excludes PSU</v>
          </cell>
          <cell r="D49">
            <v>2899</v>
          </cell>
          <cell r="E49">
            <v>4656</v>
          </cell>
          <cell r="F49">
            <v>5614</v>
          </cell>
          <cell r="G49" t="str">
            <v>24 MONTHS WARRANTY</v>
          </cell>
        </row>
        <row r="50">
          <cell r="B50" t="str">
            <v>SIP-T53W</v>
          </cell>
          <cell r="C50" t="str">
            <v>Yealink T53W Dual Band Wi-Fi IP Phone, Excludes PSU (EOL)</v>
          </cell>
          <cell r="D50">
            <v>2212</v>
          </cell>
          <cell r="E50">
            <v>3161</v>
          </cell>
          <cell r="F50">
            <v>3854</v>
          </cell>
          <cell r="G50" t="str">
            <v>36 MONTHS WARRANTY</v>
          </cell>
        </row>
        <row r="51">
          <cell r="B51" t="str">
            <v>SIP-T54W</v>
          </cell>
          <cell r="C51" t="str">
            <v>Yealink T54W Dual Band Wi-Fi IP Phone, Excludes PSU (EOL)</v>
          </cell>
          <cell r="D51">
            <v>2759</v>
          </cell>
          <cell r="E51">
            <v>3942</v>
          </cell>
          <cell r="F51">
            <v>4910</v>
          </cell>
          <cell r="G51" t="str">
            <v>36 MONTHS WARRANTY</v>
          </cell>
        </row>
        <row r="52">
          <cell r="B52" t="str">
            <v>SIP-T57W</v>
          </cell>
          <cell r="C52" t="str">
            <v>Yealink T57W Dual Band IP Desktop Phone, Excludes PSU</v>
          </cell>
          <cell r="D52">
            <v>3499</v>
          </cell>
          <cell r="E52">
            <v>5710</v>
          </cell>
          <cell r="F52">
            <v>6318</v>
          </cell>
          <cell r="G52" t="str">
            <v>36 MONTHS WARRANTY</v>
          </cell>
        </row>
        <row r="53">
          <cell r="B53" t="str">
            <v>SIP-T73U</v>
          </cell>
          <cell r="C53" t="str">
            <v>Yealink T73U Gb IP Phone With USB Port, Excludes PSU</v>
          </cell>
          <cell r="D53">
            <v>1594</v>
          </cell>
          <cell r="E53">
            <v>2277</v>
          </cell>
          <cell r="F53">
            <v>2974</v>
          </cell>
          <cell r="G53" t="str">
            <v>36 MONTHS WARRANTY</v>
          </cell>
        </row>
        <row r="54">
          <cell r="B54" t="str">
            <v>SIP-T73W</v>
          </cell>
          <cell r="C54" t="str">
            <v>Yealink T73W Multifunctional SIP Phone, Wi-Fi, Built-in Bluetooth, PoE support, Excludes PSU</v>
          </cell>
          <cell r="D54">
            <v>1808</v>
          </cell>
          <cell r="E54">
            <v>2583</v>
          </cell>
          <cell r="F54">
            <v>3326</v>
          </cell>
          <cell r="G54" t="str">
            <v>36 MONTHS WARRANTY</v>
          </cell>
        </row>
        <row r="55">
          <cell r="B55" t="str">
            <v>SIP-T74U</v>
          </cell>
          <cell r="C55" t="str">
            <v>Yealink T74U High-end Gb IP Phone With USB Port, Excludes PSU</v>
          </cell>
          <cell r="D55">
            <v>2403</v>
          </cell>
          <cell r="E55">
            <v>3432</v>
          </cell>
          <cell r="F55">
            <v>4206</v>
          </cell>
          <cell r="G55" t="str">
            <v>36 MONTHS WARRANTY</v>
          </cell>
        </row>
        <row r="56">
          <cell r="B56" t="str">
            <v>SIP-T74W</v>
          </cell>
          <cell r="C56" t="str">
            <v>Yealink T74W Multifunctional SIP Phone, Wi-Fi, Built-in Bluetooth, PoE support, Excludes PSU</v>
          </cell>
          <cell r="D56">
            <v>2641</v>
          </cell>
          <cell r="E56">
            <v>3772</v>
          </cell>
          <cell r="F56">
            <v>4558</v>
          </cell>
          <cell r="G56" t="str">
            <v>36 MONTHS WARRANTY</v>
          </cell>
        </row>
        <row r="57">
          <cell r="B57" t="str">
            <v>SIP-T77U</v>
          </cell>
          <cell r="C57" t="str">
            <v>Yealink T77U SIP Phone With 7" Touch Screen, Dual-port Gigabit Ethernet, PoE Support, Dual USB Ports</v>
          </cell>
          <cell r="D57">
            <v>3259</v>
          </cell>
          <cell r="E57">
            <v>4656</v>
          </cell>
          <cell r="F57">
            <v>5614</v>
          </cell>
          <cell r="G57" t="str">
            <v>24 MONTHS WARRANTY</v>
          </cell>
        </row>
        <row r="58">
          <cell r="B58" t="str">
            <v>SIP-T85W</v>
          </cell>
          <cell r="C58" t="str">
            <v>Yealink T85W Prime Business Desktop Phone, Built-In Bluetooth, Wi-Fi, PoE Support, Dual System Function, Excludes PSU</v>
          </cell>
          <cell r="D58">
            <v>2759</v>
          </cell>
          <cell r="E58">
            <v>3942</v>
          </cell>
          <cell r="F58">
            <v>5438</v>
          </cell>
          <cell r="G58" t="str">
            <v>24 MONTHS WARRANTY</v>
          </cell>
        </row>
        <row r="59">
          <cell r="B59" t="str">
            <v>SIP-T87W</v>
          </cell>
          <cell r="C59" t="str">
            <v>Yealink T87W Prime Business Phone, 7" Touch Screen, Built-In Bluetooth, Wi-Fi, PoE Support, Excludes PSU</v>
          </cell>
          <cell r="D59">
            <v>3997</v>
          </cell>
          <cell r="E59">
            <v>5710</v>
          </cell>
          <cell r="F59">
            <v>6318</v>
          </cell>
          <cell r="G59" t="str">
            <v>36 MONTHS WARRANTY</v>
          </cell>
        </row>
        <row r="60">
          <cell r="B60" t="str">
            <v>SIP-T88W</v>
          </cell>
          <cell r="C60" t="str">
            <v>Yealink T88W Smart Business Phone Android 13, 7" Capacitive Adjustable Touch Screen, Bluetooth, Wi-Fi</v>
          </cell>
          <cell r="D60">
            <v>4948</v>
          </cell>
          <cell r="E60">
            <v>7069</v>
          </cell>
          <cell r="F60">
            <v>8078</v>
          </cell>
          <cell r="G60" t="str">
            <v>24 MONTHS WARRANTY</v>
          </cell>
        </row>
        <row r="61">
          <cell r="B61" t="str">
            <v>SIP-T88W PRO</v>
          </cell>
          <cell r="C61" t="str">
            <v>Yealink T88W Pro Smart Business Phone With BTG88 Bluetooth Handset, Excl. Camera, Excludes PSU</v>
          </cell>
          <cell r="D61">
            <v>5448</v>
          </cell>
          <cell r="E61">
            <v>7783</v>
          </cell>
          <cell r="F61">
            <v>8958</v>
          </cell>
          <cell r="G61" t="str">
            <v>36 MONTHS WARRANTY</v>
          </cell>
        </row>
        <row r="62">
          <cell r="B62" t="str">
            <v>SIP-T88V PRO</v>
          </cell>
          <cell r="C62" t="str">
            <v>Yealink T88V Pro Smart Business Phone With BTH88 Bluetooth Handset, 7" Multi-Touch Screen, Camera Included, PSU Excluded</v>
          </cell>
          <cell r="D62">
            <v>6662</v>
          </cell>
          <cell r="E62">
            <v>9517</v>
          </cell>
          <cell r="F62">
            <v>10894</v>
          </cell>
          <cell r="G62" t="str">
            <v>36 MONTHS WARRANTY</v>
          </cell>
        </row>
        <row r="63">
          <cell r="B63" t="str">
            <v>IP VIDEO PHONE</v>
          </cell>
          <cell r="C63"/>
          <cell r="D63"/>
          <cell r="E63"/>
          <cell r="F63"/>
          <cell r="G63"/>
        </row>
        <row r="64">
          <cell r="B64" t="str">
            <v>VP59</v>
          </cell>
          <cell r="C64" t="str">
            <v>Yealink VP59 Video Phone For Video Conference Calls, Excludes PSU</v>
          </cell>
          <cell r="D64">
            <v>8636</v>
          </cell>
          <cell r="E64">
            <v>12338</v>
          </cell>
          <cell r="F64">
            <v>14062</v>
          </cell>
          <cell r="G64" t="str">
            <v>36 MONTHS WARRANTY</v>
          </cell>
        </row>
        <row r="65">
          <cell r="B65" t="str">
            <v>MICROSOFT TEAMS VOICE DEVICES</v>
          </cell>
          <cell r="C65"/>
          <cell r="D65"/>
          <cell r="E65"/>
          <cell r="F65"/>
          <cell r="G65"/>
        </row>
        <row r="66">
          <cell r="B66" t="str">
            <v>MP52 E2</v>
          </cell>
          <cell r="C66" t="str">
            <v>Yealink MP52 E2 Basic Phone For Microsoft Teams Excludes PSU</v>
          </cell>
          <cell r="D66">
            <v>2425</v>
          </cell>
          <cell r="E66">
            <v>3326</v>
          </cell>
          <cell r="F66">
            <v>3326</v>
          </cell>
          <cell r="G66" t="str">
            <v>24 MONTHS WARRANTY</v>
          </cell>
        </row>
        <row r="67">
          <cell r="B67" t="str">
            <v>MP54 E2</v>
          </cell>
          <cell r="C67" t="str">
            <v>Yealink MP54 E2 Entry-Level Phone For Microsoft Teams Excludes PSU</v>
          </cell>
          <cell r="D67">
            <v>3007</v>
          </cell>
          <cell r="E67">
            <v>4206</v>
          </cell>
          <cell r="F67">
            <v>4206</v>
          </cell>
          <cell r="G67" t="str">
            <v>24 MONTHS WARRANTY</v>
          </cell>
        </row>
        <row r="68">
          <cell r="B68" t="str">
            <v>MP56 E2</v>
          </cell>
          <cell r="C68" t="str">
            <v>Yealink MP56 E2 Android Phone For Microsoft Teams Excludes PSU</v>
          </cell>
          <cell r="D68">
            <v>3832</v>
          </cell>
          <cell r="E68">
            <v>5966</v>
          </cell>
          <cell r="F68">
            <v>5966</v>
          </cell>
          <cell r="G68" t="str">
            <v>24 MONTHS WARRANTY</v>
          </cell>
        </row>
        <row r="69">
          <cell r="B69" t="str">
            <v>MP58-WH E2</v>
          </cell>
          <cell r="C69" t="str">
            <v>Yealink MP58-WH E2 Premium Phone With Bluetooth Handset For Microsoft Teams, Excludes PSU</v>
          </cell>
          <cell r="D69">
            <v>4608</v>
          </cell>
          <cell r="E69">
            <v>8430</v>
          </cell>
          <cell r="F69">
            <v>8430</v>
          </cell>
          <cell r="G69" t="str">
            <v>24 MONTHS WARRANTY</v>
          </cell>
        </row>
        <row r="70">
          <cell r="B70" t="str">
            <v>MP45</v>
          </cell>
          <cell r="C70" t="str">
            <v>Yealink MP45 Microsoft Teams USB Phone</v>
          </cell>
          <cell r="D70">
            <v>1212</v>
          </cell>
          <cell r="E70">
            <v>1732</v>
          </cell>
          <cell r="F70">
            <v>1742</v>
          </cell>
          <cell r="G70" t="str">
            <v>24 MONTHS WARRANTY</v>
          </cell>
        </row>
        <row r="71">
          <cell r="B71" t="str">
            <v>HEADSETS</v>
          </cell>
          <cell r="C71"/>
          <cell r="D71"/>
          <cell r="E71"/>
          <cell r="F71"/>
          <cell r="G71"/>
        </row>
        <row r="72">
          <cell r="B72" t="str">
            <v>RJ-9 HEADSETS</v>
          </cell>
          <cell r="C72"/>
          <cell r="D72"/>
          <cell r="E72"/>
          <cell r="F72"/>
          <cell r="G72"/>
        </row>
        <row r="73">
          <cell r="B73" t="str">
            <v>YHS34-LITE-MONO</v>
          </cell>
          <cell r="C73" t="str">
            <v>Yealink YHS34 Lite Mono Headset With RJ-9 And Foam Ear Cushions (EOL)</v>
          </cell>
          <cell r="D73">
            <v>338</v>
          </cell>
          <cell r="E73">
            <v>483</v>
          </cell>
          <cell r="F73">
            <v>591</v>
          </cell>
          <cell r="G73" t="str">
            <v>24 MONTHS WARRANTY</v>
          </cell>
        </row>
        <row r="74">
          <cell r="B74" t="str">
            <v>YHS34-LITE-DUAL</v>
          </cell>
          <cell r="C74" t="str">
            <v>Yealink YHS34 Lite Dual Headset With RJ-9 And Foam Ear Cushions (EOL)</v>
          </cell>
          <cell r="D74">
            <v>388</v>
          </cell>
          <cell r="E74">
            <v>621</v>
          </cell>
          <cell r="F74">
            <v>776</v>
          </cell>
          <cell r="G74" t="str">
            <v>24 MONTHS WARRANTY</v>
          </cell>
        </row>
        <row r="75">
          <cell r="B75" t="str">
            <v>YHS34-MONO</v>
          </cell>
          <cell r="C75" t="str">
            <v>Yealink YHS34 Mono Headset With RJ-9 And Leatherette Ear Cushions</v>
          </cell>
          <cell r="D75">
            <v>386</v>
          </cell>
          <cell r="E75">
            <v>552</v>
          </cell>
          <cell r="F75">
            <v>646</v>
          </cell>
          <cell r="G75" t="str">
            <v>24 MONTHS WARRANTY</v>
          </cell>
        </row>
        <row r="76">
          <cell r="B76" t="str">
            <v>YHS34-DUAL</v>
          </cell>
          <cell r="C76" t="str">
            <v>Yealink YHS34 Dual Headset With RJ-9 And Leatherette Ear Cushions</v>
          </cell>
          <cell r="D76">
            <v>469</v>
          </cell>
          <cell r="E76">
            <v>759</v>
          </cell>
          <cell r="F76">
            <v>905</v>
          </cell>
          <cell r="G76" t="str">
            <v>24 MONTHS WARRANTY</v>
          </cell>
        </row>
        <row r="77">
          <cell r="B77" t="str">
            <v>YHS36-MONO</v>
          </cell>
          <cell r="C77" t="str">
            <v>Yealink YHS36 Mono Headset With RJ-9 And Leatherette Ear Cushions (EOL)</v>
          </cell>
          <cell r="D77">
            <v>469</v>
          </cell>
          <cell r="E77">
            <v>759</v>
          </cell>
          <cell r="F77">
            <v>905</v>
          </cell>
          <cell r="G77" t="str">
            <v>24 MONTHS WARRANTY</v>
          </cell>
        </row>
        <row r="78">
          <cell r="B78" t="str">
            <v>YHS36-DUAL</v>
          </cell>
          <cell r="C78" t="str">
            <v>Yealink YHS36 Dual Headset With RJ-9 And Leatherette Ear Cushions (EOL)</v>
          </cell>
          <cell r="D78">
            <v>608</v>
          </cell>
          <cell r="E78">
            <v>966</v>
          </cell>
          <cell r="F78">
            <v>1182</v>
          </cell>
          <cell r="G78" t="str">
            <v>24 MONTHS WARRANTY</v>
          </cell>
        </row>
        <row r="79">
          <cell r="B79" t="str">
            <v>USB HEADSETS</v>
          </cell>
          <cell r="C79"/>
          <cell r="D79"/>
          <cell r="E79"/>
          <cell r="F79"/>
          <cell r="G79"/>
        </row>
        <row r="80">
          <cell r="B80" t="str">
            <v>UH34-LITE-MONO</v>
          </cell>
          <cell r="C80" t="str">
            <v>Yealink UH34 Lite Mono Single Earpiece USB Headset With Foam Ear Cushions Teams Edition</v>
          </cell>
          <cell r="D80">
            <v>374</v>
          </cell>
          <cell r="E80">
            <v>534</v>
          </cell>
          <cell r="F80">
            <v>794</v>
          </cell>
          <cell r="G80" t="str">
            <v>24 MONTHS WARRANTY</v>
          </cell>
        </row>
        <row r="81">
          <cell r="B81" t="str">
            <v>UH34-LITE-DUAL</v>
          </cell>
          <cell r="C81" t="str">
            <v>Yealink UH34 Lite Dual Earpiece USB Headset With Foam Ear Cushions Teams Edition</v>
          </cell>
          <cell r="D81">
            <v>483</v>
          </cell>
          <cell r="E81">
            <v>690</v>
          </cell>
          <cell r="F81">
            <v>1038</v>
          </cell>
          <cell r="G81" t="str">
            <v>24 MONTHS WARRANTY</v>
          </cell>
        </row>
        <row r="82">
          <cell r="B82" t="str">
            <v>UH34-MONO</v>
          </cell>
          <cell r="C82" t="str">
            <v>Yealink UH34 Mono Single Earpiece USB Headset With Leatherette Ear Cushions Teams Edition</v>
          </cell>
          <cell r="D82">
            <v>378</v>
          </cell>
          <cell r="E82">
            <v>621</v>
          </cell>
          <cell r="F82">
            <v>905</v>
          </cell>
          <cell r="G82" t="str">
            <v>24 MONTHS WARRANTY</v>
          </cell>
        </row>
        <row r="83">
          <cell r="B83" t="str">
            <v>UH34-DUAL</v>
          </cell>
          <cell r="C83" t="str">
            <v>Yealink UH34 Dual Earpiece USB Headset With Leatherette Ear Cushions Teams Edition</v>
          </cell>
          <cell r="D83">
            <v>591</v>
          </cell>
          <cell r="E83">
            <v>845</v>
          </cell>
          <cell r="F83">
            <v>1214</v>
          </cell>
          <cell r="G83" t="str">
            <v>24 MONTHS WARRANTY</v>
          </cell>
        </row>
        <row r="84">
          <cell r="B84" t="str">
            <v>UH34-SE-MONO-USBC</v>
          </cell>
          <cell r="C84" t="str">
            <v>Yealink UH34 Mono Headset Special Edition With USB-C Connection, Teams Edition</v>
          </cell>
          <cell r="D84">
            <v>498</v>
          </cell>
          <cell r="E84">
            <v>793</v>
          </cell>
          <cell r="F84">
            <v>1016</v>
          </cell>
          <cell r="G84" t="str">
            <v>24 MONTHS WARRANTY</v>
          </cell>
        </row>
        <row r="85">
          <cell r="B85" t="str">
            <v>UH34 SE DUAL USB A</v>
          </cell>
          <cell r="C85" t="str">
            <v>Yealink UH34 Dual Headset Special Edition With USB-A, 3.5mm jack Connection, Teams edition</v>
          </cell>
          <cell r="D85">
            <v>676</v>
          </cell>
          <cell r="E85">
            <v>966</v>
          </cell>
          <cell r="F85">
            <v>1619</v>
          </cell>
          <cell r="G85" t="str">
            <v>24 MONTHS WARRANTY</v>
          </cell>
        </row>
        <row r="86">
          <cell r="B86" t="str">
            <v>UH34-SE-DUAL-USBC</v>
          </cell>
          <cell r="C86" t="str">
            <v>Yealink UH34 Dual Headset Special Edition With USB-C Connection, Teams Edition</v>
          </cell>
          <cell r="D86">
            <v>700</v>
          </cell>
          <cell r="E86">
            <v>1000</v>
          </cell>
          <cell r="F86">
            <v>1672</v>
          </cell>
          <cell r="G86" t="str">
            <v>24 MONTHS WARRANTY</v>
          </cell>
        </row>
        <row r="87">
          <cell r="B87" t="str">
            <v>UH37 MONO TEAMS USB-C/A</v>
          </cell>
          <cell r="C87" t="str">
            <v>Yealink UH37 Mono USB Headset, USB-C With USB-C/A Adapter, Teams Certified (EOL)</v>
          </cell>
          <cell r="D87">
            <v>569</v>
          </cell>
          <cell r="E87">
            <v>1035</v>
          </cell>
          <cell r="F87">
            <v>1302</v>
          </cell>
          <cell r="G87" t="str">
            <v>24 MONTHS WARRANTY</v>
          </cell>
        </row>
        <row r="88">
          <cell r="B88" t="str">
            <v>UH37 DUAL TEAMS USB-C/A</v>
          </cell>
          <cell r="C88" t="str">
            <v>Yealink UH37 Dual USB Headset, USB-C With USB-C/A Adapter, Teams Certified (EOL)</v>
          </cell>
          <cell r="D88">
            <v>667</v>
          </cell>
          <cell r="E88">
            <v>1173</v>
          </cell>
          <cell r="F88">
            <v>1566</v>
          </cell>
          <cell r="G88" t="str">
            <v>24 MONTHS WARRANTY</v>
          </cell>
        </row>
        <row r="89">
          <cell r="B89" t="str">
            <v>UH36-MONO-USBC</v>
          </cell>
          <cell r="C89" t="str">
            <v>Yealink UH36 Mono Headset With USB-C Connection (EOL)</v>
          </cell>
          <cell r="D89">
            <v>753</v>
          </cell>
          <cell r="E89" t="str">
            <v>N/A</v>
          </cell>
          <cell r="F89" t="str">
            <v>N/A</v>
          </cell>
          <cell r="G89" t="str">
            <v>24 MONTHS WARRANTY</v>
          </cell>
        </row>
        <row r="90">
          <cell r="B90" t="str">
            <v>UH42 DUAL TEAMS USB-C/A</v>
          </cell>
          <cell r="C90" t="str">
            <v>Yealink UH42 Dual USB Headset, USB-C With USB-C/A Adapter, Teams Certified</v>
          </cell>
          <cell r="D90">
            <v>579</v>
          </cell>
          <cell r="E90">
            <v>828</v>
          </cell>
          <cell r="F90">
            <v>915</v>
          </cell>
          <cell r="G90" t="str">
            <v>24 MONTHS WARRANTY</v>
          </cell>
        </row>
        <row r="91">
          <cell r="B91" t="str">
            <v>UH42 MONO TEAMS USB-C/A</v>
          </cell>
          <cell r="C91" t="str">
            <v>Yealink UH42 Mono USB Headset, USB-C With USB-C/A Adapter, Teams Certified</v>
          </cell>
          <cell r="D91">
            <v>434</v>
          </cell>
          <cell r="E91">
            <v>621</v>
          </cell>
          <cell r="F91">
            <v>756</v>
          </cell>
          <cell r="G91" t="str">
            <v>24 MONTHS WARRANTY</v>
          </cell>
        </row>
        <row r="92">
          <cell r="B92" t="str">
            <v>UH44 DUAL TEAMS USB-C/A</v>
          </cell>
          <cell r="C92" t="str">
            <v>Yealink UH44 Dual USB Headset, USB-C With USB-C/A Adapter, Teams Certified</v>
          </cell>
          <cell r="D92">
            <v>773</v>
          </cell>
          <cell r="E92" t="str">
            <v>N/A</v>
          </cell>
          <cell r="F92" t="str">
            <v>N/A</v>
          </cell>
          <cell r="G92" t="str">
            <v>24 MONTHS WARRANTY</v>
          </cell>
        </row>
        <row r="93">
          <cell r="B93" t="str">
            <v>UH44 MONO TEAMS USB-C/A</v>
          </cell>
          <cell r="C93" t="str">
            <v>Yealink UH44 Mono USB Headset, USB-C With USB-C/A Adapter, Teams Certified</v>
          </cell>
          <cell r="D93">
            <v>676</v>
          </cell>
          <cell r="E93" t="str">
            <v>N/A</v>
          </cell>
          <cell r="F93" t="str">
            <v>N/A</v>
          </cell>
          <cell r="G93" t="str">
            <v>24 MONTHS WARRANTY</v>
          </cell>
        </row>
        <row r="94">
          <cell r="B94" t="str">
            <v>UH46 DUAL TEAMS USB-C/A</v>
          </cell>
          <cell r="C94" t="str">
            <v>Yealink UH46 Dual USB Headset, USB-C With USB-C/A Adapter, Teams Certified</v>
          </cell>
          <cell r="D94">
            <v>869</v>
          </cell>
          <cell r="E94">
            <v>1242</v>
          </cell>
          <cell r="F94">
            <v>1566</v>
          </cell>
          <cell r="G94" t="str">
            <v>24 MONTHS WARRANTY</v>
          </cell>
        </row>
        <row r="95">
          <cell r="B95" t="str">
            <v>UH46 MONO TEAMS USB-C/A</v>
          </cell>
          <cell r="C95" t="str">
            <v>Yealink UH46 Mono USB Headset, USB-C With USB-C/A Adapter, Teams Certified</v>
          </cell>
          <cell r="D95">
            <v>797</v>
          </cell>
          <cell r="E95">
            <v>1138</v>
          </cell>
          <cell r="F95">
            <v>1390</v>
          </cell>
          <cell r="G95" t="str">
            <v>24 MONTHS WARRANTY</v>
          </cell>
        </row>
        <row r="96">
          <cell r="B96" t="str">
            <v>UH48 DUAL TEAMS USB-C/A</v>
          </cell>
          <cell r="C96" t="str">
            <v>Yealink UH48 Dual Earpiece Headset With USB-C/A Connection</v>
          </cell>
          <cell r="D96">
            <v>1207</v>
          </cell>
          <cell r="E96">
            <v>1725</v>
          </cell>
          <cell r="F96">
            <v>2270</v>
          </cell>
          <cell r="G96" t="str">
            <v>24 MONTHS WARRANTY</v>
          </cell>
        </row>
        <row r="97">
          <cell r="B97" t="str">
            <v>DECT WIRELESS HEADSETS</v>
          </cell>
          <cell r="C97"/>
          <cell r="D97"/>
          <cell r="E97"/>
          <cell r="F97"/>
          <cell r="G97"/>
        </row>
        <row r="98">
          <cell r="B98" t="str">
            <v>WH62-DUAL</v>
          </cell>
          <cell r="C98" t="str">
            <v>Yealink WH62-Dual DECT Wireless On Ear Dual Headset (EOL)</v>
          </cell>
          <cell r="D98">
            <v>2343</v>
          </cell>
          <cell r="E98">
            <v>3347</v>
          </cell>
          <cell r="F98">
            <v>4047</v>
          </cell>
          <cell r="G98" t="str">
            <v>24 MONTHS WARRANTY</v>
          </cell>
        </row>
        <row r="99">
          <cell r="B99" t="str">
            <v>WH66-MONO</v>
          </cell>
          <cell r="C99" t="str">
            <v>Yealink WH66 Mono DECT Wireless On Ear Mono Headset With Touch Screen Base Station</v>
          </cell>
          <cell r="D99">
            <v>3575</v>
          </cell>
          <cell r="E99">
            <v>5107</v>
          </cell>
          <cell r="F99">
            <v>6079</v>
          </cell>
          <cell r="G99" t="str">
            <v>24 MONTHS WARRANTY</v>
          </cell>
        </row>
        <row r="100">
          <cell r="B100" t="str">
            <v>WH66-DUAL</v>
          </cell>
          <cell r="C100" t="str">
            <v>Yealink WH66 Dual DECT Wireless On Ear Stereo Headset With Touch Screen Base Station</v>
          </cell>
          <cell r="D100">
            <v>3399</v>
          </cell>
          <cell r="E100">
            <v>5521</v>
          </cell>
          <cell r="F100">
            <v>6634</v>
          </cell>
          <cell r="G100" t="str">
            <v>24 MONTHS WARRANTY</v>
          </cell>
        </row>
        <row r="101">
          <cell r="B101" t="str">
            <v>WH67</v>
          </cell>
          <cell r="C101" t="str">
            <v>Yealink WH67 DECT Wireless Convertible Headset With Touch Screen Base Station</v>
          </cell>
          <cell r="D101">
            <v>3430</v>
          </cell>
          <cell r="E101">
            <v>4900</v>
          </cell>
          <cell r="F101">
            <v>5895</v>
          </cell>
          <cell r="G101" t="str">
            <v>24 MONTHS WARRANTY</v>
          </cell>
        </row>
        <row r="102">
          <cell r="B102" t="str">
            <v>WH68 DUAL</v>
          </cell>
          <cell r="C102" t="str">
            <v>Yealink WH68 Dual DECT Wireless Headset</v>
          </cell>
          <cell r="D102">
            <v>2898</v>
          </cell>
          <cell r="E102">
            <v>4141</v>
          </cell>
          <cell r="F102">
            <v>5262</v>
          </cell>
          <cell r="G102" t="str">
            <v>24 MONTHS WARRANTY</v>
          </cell>
        </row>
        <row r="103">
          <cell r="B103" t="str">
            <v>WH68 HYBRID TEAMS</v>
          </cell>
          <cell r="C103" t="str">
            <v>Yealink WH68 Hybrid DECT Wireless Headset, Teams Certified</v>
          </cell>
          <cell r="D103">
            <v>2319</v>
          </cell>
          <cell r="E103">
            <v>3312</v>
          </cell>
          <cell r="F103">
            <v>4206</v>
          </cell>
          <cell r="G103" t="str">
            <v>24 MONTHS WARRANTY</v>
          </cell>
        </row>
        <row r="104">
          <cell r="B104" t="str">
            <v>BLUETOOTH HEADSETS</v>
          </cell>
          <cell r="C104"/>
          <cell r="D104"/>
          <cell r="E104"/>
          <cell r="F104"/>
          <cell r="G104"/>
        </row>
        <row r="105">
          <cell r="B105" t="str">
            <v>BH71</v>
          </cell>
          <cell r="C105" t="str">
            <v>Yealink BH71 Mono Bluetooth Headset, Teams Certified</v>
          </cell>
          <cell r="D105">
            <v>1087</v>
          </cell>
          <cell r="E105">
            <v>1552</v>
          </cell>
          <cell r="F105">
            <v>2816</v>
          </cell>
          <cell r="G105" t="str">
            <v>24 MONTHS WARRANTY</v>
          </cell>
        </row>
        <row r="106">
          <cell r="B106" t="str">
            <v>BH71 WORKSTATION</v>
          </cell>
          <cell r="C106" t="str">
            <v>Yealink BH71 Mono Bluetooth Headset With Workstation</v>
          </cell>
          <cell r="D106">
            <v>3188</v>
          </cell>
          <cell r="E106">
            <v>4555</v>
          </cell>
          <cell r="F106">
            <v>5525</v>
          </cell>
          <cell r="G106" t="str">
            <v>24 MONTHS WARRANTY</v>
          </cell>
        </row>
        <row r="107">
          <cell r="B107" t="str">
            <v>BH71 WORKSTATION PRO</v>
          </cell>
          <cell r="C107" t="str">
            <v>Yealink BH71 Mono Bluetooth Headset with Workstation, Portable Charging Case and BT51 USB Dongle (EOL)</v>
          </cell>
          <cell r="D107">
            <v>4106</v>
          </cell>
          <cell r="E107">
            <v>5866</v>
          </cell>
          <cell r="F107">
            <v>6634</v>
          </cell>
          <cell r="G107" t="str">
            <v>24 MONTHS WARRANTY</v>
          </cell>
        </row>
        <row r="108">
          <cell r="B108" t="str">
            <v>BH71 PRO USB-C/A</v>
          </cell>
          <cell r="C108" t="str">
            <v>Yealink BH71 PRO Mono Bluetooth Headset With BT51 USB-C/A Dongle And Portable Charging Case</v>
          </cell>
          <cell r="D108">
            <v>1690</v>
          </cell>
          <cell r="E108">
            <v>2415</v>
          </cell>
          <cell r="F108">
            <v>4364</v>
          </cell>
          <cell r="G108" t="str">
            <v>24 MONTHS WARRANTY</v>
          </cell>
        </row>
        <row r="109">
          <cell r="B109" t="str">
            <v>BH71 WORKSTATION PRO USB-C/A</v>
          </cell>
          <cell r="C109" t="str">
            <v>Yealink BH71 Mono Bluetooth Headset With Workstation, Portable Charging Case And BT51 USB-C/A Dongle</v>
          </cell>
          <cell r="D109">
            <v>4106</v>
          </cell>
          <cell r="E109">
            <v>5866</v>
          </cell>
          <cell r="F109">
            <v>6634</v>
          </cell>
          <cell r="G109" t="str">
            <v>24 MONTHS WARRANTY</v>
          </cell>
        </row>
        <row r="110">
          <cell r="B110" t="str">
            <v>BH74 TEAMS USB-C/A</v>
          </cell>
          <cell r="C110" t="str">
            <v>Yealink BH74 Dual Bluetooth Headset, USB-C/A Connection, Teams Certified</v>
          </cell>
          <cell r="D110">
            <v>1739</v>
          </cell>
          <cell r="E110">
            <v>2484</v>
          </cell>
          <cell r="F110">
            <v>3432</v>
          </cell>
          <cell r="G110" t="str">
            <v>24 MONTHS WARRANTY</v>
          </cell>
        </row>
        <row r="111">
          <cell r="B111" t="str">
            <v>BH70-DUAL-USB-C/A</v>
          </cell>
          <cell r="C111" t="str">
            <v>Yealink BH70 Dual USB-C/A Connection Bluetooth Headset, Teams Certified</v>
          </cell>
          <cell r="D111">
            <v>1546</v>
          </cell>
          <cell r="E111">
            <v>2208</v>
          </cell>
          <cell r="F111">
            <v>3326</v>
          </cell>
          <cell r="G111" t="str">
            <v>24 MONTHS WARRANTY</v>
          </cell>
        </row>
        <row r="112">
          <cell r="B112" t="str">
            <v>BH70-MONO-USB-C/A</v>
          </cell>
          <cell r="C112" t="str">
            <v>Yealink BH70 Mono USB-C/A Connection Bluetooth Headset, Teams Certified</v>
          </cell>
          <cell r="D112">
            <v>1304</v>
          </cell>
          <cell r="E112">
            <v>1863</v>
          </cell>
          <cell r="F112">
            <v>2974</v>
          </cell>
          <cell r="G112" t="str">
            <v>24 MONTHS WARRANTY</v>
          </cell>
        </row>
        <row r="113">
          <cell r="B113" t="str">
            <v>BH76-BLK-USBA</v>
          </cell>
          <cell r="C113" t="str">
            <v>Yealink BH76 Headset, Black with USB-A Connection, Teams Certified (EOL)</v>
          </cell>
          <cell r="D113">
            <v>2174</v>
          </cell>
          <cell r="E113">
            <v>3105</v>
          </cell>
          <cell r="F113">
            <v>5155</v>
          </cell>
          <cell r="G113" t="str">
            <v>24 MONTHS WARRANTY</v>
          </cell>
        </row>
        <row r="114">
          <cell r="B114" t="str">
            <v>BH76-PLUS-USB C/A</v>
          </cell>
          <cell r="C114" t="str">
            <v>Yealink BH76 Plus Bluetooth Headset, USB-C/A Connection, Teams Certified</v>
          </cell>
          <cell r="D114">
            <v>2415</v>
          </cell>
          <cell r="E114">
            <v>3450</v>
          </cell>
          <cell r="F114">
            <v>5614</v>
          </cell>
          <cell r="G114" t="str">
            <v>24 MONTHS WARRANTY</v>
          </cell>
        </row>
        <row r="115">
          <cell r="B115" t="str">
            <v>WH64 DUAL</v>
          </cell>
          <cell r="C115" t="str">
            <v>Yealink WH64 Dual DECT Hybrid Wireless Headset, Teams Certified</v>
          </cell>
          <cell r="D115">
            <v>2536</v>
          </cell>
          <cell r="E115">
            <v>3623</v>
          </cell>
          <cell r="F115">
            <v>4734</v>
          </cell>
          <cell r="G115" t="str">
            <v>24 MONTHS WARRANTY</v>
          </cell>
        </row>
        <row r="116">
          <cell r="B116" t="str">
            <v>WH64 MONO</v>
          </cell>
          <cell r="C116" t="str">
            <v>Yealink WH64 Mono DECT Hybrid Wireless Headset, Teams Certified</v>
          </cell>
          <cell r="D116">
            <v>2222</v>
          </cell>
          <cell r="E116">
            <v>3174</v>
          </cell>
          <cell r="F116">
            <v>4206</v>
          </cell>
          <cell r="G116" t="str">
            <v>24 MONTHS WARRANTY</v>
          </cell>
        </row>
        <row r="117">
          <cell r="B117" t="str">
            <v>WH64-HYBRID-DUAL</v>
          </cell>
          <cell r="C117" t="str">
            <v>Yealink WH64 Hybrid Dual DECT And Bluetooth Wireless Headset, Teams Certified</v>
          </cell>
          <cell r="D117">
            <v>1698</v>
          </cell>
          <cell r="E117">
            <v>2760</v>
          </cell>
          <cell r="F117">
            <v>3502</v>
          </cell>
          <cell r="G117" t="str">
            <v>24 MONTHS WARRANTY</v>
          </cell>
        </row>
        <row r="118">
          <cell r="B118" t="str">
            <v>WH64-HYBRID-MONO</v>
          </cell>
          <cell r="C118" t="str">
            <v>Yealink WH64 Hybrid Mono DECT And Bluetooth Hybrid Wireless Headset, Teams Certified</v>
          </cell>
          <cell r="D118">
            <v>1399</v>
          </cell>
          <cell r="E118">
            <v>2346</v>
          </cell>
          <cell r="F118">
            <v>3150</v>
          </cell>
          <cell r="G118" t="str">
            <v>24 MONTHS WARRANTY</v>
          </cell>
        </row>
        <row r="119">
          <cell r="B119" t="str">
            <v>EXPANSION MODULES</v>
          </cell>
          <cell r="C119"/>
          <cell r="D119"/>
          <cell r="E119"/>
          <cell r="F119"/>
          <cell r="G119"/>
        </row>
        <row r="120">
          <cell r="B120" t="str">
            <v>EXP43</v>
          </cell>
          <cell r="C120" t="str">
            <v>Yealink EXP43 LCD Expansion Module For T43U, T46U And T48U Phones</v>
          </cell>
          <cell r="D120">
            <v>1261</v>
          </cell>
          <cell r="E120" t="str">
            <v>N/A</v>
          </cell>
          <cell r="F120">
            <v>1742</v>
          </cell>
          <cell r="G120" t="str">
            <v>24 MONTHS WARRANTY</v>
          </cell>
        </row>
        <row r="121">
          <cell r="B121" t="str">
            <v>EXP50</v>
          </cell>
          <cell r="C121" t="str">
            <v>Yealink EXP50 Expansion Module For T5X Phones</v>
          </cell>
          <cell r="D121">
            <v>1665</v>
          </cell>
          <cell r="E121" t="str">
            <v>N/A</v>
          </cell>
          <cell r="F121">
            <v>1848</v>
          </cell>
          <cell r="G121" t="str">
            <v>24 MONTHS WARRANTY</v>
          </cell>
        </row>
        <row r="122">
          <cell r="B122" t="str">
            <v>EXP55</v>
          </cell>
          <cell r="C122" t="str">
            <v>Yealink EXP55 Expansion Module For T7X and T8X Phones</v>
          </cell>
          <cell r="D122">
            <v>1379</v>
          </cell>
          <cell r="E122">
            <v>1971</v>
          </cell>
          <cell r="F122">
            <v>1936</v>
          </cell>
          <cell r="G122" t="str">
            <v>24 MONTHS WARRANTY</v>
          </cell>
        </row>
        <row r="123">
          <cell r="B123" t="str">
            <v>USB DONGLE</v>
          </cell>
          <cell r="C123"/>
          <cell r="D123"/>
          <cell r="E123"/>
          <cell r="F123"/>
          <cell r="G123"/>
        </row>
        <row r="124">
          <cell r="B124" t="str">
            <v>BT41</v>
          </cell>
          <cell r="C124" t="str">
            <v>Yealink BT41 Bluetooth USB Dongle</v>
          </cell>
          <cell r="D124">
            <v>362</v>
          </cell>
          <cell r="E124" t="str">
            <v>N/A</v>
          </cell>
          <cell r="F124">
            <v>510</v>
          </cell>
          <cell r="G124" t="str">
            <v>12 MONTHS WARRANTY</v>
          </cell>
        </row>
        <row r="125">
          <cell r="B125" t="str">
            <v>BT51-A</v>
          </cell>
          <cell r="C125" t="str">
            <v>Yealink BT51-A Bluetooth USB-A Dongle Compatible With BH72 Lite/BH72/BH76</v>
          </cell>
          <cell r="D125">
            <v>362</v>
          </cell>
          <cell r="E125" t="str">
            <v>N/A</v>
          </cell>
          <cell r="F125">
            <v>510</v>
          </cell>
          <cell r="G125" t="str">
            <v>12 MONTHS WARRANTY</v>
          </cell>
        </row>
        <row r="126">
          <cell r="B126" t="str">
            <v>BT51-C</v>
          </cell>
          <cell r="C126" t="str">
            <v>Yealink BT51-C Bluetooth USB-C Dongle Compatible With BH72 Lite/BH72/BH76</v>
          </cell>
          <cell r="D126">
            <v>362</v>
          </cell>
          <cell r="E126" t="str">
            <v>N/A</v>
          </cell>
          <cell r="F126">
            <v>510</v>
          </cell>
          <cell r="G126" t="str">
            <v>12 MONTHS WARRANTY</v>
          </cell>
        </row>
        <row r="127">
          <cell r="B127" t="str">
            <v>WF40</v>
          </cell>
          <cell r="C127" t="str">
            <v>Yealink WF40 USB Wi-Fi Dongle</v>
          </cell>
          <cell r="D127">
            <v>356</v>
          </cell>
          <cell r="E127" t="str">
            <v>N/A</v>
          </cell>
          <cell r="F127">
            <v>510</v>
          </cell>
          <cell r="G127" t="str">
            <v>24 MONTHS WARRANTY</v>
          </cell>
        </row>
        <row r="128">
          <cell r="B128" t="str">
            <v>WF50</v>
          </cell>
          <cell r="C128" t="str">
            <v>Yealink WF50 Dual Band Wi-Fi Dongle</v>
          </cell>
          <cell r="D128">
            <v>428</v>
          </cell>
          <cell r="E128" t="str">
            <v>N/A</v>
          </cell>
          <cell r="F128">
            <v>616</v>
          </cell>
          <cell r="G128" t="str">
            <v>24 MONTHS WARRANTY</v>
          </cell>
        </row>
        <row r="129">
          <cell r="B129" t="str">
            <v>CAM50</v>
          </cell>
          <cell r="C129" t="str">
            <v>Yealink CAM50 USB Camera For Use With T58W (PRO)</v>
          </cell>
          <cell r="D129">
            <v>1236</v>
          </cell>
          <cell r="E129">
            <v>1775.1000000000001</v>
          </cell>
          <cell r="F129">
            <v>2013</v>
          </cell>
          <cell r="G129" t="str">
            <v>24 MONTHS WARRANTY</v>
          </cell>
        </row>
        <row r="130">
          <cell r="B130" t="str">
            <v>ACCESSORIES</v>
          </cell>
          <cell r="C130"/>
          <cell r="D130"/>
          <cell r="E130"/>
          <cell r="F130"/>
          <cell r="G130"/>
        </row>
        <row r="131">
          <cell r="B131" t="str">
            <v>TRAINER-CBL-USB/QD</v>
          </cell>
          <cell r="C131" t="str">
            <v>Yealink USB /QD Trainer Cable (1 piece)</v>
          </cell>
          <cell r="D131">
            <v>362</v>
          </cell>
          <cell r="E131" t="str">
            <v>N/A</v>
          </cell>
          <cell r="F131">
            <v>616</v>
          </cell>
          <cell r="G131" t="str">
            <v>12 MONTHS WARRANTY</v>
          </cell>
        </row>
        <row r="132">
          <cell r="B132" t="str">
            <v>WHC60</v>
          </cell>
          <cell r="C132" t="str">
            <v>Yealink WHC60 Wireless Charging Stand For WH66 And WH67 Headsets</v>
          </cell>
          <cell r="D132">
            <v>531</v>
          </cell>
          <cell r="E132" t="str">
            <v>N/A</v>
          </cell>
          <cell r="F132">
            <v>739</v>
          </cell>
          <cell r="G132" t="str">
            <v>24 MONTHS WARRANTY</v>
          </cell>
        </row>
        <row r="133">
          <cell r="B133" t="str">
            <v>EHS61</v>
          </cell>
          <cell r="C133" t="str">
            <v>Yealink EHS61 Wireless Headset Adapter For WH62, WH63</v>
          </cell>
          <cell r="D133">
            <v>483</v>
          </cell>
          <cell r="E133" t="str">
            <v>N/A</v>
          </cell>
          <cell r="F133">
            <v>792</v>
          </cell>
          <cell r="G133" t="str">
            <v>24 MONTHS WARRANTY</v>
          </cell>
        </row>
        <row r="134">
          <cell r="B134" t="str">
            <v>EHS35</v>
          </cell>
          <cell r="C134" t="str">
            <v>Yealink EHS35 Wireless Headset Adapter For T3 Range</v>
          </cell>
          <cell r="D134">
            <v>394</v>
          </cell>
          <cell r="E134" t="str">
            <v>N/A</v>
          </cell>
          <cell r="F134">
            <v>549</v>
          </cell>
          <cell r="G134" t="str">
            <v>12 MONTHS WARRANTY</v>
          </cell>
        </row>
        <row r="135">
          <cell r="B135" t="str">
            <v>EHS36</v>
          </cell>
          <cell r="C135" t="str">
            <v>Yealink EHS36 Wireless Headset Adapter (EOL)</v>
          </cell>
          <cell r="D135">
            <v>724</v>
          </cell>
          <cell r="E135" t="str">
            <v>N/A</v>
          </cell>
          <cell r="F135">
            <v>880</v>
          </cell>
          <cell r="G135" t="str">
            <v>24 MONTHS WARRANTY</v>
          </cell>
        </row>
        <row r="136">
          <cell r="B136" t="str">
            <v>EHS40</v>
          </cell>
          <cell r="C136" t="str">
            <v>Yealink EHS40 Wireless Headset Adapter</v>
          </cell>
          <cell r="D136">
            <v>724</v>
          </cell>
          <cell r="E136" t="str">
            <v>N/A</v>
          </cell>
          <cell r="F136">
            <v>880</v>
          </cell>
          <cell r="G136" t="str">
            <v>24 MONTHS WARRANTY</v>
          </cell>
        </row>
        <row r="137">
          <cell r="B137" t="str">
            <v>EHS62</v>
          </cell>
          <cell r="C137" t="str">
            <v>Yealink EHS62 Wireless Headset Adapter For WH64 Series Headsets</v>
          </cell>
          <cell r="D137">
            <v>483</v>
          </cell>
          <cell r="E137" t="str">
            <v>N/A</v>
          </cell>
          <cell r="F137">
            <v>792</v>
          </cell>
          <cell r="G137" t="str">
            <v>24 MONTHS WARRANTY</v>
          </cell>
        </row>
        <row r="138">
          <cell r="B138" t="str">
            <v>BHC76</v>
          </cell>
          <cell r="C138" t="str">
            <v>Yealink BHC76 Wireless Charging Stand For Yealink BH72 And BH76</v>
          </cell>
          <cell r="D138">
            <v>869</v>
          </cell>
          <cell r="E138" t="str">
            <v>N/A</v>
          </cell>
          <cell r="F138">
            <v>1386</v>
          </cell>
          <cell r="G138" t="str">
            <v>24 MONTHS WARRANTY</v>
          </cell>
        </row>
        <row r="139">
          <cell r="B139" t="str">
            <v>BLT60</v>
          </cell>
          <cell r="C139" t="str">
            <v>Yealink BLT60 Busy Light Bar (For WH6X Headsets)</v>
          </cell>
          <cell r="D139">
            <v>241</v>
          </cell>
          <cell r="E139" t="str">
            <v>N/A</v>
          </cell>
          <cell r="F139">
            <v>369</v>
          </cell>
          <cell r="G139" t="str">
            <v>24 MONTHS WARRANTY</v>
          </cell>
        </row>
        <row r="140">
          <cell r="B140" t="str">
            <v>PSU-MONO</v>
          </cell>
          <cell r="C140" t="str">
            <v>Yealink 5V/1.2A PSU For T31P, T33G, T43U, T53W</v>
          </cell>
          <cell r="D140">
            <v>107</v>
          </cell>
          <cell r="E140" t="str">
            <v>N/A</v>
          </cell>
          <cell r="F140">
            <v>176</v>
          </cell>
          <cell r="G140" t="str">
            <v>6 MONTHS WARRANTY</v>
          </cell>
        </row>
        <row r="141">
          <cell r="B141" t="str">
            <v>PSU-COLOUR</v>
          </cell>
          <cell r="C141" t="str">
            <v>Yealink PSU Colour For 5V/2A PSU For T46U, T48U, T54W, T57W, T74W, T73U, T74U, T58W, T87W and MP5x Series</v>
          </cell>
          <cell r="D141">
            <v>130</v>
          </cell>
          <cell r="E141" t="str">
            <v>N/A</v>
          </cell>
          <cell r="F141">
            <v>264</v>
          </cell>
          <cell r="G141" t="str">
            <v>6 MONTHS WARRANTY</v>
          </cell>
        </row>
        <row r="142">
          <cell r="B142" t="str">
            <v>PSU-12V/1A</v>
          </cell>
          <cell r="C142" t="str">
            <v>Yealink Power Supply 12V - 1A For CP925, VP59 and MP58 WH E2</v>
          </cell>
          <cell r="D142">
            <v>148</v>
          </cell>
          <cell r="E142" t="str">
            <v>N/A</v>
          </cell>
          <cell r="F142" t="str">
            <v>N/A</v>
          </cell>
          <cell r="G142" t="str">
            <v>6 MONTHS WARRANTY</v>
          </cell>
        </row>
        <row r="143">
          <cell r="B143" t="str">
            <v>YLPOE30</v>
          </cell>
          <cell r="C143" t="str">
            <v>Yealink PoE Injector, 54V, 802.3Af/At</v>
          </cell>
          <cell r="D143">
            <v>475</v>
          </cell>
          <cell r="E143" t="str">
            <v>N/A</v>
          </cell>
          <cell r="F143">
            <v>1038</v>
          </cell>
          <cell r="G143" t="str">
            <v>24 MONTHS WARRANTY</v>
          </cell>
        </row>
        <row r="144">
          <cell r="B144" t="str">
            <v>COM-SC</v>
          </cell>
          <cell r="C144" t="str">
            <v>Yealink Spiral Cord</v>
          </cell>
          <cell r="D144">
            <v>18</v>
          </cell>
          <cell r="E144" t="str">
            <v>N/A</v>
          </cell>
          <cell r="F144" t="str">
            <v>N/A</v>
          </cell>
          <cell r="G144" t="str">
            <v>6 MONTHS WARRANTY</v>
          </cell>
        </row>
        <row r="145">
          <cell r="B145" t="str">
            <v>COM-YHC20T-USBC</v>
          </cell>
          <cell r="C145" t="str">
            <v>Yealink YHC20T USB-C Cable Teams Call Control For UH36</v>
          </cell>
          <cell r="D145">
            <v>265</v>
          </cell>
          <cell r="E145" t="str">
            <v>N/A</v>
          </cell>
          <cell r="F145">
            <v>425</v>
          </cell>
          <cell r="G145" t="str">
            <v>12 MONTHS WARRANTY</v>
          </cell>
        </row>
        <row r="146">
          <cell r="B146" t="str">
            <v>COM-T40/T41/T42 WMB</v>
          </cell>
          <cell r="C146" t="str">
            <v>Yealink Wall Mount Bracket For T40/T41/T42</v>
          </cell>
          <cell r="D146">
            <v>4303</v>
          </cell>
          <cell r="E146">
            <v>5490</v>
          </cell>
          <cell r="F146">
            <v>5490</v>
          </cell>
          <cell r="G146" t="str">
            <v>6 MONTHS WARRANTY</v>
          </cell>
        </row>
        <row r="147">
          <cell r="B147" t="str">
            <v>COM-W56P/H-CHRG</v>
          </cell>
          <cell r="C147" t="str">
            <v>Yealink W56P/H USB Charger Cradle (EOL)</v>
          </cell>
          <cell r="D147" t="e">
            <v>#N/A</v>
          </cell>
          <cell r="E147" t="e">
            <v>#N/A</v>
          </cell>
          <cell r="F147" t="e">
            <v>#N/A</v>
          </cell>
          <cell r="G147" t="str">
            <v>6 MONTHS WARRANTY</v>
          </cell>
        </row>
        <row r="148">
          <cell r="B148" t="str">
            <v>COM-W52P/H-BC</v>
          </cell>
          <cell r="C148" t="str">
            <v>Yealink W52P/H Belt ClIP</v>
          </cell>
          <cell r="D148">
            <v>25</v>
          </cell>
          <cell r="E148" t="str">
            <v>N/A</v>
          </cell>
          <cell r="F148" t="str">
            <v>N/A</v>
          </cell>
          <cell r="G148" t="str">
            <v>6 MONTHS WARRANTY</v>
          </cell>
        </row>
        <row r="149">
          <cell r="B149" t="str">
            <v>COM-W56H-BC</v>
          </cell>
          <cell r="C149" t="str">
            <v>Yealink W56H Belt Clip</v>
          </cell>
          <cell r="D149">
            <v>25</v>
          </cell>
          <cell r="E149" t="str">
            <v>N/A</v>
          </cell>
          <cell r="F149" t="str">
            <v>N/A</v>
          </cell>
          <cell r="G149" t="str">
            <v>6 MONTHS WARRANTY</v>
          </cell>
        </row>
        <row r="150">
          <cell r="B150" t="str">
            <v>CPN10</v>
          </cell>
          <cell r="C150" t="str">
            <v>Yealink CPN10 USB To PSTN For CP920</v>
          </cell>
          <cell r="D150">
            <v>428</v>
          </cell>
          <cell r="E150" t="str">
            <v>N/A</v>
          </cell>
          <cell r="F150">
            <v>352</v>
          </cell>
          <cell r="G150" t="str">
            <v>24 MONTHS WARRANTY</v>
          </cell>
        </row>
        <row r="151">
          <cell r="B151" t="str">
            <v>COM-CHRG-BH70/WH64</v>
          </cell>
          <cell r="C151" t="str">
            <v>Yealink Charging Stand for BH70 and WH64 Headsets range</v>
          </cell>
          <cell r="D151">
            <v>289</v>
          </cell>
          <cell r="E151" t="str">
            <v>N/A</v>
          </cell>
          <cell r="F151">
            <v>440</v>
          </cell>
          <cell r="G151" t="str">
            <v>24 MONTHS WARRANTY</v>
          </cell>
        </row>
        <row r="152">
          <cell r="B152" t="str">
            <v>COM-USB-ADPT</v>
          </cell>
          <cell r="C152" t="str">
            <v>Yealink USB-A to USB-C Adapter</v>
          </cell>
          <cell r="D152">
            <v>24</v>
          </cell>
          <cell r="E152" t="str">
            <v>N/A</v>
          </cell>
          <cell r="F152">
            <v>52</v>
          </cell>
          <cell r="G152" t="str">
            <v>12 MONTHS WARRANTY</v>
          </cell>
        </row>
        <row r="153">
          <cell r="B153" t="str">
            <v>COM-BTH58</v>
          </cell>
          <cell r="C153" t="str">
            <v>Yealink BTH58 Bluetooth Handset For SIP-T58W And MP58</v>
          </cell>
          <cell r="D153">
            <v>571</v>
          </cell>
          <cell r="E153">
            <v>815</v>
          </cell>
          <cell r="F153">
            <v>880</v>
          </cell>
          <cell r="G153" t="str">
            <v>24 MONTHS WARRANTY</v>
          </cell>
        </row>
        <row r="154">
          <cell r="B154" t="str">
            <v>COM-CHRG-BH74/WH68</v>
          </cell>
          <cell r="C154" t="str">
            <v>Yealink Charging Stand for BH74/WH68 Hybrid</v>
          </cell>
          <cell r="D154">
            <v>193</v>
          </cell>
          <cell r="E154" t="str">
            <v>N/A</v>
          </cell>
          <cell r="F154">
            <v>440</v>
          </cell>
          <cell r="G154" t="str">
            <v>24 MONTHS WARRANTY</v>
          </cell>
        </row>
        <row r="155">
          <cell r="B155" t="str">
            <v>COM-EAR-CUSHION-BH72-1PR</v>
          </cell>
          <cell r="C155" t="str">
            <v>Yealink Black Ear Cushion for BH72 (1 Pair)</v>
          </cell>
          <cell r="D155">
            <v>200</v>
          </cell>
          <cell r="E155" t="str">
            <v>N/A</v>
          </cell>
          <cell r="F155" t="str">
            <v>N/A</v>
          </cell>
          <cell r="G155" t="str">
            <v>6 MONTHS WARRANTY</v>
          </cell>
        </row>
        <row r="156">
          <cell r="B156" t="str">
            <v>COM-EAR-CUSHION-BH72-5PR</v>
          </cell>
          <cell r="C156" t="str">
            <v>Yealink Black Ear Cushion for BH72 (5 Pairs)</v>
          </cell>
          <cell r="D156">
            <v>1004</v>
          </cell>
          <cell r="E156" t="str">
            <v>N/A</v>
          </cell>
          <cell r="F156" t="str">
            <v>N/A</v>
          </cell>
          <cell r="G156" t="str">
            <v>6 MONTHS WARRANTY</v>
          </cell>
        </row>
        <row r="157">
          <cell r="B157" t="str">
            <v>COM-EAR-CUSHION-UH42/UH44 (1PR</v>
          </cell>
          <cell r="C157" t="str">
            <v>Yealink Ear Cushion for UH42/UH44 (1 Pair)</v>
          </cell>
          <cell r="D157">
            <v>72</v>
          </cell>
          <cell r="E157" t="str">
            <v>N/A</v>
          </cell>
          <cell r="F157">
            <v>158</v>
          </cell>
          <cell r="G157" t="str">
            <v>6 MONTHS WARRANTY</v>
          </cell>
        </row>
        <row r="158">
          <cell r="B158" t="str">
            <v>COM-EAR-CUSHION-UH46 (1PR)</v>
          </cell>
          <cell r="C158" t="str">
            <v>Yealink Ear Cushion for UH46 (1 Pair)</v>
          </cell>
          <cell r="D158">
            <v>108</v>
          </cell>
          <cell r="E158" t="str">
            <v>N/A</v>
          </cell>
          <cell r="F158">
            <v>1056</v>
          </cell>
          <cell r="G158" t="str">
            <v>6 MONTHS WARRANTY</v>
          </cell>
        </row>
        <row r="159">
          <cell r="B159" t="str">
            <v>COM-EAR-CUSH-BH74-WH68-UH48(1)</v>
          </cell>
          <cell r="C159" t="str">
            <v>Yealink Ear Cushion for BH74/WH68/UH48(1 Pair)</v>
          </cell>
          <cell r="D159">
            <v>157</v>
          </cell>
          <cell r="E159" t="str">
            <v>N/A</v>
          </cell>
          <cell r="F159" t="str">
            <v>N/A</v>
          </cell>
          <cell r="G159" t="str">
            <v>6 MONTHS WARRANTY</v>
          </cell>
        </row>
        <row r="160">
          <cell r="B160" t="str">
            <v>COM-EAR-CUSH-BH74-WH68-UH48(5)</v>
          </cell>
          <cell r="C160" t="str">
            <v>Yealink Ear Cushion for BH74/WH68/UH48(5 Pair)</v>
          </cell>
          <cell r="D160">
            <v>748</v>
          </cell>
          <cell r="E160" t="str">
            <v>N/A</v>
          </cell>
          <cell r="F160" t="str">
            <v>N/A</v>
          </cell>
          <cell r="G160" t="str">
            <v>6 MONTHS WARRANTY</v>
          </cell>
        </row>
        <row r="161">
          <cell r="B161" t="str">
            <v>COM-CARRY CASE BH74-WH68</v>
          </cell>
          <cell r="C161" t="str">
            <v>Yealink Carry Case for BH74/WH68 Series (Fits BH70/WH64 Series/UH Series)</v>
          </cell>
          <cell r="D161">
            <v>72</v>
          </cell>
          <cell r="E161" t="str">
            <v>N/A</v>
          </cell>
          <cell r="F161" t="str">
            <v>N/A</v>
          </cell>
          <cell r="G161" t="str">
            <v>6 MONTHS WARRANTY</v>
          </cell>
        </row>
        <row r="162">
          <cell r="B162" t="str">
            <v>COM-EAR-CUSHION-XX62-XX66-12PC</v>
          </cell>
          <cell r="C162" t="str">
            <v>Yealink Leather Ear Cushion for WH62/WH66/UH36/YHS36 (12 PCS)</v>
          </cell>
          <cell r="D162">
            <v>869</v>
          </cell>
          <cell r="E162" t="str">
            <v>N/A</v>
          </cell>
          <cell r="F162">
            <v>1267</v>
          </cell>
          <cell r="G162" t="str">
            <v>6 MONTHS WARRANTY</v>
          </cell>
        </row>
        <row r="163">
          <cell r="B163" t="str">
            <v>COM-EAR-FOAM-XX34</v>
          </cell>
          <cell r="C163" t="str">
            <v>Yealink Foam Ear Cushions For YHS34 And UH34 Series (1 Set Of 12 Pcs)</v>
          </cell>
          <cell r="D163">
            <v>289</v>
          </cell>
          <cell r="E163" t="str">
            <v>N/A</v>
          </cell>
          <cell r="F163">
            <v>554</v>
          </cell>
          <cell r="G163" t="str">
            <v>6 MONTHS WARRANTY</v>
          </cell>
        </row>
        <row r="164">
          <cell r="B164" t="str">
            <v>COM-EAR-FOAM-XX34-1PCS</v>
          </cell>
          <cell r="C164" t="str">
            <v>Yealink Foam Ear Cushions For YHS34 And UH34 Series (1 Pcs)</v>
          </cell>
          <cell r="D164">
            <v>4303</v>
          </cell>
          <cell r="E164">
            <v>5490</v>
          </cell>
          <cell r="F164">
            <v>5490</v>
          </cell>
          <cell r="G164" t="str">
            <v>6 MONTHS WARRANTY</v>
          </cell>
        </row>
        <row r="165">
          <cell r="B165" t="str">
            <v>COM-EAR-LEA-XX34</v>
          </cell>
          <cell r="C165" t="str">
            <v>Yealink Leatherette Ear Cushions For YHS34 And UH34 Series (1 Set Of 12 Pcs)</v>
          </cell>
          <cell r="D165">
            <v>869</v>
          </cell>
          <cell r="E165" t="str">
            <v>N/A</v>
          </cell>
          <cell r="F165">
            <v>1330</v>
          </cell>
          <cell r="G165" t="str">
            <v>6 MONTHS WARRANTY</v>
          </cell>
        </row>
        <row r="166">
          <cell r="B166" t="str">
            <v>COM-EAR-LEA-XX36</v>
          </cell>
          <cell r="C166" t="str">
            <v>Yealink Leatherette Ear Cushions For WH6X, YHS36 And UH36 Series (1 Set Of 12 Pcs) (EOL)</v>
          </cell>
          <cell r="D166">
            <v>869</v>
          </cell>
          <cell r="E166" t="str">
            <v>N/A</v>
          </cell>
          <cell r="F166">
            <v>1330</v>
          </cell>
          <cell r="G166" t="str">
            <v>6 MONTHS WARRANTY</v>
          </cell>
        </row>
        <row r="167">
          <cell r="B167" t="str">
            <v>COM-EAR-SIDE-XX62-XX66</v>
          </cell>
          <cell r="C167" t="str">
            <v>Yealink Headband Side Cushion Of The WH62/WH66 Mono (5 Pcs)</v>
          </cell>
          <cell r="D167">
            <v>120</v>
          </cell>
          <cell r="E167" t="str">
            <v>N/A</v>
          </cell>
          <cell r="F167">
            <v>184</v>
          </cell>
          <cell r="G167" t="str">
            <v>6 MONTHS WARRANTY</v>
          </cell>
        </row>
        <row r="168">
          <cell r="B168" t="str">
            <v>COM-EAR-UH37</v>
          </cell>
          <cell r="C168" t="str">
            <v>Yealink Leatherette Ear Cushions For UH37 Series (1 Pair)</v>
          </cell>
          <cell r="D168">
            <v>72</v>
          </cell>
          <cell r="E168" t="str">
            <v>N/A</v>
          </cell>
          <cell r="F168">
            <v>105</v>
          </cell>
          <cell r="G168" t="str">
            <v>6 MONTHS WARRANTY</v>
          </cell>
        </row>
        <row r="169">
          <cell r="B169" t="str">
            <v>COM-T29G-WMB</v>
          </cell>
          <cell r="C169" t="str">
            <v>Yealink Wall Mount Bracket For T29G</v>
          </cell>
          <cell r="D169">
            <v>57.841875000000002</v>
          </cell>
          <cell r="E169" t="str">
            <v>N/A</v>
          </cell>
          <cell r="F169" t="str">
            <v>N/A</v>
          </cell>
          <cell r="G169" t="str">
            <v>6 MONTHS WARRANTY</v>
          </cell>
        </row>
        <row r="170">
          <cell r="B170" t="str">
            <v>COM-T3X HST</v>
          </cell>
          <cell r="C170" t="str">
            <v>Yealink Handset For T31P And T33G</v>
          </cell>
          <cell r="D170">
            <v>88</v>
          </cell>
          <cell r="E170" t="str">
            <v>N/A</v>
          </cell>
          <cell r="F170" t="str">
            <v>N/A</v>
          </cell>
          <cell r="G170" t="str">
            <v>6 MONTHS WARRANTY</v>
          </cell>
        </row>
        <row r="171">
          <cell r="B171" t="str">
            <v>COM-T46 WMB</v>
          </cell>
          <cell r="C171" t="str">
            <v>Yealink Wall Mount Bracket For T46G/S</v>
          </cell>
          <cell r="D171">
            <v>60</v>
          </cell>
          <cell r="E171" t="str">
            <v>N/A</v>
          </cell>
          <cell r="F171" t="str">
            <v>N/A</v>
          </cell>
          <cell r="G171" t="str">
            <v>6 MONTHS WARRANTY</v>
          </cell>
        </row>
        <row r="172">
          <cell r="B172" t="str">
            <v>COM-T46G/T46U/T48G/T48U HS</v>
          </cell>
          <cell r="C172" t="str">
            <v>Yealink T46G/T46U/T48G/T48U/T46S/T48S/VP59 Handset</v>
          </cell>
          <cell r="D172">
            <v>98</v>
          </cell>
          <cell r="E172" t="str">
            <v>N/A</v>
          </cell>
          <cell r="F172" t="str">
            <v>N/A</v>
          </cell>
          <cell r="G172" t="str">
            <v>6 MONTHS WARRANTY</v>
          </cell>
        </row>
        <row r="173">
          <cell r="B173" t="str">
            <v>COM-T48 WMB</v>
          </cell>
          <cell r="C173" t="str">
            <v>Yealink Wall Mount Bracket For T48S</v>
          </cell>
          <cell r="D173">
            <v>60</v>
          </cell>
          <cell r="E173" t="str">
            <v>N/A</v>
          </cell>
          <cell r="F173" t="str">
            <v>N/A</v>
          </cell>
          <cell r="G173" t="str">
            <v>6 MONTHS WARRANTY</v>
          </cell>
        </row>
        <row r="174">
          <cell r="B174" t="str">
            <v>COM-W56P/H-BACK-COVER</v>
          </cell>
          <cell r="C174" t="str">
            <v>Yealink Back Cover For W56P/H</v>
          </cell>
          <cell r="D174">
            <v>25</v>
          </cell>
          <cell r="E174" t="str">
            <v>N/A</v>
          </cell>
          <cell r="F174" t="str">
            <v>N/A</v>
          </cell>
          <cell r="G174" t="str">
            <v>6 MONTHS WARRANTY</v>
          </cell>
        </row>
        <row r="175">
          <cell r="B175" t="str">
            <v>COM-W59R-CHRG</v>
          </cell>
          <cell r="C175" t="str">
            <v>Yealink W59R Charging Cradle, PSU Excl</v>
          </cell>
          <cell r="D175">
            <v>122</v>
          </cell>
          <cell r="E175" t="str">
            <v>N/A</v>
          </cell>
          <cell r="F175" t="str">
            <v>N/A</v>
          </cell>
          <cell r="G175" t="str">
            <v>6 MONTHS WARRANTY</v>
          </cell>
        </row>
        <row r="176">
          <cell r="B176" t="str">
            <v>COM-W73P/H-CHRG</v>
          </cell>
          <cell r="C176" t="str">
            <v>Yealink W73P/H Charging Cradle, does not include PSU</v>
          </cell>
          <cell r="D176">
            <v>49</v>
          </cell>
          <cell r="E176" t="str">
            <v>N/A</v>
          </cell>
          <cell r="F176" t="str">
            <v>N/A</v>
          </cell>
          <cell r="G176" t="str">
            <v>6 MONTHS WARRANTY</v>
          </cell>
        </row>
        <row r="177">
          <cell r="B177" t="str">
            <v>EXTENDED WARRANTY PRICELIST</v>
          </cell>
          <cell r="C177"/>
          <cell r="D177"/>
          <cell r="E177"/>
          <cell r="F177"/>
          <cell r="G177"/>
        </row>
        <row r="178">
          <cell r="B178" t="str">
            <v>CP935W-AMS-1YR</v>
          </cell>
          <cell r="C178" t="str">
            <v>Yealink CP935W Upgrade to 1 Year Extended Warranty</v>
          </cell>
          <cell r="D178">
            <v>439.20000000000005</v>
          </cell>
          <cell r="E178" t="str">
            <v>N/A</v>
          </cell>
          <cell r="F178">
            <v>549</v>
          </cell>
          <cell r="G178"/>
        </row>
        <row r="179">
          <cell r="B179" t="str">
            <v>CP965-AMS-1YR</v>
          </cell>
          <cell r="C179" t="str">
            <v>Yealink CP965 Upgrade to 1 Year Extended Warranty</v>
          </cell>
          <cell r="D179">
            <v>556.32000000000005</v>
          </cell>
          <cell r="E179" t="str">
            <v>N/A</v>
          </cell>
          <cell r="F179">
            <v>695.4</v>
          </cell>
          <cell r="G179"/>
        </row>
        <row r="180">
          <cell r="B180" t="str">
            <v>T31G-AMS-1YR</v>
          </cell>
          <cell r="C180" t="str">
            <v>Yealink T31G Upgrade to 1 Year Extended Warranty</v>
          </cell>
          <cell r="D180">
            <v>73.2</v>
          </cell>
          <cell r="E180" t="str">
            <v>N/A</v>
          </cell>
          <cell r="F180">
            <v>91.5</v>
          </cell>
          <cell r="G180"/>
        </row>
        <row r="181">
          <cell r="B181" t="str">
            <v>T31P-AMS-1YR</v>
          </cell>
          <cell r="C181" t="str">
            <v>Yealink T31P Upgrade to 1 Year Extended Warranty</v>
          </cell>
          <cell r="D181">
            <v>52.704000000000008</v>
          </cell>
          <cell r="E181" t="str">
            <v>N/A</v>
          </cell>
          <cell r="F181">
            <v>65.88000000000001</v>
          </cell>
          <cell r="G181"/>
        </row>
        <row r="182">
          <cell r="B182" t="str">
            <v>T33G-AMS-1YR</v>
          </cell>
          <cell r="C182" t="str">
            <v>Yealink T33G Upgrade to 1 Year Extended Warranty</v>
          </cell>
          <cell r="D182">
            <v>73.2</v>
          </cell>
          <cell r="E182" t="str">
            <v>N/A</v>
          </cell>
          <cell r="F182">
            <v>91.5</v>
          </cell>
          <cell r="G182"/>
        </row>
        <row r="183">
          <cell r="B183" t="str">
            <v>T43U-AMS-1YR</v>
          </cell>
          <cell r="C183" t="str">
            <v>Yealink T43U Upgrade to 1 Year Extended Warranty</v>
          </cell>
          <cell r="D183">
            <v>117.12</v>
          </cell>
          <cell r="E183" t="str">
            <v>N/A</v>
          </cell>
          <cell r="F183">
            <v>146.4</v>
          </cell>
          <cell r="G183"/>
        </row>
        <row r="184">
          <cell r="B184" t="str">
            <v>T46U-AMS-1YR</v>
          </cell>
          <cell r="C184" t="str">
            <v>Yealink T46U Upgrade to 1 Year Extended Warranty</v>
          </cell>
          <cell r="D184">
            <v>175.68000000000004</v>
          </cell>
          <cell r="E184" t="str">
            <v>N/A</v>
          </cell>
          <cell r="F184">
            <v>219.60000000000002</v>
          </cell>
          <cell r="G184"/>
        </row>
        <row r="185">
          <cell r="B185" t="str">
            <v>T48U-AMS-1YR</v>
          </cell>
          <cell r="C185" t="str">
            <v>Yealink T48U Upgrade to 1 Year Extended Warranty</v>
          </cell>
          <cell r="D185">
            <v>292.8</v>
          </cell>
          <cell r="E185" t="str">
            <v>N/A</v>
          </cell>
          <cell r="F185">
            <v>366</v>
          </cell>
          <cell r="G185"/>
        </row>
        <row r="186">
          <cell r="B186" t="str">
            <v>T53W-AMS-1YR</v>
          </cell>
          <cell r="C186" t="str">
            <v>Yealink T53W Upgrade to 1 Year Extended Warranty</v>
          </cell>
          <cell r="D186">
            <v>146.4</v>
          </cell>
          <cell r="E186" t="str">
            <v>N/A</v>
          </cell>
          <cell r="F186">
            <v>183</v>
          </cell>
          <cell r="G186"/>
        </row>
        <row r="187">
          <cell r="B187" t="str">
            <v>T54W-AMS-1YR</v>
          </cell>
          <cell r="C187" t="str">
            <v>Yealink T54W Upgrade to 1 Year Extended Warranty</v>
          </cell>
          <cell r="D187">
            <v>175.68000000000004</v>
          </cell>
          <cell r="E187" t="str">
            <v>N/A</v>
          </cell>
          <cell r="F187">
            <v>219.60000000000002</v>
          </cell>
          <cell r="G187"/>
        </row>
        <row r="188">
          <cell r="B188" t="str">
            <v>T57W-AMS-1YR</v>
          </cell>
          <cell r="C188" t="str">
            <v>Yealink T57W Upgrade to 1 Year Extended Warranty</v>
          </cell>
          <cell r="D188">
            <v>292.8</v>
          </cell>
          <cell r="E188" t="str">
            <v>N/A</v>
          </cell>
          <cell r="F188">
            <v>366</v>
          </cell>
          <cell r="G188"/>
        </row>
        <row r="189">
          <cell r="B189" t="str">
            <v>T58W-AMS-1YR</v>
          </cell>
          <cell r="C189" t="str">
            <v>Yealink T58W Upgrade to 1 Year Extended Warranty</v>
          </cell>
          <cell r="D189">
            <v>351.36000000000007</v>
          </cell>
          <cell r="E189" t="str">
            <v>N/A</v>
          </cell>
          <cell r="F189">
            <v>439.20000000000005</v>
          </cell>
          <cell r="G189"/>
        </row>
        <row r="190">
          <cell r="B190" t="str">
            <v>T58W-PRO-AMS-1YR</v>
          </cell>
          <cell r="C190" t="str">
            <v>Yealink T58W Pro Upgrade to 1 Year Extended Warranty</v>
          </cell>
          <cell r="D190">
            <v>380.64000000000004</v>
          </cell>
          <cell r="E190" t="str">
            <v>N/A</v>
          </cell>
          <cell r="F190">
            <v>475.8</v>
          </cell>
          <cell r="G190"/>
        </row>
        <row r="191">
          <cell r="B191" t="str">
            <v>VP59-AMS-1YR</v>
          </cell>
          <cell r="C191" t="str">
            <v>Yealink VP59 Upgrade to 1 Year Extended Warranty</v>
          </cell>
          <cell r="D191">
            <v>732</v>
          </cell>
          <cell r="E191" t="str">
            <v>N/A</v>
          </cell>
          <cell r="F191">
            <v>915</v>
          </cell>
          <cell r="G191"/>
        </row>
        <row r="192">
          <cell r="B192" t="str">
            <v>W56H-AMS-1YR</v>
          </cell>
          <cell r="C192" t="str">
            <v>Yealink W56H Upgrade to 1 Year Extended Warranty</v>
          </cell>
          <cell r="D192">
            <v>87.840000000000018</v>
          </cell>
          <cell r="E192" t="str">
            <v>N/A</v>
          </cell>
          <cell r="F192">
            <v>109.80000000000001</v>
          </cell>
          <cell r="G192"/>
        </row>
        <row r="193">
          <cell r="B193" t="str">
            <v>W57R-AMS-1YR</v>
          </cell>
          <cell r="C193" t="str">
            <v>Yealink W57R Upgrade to 1 Year Extended Warranty</v>
          </cell>
          <cell r="D193">
            <v>146.4</v>
          </cell>
          <cell r="E193" t="str">
            <v>N/A</v>
          </cell>
          <cell r="F193">
            <v>183</v>
          </cell>
          <cell r="G193"/>
        </row>
        <row r="194">
          <cell r="B194" t="str">
            <v>W59R-AMS-1YR</v>
          </cell>
          <cell r="C194" t="str">
            <v>Yealink W59R Upgrade to 1 Year Extended Warranty</v>
          </cell>
          <cell r="D194">
            <v>175.68000000000004</v>
          </cell>
          <cell r="E194" t="str">
            <v>N/A</v>
          </cell>
          <cell r="F194">
            <v>219.60000000000002</v>
          </cell>
          <cell r="G194"/>
        </row>
        <row r="195">
          <cell r="B195" t="str">
            <v>W70B-AMS-1YR</v>
          </cell>
          <cell r="C195" t="str">
            <v>Yealink W70B Upgrade to 1 Year Extended Warranty</v>
          </cell>
          <cell r="D195">
            <v>87.840000000000018</v>
          </cell>
          <cell r="E195" t="str">
            <v>N/A</v>
          </cell>
          <cell r="F195">
            <v>109.80000000000001</v>
          </cell>
          <cell r="G195"/>
        </row>
        <row r="196">
          <cell r="B196" t="str">
            <v>W73H-AMS-1YR</v>
          </cell>
          <cell r="C196" t="str">
            <v>Yealink W73H Upgrade to 1 Year Extended Warranty</v>
          </cell>
          <cell r="D196">
            <v>87.840000000000018</v>
          </cell>
          <cell r="E196" t="str">
            <v>N/A</v>
          </cell>
          <cell r="F196">
            <v>109.80000000000001</v>
          </cell>
          <cell r="G196"/>
        </row>
        <row r="197">
          <cell r="B197" t="str">
            <v>W73P-AMS-1YR</v>
          </cell>
          <cell r="C197" t="str">
            <v>Yealink W73P Upgrade to 1 Year Extended Warranty</v>
          </cell>
          <cell r="D197">
            <v>131.76000000000002</v>
          </cell>
          <cell r="E197" t="str">
            <v>N/A</v>
          </cell>
          <cell r="F197">
            <v>164.70000000000002</v>
          </cell>
          <cell r="G197"/>
        </row>
        <row r="198">
          <cell r="B198" t="str">
            <v>W76P-AMS-1YR</v>
          </cell>
          <cell r="C198" t="str">
            <v>Yealink W76P Upgrade to 1 Year Extended Warranty</v>
          </cell>
          <cell r="D198">
            <v>146.4</v>
          </cell>
          <cell r="E198" t="str">
            <v>N/A</v>
          </cell>
          <cell r="F198">
            <v>183</v>
          </cell>
          <cell r="G198"/>
        </row>
        <row r="199">
          <cell r="B199" t="str">
            <v>W78H-AMS-1YR</v>
          </cell>
          <cell r="C199" t="str">
            <v>Yealink W78H Upgrade to 1 Year Extended Warranty</v>
          </cell>
          <cell r="D199">
            <v>117.12</v>
          </cell>
          <cell r="E199" t="str">
            <v>N/A</v>
          </cell>
          <cell r="F199">
            <v>146.4</v>
          </cell>
          <cell r="G199"/>
        </row>
        <row r="200">
          <cell r="B200" t="str">
            <v>W78P-AMS-1YR</v>
          </cell>
          <cell r="C200" t="str">
            <v>Yealink W78P Upgrade to 1 Year Extended Warranty</v>
          </cell>
          <cell r="D200">
            <v>175.68000000000004</v>
          </cell>
          <cell r="E200" t="str">
            <v>N/A</v>
          </cell>
          <cell r="F200">
            <v>219.60000000000002</v>
          </cell>
          <cell r="G200"/>
        </row>
        <row r="201">
          <cell r="B201" t="str">
            <v>W80B-AMS-1YR</v>
          </cell>
          <cell r="C201" t="str">
            <v>Yealink W80B Upgrade to 1 Year Extended Warranty</v>
          </cell>
          <cell r="D201">
            <v>292.8</v>
          </cell>
          <cell r="E201" t="str">
            <v>N/A</v>
          </cell>
          <cell r="F201">
            <v>366</v>
          </cell>
          <cell r="G201"/>
        </row>
        <row r="202">
          <cell r="B202" t="str">
            <v>W80DM-AMS-1YR</v>
          </cell>
          <cell r="C202" t="str">
            <v>Yealink W80DM Upgrade to 1 Year Extended Warranty</v>
          </cell>
          <cell r="D202">
            <v>292.8</v>
          </cell>
          <cell r="E202" t="str">
            <v>N/A</v>
          </cell>
          <cell r="F202">
            <v>366</v>
          </cell>
          <cell r="G202"/>
        </row>
        <row r="203">
          <cell r="B203" t="str">
            <v>W90B-AMS-1YR</v>
          </cell>
          <cell r="C203" t="str">
            <v>Yealink W90B Upgrade to 1 Year Extended Warranty</v>
          </cell>
          <cell r="D203">
            <v>351.36000000000007</v>
          </cell>
          <cell r="E203" t="str">
            <v>N/A</v>
          </cell>
          <cell r="F203">
            <v>439.20000000000005</v>
          </cell>
          <cell r="G203"/>
        </row>
        <row r="204">
          <cell r="B204" t="str">
            <v>W90DM-AMS-1YR</v>
          </cell>
          <cell r="C204" t="str">
            <v>Yealink W90DM Upgrade to 1 Year Extended Warranty</v>
          </cell>
          <cell r="D204">
            <v>351.36000000000007</v>
          </cell>
          <cell r="E204" t="str">
            <v>N/A</v>
          </cell>
          <cell r="F204">
            <v>439.20000000000005</v>
          </cell>
          <cell r="G204"/>
        </row>
        <row r="205">
          <cell r="B205" t="str">
            <v>DEVICE MANAGEMENT</v>
          </cell>
          <cell r="C205"/>
          <cell r="D205"/>
          <cell r="E205"/>
          <cell r="F205"/>
          <cell r="G205"/>
        </row>
        <row r="206">
          <cell r="B206" t="str">
            <v>YMCS Essential</v>
          </cell>
          <cell r="C206" t="str">
            <v>Yealink Management Cloud Service (in cloud)
Up to 1000 devices</v>
          </cell>
          <cell r="D206" t="str">
            <v>FREE (for first 3 years)</v>
          </cell>
          <cell r="E206" t="str">
            <v>FREE (for first 3 years)</v>
          </cell>
          <cell r="F206" t="str">
            <v>FREE (for first 3 years)</v>
          </cell>
          <cell r="G206" t="str">
            <v>YMCS-Essential: Include Device List, Firmware and Resource Management, Account Management, Order Management, Configuration, Site Management, Timer Task, Running State (Dashboard), Operation Log, Sub-account</v>
          </cell>
        </row>
        <row r="207">
          <cell r="B207"/>
          <cell r="C207" t="str">
            <v xml:space="preserve">YMCS Licences must be purchased in packs of 10 licences
1000 to 5000 devices    </v>
          </cell>
          <cell r="D207" t="str">
            <v>R52 Per Device</v>
          </cell>
          <cell r="E207"/>
          <cell r="F207" t="str">
            <v xml:space="preserve">R90 Per Device </v>
          </cell>
          <cell r="G207"/>
        </row>
        <row r="208">
          <cell r="B208"/>
          <cell r="C208" t="str">
            <v>5000+ devices</v>
          </cell>
          <cell r="D208" t="str">
            <v>R44 Per Device</v>
          </cell>
          <cell r="E208"/>
          <cell r="F208" t="str">
            <v xml:space="preserve">R90 Per Device </v>
          </cell>
          <cell r="G208"/>
        </row>
        <row r="209">
          <cell r="B209" t="str">
            <v>YMCS Professional</v>
          </cell>
          <cell r="C209" t="str">
            <v>Yealink Management Cloud Service, includes:
Up to 1000 devices</v>
          </cell>
          <cell r="D209" t="str">
            <v>FREE (for first 3 years)</v>
          </cell>
          <cell r="E209"/>
          <cell r="F209" t="str">
            <v>FREE (for first 3 years)</v>
          </cell>
          <cell r="G209" t="str">
            <v>Besides the features included in YMCS-Essential,  Alarm Management, Call Statistics and  Diagnostic are also included</v>
          </cell>
        </row>
        <row r="210">
          <cell r="B210"/>
          <cell r="C210" t="str">
            <v>Alarm Management, Call Statistics and Diagnostics (in cloud)
1000 to 5000 devices</v>
          </cell>
          <cell r="D210" t="str">
            <v>R102 Per Device</v>
          </cell>
          <cell r="E210"/>
          <cell r="F210" t="str">
            <v>R181 Per Device</v>
          </cell>
          <cell r="G210"/>
        </row>
        <row r="211">
          <cell r="B211"/>
          <cell r="C211" t="str">
            <v xml:space="preserve">YMCS Licences must be purchased in packs of 10 licences
5000+ devices  </v>
          </cell>
          <cell r="D211" t="str">
            <v>R84 Per Device</v>
          </cell>
          <cell r="E211"/>
          <cell r="F211" t="str">
            <v>R181 Per Device</v>
          </cell>
          <cell r="G211"/>
        </row>
        <row r="212">
          <cell r="B212" t="str">
            <v>YDMP</v>
          </cell>
          <cell r="C212" t="str">
            <v>Yealink Device Management Platform (on site)</v>
          </cell>
          <cell r="D212" t="str">
            <v>R3642 for 100 licences</v>
          </cell>
          <cell r="E212"/>
          <cell r="F212"/>
          <cell r="G212"/>
        </row>
        <row r="213">
          <cell r="B213"/>
          <cell r="C213" t="str">
            <v>YDMP Yearly Maintenance Fee
Up to 1000 devices</v>
          </cell>
          <cell r="D213" t="str">
            <v>R 2524 per year</v>
          </cell>
          <cell r="E213"/>
          <cell r="F213"/>
          <cell r="G213"/>
        </row>
        <row r="214">
          <cell r="B214"/>
          <cell r="C214" t="str">
            <v>YDMP Yearly Maintenance Fee
1000+ devices</v>
          </cell>
          <cell r="D214" t="str">
            <v>R 5 per device per year</v>
          </cell>
          <cell r="E214"/>
          <cell r="F214"/>
          <cell r="G214"/>
        </row>
        <row r="215">
          <cell r="B215"/>
          <cell r="C215"/>
          <cell r="D215"/>
          <cell r="E215"/>
          <cell r="F215"/>
          <cell r="G215"/>
        </row>
        <row r="216">
          <cell r="B216" t="str">
            <v>E &amp; OE
Terms &amp; Conditions:
Pricing valid from 1 January 2026 until 31 January 2026.
All pricing is Exclusive of VAT and subject to stock availability and lead times.
Pricing is subject to change without notice and is linked to the exchange rate.
CLICK HERE to view our full Terms and Conditions.</v>
          </cell>
          <cell r="C216"/>
          <cell r="D216"/>
          <cell r="E216"/>
          <cell r="F216"/>
          <cell r="G216"/>
        </row>
        <row r="217">
          <cell r="B217"/>
          <cell r="C217"/>
          <cell r="D217"/>
          <cell r="E217"/>
          <cell r="F217"/>
          <cell r="G217"/>
        </row>
      </sheetData>
      <sheetData sheetId="32"/>
      <sheetData sheetId="33"/>
      <sheetData sheetId="34"/>
      <sheetData sheetId="35"/>
      <sheetData sheetId="36"/>
      <sheetData sheetId="37"/>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nology.co.za/terms"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nology.co.za/brands/shelly/shelly-duo-e27-detail" TargetMode="External"/><Relationship Id="rId3" Type="http://schemas.openxmlformats.org/officeDocument/2006/relationships/hyperlink" Target="https://www.nology.co.za/product/products/shelly-blu-button1-detail" TargetMode="External"/><Relationship Id="rId7" Type="http://schemas.openxmlformats.org/officeDocument/2006/relationships/hyperlink" Target="https://www.nology.co.za/brands/shelly/shelly-vintage-g125-detail" TargetMode="External"/><Relationship Id="rId12" Type="http://schemas.openxmlformats.org/officeDocument/2006/relationships/drawing" Target="../drawings/drawing2.xml"/><Relationship Id="rId2" Type="http://schemas.openxmlformats.org/officeDocument/2006/relationships/hyperlink" Target="https://nology.co.za/product/products/bluetti-pv120-detail" TargetMode="External"/><Relationship Id="rId1" Type="http://schemas.openxmlformats.org/officeDocument/2006/relationships/hyperlink" Target="https://mikrotik.com/product/chateau_lte6_ax" TargetMode="External"/><Relationship Id="rId6" Type="http://schemas.openxmlformats.org/officeDocument/2006/relationships/hyperlink" Target="https://www.nology.co.za/brands/shelly/shelly-vintage-a60-detail" TargetMode="External"/><Relationship Id="rId11" Type="http://schemas.openxmlformats.org/officeDocument/2006/relationships/printerSettings" Target="../printerSettings/printerSettings3.bin"/><Relationship Id="rId5" Type="http://schemas.openxmlformats.org/officeDocument/2006/relationships/hyperlink" Target="https://www.nology.co.za/product/products/shelly-blu-button1-detail" TargetMode="External"/><Relationship Id="rId10" Type="http://schemas.openxmlformats.org/officeDocument/2006/relationships/hyperlink" Target="https://www.nology.co.za/products/consumer/home-wi-fi/vilo-5-3-detail" TargetMode="External"/><Relationship Id="rId4" Type="http://schemas.openxmlformats.org/officeDocument/2006/relationships/hyperlink" Target="https://www.nology.co.za/product/products/shelly-blu-button1-detail" TargetMode="External"/><Relationship Id="rId9" Type="http://schemas.openxmlformats.org/officeDocument/2006/relationships/hyperlink" Target="https://www.nology.co.za/term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nology.co.za/product/products/wireless-car-adapter-for-android-auto-detail" TargetMode="External"/><Relationship Id="rId2" Type="http://schemas.openxmlformats.org/officeDocument/2006/relationships/hyperlink" Target="https://www.yealink.com/en/product-detail/ip-phone-t44w" TargetMode="External"/><Relationship Id="rId1" Type="http://schemas.openxmlformats.org/officeDocument/2006/relationships/hyperlink" Target="https://www.nology.co.za/terms" TargetMode="External"/><Relationship Id="rId6" Type="http://schemas.openxmlformats.org/officeDocument/2006/relationships/drawing" Target="../drawings/drawing3.xml"/><Relationship Id="rId5" Type="http://schemas.openxmlformats.org/officeDocument/2006/relationships/hyperlink" Target="https://www.nology.co.za/products/unified-communication/yealink-vp59-detail" TargetMode="External"/><Relationship Id="rId4" Type="http://schemas.openxmlformats.org/officeDocument/2006/relationships/hyperlink" Target="https://www.nology.co.za/products/consumer/home-wi-fi/vilo-5-3-detail" TargetMode="Externa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nology.co.za/products/unified-communication/conference-phones/yealink-c965-detail" TargetMode="External"/><Relationship Id="rId7" Type="http://schemas.openxmlformats.org/officeDocument/2006/relationships/printerSettings" Target="../printerSettings/printerSettings4.bin"/><Relationship Id="rId2" Type="http://schemas.openxmlformats.org/officeDocument/2006/relationships/hyperlink" Target="https://nology.co.za/products/unified-communication/headsets/yealink-wh62-mono-detail" TargetMode="External"/><Relationship Id="rId1" Type="http://schemas.openxmlformats.org/officeDocument/2006/relationships/hyperlink" Target="https://www.nology.co.za/terms" TargetMode="External"/><Relationship Id="rId6" Type="http://schemas.openxmlformats.org/officeDocument/2006/relationships/hyperlink" Target="https://gobright.com/products/" TargetMode="External"/><Relationship Id="rId5" Type="http://schemas.openxmlformats.org/officeDocument/2006/relationships/hyperlink" Target="https://gobright.com/products/" TargetMode="External"/><Relationship Id="rId4" Type="http://schemas.openxmlformats.org/officeDocument/2006/relationships/hyperlink" Target="https://nology.co.za/products/unified-communication/headsets/yealink-wh62-mono-detail"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5.bin"/><Relationship Id="rId1" Type="http://schemas.openxmlformats.org/officeDocument/2006/relationships/hyperlink" Target="https://www.nology.co.za/terms"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bin"/><Relationship Id="rId1" Type="http://schemas.openxmlformats.org/officeDocument/2006/relationships/hyperlink" Target="https://www.nology.co.za/terms"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7.bin"/><Relationship Id="rId1" Type="http://schemas.openxmlformats.org/officeDocument/2006/relationships/hyperlink" Target="https://nology.co.za/audiocodes-solutions/enquiry"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www.nology.co.za/terms"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nology.co.za/terms" TargetMode="External"/><Relationship Id="rId1" Type="http://schemas.openxmlformats.org/officeDocument/2006/relationships/hyperlink" Target="https://nology.co.za/product/products/bluetti-pv120-detail" TargetMode="External"/><Relationship Id="rId4"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openxmlformats.org/officeDocument/2006/relationships/hyperlink" Target="https://www.nology.co.za/product/dnake/dnake-904m-s3-detail" TargetMode="External"/><Relationship Id="rId7" Type="http://schemas.openxmlformats.org/officeDocument/2006/relationships/drawing" Target="../drawings/drawing11.xml"/><Relationship Id="rId2" Type="http://schemas.openxmlformats.org/officeDocument/2006/relationships/hyperlink" Target="https://www.nology.co.za/product/dnake/dnake-902m-s8-detail" TargetMode="External"/><Relationship Id="rId1" Type="http://schemas.openxmlformats.org/officeDocument/2006/relationships/hyperlink" Target="https://www.nology.co.za/product/dnake/dnake-280m-s8-detail" TargetMode="External"/><Relationship Id="rId6" Type="http://schemas.openxmlformats.org/officeDocument/2006/relationships/printerSettings" Target="../printerSettings/printerSettings9.bin"/><Relationship Id="rId5" Type="http://schemas.openxmlformats.org/officeDocument/2006/relationships/hyperlink" Target="https://www.nology.co.za/terms" TargetMode="External"/><Relationship Id="rId4" Type="http://schemas.openxmlformats.org/officeDocument/2006/relationships/hyperlink" Target="https://www.nology.co.za/product/dnake/dnake-905d-y4-deta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0.bin"/><Relationship Id="rId1" Type="http://schemas.openxmlformats.org/officeDocument/2006/relationships/hyperlink" Target="https://www.nology.co.za/terms"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nology.co.za/products/unified-communication/call4tel-nx96b-detail" TargetMode="External"/><Relationship Id="rId2" Type="http://schemas.openxmlformats.org/officeDocument/2006/relationships/hyperlink" Target="https://nology.co.za/products/unified-communication/call4tel-nx256-526-detail" TargetMode="External"/><Relationship Id="rId1" Type="http://schemas.openxmlformats.org/officeDocument/2006/relationships/hyperlink" Target="https://www.nology.co.za/products/unified-communication/call4tel-nx32-lite-detail" TargetMode="External"/><Relationship Id="rId6" Type="http://schemas.openxmlformats.org/officeDocument/2006/relationships/drawing" Target="../drawings/drawing13.xml"/><Relationship Id="rId5" Type="http://schemas.openxmlformats.org/officeDocument/2006/relationships/printerSettings" Target="../printerSettings/printerSettings11.bin"/><Relationship Id="rId4" Type="http://schemas.openxmlformats.org/officeDocument/2006/relationships/hyperlink" Target="https://www.nology.co.za/terms"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hyperlink" Target="https://www.nology.co.za/terms"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2.bin"/><Relationship Id="rId1" Type="http://schemas.openxmlformats.org/officeDocument/2006/relationships/hyperlink" Target="https://www.nology.co.za/terms"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3.bin"/><Relationship Id="rId1" Type="http://schemas.openxmlformats.org/officeDocument/2006/relationships/hyperlink" Target="https://www.nology.co.za/terms"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s://www.nology.co.za/terms"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www.lg-informationdisplay.com/product/digital-signage/standard/86UL3J-B" TargetMode="External"/><Relationship Id="rId13" Type="http://schemas.openxmlformats.org/officeDocument/2006/relationships/hyperlink" Target="https://www.lg-informationdisplay.com/product/digital-signage/interactive/65TR3DK-BM" TargetMode="External"/><Relationship Id="rId18" Type="http://schemas.openxmlformats.org/officeDocument/2006/relationships/hyperlink" Target="https://www.lg-informationdisplay.com/product/digital-signage/standard/49UH5N-M" TargetMode="External"/><Relationship Id="rId3" Type="http://schemas.openxmlformats.org/officeDocument/2006/relationships/hyperlink" Target="https://www.lg-informationdisplay.com/product/digital-signage/standard/22SM3G-B" TargetMode="External"/><Relationship Id="rId7" Type="http://schemas.openxmlformats.org/officeDocument/2006/relationships/hyperlink" Target="https://www.lg-informationdisplay.com/product/digital-signage/standard/65UL3J-B" TargetMode="External"/><Relationship Id="rId12" Type="http://schemas.openxmlformats.org/officeDocument/2006/relationships/hyperlink" Target="https://www.lg-informationdisplay.com/product/digital-signage/interactive/86TR3DK-BY" TargetMode="External"/><Relationship Id="rId17" Type="http://schemas.openxmlformats.org/officeDocument/2006/relationships/hyperlink" Target="https://www.lg-informationdisplay.com/product/digital-signage/standard/43UH5Q" TargetMode="External"/><Relationship Id="rId2" Type="http://schemas.openxmlformats.org/officeDocument/2006/relationships/hyperlink" Target="https://www.lg-informationdisplay.com/product/digital-signage/standard/32SM5J-B" TargetMode="External"/><Relationship Id="rId16" Type="http://schemas.openxmlformats.org/officeDocument/2006/relationships/hyperlink" Target="https://www.lg-informationdisplay.com/product/digital-signage/standard/75UR640S-MEA" TargetMode="External"/><Relationship Id="rId20" Type="http://schemas.openxmlformats.org/officeDocument/2006/relationships/drawing" Target="../drawings/drawing18.xml"/><Relationship Id="rId1" Type="http://schemas.openxmlformats.org/officeDocument/2006/relationships/hyperlink" Target="https://www.nology.co.za/terms" TargetMode="External"/><Relationship Id="rId6" Type="http://schemas.openxmlformats.org/officeDocument/2006/relationships/hyperlink" Target="https://www.lg-informationdisplay.com/product/digital-signage/standard/55UH5N-M" TargetMode="External"/><Relationship Id="rId11" Type="http://schemas.openxmlformats.org/officeDocument/2006/relationships/hyperlink" Target="https://www.lg-informationdisplay.com/product/digital-signage/standard/110UM5K" TargetMode="External"/><Relationship Id="rId5" Type="http://schemas.openxmlformats.org/officeDocument/2006/relationships/hyperlink" Target="https://www.lg-informationdisplay.com/product/digital-signage/standard/65UH5N-M" TargetMode="External"/><Relationship Id="rId15" Type="http://schemas.openxmlformats.org/officeDocument/2006/relationships/hyperlink" Target="https://www.lg-informationdisplay.com/product/digital-signage/interactive/55TR3DK-BM" TargetMode="External"/><Relationship Id="rId10" Type="http://schemas.openxmlformats.org/officeDocument/2006/relationships/hyperlink" Target="https://www.lg-informationdisplay.com/product/digital-signage/standard/98UM5K" TargetMode="External"/><Relationship Id="rId19" Type="http://schemas.openxmlformats.org/officeDocument/2006/relationships/printerSettings" Target="../printerSettings/printerSettings15.bin"/><Relationship Id="rId4" Type="http://schemas.openxmlformats.org/officeDocument/2006/relationships/hyperlink" Target="https://www.lg-informationdisplay.com/product/digital-signage/standard/75UH5N-M" TargetMode="External"/><Relationship Id="rId9" Type="http://schemas.openxmlformats.org/officeDocument/2006/relationships/hyperlink" Target="https://www.lg-informationdisplay.com/product/digital-signage/standard/98UH5J-H" TargetMode="External"/><Relationship Id="rId14" Type="http://schemas.openxmlformats.org/officeDocument/2006/relationships/hyperlink" Target="https://www.lg-informationdisplay.com/product/digital-signage/interactive/75TR3DK-BM" TargetMode="External"/></Relationships>
</file>

<file path=xl/worksheets/_rels/sheet20.xml.rels><?xml version="1.0" encoding="UTF-8" standalone="yes"?>
<Relationships xmlns="http://schemas.openxmlformats.org/package/2006/relationships"><Relationship Id="rId26" Type="http://schemas.openxmlformats.org/officeDocument/2006/relationships/hyperlink" Target="https://www.logitech.com/en-za/products/webcams/c930e-business-webcam.html" TargetMode="External"/><Relationship Id="rId21" Type="http://schemas.openxmlformats.org/officeDocument/2006/relationships/hyperlink" Target="https://www.logitech.com/en-za/products/video-conferencing/room-solutions/tap.939-001950.html" TargetMode="External"/><Relationship Id="rId42" Type="http://schemas.openxmlformats.org/officeDocument/2006/relationships/hyperlink" Target="https://www.logitech.com/en-za/products/video-conferencing/room-solutions/rallybarmini.html" TargetMode="External"/><Relationship Id="rId47" Type="http://schemas.openxmlformats.org/officeDocument/2006/relationships/hyperlink" Target="https://www.logitech.com/en-za/products/video-conferencing/room-solutions/rallybar.html" TargetMode="External"/><Relationship Id="rId63" Type="http://schemas.openxmlformats.org/officeDocument/2006/relationships/hyperlink" Target="https://www.logitech.com/en-za/products/video-conferencing/room-solutions/scribe.html" TargetMode="External"/><Relationship Id="rId68" Type="http://schemas.openxmlformats.org/officeDocument/2006/relationships/hyperlink" Target="https://www.logitech.com/en-za/products/video-conferencing/room-solutions/swytch.html" TargetMode="External"/><Relationship Id="rId7" Type="http://schemas.openxmlformats.org/officeDocument/2006/relationships/hyperlink" Target="https://www.logitech.com/en-za/products/webcams/c920e-business-webcam.html" TargetMode="External"/><Relationship Id="rId71" Type="http://schemas.openxmlformats.org/officeDocument/2006/relationships/drawing" Target="../drawings/drawing19.xml"/><Relationship Id="rId2" Type="http://schemas.openxmlformats.org/officeDocument/2006/relationships/hyperlink" Target="https://www.logitech.com/en-za/products/headsets/h650e-business-noise-cancelling.html" TargetMode="External"/><Relationship Id="rId16" Type="http://schemas.openxmlformats.org/officeDocument/2006/relationships/hyperlink" Target="https://www.logitech.com/en-za/products/video-conferencing/accessories/mic-pod-for-rally.989-000430.html" TargetMode="External"/><Relationship Id="rId29" Type="http://schemas.openxmlformats.org/officeDocument/2006/relationships/hyperlink" Target="https://www.logitech.com/en-za/products/webcams/brio-105-business-webcam.html" TargetMode="External"/><Relationship Id="rId11" Type="http://schemas.openxmlformats.org/officeDocument/2006/relationships/hyperlink" Target="https://www.logitech.com/en-za/products/video-conferencing/room-solutions/rallybarmini.html" TargetMode="External"/><Relationship Id="rId24" Type="http://schemas.openxmlformats.org/officeDocument/2006/relationships/hyperlink" Target="https://www.logitech.com/en-za/products/video-conferencing/room-solutions/select-comprehensive-service-plan.html" TargetMode="External"/><Relationship Id="rId32" Type="http://schemas.openxmlformats.org/officeDocument/2006/relationships/hyperlink" Target="https://www.logitech.com/en-za/products/headsets/zone-vibe-wireless.html" TargetMode="External"/><Relationship Id="rId37" Type="http://schemas.openxmlformats.org/officeDocument/2006/relationships/hyperlink" Target="https://www.logitech.com/en-za/products/video-conferencing/accessories/meetup-expansion-mics.989-000405.html" TargetMode="External"/><Relationship Id="rId40" Type="http://schemas.openxmlformats.org/officeDocument/2006/relationships/hyperlink" Target="https://www.logitech.com/en-za/products/video-conferencing/room-solutions/rally-ultra-hd-conferencecam.html" TargetMode="External"/><Relationship Id="rId45" Type="http://schemas.openxmlformats.org/officeDocument/2006/relationships/hyperlink" Target="https://www.logitech.com/en-za/products/video-conferencing/room-solutions/rally-ultra-hd-conferencecam.html" TargetMode="External"/><Relationship Id="rId53" Type="http://schemas.openxmlformats.org/officeDocument/2006/relationships/hyperlink" Target="https://www.logitech.com/en-za/products/video-conferencing/accessories/tap-riser-mount.952-000080.html" TargetMode="External"/><Relationship Id="rId58" Type="http://schemas.openxmlformats.org/officeDocument/2006/relationships/hyperlink" Target="https://www.logitech.com/en-za/products/video-conferencing/room-solutions/tap-scheduler.html" TargetMode="External"/><Relationship Id="rId66" Type="http://schemas.openxmlformats.org/officeDocument/2006/relationships/hyperlink" Target="https://www.logitech.com/en-za/products/video-conferencing/room-solutions/scribe.html" TargetMode="External"/><Relationship Id="rId5" Type="http://schemas.openxmlformats.org/officeDocument/2006/relationships/hyperlink" Target="https://www.logitech.com/en-za/products/webcams/brio-105-business-webcam.html" TargetMode="External"/><Relationship Id="rId61" Type="http://schemas.openxmlformats.org/officeDocument/2006/relationships/hyperlink" Target="https://www.logitech.com/en-za/products/video-conferencing/room-solutions/tap-scheduler.html" TargetMode="External"/><Relationship Id="rId19" Type="http://schemas.openxmlformats.org/officeDocument/2006/relationships/hyperlink" Target="https://www.logitech.com/en-za/products/video-conferencing/accessories/mounting-kit-for-rally.939-001644.html" TargetMode="External"/><Relationship Id="rId14" Type="http://schemas.openxmlformats.org/officeDocument/2006/relationships/hyperlink" Target="https://www.logitech.com/en-za/products/video-conferencing/room-solutions/sight.html" TargetMode="External"/><Relationship Id="rId22" Type="http://schemas.openxmlformats.org/officeDocument/2006/relationships/hyperlink" Target="https://www.logitech.com/en-za/products/video-conferencing/accessories/tap-riser-mount.952-000080.html" TargetMode="External"/><Relationship Id="rId27" Type="http://schemas.openxmlformats.org/officeDocument/2006/relationships/hyperlink" Target="https://www.logitech.com/en-za/products/webcams/c930e-business-webcam.html" TargetMode="External"/><Relationship Id="rId30" Type="http://schemas.openxmlformats.org/officeDocument/2006/relationships/hyperlink" Target="https://www.logitech.com/en-za/products/headsets/h570e-usb-noise-cancelling.html" TargetMode="External"/><Relationship Id="rId35" Type="http://schemas.openxmlformats.org/officeDocument/2006/relationships/hyperlink" Target="https://www.logitech.com/en-za/products/webcams/brio-105-business-webcam.html" TargetMode="External"/><Relationship Id="rId43" Type="http://schemas.openxmlformats.org/officeDocument/2006/relationships/hyperlink" Target="https://www.logitech.com/en-za/products/video-conferencing/room-solutions/rally-ultra-hd-conferencecam.html" TargetMode="External"/><Relationship Id="rId48" Type="http://schemas.openxmlformats.org/officeDocument/2006/relationships/hyperlink" Target="https://www.logitech.com/en-za/products/video-conferencing/room-solutions/rally-ultra-hd-conferencecam.html" TargetMode="External"/><Relationship Id="rId56" Type="http://schemas.openxmlformats.org/officeDocument/2006/relationships/hyperlink" Target="https://www.logitech.com/en-za/products/video-conferencing/room-solutions/swytch.html" TargetMode="External"/><Relationship Id="rId64" Type="http://schemas.openxmlformats.org/officeDocument/2006/relationships/hyperlink" Target="https://www.logitech.com/en-za/products/video-conferencing/room-solutions/roommate.html" TargetMode="External"/><Relationship Id="rId69" Type="http://schemas.openxmlformats.org/officeDocument/2006/relationships/hyperlink" Target="https://www.logitech.com/en-za/products/video-conferencing/room-solutions/tap-scheduler.html" TargetMode="External"/><Relationship Id="rId8" Type="http://schemas.openxmlformats.org/officeDocument/2006/relationships/hyperlink" Target="https://www.logitech.com/en-za/products/webcams/c925e-business-webcam.html" TargetMode="External"/><Relationship Id="rId51" Type="http://schemas.openxmlformats.org/officeDocument/2006/relationships/hyperlink" Target="https://www.logitech.com/en-za/products/video-conferencing/room-solutions/tap-ip.952-000085.html" TargetMode="External"/><Relationship Id="rId3" Type="http://schemas.openxmlformats.org/officeDocument/2006/relationships/hyperlink" Target="https://www.logitech.com/en-za/products/headsets/zone-vibe-wireless.html" TargetMode="External"/><Relationship Id="rId12" Type="http://schemas.openxmlformats.org/officeDocument/2006/relationships/hyperlink" Target="https://www.logitech.com/en-za/products/video-conferencing/conference-cameras/meetup-conferencecam.html" TargetMode="External"/><Relationship Id="rId17" Type="http://schemas.openxmlformats.org/officeDocument/2006/relationships/hyperlink" Target="https://www.logitech.com/en-za/products/video-conferencing/accessories/rally-mic-pod-extension-cable.952-000047.html" TargetMode="External"/><Relationship Id="rId25" Type="http://schemas.openxmlformats.org/officeDocument/2006/relationships/hyperlink" Target="https://www.logitech.com/en-za/products/video-conferencing/room-solutions/rally-ultra-hd-conferencecam.html" TargetMode="External"/><Relationship Id="rId33" Type="http://schemas.openxmlformats.org/officeDocument/2006/relationships/hyperlink" Target="https://www.logitech.com/en-za/products/headsets/zone-wireless-bluetooth.html" TargetMode="External"/><Relationship Id="rId38" Type="http://schemas.openxmlformats.org/officeDocument/2006/relationships/hyperlink" Target="https://www.logitech.com/en-za/products/video-conferencing/accessories/meetup-mic-extension-cable.950-000005.html" TargetMode="External"/><Relationship Id="rId46" Type="http://schemas.openxmlformats.org/officeDocument/2006/relationships/hyperlink" Target="https://www.logitech.com/en-za/products/video-conferencing/room-solutions/rally-ultra-hd-conferencecam.html" TargetMode="External"/><Relationship Id="rId59" Type="http://schemas.openxmlformats.org/officeDocument/2006/relationships/hyperlink" Target="https://www.logitech.com/en-za/products/video-conferencing/room-solutions/roommate.html" TargetMode="External"/><Relationship Id="rId67" Type="http://schemas.openxmlformats.org/officeDocument/2006/relationships/hyperlink" Target="https://www.logitech.com/en-za/products/video-conferencing/room-solutions/tap-scheduler.html" TargetMode="External"/><Relationship Id="rId20" Type="http://schemas.openxmlformats.org/officeDocument/2006/relationships/hyperlink" Target="https://www.logitech.com/en-za/products/video-conferencing/room-solutions/tap-ip.952-000085.html" TargetMode="External"/><Relationship Id="rId41" Type="http://schemas.openxmlformats.org/officeDocument/2006/relationships/hyperlink" Target="https://www.logitech.com/en-za/products/video-conferencing/room-solutions/rallybar.html" TargetMode="External"/><Relationship Id="rId54" Type="http://schemas.openxmlformats.org/officeDocument/2006/relationships/hyperlink" Target="https://www.logitech.com/en-za/products/video-conferencing/room-solutions/tap-scheduler.html" TargetMode="External"/><Relationship Id="rId62" Type="http://schemas.openxmlformats.org/officeDocument/2006/relationships/hyperlink" Target="https://www.logitech.com/en-za/products/video-conferencing/room-solutions/swytch.html" TargetMode="External"/><Relationship Id="rId70" Type="http://schemas.openxmlformats.org/officeDocument/2006/relationships/hyperlink" Target="https://www.logitech.com/en-za/products/video-conferencing/room-solutions/swytch.html" TargetMode="External"/><Relationship Id="rId1" Type="http://schemas.openxmlformats.org/officeDocument/2006/relationships/hyperlink" Target="https://www.logitech.com/en-za/products/headsets/h570e-usb-noise-cancelling.html" TargetMode="External"/><Relationship Id="rId6" Type="http://schemas.openxmlformats.org/officeDocument/2006/relationships/hyperlink" Target="https://www.logitech.com/en-za/products/webcams/brio-4k-hdr-webcam.html" TargetMode="External"/><Relationship Id="rId15" Type="http://schemas.openxmlformats.org/officeDocument/2006/relationships/hyperlink" Target="https://www.logitech.com/en-za/products/video-conferencing/conference-cameras/bcc950-conferencecam.html" TargetMode="External"/><Relationship Id="rId23" Type="http://schemas.openxmlformats.org/officeDocument/2006/relationships/hyperlink" Target="https://www.nology.co.za/terms" TargetMode="External"/><Relationship Id="rId28" Type="http://schemas.openxmlformats.org/officeDocument/2006/relationships/hyperlink" Target="https://www.logitech.com/en-za/products/webcams/c930e-business-webcam.html" TargetMode="External"/><Relationship Id="rId36" Type="http://schemas.openxmlformats.org/officeDocument/2006/relationships/hyperlink" Target="https://www.logitech.com/en-za/products/webcams/brio-305-webcam.html" TargetMode="External"/><Relationship Id="rId49" Type="http://schemas.openxmlformats.org/officeDocument/2006/relationships/hyperlink" Target="https://www.logitech.com/en-za/products/video-conferencing/accessories/mic-pod-for-rally.989-000430.html" TargetMode="External"/><Relationship Id="rId57" Type="http://schemas.openxmlformats.org/officeDocument/2006/relationships/hyperlink" Target="https://www.logitech.com/en-za/products/video-conferencing/room-solutions/scribe.html" TargetMode="External"/><Relationship Id="rId10" Type="http://schemas.openxmlformats.org/officeDocument/2006/relationships/hyperlink" Target="https://www.logitech.com/en-za/products/video-conferencing/room-solutions/rallybar.html" TargetMode="External"/><Relationship Id="rId31" Type="http://schemas.openxmlformats.org/officeDocument/2006/relationships/hyperlink" Target="https://www.logitech.com/en-za/products/headsets/h650e-business-noise-cancelling.html" TargetMode="External"/><Relationship Id="rId44" Type="http://schemas.openxmlformats.org/officeDocument/2006/relationships/hyperlink" Target="https://www.logitech.com/en-za/products/video-conferencing/accessories/mic-pod-for-rally.989-000430.html" TargetMode="External"/><Relationship Id="rId52" Type="http://schemas.openxmlformats.org/officeDocument/2006/relationships/hyperlink" Target="https://www.logitech.com/product/tap-table-mount" TargetMode="External"/><Relationship Id="rId60" Type="http://schemas.openxmlformats.org/officeDocument/2006/relationships/hyperlink" Target="https://www.logitech.com/en-za/products/video-conferencing/room-solutions/scribe.html" TargetMode="External"/><Relationship Id="rId65" Type="http://schemas.openxmlformats.org/officeDocument/2006/relationships/hyperlink" Target="https://www.logitech.com/en-za/products/video-conferencing/room-solutions/tap-scheduler.html" TargetMode="External"/><Relationship Id="rId4" Type="http://schemas.openxmlformats.org/officeDocument/2006/relationships/hyperlink" Target="https://www.logitech.com/en-za/products/headsets/zone-wireless-bluetooth.html" TargetMode="External"/><Relationship Id="rId9" Type="http://schemas.openxmlformats.org/officeDocument/2006/relationships/hyperlink" Target="https://www.logitech.com/en-za/products/video-conferencing/room-solutions/rally-ultra-hd-conferencecam.html" TargetMode="External"/><Relationship Id="rId13" Type="http://schemas.openxmlformats.org/officeDocument/2006/relationships/hyperlink" Target="https://www.logitech.com/en-za/products/video-conferencing/room-solutions/rally-ultra-hd-conferencecam.html" TargetMode="External"/><Relationship Id="rId18" Type="http://schemas.openxmlformats.org/officeDocument/2006/relationships/hyperlink" Target="https://www.logitech.com/en-za/products/video-conferencing/accessories/mic-pod-mount.952-000002.html?sp=1&amp;searchclick=logi" TargetMode="External"/><Relationship Id="rId39" Type="http://schemas.openxmlformats.org/officeDocument/2006/relationships/hyperlink" Target="https://www.logitech.com/en-za/products/video-conferencing/conference-cameras/meetup-conferencecam.html" TargetMode="External"/><Relationship Id="rId34" Type="http://schemas.openxmlformats.org/officeDocument/2006/relationships/hyperlink" Target="https://www.logitech.com/en-za/products/headsets/h570e-usb-noise-cancelling.html" TargetMode="External"/><Relationship Id="rId50" Type="http://schemas.openxmlformats.org/officeDocument/2006/relationships/hyperlink" Target="https://www.logitech.com/en-za/products/video-conferencing/room-solutions/rally-ultra-hd-conferencecam.html" TargetMode="External"/><Relationship Id="rId55" Type="http://schemas.openxmlformats.org/officeDocument/2006/relationships/hyperlink" Target="https://www.logitech.com/en-za/products/video-conferencing/room-solutions/roommate.html" TargetMode="External"/></Relationships>
</file>

<file path=xl/worksheets/_rels/sheet21.xml.rels><?xml version="1.0" encoding="UTF-8" standalone="yes"?>
<Relationships xmlns="http://schemas.openxmlformats.org/package/2006/relationships"><Relationship Id="rId8" Type="http://schemas.openxmlformats.org/officeDocument/2006/relationships/drawing" Target="../drawings/drawing20.xml"/><Relationship Id="rId3" Type="http://schemas.openxmlformats.org/officeDocument/2006/relationships/hyperlink" Target="https://www.nology.co.za/product/products/mecool-km7-plus-detail" TargetMode="External"/><Relationship Id="rId7" Type="http://schemas.openxmlformats.org/officeDocument/2006/relationships/printerSettings" Target="../printerSettings/printerSettings16.bin"/><Relationship Id="rId2" Type="http://schemas.openxmlformats.org/officeDocument/2006/relationships/hyperlink" Target="https://www.nology.co.za/product/products/mecool-km7-plus-detail" TargetMode="External"/><Relationship Id="rId1" Type="http://schemas.openxmlformats.org/officeDocument/2006/relationships/hyperlink" Target="https://www.nology.co.za/product/products/mecool-kd3-detail" TargetMode="External"/><Relationship Id="rId6" Type="http://schemas.openxmlformats.org/officeDocument/2006/relationships/hyperlink" Target="https://www.nology.co.za/terms" TargetMode="External"/><Relationship Id="rId5" Type="http://schemas.openxmlformats.org/officeDocument/2006/relationships/hyperlink" Target="https://www.nology.co.za/product/products/mecool-km7-plus-detail" TargetMode="External"/><Relationship Id="rId4" Type="http://schemas.openxmlformats.org/officeDocument/2006/relationships/hyperlink" Target="https://www.nology.co.za/product/products/mecool-km7-plus-detail"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www.nology.co.za/products/consumer/media-player/c1-ns-detail" TargetMode="External"/><Relationship Id="rId7" Type="http://schemas.openxmlformats.org/officeDocument/2006/relationships/drawing" Target="../drawings/drawing21.xml"/><Relationship Id="rId2" Type="http://schemas.openxmlformats.org/officeDocument/2006/relationships/hyperlink" Target="https://www.nology.co.za/product/cp86-cp-ns-detail" TargetMode="External"/><Relationship Id="rId1" Type="http://schemas.openxmlformats.org/officeDocument/2006/relationships/hyperlink" Target="https://www.nology.co.za/terms" TargetMode="External"/><Relationship Id="rId6" Type="http://schemas.openxmlformats.org/officeDocument/2006/relationships/hyperlink" Target="https://www.nology.co.za/products/consumer/media-player/cp86-aa-ns-detail" TargetMode="External"/><Relationship Id="rId5" Type="http://schemas.openxmlformats.org/officeDocument/2006/relationships/hyperlink" Target="https://www.nology.co.za/products/consumer/media-player/cp89-hd-ns-detail" TargetMode="External"/><Relationship Id="rId4" Type="http://schemas.openxmlformats.org/officeDocument/2006/relationships/hyperlink" Target="https://www.nology.co.za/products/consumer/media-player/h1-ns-detail" TargetMode="External"/></Relationships>
</file>

<file path=xl/worksheets/_rels/sheet23.xml.rels><?xml version="1.0" encoding="UTF-8" standalone="yes"?>
<Relationships xmlns="http://schemas.openxmlformats.org/package/2006/relationships"><Relationship Id="rId13" Type="http://schemas.openxmlformats.org/officeDocument/2006/relationships/hyperlink" Target="https://www.nology.co.za/wireless/mikrotik-qmp-lhg-detail" TargetMode="External"/><Relationship Id="rId18" Type="http://schemas.openxmlformats.org/officeDocument/2006/relationships/hyperlink" Target="https://mikrotik.com/product/crs112_8p_4s_in" TargetMode="External"/><Relationship Id="rId26" Type="http://schemas.openxmlformats.org/officeDocument/2006/relationships/hyperlink" Target="https://www.nology.co.za/wireless/mikrotik-rb952ui-5ac2nd-tc-detail" TargetMode="External"/><Relationship Id="rId39" Type="http://schemas.openxmlformats.org/officeDocument/2006/relationships/hyperlink" Target="https://www.nology.co.za/brands/mikrotik/mikrotik-rb951ui-2hnd-detail" TargetMode="External"/><Relationship Id="rId21" Type="http://schemas.openxmlformats.org/officeDocument/2006/relationships/hyperlink" Target="https://mikrotik.com/product/crs354_48p_4s_2q_rm" TargetMode="External"/><Relationship Id="rId34" Type="http://schemas.openxmlformats.org/officeDocument/2006/relationships/hyperlink" Target="https://mikrotik.com/product/wap_60g" TargetMode="External"/><Relationship Id="rId42" Type="http://schemas.openxmlformats.org/officeDocument/2006/relationships/hyperlink" Target="https://mikrotik.com/product/cap_ac" TargetMode="External"/><Relationship Id="rId47" Type="http://schemas.openxmlformats.org/officeDocument/2006/relationships/hyperlink" Target="https://mikrotik.com/product/RBFTC11" TargetMode="External"/><Relationship Id="rId50" Type="http://schemas.openxmlformats.org/officeDocument/2006/relationships/hyperlink" Target="https://mikrotik.com/product/chateau_lte6_ax" TargetMode="External"/><Relationship Id="rId7" Type="http://schemas.openxmlformats.org/officeDocument/2006/relationships/hyperlink" Target="https://mikrotik.com/product/rb1100ahx4" TargetMode="External"/><Relationship Id="rId2" Type="http://schemas.openxmlformats.org/officeDocument/2006/relationships/hyperlink" Target="https://www.nology.co.za/brands/mikrotik/mikrotik-rb750r2-detail" TargetMode="External"/><Relationship Id="rId16" Type="http://schemas.openxmlformats.org/officeDocument/2006/relationships/hyperlink" Target="https://www.nology.co.za/wireless/mikrotik-qmp-detail" TargetMode="External"/><Relationship Id="rId29" Type="http://schemas.openxmlformats.org/officeDocument/2006/relationships/hyperlink" Target="https://mikrotik.com/product/CSS326-24G-2SplusRM" TargetMode="External"/><Relationship Id="rId11" Type="http://schemas.openxmlformats.org/officeDocument/2006/relationships/hyperlink" Target="https://mikrotik.com/product/S-31DLC20D-181" TargetMode="External"/><Relationship Id="rId24" Type="http://schemas.openxmlformats.org/officeDocument/2006/relationships/hyperlink" Target="https://www.nology.co.za/wireless/mikrotik-rb941-2nd-tc-detail" TargetMode="External"/><Relationship Id="rId32" Type="http://schemas.openxmlformats.org/officeDocument/2006/relationships/hyperlink" Target="https://mikrotik.com/product/netpower_16p" TargetMode="External"/><Relationship Id="rId37" Type="http://schemas.openxmlformats.org/officeDocument/2006/relationships/hyperlink" Target="https://mikrotik.com/product/ccr2004_16g_2s_pc" TargetMode="External"/><Relationship Id="rId40" Type="http://schemas.openxmlformats.org/officeDocument/2006/relationships/hyperlink" Target="https://mikrotik.com/product/RB951Ui-2nD" TargetMode="External"/><Relationship Id="rId45" Type="http://schemas.openxmlformats.org/officeDocument/2006/relationships/hyperlink" Target="https://mikrotik.com/product/48POW" TargetMode="External"/><Relationship Id="rId53" Type="http://schemas.openxmlformats.org/officeDocument/2006/relationships/printerSettings" Target="../printerSettings/printerSettings17.bin"/><Relationship Id="rId5" Type="http://schemas.openxmlformats.org/officeDocument/2006/relationships/hyperlink" Target="https://www.nology.co.za/products/unified-communication/vibe-act-nvd-detail" TargetMode="External"/><Relationship Id="rId10" Type="http://schemas.openxmlformats.org/officeDocument/2006/relationships/hyperlink" Target="https://mikrotik.com/product/Splus85DLC03D" TargetMode="External"/><Relationship Id="rId19" Type="http://schemas.openxmlformats.org/officeDocument/2006/relationships/hyperlink" Target="https://mikrotik.com/product/crs328_24p_4s_rm" TargetMode="External"/><Relationship Id="rId31" Type="http://schemas.openxmlformats.org/officeDocument/2006/relationships/hyperlink" Target="https://mikrotik.com/product/crs310_1g_5s_4s_in" TargetMode="External"/><Relationship Id="rId44" Type="http://schemas.openxmlformats.org/officeDocument/2006/relationships/hyperlink" Target="https://mikrotik.com/product/netpower_lite_7r" TargetMode="External"/><Relationship Id="rId52" Type="http://schemas.openxmlformats.org/officeDocument/2006/relationships/hyperlink" Target="https://mikrotik.com/product/CRS106-1C-5S" TargetMode="External"/><Relationship Id="rId4" Type="http://schemas.openxmlformats.org/officeDocument/2006/relationships/hyperlink" Target="https://www.nology.co.za/brands/mikrotik/mikrotik-rb960pgs-detail" TargetMode="External"/><Relationship Id="rId9" Type="http://schemas.openxmlformats.org/officeDocument/2006/relationships/hyperlink" Target="https://nology.co.za/product/brands/mikrotik/mikrotik-rbd52g-5hacd2hnd-tc-detail" TargetMode="External"/><Relationship Id="rId14" Type="http://schemas.openxmlformats.org/officeDocument/2006/relationships/hyperlink" Target="https://mikrotik.com/product/RBGPOE" TargetMode="External"/><Relationship Id="rId22" Type="http://schemas.openxmlformats.org/officeDocument/2006/relationships/hyperlink" Target="https://nology.co.za/products/connectivity/hap-ac3-wireless-dual-band-router-detail" TargetMode="External"/><Relationship Id="rId27" Type="http://schemas.openxmlformats.org/officeDocument/2006/relationships/hyperlink" Target="https://www.nology.co.za/wireless/mikrotik-rb962uigs-5hact2hnt-detail" TargetMode="External"/><Relationship Id="rId30" Type="http://schemas.openxmlformats.org/officeDocument/2006/relationships/hyperlink" Target="https://mikrotik.com/product/css610_8p_2s_in" TargetMode="External"/><Relationship Id="rId35" Type="http://schemas.openxmlformats.org/officeDocument/2006/relationships/hyperlink" Target="https://mikrotik.com/product/rb5009upr_s_in" TargetMode="External"/><Relationship Id="rId43" Type="http://schemas.openxmlformats.org/officeDocument/2006/relationships/hyperlink" Target="https://mikrotik.com/product/l009uigs_rm" TargetMode="External"/><Relationship Id="rId48" Type="http://schemas.openxmlformats.org/officeDocument/2006/relationships/hyperlink" Target="https://mikrotik.com/product/S-85DLC05D-180" TargetMode="External"/><Relationship Id="rId8" Type="http://schemas.openxmlformats.org/officeDocument/2006/relationships/hyperlink" Target="https://mikrotik.com/product/RB1100Dx4" TargetMode="External"/><Relationship Id="rId51" Type="http://schemas.openxmlformats.org/officeDocument/2006/relationships/hyperlink" Target="https://mikrotik.com/product/hap_ax_lite" TargetMode="External"/><Relationship Id="rId3" Type="http://schemas.openxmlformats.org/officeDocument/2006/relationships/hyperlink" Target="https://www.nology.co.za/brands/mikrotik/mikrotik-rb750upr2-detail" TargetMode="External"/><Relationship Id="rId12" Type="http://schemas.openxmlformats.org/officeDocument/2006/relationships/hyperlink" Target="https://mikrotik.com/product/S-RJ01" TargetMode="External"/><Relationship Id="rId17" Type="http://schemas.openxmlformats.org/officeDocument/2006/relationships/hyperlink" Target="https://mikrotik.com/product/hex_s" TargetMode="External"/><Relationship Id="rId25" Type="http://schemas.openxmlformats.org/officeDocument/2006/relationships/hyperlink" Target="https://www.nology.co.za/wireless/mikrotik-rb952ui-5ac2nd-detail" TargetMode="External"/><Relationship Id="rId33" Type="http://schemas.openxmlformats.org/officeDocument/2006/relationships/hyperlink" Target="https://mikrotik.com/product/wap_60g_ap" TargetMode="External"/><Relationship Id="rId38" Type="http://schemas.openxmlformats.org/officeDocument/2006/relationships/hyperlink" Target="https://mikrotik.com/product/ccr2116_12g_4splus" TargetMode="External"/><Relationship Id="rId46" Type="http://schemas.openxmlformats.org/officeDocument/2006/relationships/hyperlink" Target="https://mikrotik.com/product/S-3553LC20D" TargetMode="External"/><Relationship Id="rId20" Type="http://schemas.openxmlformats.org/officeDocument/2006/relationships/hyperlink" Target="https://mikrotik.com/product/crs328_4c_20s_4s_rm" TargetMode="External"/><Relationship Id="rId41" Type="http://schemas.openxmlformats.org/officeDocument/2006/relationships/hyperlink" Target="https://mikrotik.com/product/l009uigs_2haxd_in" TargetMode="External"/><Relationship Id="rId54" Type="http://schemas.openxmlformats.org/officeDocument/2006/relationships/drawing" Target="../drawings/drawing22.xml"/><Relationship Id="rId1" Type="http://schemas.openxmlformats.org/officeDocument/2006/relationships/hyperlink" Target="https://www.nology.co.za/brands/mikrotik/mikrotik-rb750gr3-detail" TargetMode="External"/><Relationship Id="rId6" Type="http://schemas.openxmlformats.org/officeDocument/2006/relationships/hyperlink" Target="https://mikrotik.com/product/rb4011igs_rm" TargetMode="External"/><Relationship Id="rId15" Type="http://schemas.openxmlformats.org/officeDocument/2006/relationships/hyperlink" Target="https://mikrotik.com/product/RBPOE" TargetMode="External"/><Relationship Id="rId23" Type="http://schemas.openxmlformats.org/officeDocument/2006/relationships/hyperlink" Target="https://www.nology.co.za/products/networking/mikrotik-rbcapgi-5acd2nd-detail" TargetMode="External"/><Relationship Id="rId28" Type="http://schemas.openxmlformats.org/officeDocument/2006/relationships/hyperlink" Target="https://mikrotik.com/product/hap_ax2" TargetMode="External"/><Relationship Id="rId36" Type="http://schemas.openxmlformats.org/officeDocument/2006/relationships/hyperlink" Target="https://mikrotik.com/product/ccr2004_16g_2splus" TargetMode="External"/><Relationship Id="rId49" Type="http://schemas.openxmlformats.org/officeDocument/2006/relationships/hyperlink" Target="https://www.nology.co.za/terms"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s://nology.co.za/product/products/wireless-car-adapter-for-android-auto-detail" TargetMode="External"/><Relationship Id="rId7" Type="http://schemas.openxmlformats.org/officeDocument/2006/relationships/drawing" Target="../drawings/drawing23.xml"/><Relationship Id="rId2" Type="http://schemas.openxmlformats.org/officeDocument/2006/relationships/hyperlink" Target="https://nology.co.za/expansion-modules/motorola-turbopower-68w-detail" TargetMode="External"/><Relationship Id="rId1" Type="http://schemas.openxmlformats.org/officeDocument/2006/relationships/hyperlink" Target="https://nology.co.za/product/products/motorola-turbopower-50w-detail" TargetMode="External"/><Relationship Id="rId6" Type="http://schemas.openxmlformats.org/officeDocument/2006/relationships/printerSettings" Target="../printerSettings/printerSettings18.bin"/><Relationship Id="rId5" Type="http://schemas.openxmlformats.org/officeDocument/2006/relationships/hyperlink" Target="https://www.nology.co.za/terms" TargetMode="External"/><Relationship Id="rId4" Type="http://schemas.openxmlformats.org/officeDocument/2006/relationships/hyperlink" Target="https://nology.co.za/product/products/motorola-turbopower-30w-detail"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www.nology.co.za/products/unified-communication/video-conferencing/teams-zoom-solutions/neatbar-se-1-detail" TargetMode="External"/><Relationship Id="rId2" Type="http://schemas.openxmlformats.org/officeDocument/2006/relationships/hyperlink" Target="https://www.nology.co.za/products/unified-communication/video-conferencing/teams-zoom-solutions/neatbar-se-1-detail" TargetMode="External"/><Relationship Id="rId1" Type="http://schemas.openxmlformats.org/officeDocument/2006/relationships/hyperlink" Target="https://www.nology.co.za/products/unified-communication/video-conferencing/teams-zoom-solutions/neatpad-se-detail" TargetMode="External"/><Relationship Id="rId6" Type="http://schemas.openxmlformats.org/officeDocument/2006/relationships/drawing" Target="../drawings/drawing24.xml"/><Relationship Id="rId5" Type="http://schemas.openxmlformats.org/officeDocument/2006/relationships/printerSettings" Target="../printerSettings/printerSettings19.bin"/><Relationship Id="rId4" Type="http://schemas.openxmlformats.org/officeDocument/2006/relationships/hyperlink" Target="https://www.nology.co.za/terms"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https://www.nology.co.za/product/products/netogy-nova10-detail" TargetMode="External"/><Relationship Id="rId2" Type="http://schemas.openxmlformats.org/officeDocument/2006/relationships/hyperlink" Target="https://netogy.co.za/?utm_source=price-list" TargetMode="External"/><Relationship Id="rId1" Type="http://schemas.openxmlformats.org/officeDocument/2006/relationships/hyperlink" Target="https://www.nology.co.za/products/connected-home/backup-power/netogy-ups100-plus-detail" TargetMode="External"/><Relationship Id="rId6" Type="http://schemas.openxmlformats.org/officeDocument/2006/relationships/drawing" Target="../drawings/drawing25.xml"/><Relationship Id="rId5" Type="http://schemas.openxmlformats.org/officeDocument/2006/relationships/printerSettings" Target="../printerSettings/printerSettings20.bin"/><Relationship Id="rId4" Type="http://schemas.openxmlformats.org/officeDocument/2006/relationships/hyperlink" Target="https://www.nology.co.za/terms"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www.samsung.com/africa_en/business/smart-signage/uhd-4k-signage/crystal-uhd-signage-qmc-lh85qmcebgcxen/" TargetMode="External"/><Relationship Id="rId3" Type="http://schemas.openxmlformats.org/officeDocument/2006/relationships/hyperlink" Target="https://www.samsung.com/sg/business/smart-signage/uhd-4k-signage/crystal-uhd-signage-qbc-85-inch-lh85qbcebgcxxs/" TargetMode="External"/><Relationship Id="rId7" Type="http://schemas.openxmlformats.org/officeDocument/2006/relationships/hyperlink" Target="https://www.samsung.com/us/business/displays/4k-uhd/qm-series/qmc-series-75-lh75qmcebgcxgo/" TargetMode="External"/><Relationship Id="rId2" Type="http://schemas.openxmlformats.org/officeDocument/2006/relationships/hyperlink" Target="https://www.samsung.com/ie/business/smart-signage/uhd-4k-signage/crystal-uhd-signage-qbc-lh75qbcebgcxen/" TargetMode="External"/><Relationship Id="rId1" Type="http://schemas.openxmlformats.org/officeDocument/2006/relationships/hyperlink" Target="https://www.samsung.com/sg/business/smart-signage/uhd-4k-signage/crystal-uhd-signage-qbc-65-inch-lh65qbcebgcxxs/" TargetMode="External"/><Relationship Id="rId6" Type="http://schemas.openxmlformats.org/officeDocument/2006/relationships/hyperlink" Target="https://www.samsung.com/us/business/displays/4k-uhd/qm-series/qmc-series-65-lh65qmcebgcxgo/" TargetMode="External"/><Relationship Id="rId5" Type="http://schemas.openxmlformats.org/officeDocument/2006/relationships/hyperlink" Target="https://www.samsung.com/africa_en/business/smart-signage/uhd-4k-signage/crystal-uhd-signage-qmc-lh55qmcebgcxen/" TargetMode="External"/><Relationship Id="rId10" Type="http://schemas.openxmlformats.org/officeDocument/2006/relationships/drawing" Target="../drawings/drawing26.xml"/><Relationship Id="rId4" Type="http://schemas.openxmlformats.org/officeDocument/2006/relationships/hyperlink" Target="https://www.samsung.com/us/business/displays/4k-uhd/qm-series/qmc-series-50-lh50qmcebgcxgo/" TargetMode="External"/><Relationship Id="rId9"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3" Type="http://schemas.openxmlformats.org/officeDocument/2006/relationships/hyperlink" Target="https://www.nology.co.za/product/products/shelly-dimmer-0-1-10v-pm-gen3-detail" TargetMode="External"/><Relationship Id="rId18" Type="http://schemas.openxmlformats.org/officeDocument/2006/relationships/hyperlink" Target="https://www.nology.co.za/product/products/shelly-em-gen3-detail" TargetMode="External"/><Relationship Id="rId26" Type="http://schemas.openxmlformats.org/officeDocument/2006/relationships/hyperlink" Target="https://www.nology.co.za/product/products/shelly-temp-sensor-ds18b20-detail" TargetMode="External"/><Relationship Id="rId39" Type="http://schemas.openxmlformats.org/officeDocument/2006/relationships/hyperlink" Target="https://www.nology.co.za/product/products/shelly-blu-gateway-detail" TargetMode="External"/><Relationship Id="rId21" Type="http://schemas.openxmlformats.org/officeDocument/2006/relationships/hyperlink" Target="https://www.nology.co.za/brands/shelly/shelly-vintage-a60-detail" TargetMode="External"/><Relationship Id="rId34" Type="http://schemas.openxmlformats.org/officeDocument/2006/relationships/hyperlink" Target="https://www.nology.co.za/product/products/shelly-blu-button-tough-1-black-detail" TargetMode="External"/><Relationship Id="rId42" Type="http://schemas.openxmlformats.org/officeDocument/2006/relationships/hyperlink" Target="https://www.nology.co.za/product/products/shelly-plus-add-on-detail" TargetMode="External"/><Relationship Id="rId7" Type="http://schemas.openxmlformats.org/officeDocument/2006/relationships/hyperlink" Target="https://www.nology.co.za/product/products/shelly-pro-1pm-detail" TargetMode="External"/><Relationship Id="rId2" Type="http://schemas.openxmlformats.org/officeDocument/2006/relationships/hyperlink" Target="https://www.nology.co.za/terms" TargetMode="External"/><Relationship Id="rId16" Type="http://schemas.openxmlformats.org/officeDocument/2006/relationships/hyperlink" Target="https://www.nology.co.za/product/products/shelly-50a-clamp-1-detail" TargetMode="External"/><Relationship Id="rId20" Type="http://schemas.openxmlformats.org/officeDocument/2006/relationships/hyperlink" Target="https://www.nology.co.za/product/products/shelly-400a-ct-pro-3em-detail" TargetMode="External"/><Relationship Id="rId29" Type="http://schemas.openxmlformats.org/officeDocument/2006/relationships/hyperlink" Target="https://www.nology.co.za/product/products/shelly-blu-door-window-black-detail" TargetMode="External"/><Relationship Id="rId41" Type="http://schemas.openxmlformats.org/officeDocument/2006/relationships/hyperlink" Target="https://www.nology.co.za/product/products/shelly-plus-uni-detail" TargetMode="External"/><Relationship Id="rId1" Type="http://schemas.openxmlformats.org/officeDocument/2006/relationships/hyperlink" Target="https://shellysa.co.za/?utm_source=price-list" TargetMode="External"/><Relationship Id="rId6" Type="http://schemas.openxmlformats.org/officeDocument/2006/relationships/hyperlink" Target="https://www.nology.co.za/product/products/shelly-1pm-mini-gen3-detail" TargetMode="External"/><Relationship Id="rId11" Type="http://schemas.openxmlformats.org/officeDocument/2006/relationships/hyperlink" Target="https://www.nology.co.za/product/products/shelly-dimmer-gen3-detail" TargetMode="External"/><Relationship Id="rId24" Type="http://schemas.openxmlformats.org/officeDocument/2006/relationships/hyperlink" Target="https://www.nology.co.za/product/products/shelly-temp-sensor-ds18b20-detail" TargetMode="External"/><Relationship Id="rId32" Type="http://schemas.openxmlformats.org/officeDocument/2006/relationships/hyperlink" Target="https://www.nology.co.za/product/products/shelly-blu-button1-detail" TargetMode="External"/><Relationship Id="rId37" Type="http://schemas.openxmlformats.org/officeDocument/2006/relationships/hyperlink" Target="https://www.nology.co.za/product/products/shelly-wall-display-blu-h-t-detail" TargetMode="External"/><Relationship Id="rId40" Type="http://schemas.openxmlformats.org/officeDocument/2006/relationships/hyperlink" Target="https://www.nology.co.za/product/products/shelly-plus-add-on-detail" TargetMode="External"/><Relationship Id="rId5" Type="http://schemas.openxmlformats.org/officeDocument/2006/relationships/hyperlink" Target="https://www.nology.co.za/product/products/shelly-mini-gen3-detail" TargetMode="External"/><Relationship Id="rId15" Type="http://schemas.openxmlformats.org/officeDocument/2006/relationships/hyperlink" Target="https://www.nology.co.za/product/products/shelly-pro-3em-120a-detail" TargetMode="External"/><Relationship Id="rId23" Type="http://schemas.openxmlformats.org/officeDocument/2006/relationships/hyperlink" Target="https://nology.co.za/brands/shelly/shelly-duo-e27-detail" TargetMode="External"/><Relationship Id="rId28" Type="http://schemas.openxmlformats.org/officeDocument/2006/relationships/hyperlink" Target="https://www.nology.co.za/product/products/shelly-blu-motion-detail" TargetMode="External"/><Relationship Id="rId36" Type="http://schemas.openxmlformats.org/officeDocument/2006/relationships/hyperlink" Target="https://www.nology.co.za/product/products/shelly-blu-rc-button-4-detail" TargetMode="External"/><Relationship Id="rId10" Type="http://schemas.openxmlformats.org/officeDocument/2006/relationships/hyperlink" Target="https://www.nology.co.za/product/products/shelly-1-gen3-detail" TargetMode="External"/><Relationship Id="rId19" Type="http://schemas.openxmlformats.org/officeDocument/2006/relationships/hyperlink" Target="https://www.nology.co.za/product/products/shelly-120a-ct-pro-3em-detail" TargetMode="External"/><Relationship Id="rId31" Type="http://schemas.openxmlformats.org/officeDocument/2006/relationships/hyperlink" Target="https://www.nology.co.za/product/products/shelly-blu-button1-detail" TargetMode="External"/><Relationship Id="rId44" Type="http://schemas.openxmlformats.org/officeDocument/2006/relationships/drawing" Target="../drawings/drawing27.xml"/><Relationship Id="rId4" Type="http://schemas.openxmlformats.org/officeDocument/2006/relationships/hyperlink" Target="https://nology.co.za/product/products/shelly-pro-4pm-detail" TargetMode="External"/><Relationship Id="rId9" Type="http://schemas.openxmlformats.org/officeDocument/2006/relationships/hyperlink" Target="https://www.nology.co.za/product/products/shelly-dimmer-0-1-10v-pm-gen3-detail" TargetMode="External"/><Relationship Id="rId14" Type="http://schemas.openxmlformats.org/officeDocument/2006/relationships/hyperlink" Target="https://www.nology.co.za/product/products/shelly-pro-3em-400a-detail" TargetMode="External"/><Relationship Id="rId22" Type="http://schemas.openxmlformats.org/officeDocument/2006/relationships/hyperlink" Target="https://www.nology.co.za/brands/shelly/shelly-vintage-g125-detail" TargetMode="External"/><Relationship Id="rId27" Type="http://schemas.openxmlformats.org/officeDocument/2006/relationships/hyperlink" Target="https://www.nology.co.za/product/products/shelly-plus-smoke-alarm-detail" TargetMode="External"/><Relationship Id="rId30" Type="http://schemas.openxmlformats.org/officeDocument/2006/relationships/hyperlink" Target="https://www.nology.co.za/product/products/shelly-blu-door-window-black-detail" TargetMode="External"/><Relationship Id="rId35" Type="http://schemas.openxmlformats.org/officeDocument/2006/relationships/hyperlink" Target="https://www.nology.co.za/product/products/shelly-wall-display-blu-h-t-detail" TargetMode="External"/><Relationship Id="rId43" Type="http://schemas.openxmlformats.org/officeDocument/2006/relationships/printerSettings" Target="../printerSettings/printerSettings22.bin"/><Relationship Id="rId8" Type="http://schemas.openxmlformats.org/officeDocument/2006/relationships/hyperlink" Target="https://www.nology.co.za/product/products/shelly-pm-mini-gen3-detail" TargetMode="External"/><Relationship Id="rId3" Type="http://schemas.openxmlformats.org/officeDocument/2006/relationships/hyperlink" Target="https://nology.co.za/product/products/shelly-pro-2pm-detail" TargetMode="External"/><Relationship Id="rId12" Type="http://schemas.openxmlformats.org/officeDocument/2006/relationships/hyperlink" Target="https://www.nology.co.za/product/products/ogemray-smart-relay-25a-detail" TargetMode="External"/><Relationship Id="rId17" Type="http://schemas.openxmlformats.org/officeDocument/2006/relationships/hyperlink" Target="https://www.nology.co.za/product/products/shelly-120a-clamp-1-detail" TargetMode="External"/><Relationship Id="rId25" Type="http://schemas.openxmlformats.org/officeDocument/2006/relationships/hyperlink" Target="https://www.nology.co.za/product/products/helly-blu-ht-black-detail" TargetMode="External"/><Relationship Id="rId33" Type="http://schemas.openxmlformats.org/officeDocument/2006/relationships/hyperlink" Target="https://www.nology.co.za/product/products/shelly-blu-button1-detail" TargetMode="External"/><Relationship Id="rId38" Type="http://schemas.openxmlformats.org/officeDocument/2006/relationships/hyperlink" Target="https://shellysa.co.za/products/accessories/shelly-bypass/" TargetMode="Externa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hyperlink" Target="https://www.nology.co.za/terms" TargetMode="External"/></Relationships>
</file>

<file path=xl/worksheets/_rels/sheet30.xml.rels><?xml version="1.0" encoding="UTF-8" standalone="yes"?>
<Relationships xmlns="http://schemas.openxmlformats.org/package/2006/relationships"><Relationship Id="rId8" Type="http://schemas.openxmlformats.org/officeDocument/2006/relationships/hyperlink" Target="https://teltonika-networks.com/products/routers/rut956" TargetMode="External"/><Relationship Id="rId13" Type="http://schemas.openxmlformats.org/officeDocument/2006/relationships/hyperlink" Target="https://teltonika-networks.com/products/routers/rutx50" TargetMode="External"/><Relationship Id="rId18" Type="http://schemas.openxmlformats.org/officeDocument/2006/relationships/hyperlink" Target="https://teltonika-networks.com/products/ethernet-switches/tsw010" TargetMode="External"/><Relationship Id="rId26" Type="http://schemas.openxmlformats.org/officeDocument/2006/relationships/hyperlink" Target="https://teltonika-networks.com/products/accessories/antenna-options/combo-mimo-mobile-roof-sma-antenna" TargetMode="External"/><Relationship Id="rId3" Type="http://schemas.openxmlformats.org/officeDocument/2006/relationships/hyperlink" Target="https://teltonika-networks.com/products/routers/rut200" TargetMode="External"/><Relationship Id="rId21" Type="http://schemas.openxmlformats.org/officeDocument/2006/relationships/hyperlink" Target="https://teltonika-networks.com/products/ethernet-switches/tsw202" TargetMode="External"/><Relationship Id="rId7" Type="http://schemas.openxmlformats.org/officeDocument/2006/relationships/hyperlink" Target="https://teltonika-networks.com/products/routers/rut951" TargetMode="External"/><Relationship Id="rId12" Type="http://schemas.openxmlformats.org/officeDocument/2006/relationships/hyperlink" Target="https://teltonika-networks.com/products/routers/rutx14" TargetMode="External"/><Relationship Id="rId17" Type="http://schemas.openxmlformats.org/officeDocument/2006/relationships/hyperlink" Target="https://teltonika-networks.com/products/gateways/trb246" TargetMode="External"/><Relationship Id="rId25" Type="http://schemas.openxmlformats.org/officeDocument/2006/relationships/hyperlink" Target="https://teltonika-networks.com/products/accessories/powering-options/eu-power-supply-130-w" TargetMode="External"/><Relationship Id="rId2" Type="http://schemas.openxmlformats.org/officeDocument/2006/relationships/hyperlink" Target="https://teltonika-networks.com/products/routers/otd140" TargetMode="External"/><Relationship Id="rId16" Type="http://schemas.openxmlformats.org/officeDocument/2006/relationships/hyperlink" Target="https://teltonika-networks.com/products/gateways/trb145" TargetMode="External"/><Relationship Id="rId20" Type="http://schemas.openxmlformats.org/officeDocument/2006/relationships/hyperlink" Target="https://teltonika-networks.com/products/ethernet-switches/tsw200" TargetMode="External"/><Relationship Id="rId29" Type="http://schemas.openxmlformats.org/officeDocument/2006/relationships/drawing" Target="../drawings/drawing29.xml"/><Relationship Id="rId1" Type="http://schemas.openxmlformats.org/officeDocument/2006/relationships/hyperlink" Target="https://www.nology.co.za/terms" TargetMode="External"/><Relationship Id="rId6" Type="http://schemas.openxmlformats.org/officeDocument/2006/relationships/hyperlink" Target="https://teltonika-networks.com/products/routers/rut906" TargetMode="External"/><Relationship Id="rId11" Type="http://schemas.openxmlformats.org/officeDocument/2006/relationships/hyperlink" Target="https://teltonika-networks.com/products/routers/rutx12" TargetMode="External"/><Relationship Id="rId24" Type="http://schemas.openxmlformats.org/officeDocument/2006/relationships/hyperlink" Target="https://teltonika-networks.com/products/routers/rut241" TargetMode="External"/><Relationship Id="rId5" Type="http://schemas.openxmlformats.org/officeDocument/2006/relationships/hyperlink" Target="https://teltonika-networks.com/products/routers/rut901" TargetMode="External"/><Relationship Id="rId15" Type="http://schemas.openxmlformats.org/officeDocument/2006/relationships/hyperlink" Target="https://teltonika-networks.com/products/gateways/trb143" TargetMode="External"/><Relationship Id="rId23" Type="http://schemas.openxmlformats.org/officeDocument/2006/relationships/hyperlink" Target="https://teltonika-networks.com/products/accessories/antenna-options/outdoor-ltewi-figps-antenna-for-rut9-series-routers" TargetMode="External"/><Relationship Id="rId28" Type="http://schemas.openxmlformats.org/officeDocument/2006/relationships/hyperlink" Target="https://teltonika-networks.com/products/ethernet-switches/swm282" TargetMode="External"/><Relationship Id="rId10" Type="http://schemas.openxmlformats.org/officeDocument/2006/relationships/hyperlink" Target="https://teltonika-networks.com/products/routers/rutx11" TargetMode="External"/><Relationship Id="rId19" Type="http://schemas.openxmlformats.org/officeDocument/2006/relationships/hyperlink" Target="https://teltonika-networks.com/products/ethernet-switches/tsw100" TargetMode="External"/><Relationship Id="rId4" Type="http://schemas.openxmlformats.org/officeDocument/2006/relationships/hyperlink" Target="https://teltonika-networks.com/products/routers/rut260" TargetMode="External"/><Relationship Id="rId9" Type="http://schemas.openxmlformats.org/officeDocument/2006/relationships/hyperlink" Target="https://teltonika-networks.com/products/routers/rutx10" TargetMode="External"/><Relationship Id="rId14" Type="http://schemas.openxmlformats.org/officeDocument/2006/relationships/hyperlink" Target="https://teltonika-networks.com/products/gateways/trb140" TargetMode="External"/><Relationship Id="rId22" Type="http://schemas.openxmlformats.org/officeDocument/2006/relationships/hyperlink" Target="https://teltonika-networks.com/products/ethernet-switches/tsw212" TargetMode="External"/><Relationship Id="rId27" Type="http://schemas.openxmlformats.org/officeDocument/2006/relationships/hyperlink" Target="https://teltonika-networks.com/products/ethernet-switches/swm281" TargetMode="External"/></Relationships>
</file>

<file path=xl/worksheets/_rels/sheet31.xml.rels><?xml version="1.0" encoding="UTF-8" standalone="yes"?>
<Relationships xmlns="http://schemas.openxmlformats.org/package/2006/relationships"><Relationship Id="rId13" Type="http://schemas.openxmlformats.org/officeDocument/2006/relationships/hyperlink" Target="https://nology.co.za/product/brands/tp-link/24-port-gigabit-smart-switch-with-poe-detail" TargetMode="External"/><Relationship Id="rId18" Type="http://schemas.openxmlformats.org/officeDocument/2006/relationships/hyperlink" Target="https://www.tp-link.com/us/business-networking/omada-sdn-controller/oc300/" TargetMode="External"/><Relationship Id="rId26" Type="http://schemas.openxmlformats.org/officeDocument/2006/relationships/hyperlink" Target="https://www.tp-link.com/us/business-networking/ceiling-mount-access-point/eap660-hd/" TargetMode="External"/><Relationship Id="rId3" Type="http://schemas.openxmlformats.org/officeDocument/2006/relationships/hyperlink" Target="https://www.tp-link.com/za/home-networking/deco/deco-e4/" TargetMode="External"/><Relationship Id="rId21" Type="http://schemas.openxmlformats.org/officeDocument/2006/relationships/hyperlink" Target="https://www.tp-link.com/za/home-networking/deco/deco-m4/" TargetMode="External"/><Relationship Id="rId34" Type="http://schemas.openxmlformats.org/officeDocument/2006/relationships/hyperlink" Target="https://www.nology.co.za/terms" TargetMode="External"/><Relationship Id="rId7" Type="http://schemas.openxmlformats.org/officeDocument/2006/relationships/hyperlink" Target="https://nology.co.za/product/brands/tp-link/whole-home-mesh-wi-fi-system-ac1200-dual-band-wi-fi-detail" TargetMode="External"/><Relationship Id="rId12" Type="http://schemas.openxmlformats.org/officeDocument/2006/relationships/hyperlink" Target="https://nology.co.za/product/brands/tp-link/8-port-gigabit-smart-switch-with-poe-and-2-x-sfp-detail" TargetMode="External"/><Relationship Id="rId17" Type="http://schemas.openxmlformats.org/officeDocument/2006/relationships/hyperlink" Target="https://www.tp-link.com/za/home-networking/deco/deco-x20/" TargetMode="External"/><Relationship Id="rId25" Type="http://schemas.openxmlformats.org/officeDocument/2006/relationships/hyperlink" Target="https://www.tp-link.com/us/business-networking/omada-sdn-access-point/eap650/" TargetMode="External"/><Relationship Id="rId33" Type="http://schemas.openxmlformats.org/officeDocument/2006/relationships/hyperlink" Target="https://www.tp-link.com/za/business-networking/omada-sdn-access-point/eap115-wall/" TargetMode="External"/><Relationship Id="rId2" Type="http://schemas.openxmlformats.org/officeDocument/2006/relationships/hyperlink" Target="https://nology.co.za/product/brands/tp-link/lte-a-cat6-ac1200-wireless-dual-band-gigabit-router-detail" TargetMode="External"/><Relationship Id="rId16" Type="http://schemas.openxmlformats.org/officeDocument/2006/relationships/hyperlink" Target="https://www.tp-link.com/my/home-networking/deco/deco-x20(2-pack)/" TargetMode="External"/><Relationship Id="rId20" Type="http://schemas.openxmlformats.org/officeDocument/2006/relationships/hyperlink" Target="https://www.tp-link.com/za/home-networking/deco/deco-e4/" TargetMode="External"/><Relationship Id="rId29" Type="http://schemas.openxmlformats.org/officeDocument/2006/relationships/hyperlink" Target="https://www.tp-link.com/us/business-networking/omada-sdn-access-point/eap610-outdoor/" TargetMode="External"/><Relationship Id="rId1" Type="http://schemas.openxmlformats.org/officeDocument/2006/relationships/hyperlink" Target="https://nology.co.za/product/brands/tp-link/300mbps-wireless-n-lte-router-detail" TargetMode="External"/><Relationship Id="rId6" Type="http://schemas.openxmlformats.org/officeDocument/2006/relationships/hyperlink" Target="https://nology.co.za/product/brands/tp-link/whole-home-mesh-wi-fi-system-ac1200-dual-band-wi-fi-detail" TargetMode="External"/><Relationship Id="rId11" Type="http://schemas.openxmlformats.org/officeDocument/2006/relationships/hyperlink" Target="https://nology.co.za/product/brands/tp-link/8-port-gigabit-smart-switch-with-poe-detail" TargetMode="External"/><Relationship Id="rId24" Type="http://schemas.openxmlformats.org/officeDocument/2006/relationships/hyperlink" Target="https://www.tp-link.com/us/business-networking/omada-sdn-access-point/eap620-hd/" TargetMode="External"/><Relationship Id="rId32" Type="http://schemas.openxmlformats.org/officeDocument/2006/relationships/hyperlink" Target="https://www.tp-link.com/us/business-networking/ceiling-mount-access-point/eap225-outdoor/" TargetMode="External"/><Relationship Id="rId5" Type="http://schemas.openxmlformats.org/officeDocument/2006/relationships/hyperlink" Target="https://nology.co.za/product/brands/tp-link/whole-home-mesh-wi-fi-system-ac1200-dual-band-wi-fi-detail" TargetMode="External"/><Relationship Id="rId15" Type="http://schemas.openxmlformats.org/officeDocument/2006/relationships/hyperlink" Target="https://www.tp-link.com/uk/business-networking/omada-sdn-switch/tl-sg3428x/" TargetMode="External"/><Relationship Id="rId23" Type="http://schemas.openxmlformats.org/officeDocument/2006/relationships/hyperlink" Target="https://www.tp-link.com/baltic/business-networking/omada-sdn-access-point/eap610/" TargetMode="External"/><Relationship Id="rId28" Type="http://schemas.openxmlformats.org/officeDocument/2006/relationships/hyperlink" Target="https://www.tp-link.com/us/business-networking/omada-sdn-access-point/eap615-wall/" TargetMode="External"/><Relationship Id="rId36" Type="http://schemas.openxmlformats.org/officeDocument/2006/relationships/drawing" Target="../drawings/drawing30.xml"/><Relationship Id="rId10" Type="http://schemas.openxmlformats.org/officeDocument/2006/relationships/hyperlink" Target="https://nology.co.za/product/brands/tp-link/whole-home-mesh-wi-fi-system-ac1200-dual-band-wi-fi-1-detail" TargetMode="External"/><Relationship Id="rId19" Type="http://schemas.openxmlformats.org/officeDocument/2006/relationships/hyperlink" Target="https://www.tp-link.com/us/business-networking/omada-sdn-controller/oc200/" TargetMode="External"/><Relationship Id="rId31" Type="http://schemas.openxmlformats.org/officeDocument/2006/relationships/hyperlink" Target="https://www.tp-link.com/us/business-networking/ceiling-mount-access-point/eap225/" TargetMode="External"/><Relationship Id="rId4" Type="http://schemas.openxmlformats.org/officeDocument/2006/relationships/hyperlink" Target="https://www.tp-link.com/za/home-networking/deco/deco-m4/" TargetMode="External"/><Relationship Id="rId9" Type="http://schemas.openxmlformats.org/officeDocument/2006/relationships/hyperlink" Target="https://nology.co.za/product/brands/tp-link/whole-home-mesh-wi-fi-system-ac1200-dual-band-wi-fi-1-detail" TargetMode="External"/><Relationship Id="rId14" Type="http://schemas.openxmlformats.org/officeDocument/2006/relationships/hyperlink" Target="https://www.tp-link.com/us/business-networking/managed-switch/tl-sg3428/" TargetMode="External"/><Relationship Id="rId22" Type="http://schemas.openxmlformats.org/officeDocument/2006/relationships/hyperlink" Target="https://www.tp-link.com/us/business-networking/omada-sdn-access-point/eap245/" TargetMode="External"/><Relationship Id="rId27" Type="http://schemas.openxmlformats.org/officeDocument/2006/relationships/hyperlink" Target="https://www.tp-link.com/us/business-networking/omada-sdn-access-point/eap670/" TargetMode="External"/><Relationship Id="rId30" Type="http://schemas.openxmlformats.org/officeDocument/2006/relationships/hyperlink" Target="https://www.tp-link.com/us/business-networking/ceiling-mount-access-point/eap115/" TargetMode="External"/><Relationship Id="rId35" Type="http://schemas.openxmlformats.org/officeDocument/2006/relationships/printerSettings" Target="../printerSettings/printerSettings23.bin"/><Relationship Id="rId8" Type="http://schemas.openxmlformats.org/officeDocument/2006/relationships/hyperlink" Target="https://nology.co.za/product/brands/tp-link/whole-home-mesh-wi-fi-system-ac1200-dual-band-wi-fi-1-detail" TargetMode="External"/></Relationships>
</file>

<file path=xl/worksheets/_rels/sheet32.xml.rels><?xml version="1.0" encoding="UTF-8" standalone="yes"?>
<Relationships xmlns="http://schemas.openxmlformats.org/package/2006/relationships"><Relationship Id="rId26" Type="http://schemas.openxmlformats.org/officeDocument/2006/relationships/hyperlink" Target="https://www.nology.co.za/gigabit-ip-phones/yealink-sip-t43u-detail" TargetMode="External"/><Relationship Id="rId21" Type="http://schemas.openxmlformats.org/officeDocument/2006/relationships/hyperlink" Target="https://www.nology.co.za/product/brands/yealink/yealink-w78p-detail" TargetMode="External"/><Relationship Id="rId42" Type="http://schemas.openxmlformats.org/officeDocument/2006/relationships/hyperlink" Target="https://www.nology.co.za/products/unified-communication/headsets/yealik-yhs34-lite-mono-detail" TargetMode="External"/><Relationship Id="rId47" Type="http://schemas.openxmlformats.org/officeDocument/2006/relationships/hyperlink" Target="https://www.nology.co.za/products/unified-communication/headsets/yealink-uh34-se-mono-usbc-detail" TargetMode="External"/><Relationship Id="rId63" Type="http://schemas.openxmlformats.org/officeDocument/2006/relationships/hyperlink" Target="https://www.nology.co.za/products/unified-communication/voip-accessories/yealink-psu-colour-detail" TargetMode="External"/><Relationship Id="rId68" Type="http://schemas.openxmlformats.org/officeDocument/2006/relationships/hyperlink" Target="https://www.nology.co.za/products/unified-communication/voip-accessories/yealink-com-w52p-h-bc-detail" TargetMode="External"/><Relationship Id="rId84" Type="http://schemas.openxmlformats.org/officeDocument/2006/relationships/hyperlink" Target="https://www.nology.co.za/products/unified-communication/voip-accessories/yealink-psu-mono-detail" TargetMode="External"/><Relationship Id="rId89" Type="http://schemas.openxmlformats.org/officeDocument/2006/relationships/hyperlink" Target="https://nology.co.za/products/unified-communication/headsets/yealink-wh62-mono-detail" TargetMode="External"/><Relationship Id="rId16" Type="http://schemas.openxmlformats.org/officeDocument/2006/relationships/hyperlink" Target="https://www.nology.co.za/products/unified-communication/cordless-phones/yealink-w90dm-detail" TargetMode="External"/><Relationship Id="rId11" Type="http://schemas.openxmlformats.org/officeDocument/2006/relationships/hyperlink" Target="https://www.nology.co.za/products/unified-communication/yealink-w80b-detail" TargetMode="External"/><Relationship Id="rId32" Type="http://schemas.openxmlformats.org/officeDocument/2006/relationships/hyperlink" Target="https://www.yealink.com/en/product-detail/ip-phone-t31w" TargetMode="External"/><Relationship Id="rId37" Type="http://schemas.openxmlformats.org/officeDocument/2006/relationships/hyperlink" Target="https://www.nology.co.za/products/unified-communication/yealink-yhs36-mono-detail" TargetMode="External"/><Relationship Id="rId53" Type="http://schemas.openxmlformats.org/officeDocument/2006/relationships/hyperlink" Target="https://nology.co.za/products/unified-communication/headsets/yealink-wh63-detail" TargetMode="External"/><Relationship Id="rId58" Type="http://schemas.openxmlformats.org/officeDocument/2006/relationships/hyperlink" Target="https://www.nology.co.za/products/unified-communication/yealink-bt41-detail" TargetMode="External"/><Relationship Id="rId74" Type="http://schemas.openxmlformats.org/officeDocument/2006/relationships/hyperlink" Target="https://www.nology.co.za/products/unified-communication/voip-accessories/yealink-ylpoe30-detail" TargetMode="External"/><Relationship Id="rId79" Type="http://schemas.openxmlformats.org/officeDocument/2006/relationships/hyperlink" Target="https://www.nology.co.za/products/unified-communication/voip-accessories/yealink-com-w52p-h-bc-detail" TargetMode="External"/><Relationship Id="rId5" Type="http://schemas.openxmlformats.org/officeDocument/2006/relationships/hyperlink" Target="https://nology.co.za/products/unified-communication/conference-phones/yealink-c965-detail" TargetMode="External"/><Relationship Id="rId90" Type="http://schemas.openxmlformats.org/officeDocument/2006/relationships/hyperlink" Target="https://www.nology.co.za/products/unified-communication/voip-accessories/yealink-cpn10-detail" TargetMode="External"/><Relationship Id="rId22" Type="http://schemas.openxmlformats.org/officeDocument/2006/relationships/hyperlink" Target="https://www.nology.co.za/product/brands/yealink/yealink-w57r-detail" TargetMode="External"/><Relationship Id="rId27" Type="http://schemas.openxmlformats.org/officeDocument/2006/relationships/hyperlink" Target="https://www.nology.co.za/gigabit-ip-phones/yealink-sip-t46u-detail" TargetMode="External"/><Relationship Id="rId43" Type="http://schemas.openxmlformats.org/officeDocument/2006/relationships/hyperlink" Target="https://nology.co.za/products/unified-communication/yealink-uh34-lite-duo-detail" TargetMode="External"/><Relationship Id="rId48" Type="http://schemas.openxmlformats.org/officeDocument/2006/relationships/hyperlink" Target="https://www.nology.co.za/products/unified-communication/headsets/yealink-uh34-se-dual-usbc-detail" TargetMode="External"/><Relationship Id="rId64" Type="http://schemas.openxmlformats.org/officeDocument/2006/relationships/hyperlink" Target="https://www.nology.co.za/products/unified-communication/voip-accessories/yealink-psu-mono-detail" TargetMode="External"/><Relationship Id="rId69" Type="http://schemas.openxmlformats.org/officeDocument/2006/relationships/hyperlink" Target="https://www.nology.co.za/products/unified-communication/voip-accessories/yealink-com-w56p-h-bc-detail" TargetMode="External"/><Relationship Id="rId8" Type="http://schemas.openxmlformats.org/officeDocument/2006/relationships/hyperlink" Target="https://nology.co.za/products/unified-communication/conference-phones/yealink-c965-detail" TargetMode="External"/><Relationship Id="rId51" Type="http://schemas.openxmlformats.org/officeDocument/2006/relationships/hyperlink" Target="https://nology.co.za/products/unified-communication/headsets/yealink-wh66-duo-detail" TargetMode="External"/><Relationship Id="rId72" Type="http://schemas.openxmlformats.org/officeDocument/2006/relationships/hyperlink" Target="https://www.nology.co.za/products/unified-communication/voip-accessories/yealink-psu-colour-detail" TargetMode="External"/><Relationship Id="rId80" Type="http://schemas.openxmlformats.org/officeDocument/2006/relationships/hyperlink" Target="https://www.nology.co.za/products/unified-communication/voip-accessories/yealink-com-w56p-h-bc-detail" TargetMode="External"/><Relationship Id="rId85" Type="http://schemas.openxmlformats.org/officeDocument/2006/relationships/hyperlink" Target="https://www.nology.co.za/products/unified-communication/voip-accessories/yealink-ylpoe30-detail" TargetMode="External"/><Relationship Id="rId93" Type="http://schemas.openxmlformats.org/officeDocument/2006/relationships/drawing" Target="../drawings/drawing31.xml"/><Relationship Id="rId3" Type="http://schemas.openxmlformats.org/officeDocument/2006/relationships/hyperlink" Target="https://www.nology.co.za/products/unified-communication/conference-phones/yealink-cpe90-detail" TargetMode="External"/><Relationship Id="rId12" Type="http://schemas.openxmlformats.org/officeDocument/2006/relationships/hyperlink" Target="https://nology.co.za/products/unified-communication/yealink-w80b-dm-detail" TargetMode="External"/><Relationship Id="rId17" Type="http://schemas.openxmlformats.org/officeDocument/2006/relationships/hyperlink" Target="https://www.nology.co.za/products/unified-communication/cordless-phones/yealink-w73p-detail" TargetMode="External"/><Relationship Id="rId25" Type="http://schemas.openxmlformats.org/officeDocument/2006/relationships/hyperlink" Target="https://www.nology.co.za/gigabit-ip-phones/yealink-sip-t31p-detail" TargetMode="External"/><Relationship Id="rId33" Type="http://schemas.openxmlformats.org/officeDocument/2006/relationships/hyperlink" Target="https://www.yealink.com/en/product-detail/ip-phone-t34w" TargetMode="External"/><Relationship Id="rId38" Type="http://schemas.openxmlformats.org/officeDocument/2006/relationships/hyperlink" Target="https://www.nology.co.za/products/unified-communication/yealink-yhs36-dual-detail" TargetMode="External"/><Relationship Id="rId46" Type="http://schemas.openxmlformats.org/officeDocument/2006/relationships/hyperlink" Target="https://nology.co.za/products/unified-communication/yealink-uh34-duo-detail" TargetMode="External"/><Relationship Id="rId59" Type="http://schemas.openxmlformats.org/officeDocument/2006/relationships/hyperlink" Target="https://www.nology.co.za/products/unified-communication/yealink-wf50-detail" TargetMode="External"/><Relationship Id="rId67" Type="http://schemas.openxmlformats.org/officeDocument/2006/relationships/hyperlink" Target="https://www.nology.co.za/products/unified-communication/voip-accessories/yealink-com-sc-detail" TargetMode="External"/><Relationship Id="rId20" Type="http://schemas.openxmlformats.org/officeDocument/2006/relationships/hyperlink" Target="https://www.nology.co.za/products/unified-communication/yealink-w76p-detail" TargetMode="External"/><Relationship Id="rId41" Type="http://schemas.openxmlformats.org/officeDocument/2006/relationships/hyperlink" Target="https://www.nology.co.za/products/unified-communication/headsets/yealink-rj-9-duo-wired-headset-detail" TargetMode="External"/><Relationship Id="rId54" Type="http://schemas.openxmlformats.org/officeDocument/2006/relationships/hyperlink" Target="https://nology.co.za/products/unified-communication/headsets/yealink-wh62-mono-detail" TargetMode="External"/><Relationship Id="rId62" Type="http://schemas.openxmlformats.org/officeDocument/2006/relationships/hyperlink" Target="https://www.nology.co.za/products/unified-communication/voip-accessories/yealink-com-sc-detail" TargetMode="External"/><Relationship Id="rId70" Type="http://schemas.openxmlformats.org/officeDocument/2006/relationships/hyperlink" Target="https://www.nology.co.za/products/unified-communication/voip-accessories/yealink-w56p-h-chrg-detail" TargetMode="External"/><Relationship Id="rId75" Type="http://schemas.openxmlformats.org/officeDocument/2006/relationships/hyperlink" Target="https://www.yealink.co.za/products/video-conferencing/vc-room-system/wireless-content-sharing-dongle/" TargetMode="External"/><Relationship Id="rId83" Type="http://schemas.openxmlformats.org/officeDocument/2006/relationships/hyperlink" Target="https://www.nology.co.za/products/unified-communication/voip-accessories/yealink-psu-colour-detail" TargetMode="External"/><Relationship Id="rId88" Type="http://schemas.openxmlformats.org/officeDocument/2006/relationships/hyperlink" Target="https://www.nology.co.za/products/unified-communication/voip-accessories/yealink-t40-t41-t42-wmb-detail" TargetMode="External"/><Relationship Id="rId91" Type="http://schemas.openxmlformats.org/officeDocument/2006/relationships/hyperlink" Target="https://nology.co.za/products/unified-communication/yealink-w59r-detail" TargetMode="External"/><Relationship Id="rId1" Type="http://schemas.openxmlformats.org/officeDocument/2006/relationships/hyperlink" Target="https://yealink.co.za/?utm_source=price-list" TargetMode="External"/><Relationship Id="rId6" Type="http://schemas.openxmlformats.org/officeDocument/2006/relationships/hyperlink" Target="https://www.nology.co.za/products/unified-communication/yealink-cp935w-detail" TargetMode="External"/><Relationship Id="rId15" Type="http://schemas.openxmlformats.org/officeDocument/2006/relationships/hyperlink" Target="https://www.nology.co.za/products/unified-communication/cordless-phones/yealink-w90b-detail" TargetMode="External"/><Relationship Id="rId23" Type="http://schemas.openxmlformats.org/officeDocument/2006/relationships/hyperlink" Target="https://www.nology.co.za/product/brands/yealink/yealink-w78h-detail" TargetMode="External"/><Relationship Id="rId28" Type="http://schemas.openxmlformats.org/officeDocument/2006/relationships/hyperlink" Target="https://nology.co.za/yealink-microsoft-solutions/yealink-sip-t53w-detail" TargetMode="External"/><Relationship Id="rId36" Type="http://schemas.openxmlformats.org/officeDocument/2006/relationships/hyperlink" Target="https://www.nology.co.za/products/unified-communication/yealink-vp59-detail" TargetMode="External"/><Relationship Id="rId49" Type="http://schemas.openxmlformats.org/officeDocument/2006/relationships/hyperlink" Target="https://www.nology.co.za/products/unified-communication/yealink-uh36-mono-usbc-detail" TargetMode="External"/><Relationship Id="rId57" Type="http://schemas.openxmlformats.org/officeDocument/2006/relationships/hyperlink" Target="https://www.nology.co.za/expansion-modules/yealink-exp43-detail" TargetMode="External"/><Relationship Id="rId10" Type="http://schemas.openxmlformats.org/officeDocument/2006/relationships/hyperlink" Target="https://nology.co.za/products/unified-communication/yealink-w59r-detail" TargetMode="External"/><Relationship Id="rId31" Type="http://schemas.openxmlformats.org/officeDocument/2006/relationships/hyperlink" Target="https://www.yealink.com/en/product-detail/ip-phone-t58w" TargetMode="External"/><Relationship Id="rId44" Type="http://schemas.openxmlformats.org/officeDocument/2006/relationships/hyperlink" Target="https://nology.co.za/products/unified-communication/yealink-uh34-lite-mono-detail" TargetMode="External"/><Relationship Id="rId52" Type="http://schemas.openxmlformats.org/officeDocument/2006/relationships/hyperlink" Target="https://nology.co.za/products/unified-communication/headsets/yealink-wh66-mono-detail" TargetMode="External"/><Relationship Id="rId60" Type="http://schemas.openxmlformats.org/officeDocument/2006/relationships/hyperlink" Target="https://www.nology.co.za/products/unified-communication/yealink-cam50-detail" TargetMode="External"/><Relationship Id="rId65" Type="http://schemas.openxmlformats.org/officeDocument/2006/relationships/hyperlink" Target="https://www.nology.co.za/products/unified-communication/voip-accessories/yealink-ylpoe30-detail" TargetMode="External"/><Relationship Id="rId73" Type="http://schemas.openxmlformats.org/officeDocument/2006/relationships/hyperlink" Target="https://www.nology.co.za/products/unified-communication/voip-accessories/yealink-psu-mono-detail" TargetMode="External"/><Relationship Id="rId78" Type="http://schemas.openxmlformats.org/officeDocument/2006/relationships/hyperlink" Target="https://www.nology.co.za/products/unified-communication/voip-accessories/yealink-com-sc-detail" TargetMode="External"/><Relationship Id="rId81" Type="http://schemas.openxmlformats.org/officeDocument/2006/relationships/hyperlink" Target="https://www.nology.co.za/products/unified-communication/voip-accessories/yealink-w56p-h-chrg-detail" TargetMode="External"/><Relationship Id="rId86" Type="http://schemas.openxmlformats.org/officeDocument/2006/relationships/hyperlink" Target="https://www.yealink.co.za/products/video-conferencing/vc-room-system/wireless-content-sharing-dongle/" TargetMode="External"/><Relationship Id="rId4" Type="http://schemas.openxmlformats.org/officeDocument/2006/relationships/hyperlink" Target="https://nology.co.za/products/unified-communication/conference-phones/yealink-cp925-detail" TargetMode="External"/><Relationship Id="rId9" Type="http://schemas.openxmlformats.org/officeDocument/2006/relationships/hyperlink" Target="https://www.nology.co.za/products/unified-communication/cordless-phones/yealink-w56h-detail" TargetMode="External"/><Relationship Id="rId13" Type="http://schemas.openxmlformats.org/officeDocument/2006/relationships/hyperlink" Target="https://www.nology.co.za/products/unified-communication/yealink-dd10k-detail" TargetMode="External"/><Relationship Id="rId18" Type="http://schemas.openxmlformats.org/officeDocument/2006/relationships/hyperlink" Target="https://www.nology.co.za/products/unified-communication/cordless-phones/yealink-w73h-detail" TargetMode="External"/><Relationship Id="rId39" Type="http://schemas.openxmlformats.org/officeDocument/2006/relationships/hyperlink" Target="https://www.nology.co.za/products/unified-communication/headsets/yealink-yhs34-duo-detail" TargetMode="External"/><Relationship Id="rId34" Type="http://schemas.openxmlformats.org/officeDocument/2006/relationships/hyperlink" Target="https://www.yealink.com/en/product-detail/ip-phone-t44u" TargetMode="External"/><Relationship Id="rId50" Type="http://schemas.openxmlformats.org/officeDocument/2006/relationships/hyperlink" Target="https://nology.co.za/products/unified-communication/headsets/yealink-wh67-detail" TargetMode="External"/><Relationship Id="rId55" Type="http://schemas.openxmlformats.org/officeDocument/2006/relationships/hyperlink" Target="https://nology.co.za/products/unified-communication/headsets/yealink-wh67-detail" TargetMode="External"/><Relationship Id="rId76" Type="http://schemas.openxmlformats.org/officeDocument/2006/relationships/hyperlink" Target="https://nology.co.za/products/unified-communication/yealink-com-yhc20t-usbc-detail" TargetMode="External"/><Relationship Id="rId7" Type="http://schemas.openxmlformats.org/officeDocument/2006/relationships/hyperlink" Target="https://www.nology.co.za/product/brands/yealink/yealink-cpw65-detail" TargetMode="External"/><Relationship Id="rId71" Type="http://schemas.openxmlformats.org/officeDocument/2006/relationships/hyperlink" Target="https://www.nology.co.za/products/unified-communication/voip-accessories/yealink-cpn10-detail" TargetMode="External"/><Relationship Id="rId92" Type="http://schemas.openxmlformats.org/officeDocument/2006/relationships/printerSettings" Target="../printerSettings/printerSettings24.bin"/><Relationship Id="rId2" Type="http://schemas.openxmlformats.org/officeDocument/2006/relationships/hyperlink" Target="https://www.nology.co.za/terms" TargetMode="External"/><Relationship Id="rId29" Type="http://schemas.openxmlformats.org/officeDocument/2006/relationships/hyperlink" Target="https://www.nology.co.za/gigabit-ip-phones/yealink-sip-t33g-detail" TargetMode="External"/><Relationship Id="rId24" Type="http://schemas.openxmlformats.org/officeDocument/2006/relationships/hyperlink" Target="https://www.yealink.com/en/product-detail/dect-phone-w74p" TargetMode="External"/><Relationship Id="rId40" Type="http://schemas.openxmlformats.org/officeDocument/2006/relationships/hyperlink" Target="https://www.nology.co.za/products/unified-communication/headsets/yealink-rj-9-mono-wired-headset-detail" TargetMode="External"/><Relationship Id="rId45" Type="http://schemas.openxmlformats.org/officeDocument/2006/relationships/hyperlink" Target="https://nology.co.za/products/unified-communication/yealink-uh34-mono-detail" TargetMode="External"/><Relationship Id="rId66" Type="http://schemas.openxmlformats.org/officeDocument/2006/relationships/hyperlink" Target="https://nology.co.za/products/unified-communication/yealink-com-yhc20t-usbc-detail" TargetMode="External"/><Relationship Id="rId87" Type="http://schemas.openxmlformats.org/officeDocument/2006/relationships/hyperlink" Target="https://nology.co.za/products/unified-communication/yealink-com-yhc20t-usbc-detail" TargetMode="External"/><Relationship Id="rId61" Type="http://schemas.openxmlformats.org/officeDocument/2006/relationships/hyperlink" Target="https://www.nology.co.za/expansion-modules/yealink-wf40-detail" TargetMode="External"/><Relationship Id="rId82" Type="http://schemas.openxmlformats.org/officeDocument/2006/relationships/hyperlink" Target="https://www.nology.co.za/products/unified-communication/voip-accessories/yealink-cpn10-detail" TargetMode="External"/><Relationship Id="rId19" Type="http://schemas.openxmlformats.org/officeDocument/2006/relationships/hyperlink" Target="https://www.nology.co.za/products/unified-communication/cordless-phones/yealink-w70b-detail" TargetMode="External"/><Relationship Id="rId14" Type="http://schemas.openxmlformats.org/officeDocument/2006/relationships/hyperlink" Target="https://www.nology.co.za/products/unified-communication/voip-accessories/yealink-rt30-detail" TargetMode="External"/><Relationship Id="rId30" Type="http://schemas.openxmlformats.org/officeDocument/2006/relationships/hyperlink" Target="https://www.nology.co.za/products/unified-communication/yealink-sip-t58w-detail" TargetMode="External"/><Relationship Id="rId35" Type="http://schemas.openxmlformats.org/officeDocument/2006/relationships/hyperlink" Target="https://www.nology.co.za/gigabit-ip-phones/yealink-sip-t33g-detail" TargetMode="External"/><Relationship Id="rId56" Type="http://schemas.openxmlformats.org/officeDocument/2006/relationships/hyperlink" Target="https://www.nology.co.za/products/unified-communication/voip-accessories/yealink-exp50-detail" TargetMode="External"/><Relationship Id="rId77" Type="http://schemas.openxmlformats.org/officeDocument/2006/relationships/hyperlink" Target="https://www.nology.co.za/products/unified-communication/voip-accessories/yealink-t40-t41-t42-wmb-detail" TargetMode="External"/></Relationships>
</file>

<file path=xl/worksheets/_rels/sheet33.xml.rels><?xml version="1.0" encoding="UTF-8" standalone="yes"?>
<Relationships xmlns="http://schemas.openxmlformats.org/package/2006/relationships"><Relationship Id="rId13" Type="http://schemas.openxmlformats.org/officeDocument/2006/relationships/hyperlink" Target="https://www.yealink.com/en/product-detail/video-conferencing-ctp18" TargetMode="External"/><Relationship Id="rId18" Type="http://schemas.openxmlformats.org/officeDocument/2006/relationships/hyperlink" Target="https://www.yealink.com/en/product-detail/accessories-mshare" TargetMode="External"/><Relationship Id="rId26" Type="http://schemas.openxmlformats.org/officeDocument/2006/relationships/hyperlink" Target="https://www.nology.co.za/products/unified-communication/yealink-mvc340-c4-000-detail" TargetMode="External"/><Relationship Id="rId3" Type="http://schemas.openxmlformats.org/officeDocument/2006/relationships/hyperlink" Target="https://www.yealink.com/product/meetingbar-a30-teams" TargetMode="External"/><Relationship Id="rId21" Type="http://schemas.openxmlformats.org/officeDocument/2006/relationships/hyperlink" Target="https://www.yealink.com/en/product-detail/accessories-mvc-byod-extender" TargetMode="External"/><Relationship Id="rId34" Type="http://schemas.openxmlformats.org/officeDocument/2006/relationships/hyperlink" Target="https://www.yealink.com/en/product-detail/microsoft-teams-rooms-deskvision-a24" TargetMode="External"/><Relationship Id="rId7" Type="http://schemas.openxmlformats.org/officeDocument/2006/relationships/hyperlink" Target="https://www.yealink.com/en/product-detail/compatible-camera-byod-uvc84" TargetMode="External"/><Relationship Id="rId12" Type="http://schemas.openxmlformats.org/officeDocument/2006/relationships/hyperlink" Target="https://www.yealink.com/en/product-detail/video-conferencing-ctp18" TargetMode="External"/><Relationship Id="rId17" Type="http://schemas.openxmlformats.org/officeDocument/2006/relationships/hyperlink" Target="https://www.yealink.com/en/product-detail/accessories-vch51" TargetMode="External"/><Relationship Id="rId25" Type="http://schemas.openxmlformats.org/officeDocument/2006/relationships/hyperlink" Target="https://www.yealink.com/en/product-detail/smartvision40" TargetMode="External"/><Relationship Id="rId33" Type="http://schemas.openxmlformats.org/officeDocument/2006/relationships/hyperlink" Target="https://www.nology.co.za/terms" TargetMode="External"/><Relationship Id="rId2" Type="http://schemas.openxmlformats.org/officeDocument/2006/relationships/hyperlink" Target="https://yealink.co.za/?utm_source=price-list" TargetMode="External"/><Relationship Id="rId16" Type="http://schemas.openxmlformats.org/officeDocument/2006/relationships/hyperlink" Target="https://www.yealink.com/en/product-detail/roomsensor" TargetMode="External"/><Relationship Id="rId20" Type="http://schemas.openxmlformats.org/officeDocument/2006/relationships/hyperlink" Target="https://www.yealink.com/en/product-detail/accessories-vcm35" TargetMode="External"/><Relationship Id="rId29" Type="http://schemas.openxmlformats.org/officeDocument/2006/relationships/hyperlink" Target="https://www.yealink.com/en/product-detail/accessories-vcm36-w" TargetMode="External"/><Relationship Id="rId1" Type="http://schemas.openxmlformats.org/officeDocument/2006/relationships/hyperlink" Target="https://www.yealink.com/en/product-detail/compatible-camera-uvc86" TargetMode="External"/><Relationship Id="rId6" Type="http://schemas.openxmlformats.org/officeDocument/2006/relationships/hyperlink" Target="https://www.yealink.com/en/product-detail/wireless-presentation-wpp30" TargetMode="External"/><Relationship Id="rId11" Type="http://schemas.openxmlformats.org/officeDocument/2006/relationships/hyperlink" Target="https://www.yealink.com/en/product-detail/compatible-camera-uvc84" TargetMode="External"/><Relationship Id="rId24" Type="http://schemas.openxmlformats.org/officeDocument/2006/relationships/hyperlink" Target="https://yealink.co.za/products/video-conferencing/vc-room-system/meetingboard-65-all-in-one-collaboration-touch-panel/" TargetMode="External"/><Relationship Id="rId32" Type="http://schemas.openxmlformats.org/officeDocument/2006/relationships/hyperlink" Target="https://www.yealink.com/product/microsoft-teams-room-system-mvc400" TargetMode="External"/><Relationship Id="rId5" Type="http://schemas.openxmlformats.org/officeDocument/2006/relationships/hyperlink" Target="https://www.yealink.co.za/products/video-conferencing/vc-room-system/wireless-content-sharing-dongle/" TargetMode="External"/><Relationship Id="rId15" Type="http://schemas.openxmlformats.org/officeDocument/2006/relationships/hyperlink" Target="https://www.yealink.com/en/product-detail/roomsystemaccessories-mtouchplusext" TargetMode="External"/><Relationship Id="rId23" Type="http://schemas.openxmlformats.org/officeDocument/2006/relationships/hyperlink" Target="https://www.yealink.com/en/product-detail/accessories-rch40" TargetMode="External"/><Relationship Id="rId28" Type="http://schemas.openxmlformats.org/officeDocument/2006/relationships/hyperlink" Target="https://www.yealink.com/en/product-detail/microsoft-teams-rooms-mvcs60" TargetMode="External"/><Relationship Id="rId10" Type="http://schemas.openxmlformats.org/officeDocument/2006/relationships/hyperlink" Target="https://www.yealink.com/en/product-detail/compatible-camera-uvc84" TargetMode="External"/><Relationship Id="rId19" Type="http://schemas.openxmlformats.org/officeDocument/2006/relationships/hyperlink" Target="https://www.yealink.com/en/product-detail/camera-uvc30-room" TargetMode="External"/><Relationship Id="rId31" Type="http://schemas.openxmlformats.org/officeDocument/2006/relationships/hyperlink" Target="https://www.yealink.com/en/product-detail/accessories-cs10" TargetMode="External"/><Relationship Id="rId4" Type="http://schemas.openxmlformats.org/officeDocument/2006/relationships/hyperlink" Target="https://www.yealink.com/en/product-detail/microsoft-teams-rooms-deskvision-a24" TargetMode="External"/><Relationship Id="rId9" Type="http://schemas.openxmlformats.org/officeDocument/2006/relationships/hyperlink" Target="https://www.yealink.com/en/product-detail/compatible-camera-uvc86" TargetMode="External"/><Relationship Id="rId14" Type="http://schemas.openxmlformats.org/officeDocument/2006/relationships/hyperlink" Target="https://www.yealink.com/en/product-detail/accessories-mtouchplus" TargetMode="External"/><Relationship Id="rId22" Type="http://schemas.openxmlformats.org/officeDocument/2006/relationships/hyperlink" Target="https://www.yealink.com/en/product-detail/accessories-usb2cat5e-ext" TargetMode="External"/><Relationship Id="rId27" Type="http://schemas.openxmlformats.org/officeDocument/2006/relationships/hyperlink" Target="https://www.nology.co.za/products/unified-communication/yealink-mvc940-c5-008-detail" TargetMode="External"/><Relationship Id="rId30" Type="http://schemas.openxmlformats.org/officeDocument/2006/relationships/hyperlink" Target="https://www.yealink.com/en/product-detail/accessories-cm20" TargetMode="External"/><Relationship Id="rId35" Type="http://schemas.openxmlformats.org/officeDocument/2006/relationships/drawing" Target="../drawings/drawing32.xml"/><Relationship Id="rId8" Type="http://schemas.openxmlformats.org/officeDocument/2006/relationships/hyperlink" Target="https://www.yealink.com/en/product-detail/room-system-accessories-uvc30"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www.nology.co.za/terms" TargetMode="External"/><Relationship Id="rId1" Type="http://schemas.openxmlformats.org/officeDocument/2006/relationships/hyperlink" Target="https://www.nology.co.za/products/consumer/home-wi-fi/vilo-5-3-detail" TargetMode="External"/><Relationship Id="rId4"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hyperlink" Target="https://www.nology.co.za/terms" TargetMode="Externa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hyperlink" Target="https://www.nology.co.za/terms"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www.nology.co.za/terms"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https://nology.co.za/products/networking/zyxel-gs1920-24hp-v2-detail" TargetMode="External"/><Relationship Id="rId13" Type="http://schemas.openxmlformats.org/officeDocument/2006/relationships/hyperlink" Target="https://www.nology.co.za/products/networking/zyxel-nwa110ax-eu0102f-detail" TargetMode="External"/><Relationship Id="rId18" Type="http://schemas.openxmlformats.org/officeDocument/2006/relationships/hyperlink" Target="https://www.zyxel.com/uk/en-gb/products/switch/8-24-port-gbe-smart-managed-switch-gs1915-series" TargetMode="External"/><Relationship Id="rId3" Type="http://schemas.openxmlformats.org/officeDocument/2006/relationships/hyperlink" Target="https://nology.co.za/products/networking/zyxel-gs1200-8hpv2-detail" TargetMode="External"/><Relationship Id="rId21" Type="http://schemas.openxmlformats.org/officeDocument/2006/relationships/printerSettings" Target="../printerSettings/printerSettings26.bin"/><Relationship Id="rId7" Type="http://schemas.openxmlformats.org/officeDocument/2006/relationships/hyperlink" Target="https://nology.co.za/products/networking/zyxel-gs1920-48hp-v2-detail" TargetMode="External"/><Relationship Id="rId12" Type="http://schemas.openxmlformats.org/officeDocument/2006/relationships/hyperlink" Target="https://nology.co.za/products/networking/zyxel-usgflex100-eu0102f-detail" TargetMode="External"/><Relationship Id="rId17" Type="http://schemas.openxmlformats.org/officeDocument/2006/relationships/hyperlink" Target="https://www.zyxel.com/uk/en-gb/products/switch/8-24-port-gbe-smart-managed-switch-gs1915-series" TargetMode="External"/><Relationship Id="rId2" Type="http://schemas.openxmlformats.org/officeDocument/2006/relationships/hyperlink" Target="https://nology.co.za/products/networking/switches/zyxel-gs1900-10hp-detail" TargetMode="External"/><Relationship Id="rId16" Type="http://schemas.openxmlformats.org/officeDocument/2006/relationships/hyperlink" Target="https://www.zyxel.com/uk/en-gb/products/switch/8-24-port-gbe-smart-managed-switch-gs1915-series" TargetMode="External"/><Relationship Id="rId20" Type="http://schemas.openxmlformats.org/officeDocument/2006/relationships/hyperlink" Target="https://www.nology.co.za/terms" TargetMode="External"/><Relationship Id="rId1" Type="http://schemas.openxmlformats.org/officeDocument/2006/relationships/hyperlink" Target="https://nology.co.za/products/networking/zyxel-gs1900-24hp-detail" TargetMode="External"/><Relationship Id="rId6" Type="http://schemas.openxmlformats.org/officeDocument/2006/relationships/hyperlink" Target="https://nology.co.za/products/networking/zyxel-gs1200-5hpv2-detail" TargetMode="External"/><Relationship Id="rId11" Type="http://schemas.openxmlformats.org/officeDocument/2006/relationships/hyperlink" Target="https://nology.co.za/products/networking/zyxel-usgflex200-eu0102f-detail" TargetMode="External"/><Relationship Id="rId5" Type="http://schemas.openxmlformats.org/officeDocument/2006/relationships/hyperlink" Target="https://nology.co.za/products/networking/zyxel-gs1200-8hpv2-detail" TargetMode="External"/><Relationship Id="rId15" Type="http://schemas.openxmlformats.org/officeDocument/2006/relationships/hyperlink" Target="https://www.zyxel.com/global/en/products/wireless/80211ax-wifi-6-dual-radio-poe-access-point-nwa50ax" TargetMode="External"/><Relationship Id="rId10" Type="http://schemas.openxmlformats.org/officeDocument/2006/relationships/hyperlink" Target="https://www.nology.co.za/product/zyxel/zyxel-wx3100-t0-detail" TargetMode="External"/><Relationship Id="rId19" Type="http://schemas.openxmlformats.org/officeDocument/2006/relationships/hyperlink" Target="https://www.zyxel.com/uk/en-gb/products/switch/8-24-port-gbe-smart-managed-switch-gs1915-series" TargetMode="External"/><Relationship Id="rId4" Type="http://schemas.openxmlformats.org/officeDocument/2006/relationships/hyperlink" Target="https://www.nology.co.za/products/networking/switches/zyxel-gs1900-8hp-detail" TargetMode="External"/><Relationship Id="rId9" Type="http://schemas.openxmlformats.org/officeDocument/2006/relationships/hyperlink" Target="https://nology.co.za/products/networking/zyxel-gs1920-8hpv2-detail" TargetMode="External"/><Relationship Id="rId14" Type="http://schemas.openxmlformats.org/officeDocument/2006/relationships/hyperlink" Target="https://www.nology.co.za/products/networking/zyxel-nwa210ax-eu0102f-detail" TargetMode="External"/><Relationship Id="rId22" Type="http://schemas.openxmlformats.org/officeDocument/2006/relationships/drawing" Target="../drawings/drawing36.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9296-BF9C-4B88-8175-907C8669B08D}">
  <sheetPr codeName="Sheet5"/>
  <dimension ref="A1:CP537"/>
  <sheetViews>
    <sheetView showGridLines="0" zoomScale="90" zoomScaleNormal="90" workbookViewId="0">
      <selection activeCell="CO8" sqref="CO8"/>
    </sheetView>
  </sheetViews>
  <sheetFormatPr defaultColWidth="8.5546875" defaultRowHeight="16.8"/>
  <cols>
    <col min="1" max="1" width="29.21875" customWidth="1"/>
    <col min="2" max="2" width="20.33203125" style="625" bestFit="1" customWidth="1"/>
    <col min="3" max="4" width="17.44140625" customWidth="1"/>
    <col min="5" max="5" width="5.5546875" customWidth="1"/>
    <col min="6" max="6" width="13.44140625" customWidth="1"/>
    <col min="7" max="7" width="17.44140625" customWidth="1"/>
    <col min="8" max="8" width="6.44140625" customWidth="1"/>
    <col min="9" max="9" width="13.44140625" customWidth="1"/>
    <col min="10" max="10" width="17.44140625" customWidth="1"/>
    <col min="11" max="11" width="6.44140625" customWidth="1"/>
    <col min="12" max="12" width="13.44140625" customWidth="1"/>
    <col min="13" max="13" width="17.44140625" customWidth="1"/>
    <col min="14" max="14" width="6.44140625" customWidth="1"/>
    <col min="15" max="15" width="33.6640625" bestFit="1" customWidth="1"/>
    <col min="16" max="16" width="18.5546875" customWidth="1"/>
    <col min="17" max="17" width="7.44140625" customWidth="1"/>
    <col min="18" max="18" width="32.5546875" bestFit="1" customWidth="1"/>
    <col min="19" max="19" width="18.5546875" customWidth="1"/>
    <col min="20" max="20" width="8" customWidth="1"/>
    <col min="21" max="21" width="25" customWidth="1"/>
    <col min="22" max="22" width="18.5546875" customWidth="1"/>
    <col min="23" max="23" width="5.5546875" customWidth="1"/>
    <col min="24" max="24" width="30.44140625" bestFit="1" customWidth="1"/>
    <col min="25" max="25" width="18" customWidth="1"/>
    <col min="27" max="27" width="19.44140625" customWidth="1"/>
    <col min="28" max="28" width="21.5546875" customWidth="1"/>
    <col min="30" max="30" width="19.5546875" customWidth="1"/>
    <col min="31" max="31" width="18" customWidth="1"/>
    <col min="33" max="33" width="11" bestFit="1" customWidth="1"/>
    <col min="34" max="34" width="18.44140625" customWidth="1"/>
    <col min="36" max="36" width="20.44140625" bestFit="1" customWidth="1"/>
    <col min="37" max="37" width="19" bestFit="1" customWidth="1"/>
    <col min="39" max="39" width="11" bestFit="1" customWidth="1"/>
    <col min="40" max="40" width="18.44140625" customWidth="1"/>
    <col min="42" max="42" width="19.5546875" bestFit="1" customWidth="1"/>
    <col min="43" max="43" width="17.5546875" bestFit="1" customWidth="1"/>
    <col min="45" max="45" width="11" bestFit="1" customWidth="1"/>
    <col min="46" max="46" width="18.44140625" customWidth="1"/>
    <col min="48" max="48" width="39.33203125" bestFit="1" customWidth="1"/>
    <col min="49" max="49" width="17.5546875" bestFit="1" customWidth="1"/>
    <col min="50" max="50" width="10.5546875" customWidth="1"/>
    <col min="51" max="51" width="19.6640625" customWidth="1"/>
    <col min="52" max="52" width="17.5546875" customWidth="1"/>
    <col min="54" max="54" width="19.5546875" bestFit="1" customWidth="1"/>
    <col min="55" max="55" width="18" style="397" bestFit="1" customWidth="1"/>
    <col min="57" max="57" width="23.44140625" customWidth="1"/>
    <col min="58" max="58" width="17.5546875" bestFit="1" customWidth="1"/>
    <col min="60" max="60" width="22.44140625" customWidth="1"/>
    <col min="61" max="61" width="16.5546875" customWidth="1"/>
    <col min="63" max="63" width="33.44140625" customWidth="1"/>
    <col min="64" max="64" width="16.44140625" customWidth="1"/>
    <col min="66" max="66" width="19.44140625" bestFit="1" customWidth="1"/>
    <col min="67" max="67" width="18" bestFit="1" customWidth="1"/>
    <col min="69" max="69" width="19.6640625" bestFit="1" customWidth="1"/>
    <col min="70" max="70" width="18.44140625" customWidth="1"/>
    <col min="72" max="72" width="16.5546875" customWidth="1"/>
    <col min="73" max="73" width="18.33203125" bestFit="1" customWidth="1"/>
    <col min="75" max="75" width="23.33203125" bestFit="1" customWidth="1"/>
    <col min="76" max="76" width="18.33203125" bestFit="1" customWidth="1"/>
    <col min="78" max="78" width="12.6640625" bestFit="1" customWidth="1"/>
    <col min="79" max="79" width="17.6640625" bestFit="1" customWidth="1"/>
    <col min="81" max="81" width="20.109375" bestFit="1" customWidth="1"/>
    <col min="82" max="82" width="18.33203125" bestFit="1" customWidth="1"/>
    <col min="84" max="84" width="19.6640625" bestFit="1" customWidth="1"/>
    <col min="85" max="85" width="18.44140625" customWidth="1"/>
    <col min="87" max="87" width="21.5546875" bestFit="1" customWidth="1"/>
    <col min="88" max="88" width="18.44140625" customWidth="1"/>
    <col min="90" max="90" width="22.77734375" bestFit="1" customWidth="1"/>
    <col min="91" max="91" width="17.5546875" customWidth="1"/>
    <col min="92" max="92" width="10.33203125" bestFit="1" customWidth="1"/>
    <col min="93" max="93" width="14.33203125" customWidth="1"/>
    <col min="94" max="94" width="19" customWidth="1"/>
  </cols>
  <sheetData>
    <row r="1" spans="1:94">
      <c r="A1" s="254" t="s">
        <v>3161</v>
      </c>
      <c r="F1" s="254" t="s">
        <v>6</v>
      </c>
      <c r="I1" s="254" t="s">
        <v>2982</v>
      </c>
      <c r="L1" s="254" t="s">
        <v>2864</v>
      </c>
      <c r="O1" s="254" t="s">
        <v>2982</v>
      </c>
      <c r="R1" s="254" t="s">
        <v>3257</v>
      </c>
      <c r="U1" s="254" t="s">
        <v>7</v>
      </c>
      <c r="X1" s="254" t="s">
        <v>3214</v>
      </c>
      <c r="AA1" s="254" t="s">
        <v>2909</v>
      </c>
      <c r="AD1" s="254" t="s">
        <v>8</v>
      </c>
      <c r="AG1" s="254" t="s">
        <v>5</v>
      </c>
      <c r="AJ1" s="254" t="s">
        <v>9</v>
      </c>
      <c r="AM1" s="254" t="s">
        <v>3214</v>
      </c>
      <c r="AP1" s="254" t="s">
        <v>10</v>
      </c>
      <c r="AS1" s="254" t="s">
        <v>3214</v>
      </c>
      <c r="AV1" s="254" t="s">
        <v>2982</v>
      </c>
      <c r="AY1" s="254" t="s">
        <v>2864</v>
      </c>
      <c r="BB1" s="463" t="s">
        <v>3099</v>
      </c>
      <c r="BE1" s="254" t="s">
        <v>11</v>
      </c>
      <c r="BH1" s="254" t="s">
        <v>2974</v>
      </c>
      <c r="BK1" s="254" t="s">
        <v>3258</v>
      </c>
      <c r="BN1" s="254" t="s">
        <v>3214</v>
      </c>
      <c r="BQ1" s="254" t="s">
        <v>3214</v>
      </c>
      <c r="BT1" s="254" t="s">
        <v>5</v>
      </c>
      <c r="BW1" s="254" t="s">
        <v>2961</v>
      </c>
      <c r="BZ1" s="254" t="s">
        <v>3214</v>
      </c>
      <c r="CC1" s="254" t="s">
        <v>12</v>
      </c>
      <c r="CF1" s="254" t="s">
        <v>3214</v>
      </c>
      <c r="CI1" s="254" t="s">
        <v>3214</v>
      </c>
      <c r="CL1" s="254" t="s">
        <v>3161</v>
      </c>
      <c r="CO1" s="254" t="s">
        <v>2924</v>
      </c>
    </row>
    <row r="2" spans="1:94" s="31" customFormat="1">
      <c r="A2" s="723" t="s">
        <v>13</v>
      </c>
      <c r="B2" s="723"/>
      <c r="C2" s="506"/>
      <c r="D2" s="506"/>
      <c r="F2" s="723" t="s">
        <v>14</v>
      </c>
      <c r="G2" s="723"/>
      <c r="I2" s="723" t="s">
        <v>15</v>
      </c>
      <c r="J2" s="723"/>
      <c r="L2" s="723" t="s">
        <v>16</v>
      </c>
      <c r="M2" s="723"/>
      <c r="O2" s="723" t="s">
        <v>17</v>
      </c>
      <c r="P2" s="723"/>
      <c r="R2" s="723" t="s">
        <v>18</v>
      </c>
      <c r="S2" s="723"/>
      <c r="U2" s="723" t="s">
        <v>19</v>
      </c>
      <c r="V2" s="723"/>
      <c r="X2" s="723" t="s">
        <v>20</v>
      </c>
      <c r="Y2" s="723"/>
      <c r="AA2" s="723" t="s">
        <v>21</v>
      </c>
      <c r="AB2" s="723"/>
      <c r="AD2" s="723" t="s">
        <v>22</v>
      </c>
      <c r="AE2" s="723"/>
      <c r="AG2" s="723" t="s">
        <v>23</v>
      </c>
      <c r="AH2" s="723"/>
      <c r="AJ2" s="723" t="s">
        <v>24</v>
      </c>
      <c r="AK2" s="723"/>
      <c r="AM2" s="723" t="s">
        <v>25</v>
      </c>
      <c r="AN2" s="723"/>
      <c r="AP2" s="723" t="s">
        <v>26</v>
      </c>
      <c r="AQ2" s="723"/>
      <c r="AS2" s="723" t="s">
        <v>27</v>
      </c>
      <c r="AT2" s="723"/>
      <c r="AV2" s="723" t="s">
        <v>28</v>
      </c>
      <c r="AW2" s="723"/>
      <c r="AX2" s="381"/>
      <c r="AY2" s="723" t="s">
        <v>29</v>
      </c>
      <c r="AZ2" s="723"/>
      <c r="BB2" s="723" t="s">
        <v>30</v>
      </c>
      <c r="BC2" s="723"/>
      <c r="BE2" s="722" t="s">
        <v>31</v>
      </c>
      <c r="BF2" s="722"/>
      <c r="BH2" s="722" t="s">
        <v>32</v>
      </c>
      <c r="BI2" s="722"/>
      <c r="BK2" s="724" t="s">
        <v>33</v>
      </c>
      <c r="BL2" s="724"/>
      <c r="BN2" s="722" t="s">
        <v>34</v>
      </c>
      <c r="BO2" s="722"/>
      <c r="BQ2" s="723" t="s">
        <v>35</v>
      </c>
      <c r="BR2" s="723"/>
      <c r="BT2" s="723" t="s">
        <v>36</v>
      </c>
      <c r="BU2" s="723"/>
      <c r="BW2" s="723" t="s">
        <v>37</v>
      </c>
      <c r="BX2" s="723"/>
      <c r="BZ2" s="723" t="s">
        <v>38</v>
      </c>
      <c r="CA2" s="723"/>
      <c r="CC2" s="723" t="s">
        <v>39</v>
      </c>
      <c r="CD2" s="723"/>
      <c r="CF2" s="723" t="s">
        <v>40</v>
      </c>
      <c r="CG2" s="723"/>
      <c r="CI2" s="723" t="s">
        <v>41</v>
      </c>
      <c r="CJ2" s="723"/>
      <c r="CL2" s="723" t="s">
        <v>2921</v>
      </c>
      <c r="CM2" s="723"/>
      <c r="CO2" s="723" t="s">
        <v>2923</v>
      </c>
      <c r="CP2" s="723"/>
    </row>
    <row r="3" spans="1:94">
      <c r="A3" s="46" t="s">
        <v>42</v>
      </c>
      <c r="B3" s="626" t="s">
        <v>43</v>
      </c>
      <c r="C3" s="47" t="s">
        <v>44</v>
      </c>
      <c r="D3" s="47" t="s">
        <v>45</v>
      </c>
      <c r="F3" s="44" t="s">
        <v>42</v>
      </c>
      <c r="G3" s="45" t="s">
        <v>43</v>
      </c>
      <c r="I3" s="42" t="s">
        <v>42</v>
      </c>
      <c r="J3" s="43" t="s">
        <v>43</v>
      </c>
      <c r="L3" s="161" t="s">
        <v>42</v>
      </c>
      <c r="M3" s="162" t="s">
        <v>43</v>
      </c>
      <c r="N3" s="32"/>
      <c r="O3" s="41" t="s">
        <v>42</v>
      </c>
      <c r="P3" s="167" t="s">
        <v>43</v>
      </c>
      <c r="R3" s="39" t="s">
        <v>42</v>
      </c>
      <c r="S3" s="40" t="s">
        <v>43</v>
      </c>
      <c r="U3" s="37" t="s">
        <v>42</v>
      </c>
      <c r="V3" s="38" t="s">
        <v>43</v>
      </c>
      <c r="X3" s="35" t="s">
        <v>42</v>
      </c>
      <c r="Y3" s="36" t="s">
        <v>43</v>
      </c>
      <c r="AA3" s="172" t="s">
        <v>42</v>
      </c>
      <c r="AB3" s="173" t="s">
        <v>43</v>
      </c>
      <c r="AD3" s="35" t="s">
        <v>42</v>
      </c>
      <c r="AE3" s="36" t="s">
        <v>43</v>
      </c>
      <c r="AG3" s="44" t="s">
        <v>42</v>
      </c>
      <c r="AH3" s="45" t="s">
        <v>43</v>
      </c>
      <c r="AJ3" s="248" t="s">
        <v>42</v>
      </c>
      <c r="AK3" s="249" t="s">
        <v>43</v>
      </c>
      <c r="AM3" s="44" t="s">
        <v>42</v>
      </c>
      <c r="AN3" s="45" t="s">
        <v>43</v>
      </c>
      <c r="AP3" s="272" t="s">
        <v>42</v>
      </c>
      <c r="AQ3" s="273" t="s">
        <v>43</v>
      </c>
      <c r="AS3" s="275" t="s">
        <v>42</v>
      </c>
      <c r="AT3" s="276" t="s">
        <v>43</v>
      </c>
      <c r="AV3" s="301" t="s">
        <v>42</v>
      </c>
      <c r="AW3" s="438" t="s">
        <v>43</v>
      </c>
      <c r="AX3" s="383"/>
      <c r="AY3" s="384" t="s">
        <v>42</v>
      </c>
      <c r="AZ3" s="385" t="s">
        <v>43</v>
      </c>
      <c r="BB3" s="313" t="s">
        <v>42</v>
      </c>
      <c r="BC3" s="398" t="s">
        <v>46</v>
      </c>
      <c r="BE3" s="328" t="s">
        <v>42</v>
      </c>
      <c r="BF3" s="329" t="s">
        <v>43</v>
      </c>
      <c r="BH3" s="361" t="s">
        <v>42</v>
      </c>
      <c r="BI3" s="362" t="s">
        <v>43</v>
      </c>
      <c r="BK3" s="373" t="s">
        <v>42</v>
      </c>
      <c r="BL3" s="374" t="s">
        <v>43</v>
      </c>
      <c r="BN3" s="373" t="s">
        <v>42</v>
      </c>
      <c r="BO3" s="374" t="s">
        <v>43</v>
      </c>
      <c r="BQ3" s="275" t="s">
        <v>42</v>
      </c>
      <c r="BR3" s="276" t="s">
        <v>43</v>
      </c>
      <c r="BT3" s="404" t="s">
        <v>42</v>
      </c>
      <c r="BU3" s="405" t="s">
        <v>43</v>
      </c>
      <c r="BW3" s="406" t="s">
        <v>42</v>
      </c>
      <c r="BX3" s="407" t="s">
        <v>43</v>
      </c>
      <c r="BZ3" s="468" t="s">
        <v>42</v>
      </c>
      <c r="CA3" s="468" t="s">
        <v>43</v>
      </c>
      <c r="CC3" s="406" t="s">
        <v>42</v>
      </c>
      <c r="CD3" s="407" t="s">
        <v>43</v>
      </c>
      <c r="CF3" s="468" t="s">
        <v>42</v>
      </c>
      <c r="CG3" s="468" t="s">
        <v>43</v>
      </c>
      <c r="CI3" s="584" t="s">
        <v>42</v>
      </c>
      <c r="CJ3" s="584" t="s">
        <v>43</v>
      </c>
      <c r="CL3" s="652" t="s">
        <v>2922</v>
      </c>
      <c r="CM3" s="652" t="s">
        <v>43</v>
      </c>
      <c r="CO3" s="653" t="s">
        <v>2922</v>
      </c>
      <c r="CP3" s="653" t="s">
        <v>43</v>
      </c>
    </row>
    <row r="4" spans="1:94">
      <c r="A4" s="630" t="s">
        <v>47</v>
      </c>
      <c r="B4" s="633" t="s">
        <v>48</v>
      </c>
      <c r="C4" s="631"/>
      <c r="D4" s="631"/>
      <c r="F4" s="33" t="s">
        <v>49</v>
      </c>
      <c r="G4" s="106">
        <v>515</v>
      </c>
      <c r="I4" s="33" t="s">
        <v>50</v>
      </c>
      <c r="J4" s="106">
        <v>5299</v>
      </c>
      <c r="L4" s="33" t="s">
        <v>51</v>
      </c>
      <c r="M4" s="106">
        <v>6334</v>
      </c>
      <c r="N4" s="34"/>
      <c r="O4" s="166" t="s">
        <v>52</v>
      </c>
      <c r="P4" s="389">
        <v>229</v>
      </c>
      <c r="R4" s="493" t="s">
        <v>53</v>
      </c>
      <c r="S4" s="494">
        <v>409</v>
      </c>
      <c r="U4" s="33" t="s">
        <v>54</v>
      </c>
      <c r="V4" s="464">
        <v>3388.4159999999997</v>
      </c>
      <c r="X4" s="33" t="s">
        <v>55</v>
      </c>
      <c r="Y4" s="107">
        <v>849</v>
      </c>
      <c r="AA4" s="635" t="s">
        <v>56</v>
      </c>
      <c r="AB4" s="636">
        <v>613</v>
      </c>
      <c r="AD4" s="479" t="s">
        <v>57</v>
      </c>
      <c r="AE4" s="480">
        <v>431</v>
      </c>
      <c r="AG4" s="33" t="s">
        <v>58</v>
      </c>
      <c r="AH4" s="107">
        <v>1299</v>
      </c>
      <c r="AJ4" s="33" t="s">
        <v>59</v>
      </c>
      <c r="AK4" s="107">
        <v>5727</v>
      </c>
      <c r="AM4" s="33" t="s">
        <v>60</v>
      </c>
      <c r="AN4" s="107">
        <v>2899</v>
      </c>
      <c r="AP4" s="33" t="s">
        <v>61</v>
      </c>
      <c r="AQ4" s="274">
        <v>8</v>
      </c>
      <c r="AS4" s="277" t="s">
        <v>62</v>
      </c>
      <c r="AT4" s="282">
        <v>799</v>
      </c>
      <c r="AV4" s="277" t="s">
        <v>63</v>
      </c>
      <c r="AW4" s="437">
        <v>14181</v>
      </c>
      <c r="AX4" s="382"/>
      <c r="AY4" s="386" t="s">
        <v>64</v>
      </c>
      <c r="AZ4" s="282">
        <v>11385</v>
      </c>
      <c r="BB4" s="386" t="s">
        <v>2869</v>
      </c>
      <c r="BC4" s="282">
        <v>27299</v>
      </c>
      <c r="BE4" s="33" t="s">
        <v>66</v>
      </c>
      <c r="BF4" s="274">
        <v>6469</v>
      </c>
      <c r="BH4" s="359" t="s">
        <v>67</v>
      </c>
      <c r="BI4" s="360">
        <v>1843</v>
      </c>
      <c r="BK4" s="715" t="s">
        <v>68</v>
      </c>
      <c r="BL4" s="714">
        <v>2240</v>
      </c>
      <c r="BN4" s="157" t="s">
        <v>69</v>
      </c>
      <c r="BO4" s="107">
        <v>799</v>
      </c>
      <c r="BQ4" s="277" t="s">
        <v>70</v>
      </c>
      <c r="BR4" s="282">
        <v>969</v>
      </c>
      <c r="BT4" s="277" t="s">
        <v>71</v>
      </c>
      <c r="BU4" s="282">
        <v>525</v>
      </c>
      <c r="BW4" s="277" t="s">
        <v>72</v>
      </c>
      <c r="BX4" s="282">
        <v>997</v>
      </c>
      <c r="BZ4" s="33" t="s">
        <v>73</v>
      </c>
      <c r="CA4" s="282">
        <v>14565</v>
      </c>
      <c r="CC4" s="277" t="s">
        <v>74</v>
      </c>
      <c r="CD4" s="282">
        <v>999</v>
      </c>
      <c r="CF4" s="277" t="s">
        <v>75</v>
      </c>
      <c r="CG4" s="282">
        <v>1599</v>
      </c>
      <c r="CI4" s="277" t="s">
        <v>76</v>
      </c>
      <c r="CJ4" s="282">
        <v>2599</v>
      </c>
      <c r="CL4" s="33" t="s">
        <v>3109</v>
      </c>
      <c r="CM4" s="282">
        <v>3360</v>
      </c>
      <c r="CO4" s="33" t="s">
        <v>2911</v>
      </c>
      <c r="CP4" s="282">
        <v>33630</v>
      </c>
    </row>
    <row r="5" spans="1:94" ht="18">
      <c r="A5" s="630" t="s">
        <v>77</v>
      </c>
      <c r="B5" s="633" t="s">
        <v>48</v>
      </c>
      <c r="C5" s="631"/>
      <c r="D5" s="631"/>
      <c r="F5" s="33" t="s">
        <v>78</v>
      </c>
      <c r="G5" s="106">
        <v>675</v>
      </c>
      <c r="I5" s="33" t="s">
        <v>79</v>
      </c>
      <c r="J5" s="106">
        <v>17499</v>
      </c>
      <c r="L5" s="33" t="s">
        <v>80</v>
      </c>
      <c r="M5" s="106">
        <v>7205</v>
      </c>
      <c r="N5" s="34"/>
      <c r="O5" s="166" t="s">
        <v>81</v>
      </c>
      <c r="P5" s="389">
        <v>229</v>
      </c>
      <c r="R5" s="495" t="s">
        <v>82</v>
      </c>
      <c r="S5" s="637">
        <v>105</v>
      </c>
      <c r="U5" s="33" t="s">
        <v>83</v>
      </c>
      <c r="V5" s="464">
        <v>4271.2199999999993</v>
      </c>
      <c r="X5" s="33" t="s">
        <v>84</v>
      </c>
      <c r="Y5" s="107">
        <v>129</v>
      </c>
      <c r="AA5" s="635" t="s">
        <v>85</v>
      </c>
      <c r="AB5" s="636">
        <v>955</v>
      </c>
      <c r="AD5" s="479" t="s">
        <v>86</v>
      </c>
      <c r="AE5" s="480">
        <v>482</v>
      </c>
      <c r="AJ5" s="33" t="s">
        <v>87</v>
      </c>
      <c r="AK5" s="107">
        <v>8040</v>
      </c>
      <c r="AP5" s="33" t="s">
        <v>88</v>
      </c>
      <c r="AQ5" s="274">
        <v>30</v>
      </c>
      <c r="AS5" s="277" t="s">
        <v>89</v>
      </c>
      <c r="AT5" s="282">
        <v>199</v>
      </c>
      <c r="AV5" s="277" t="s">
        <v>2882</v>
      </c>
      <c r="AW5" s="437">
        <v>20580</v>
      </c>
      <c r="AX5" s="382"/>
      <c r="AY5" s="235" t="s">
        <v>90</v>
      </c>
      <c r="AZ5" s="282">
        <v>10893</v>
      </c>
      <c r="BB5" s="386" t="s">
        <v>65</v>
      </c>
      <c r="BC5" s="282">
        <v>89</v>
      </c>
      <c r="BE5" s="33" t="s">
        <v>92</v>
      </c>
      <c r="BF5" s="274">
        <v>7255</v>
      </c>
      <c r="BH5" s="482" t="s">
        <v>93</v>
      </c>
      <c r="BI5" s="360">
        <v>6037</v>
      </c>
      <c r="BK5" s="715" t="s">
        <v>94</v>
      </c>
      <c r="BL5" s="714">
        <v>997</v>
      </c>
      <c r="BN5" s="157" t="s">
        <v>95</v>
      </c>
      <c r="BO5" s="107">
        <v>899</v>
      </c>
      <c r="BQ5" s="277" t="s">
        <v>96</v>
      </c>
      <c r="BR5" s="282">
        <v>969</v>
      </c>
      <c r="BT5" s="277" t="s">
        <v>97</v>
      </c>
      <c r="BU5" s="282">
        <v>525</v>
      </c>
      <c r="BW5" s="277" t="s">
        <v>98</v>
      </c>
      <c r="BX5" s="282">
        <v>1507</v>
      </c>
      <c r="BZ5" s="33" t="s">
        <v>99</v>
      </c>
      <c r="CA5" s="282">
        <v>24999</v>
      </c>
      <c r="CC5" s="277"/>
      <c r="CD5" s="282"/>
      <c r="CL5" s="33" t="s">
        <v>3111</v>
      </c>
      <c r="CM5" s="282">
        <v>3150</v>
      </c>
      <c r="CO5" s="33" t="s">
        <v>2912</v>
      </c>
      <c r="CP5" s="282">
        <v>43985</v>
      </c>
    </row>
    <row r="6" spans="1:94">
      <c r="A6" s="630" t="s">
        <v>124</v>
      </c>
      <c r="B6" s="632">
        <v>642</v>
      </c>
      <c r="C6" s="632" t="s">
        <v>100</v>
      </c>
      <c r="D6" s="632" t="s">
        <v>100</v>
      </c>
      <c r="F6" s="33" t="s">
        <v>101</v>
      </c>
      <c r="G6" s="106">
        <v>833</v>
      </c>
      <c r="I6" s="33" t="s">
        <v>102</v>
      </c>
      <c r="J6" s="106">
        <v>44999</v>
      </c>
      <c r="L6" s="33" t="s">
        <v>103</v>
      </c>
      <c r="M6" s="106">
        <v>10168</v>
      </c>
      <c r="N6" s="34"/>
      <c r="O6" s="166" t="s">
        <v>104</v>
      </c>
      <c r="P6" s="389">
        <v>359</v>
      </c>
      <c r="R6" s="495" t="s">
        <v>105</v>
      </c>
      <c r="S6" s="637">
        <v>256</v>
      </c>
      <c r="U6" s="33" t="s">
        <v>106</v>
      </c>
      <c r="V6" s="464">
        <v>629</v>
      </c>
      <c r="X6" s="33" t="s">
        <v>107</v>
      </c>
      <c r="Y6" s="107">
        <v>129</v>
      </c>
      <c r="AA6" s="635" t="s">
        <v>108</v>
      </c>
      <c r="AB6" s="636">
        <v>1538</v>
      </c>
      <c r="AD6" s="479" t="s">
        <v>109</v>
      </c>
      <c r="AE6" s="480">
        <v>1147</v>
      </c>
      <c r="AJ6" s="33" t="s">
        <v>110</v>
      </c>
      <c r="AK6" s="107">
        <v>10342</v>
      </c>
      <c r="AP6" s="33" t="s">
        <v>111</v>
      </c>
      <c r="AQ6" s="274">
        <v>59</v>
      </c>
      <c r="AS6" s="277" t="s">
        <v>112</v>
      </c>
      <c r="AT6" s="282">
        <v>349</v>
      </c>
      <c r="AV6" s="277" t="s">
        <v>113</v>
      </c>
      <c r="AW6" s="437">
        <v>1020</v>
      </c>
      <c r="AX6" s="382"/>
      <c r="AY6" s="235" t="s">
        <v>114</v>
      </c>
      <c r="AZ6" s="282">
        <v>7780</v>
      </c>
      <c r="BB6" s="386" t="s">
        <v>115</v>
      </c>
      <c r="BC6" s="282">
        <v>789</v>
      </c>
      <c r="BE6" s="33" t="s">
        <v>116</v>
      </c>
      <c r="BF6" s="274">
        <v>7299</v>
      </c>
      <c r="BH6" s="482" t="s">
        <v>117</v>
      </c>
      <c r="BI6" s="360">
        <v>5737</v>
      </c>
      <c r="BK6" s="715" t="s">
        <v>118</v>
      </c>
      <c r="BL6" s="714">
        <v>1109</v>
      </c>
      <c r="BN6" s="157" t="s">
        <v>119</v>
      </c>
      <c r="BO6" s="107">
        <v>129</v>
      </c>
      <c r="BQ6" s="277" t="s">
        <v>120</v>
      </c>
      <c r="BR6" s="282">
        <v>769</v>
      </c>
      <c r="BT6" s="277" t="s">
        <v>121</v>
      </c>
      <c r="BU6" s="282">
        <v>1650</v>
      </c>
      <c r="BW6" s="277" t="s">
        <v>122</v>
      </c>
      <c r="BX6" s="282">
        <v>3194</v>
      </c>
      <c r="BZ6" s="33" t="s">
        <v>123</v>
      </c>
      <c r="CA6" s="282">
        <v>33152</v>
      </c>
      <c r="CC6" s="277"/>
      <c r="CD6" s="282"/>
      <c r="CL6" s="33" t="s">
        <v>3113</v>
      </c>
      <c r="CM6" s="282">
        <v>2940</v>
      </c>
      <c r="CO6" s="33" t="s">
        <v>2913</v>
      </c>
      <c r="CP6" s="282">
        <v>31040</v>
      </c>
    </row>
    <row r="7" spans="1:94">
      <c r="A7" s="630" t="s">
        <v>145</v>
      </c>
      <c r="B7" s="632">
        <v>148</v>
      </c>
      <c r="C7" s="632" t="s">
        <v>100</v>
      </c>
      <c r="D7" s="632" t="s">
        <v>100</v>
      </c>
      <c r="F7" s="33" t="s">
        <v>125</v>
      </c>
      <c r="G7" s="106">
        <v>2795</v>
      </c>
      <c r="J7" s="34"/>
      <c r="L7" s="33" t="s">
        <v>126</v>
      </c>
      <c r="M7" s="106">
        <v>12317</v>
      </c>
      <c r="N7" s="34"/>
      <c r="O7" s="166" t="s">
        <v>127</v>
      </c>
      <c r="P7" s="389">
        <v>74.510909090909081</v>
      </c>
      <c r="R7" s="495" t="s">
        <v>128</v>
      </c>
      <c r="S7" s="637">
        <v>249</v>
      </c>
      <c r="U7" s="33" t="s">
        <v>129</v>
      </c>
      <c r="V7" s="464">
        <v>1371.7199999999998</v>
      </c>
      <c r="X7" s="33" t="s">
        <v>130</v>
      </c>
      <c r="Y7" s="107">
        <v>59</v>
      </c>
      <c r="AA7" s="635" t="s">
        <v>131</v>
      </c>
      <c r="AB7" s="636">
        <v>429</v>
      </c>
      <c r="AD7" s="479" t="s">
        <v>132</v>
      </c>
      <c r="AE7" s="480">
        <v>1017</v>
      </c>
      <c r="AJ7" s="33" t="s">
        <v>133</v>
      </c>
      <c r="AK7" s="107">
        <v>15200</v>
      </c>
      <c r="AP7" s="33" t="s">
        <v>134</v>
      </c>
      <c r="AQ7" s="274">
        <v>74</v>
      </c>
      <c r="AS7" s="277" t="s">
        <v>135</v>
      </c>
      <c r="AT7" s="282">
        <v>399</v>
      </c>
      <c r="AV7" s="235" t="s">
        <v>136</v>
      </c>
      <c r="AW7" s="437">
        <v>140636</v>
      </c>
      <c r="AX7" s="382"/>
      <c r="AY7" s="235" t="s">
        <v>137</v>
      </c>
      <c r="AZ7" s="282">
        <v>6306</v>
      </c>
      <c r="BB7" s="386" t="s">
        <v>138</v>
      </c>
      <c r="BC7" s="282">
        <v>509</v>
      </c>
      <c r="BE7" s="33" t="s">
        <v>139</v>
      </c>
      <c r="BF7" s="274">
        <v>7998</v>
      </c>
      <c r="BH7" s="482" t="s">
        <v>140</v>
      </c>
      <c r="BI7" s="360">
        <v>2788</v>
      </c>
      <c r="BK7" s="715" t="s">
        <v>141</v>
      </c>
      <c r="BL7" s="714">
        <v>3694</v>
      </c>
      <c r="BN7" s="157" t="s">
        <v>3234</v>
      </c>
      <c r="BO7" s="107">
        <v>5999</v>
      </c>
      <c r="BQ7" s="277" t="s">
        <v>142</v>
      </c>
      <c r="BR7" s="282">
        <v>3799</v>
      </c>
      <c r="BT7" s="277"/>
      <c r="BU7" s="282"/>
      <c r="BW7" s="277" t="s">
        <v>143</v>
      </c>
      <c r="BX7" s="282">
        <v>4494</v>
      </c>
      <c r="BZ7" s="33" t="s">
        <v>144</v>
      </c>
      <c r="CA7" s="282">
        <v>10653</v>
      </c>
      <c r="CC7" s="277"/>
      <c r="CD7" s="282"/>
      <c r="CL7" s="33" t="s">
        <v>3115</v>
      </c>
      <c r="CM7" s="282">
        <v>2730</v>
      </c>
      <c r="CO7" s="33" t="s">
        <v>2914</v>
      </c>
      <c r="CP7" s="282">
        <v>36219</v>
      </c>
    </row>
    <row r="8" spans="1:94">
      <c r="A8" s="630" t="s">
        <v>163</v>
      </c>
      <c r="B8" s="632">
        <v>49</v>
      </c>
      <c r="C8" s="632" t="s">
        <v>100</v>
      </c>
      <c r="D8" s="632" t="s">
        <v>100</v>
      </c>
      <c r="J8" s="34"/>
      <c r="L8" s="33" t="s">
        <v>164</v>
      </c>
      <c r="M8" s="106">
        <v>13250</v>
      </c>
      <c r="N8" s="34"/>
      <c r="O8" s="166" t="s">
        <v>146</v>
      </c>
      <c r="P8" s="389">
        <v>53.865974025974026</v>
      </c>
      <c r="R8" s="495" t="s">
        <v>147</v>
      </c>
      <c r="S8" s="637">
        <v>128</v>
      </c>
      <c r="U8" s="33" t="s">
        <v>148</v>
      </c>
      <c r="V8" s="464">
        <v>1269.768</v>
      </c>
      <c r="X8" s="33" t="s">
        <v>149</v>
      </c>
      <c r="Y8" s="107">
        <v>599</v>
      </c>
      <c r="AA8" s="635" t="s">
        <v>150</v>
      </c>
      <c r="AB8" s="636">
        <v>600</v>
      </c>
      <c r="AD8" s="479" t="s">
        <v>151</v>
      </c>
      <c r="AE8" s="480">
        <v>1448</v>
      </c>
      <c r="AJ8" s="33" t="s">
        <v>152</v>
      </c>
      <c r="AK8" s="107">
        <v>10270</v>
      </c>
      <c r="AP8" s="33" t="s">
        <v>153</v>
      </c>
      <c r="AQ8" s="274">
        <v>74</v>
      </c>
      <c r="AV8" s="235" t="s">
        <v>154</v>
      </c>
      <c r="AW8" s="437">
        <v>61559</v>
      </c>
      <c r="AX8" s="382"/>
      <c r="AY8" s="277" t="s">
        <v>155</v>
      </c>
      <c r="AZ8" s="282">
        <v>1440</v>
      </c>
      <c r="BB8" s="386" t="s">
        <v>156</v>
      </c>
      <c r="BC8" s="282">
        <v>489</v>
      </c>
      <c r="BE8" s="33" t="s">
        <v>157</v>
      </c>
      <c r="BF8" s="274">
        <v>8125</v>
      </c>
      <c r="BH8" s="277" t="s">
        <v>158</v>
      </c>
      <c r="BI8" s="360">
        <v>4468</v>
      </c>
      <c r="BK8" s="715" t="s">
        <v>159</v>
      </c>
      <c r="BL8" s="714">
        <v>1575</v>
      </c>
      <c r="BN8" s="157" t="s">
        <v>3235</v>
      </c>
      <c r="BO8" s="107">
        <v>599</v>
      </c>
      <c r="BQ8" s="277" t="s">
        <v>160</v>
      </c>
      <c r="BR8" s="282">
        <v>769</v>
      </c>
      <c r="BW8" s="277" t="s">
        <v>161</v>
      </c>
      <c r="BX8" s="282">
        <v>4672</v>
      </c>
      <c r="BZ8" s="33" t="s">
        <v>162</v>
      </c>
      <c r="CA8" s="282">
        <v>13586</v>
      </c>
      <c r="CC8" s="277"/>
      <c r="CD8" s="282"/>
      <c r="CL8" s="33" t="s">
        <v>3117</v>
      </c>
      <c r="CM8" s="282">
        <v>2520</v>
      </c>
      <c r="CO8" s="33" t="s">
        <v>2915</v>
      </c>
      <c r="CP8" s="282">
        <v>38809</v>
      </c>
    </row>
    <row r="9" spans="1:94">
      <c r="A9" s="630" t="s">
        <v>181</v>
      </c>
      <c r="B9" s="632">
        <v>122</v>
      </c>
      <c r="C9" s="632" t="s">
        <v>100</v>
      </c>
      <c r="D9" s="632" t="s">
        <v>100</v>
      </c>
      <c r="L9" s="33" t="s">
        <v>182</v>
      </c>
      <c r="M9" s="106">
        <v>16676</v>
      </c>
      <c r="N9" s="34"/>
      <c r="O9" s="166" t="s">
        <v>165</v>
      </c>
      <c r="P9" s="389">
        <v>252.44363636363633</v>
      </c>
      <c r="R9" s="495" t="s">
        <v>166</v>
      </c>
      <c r="S9" s="637">
        <v>1431</v>
      </c>
      <c r="U9" s="33" t="s">
        <v>167</v>
      </c>
      <c r="V9" s="464">
        <v>1458.768</v>
      </c>
      <c r="X9" s="33" t="s">
        <v>168</v>
      </c>
      <c r="Y9" s="107">
        <v>1099</v>
      </c>
      <c r="AA9" s="635" t="s">
        <v>169</v>
      </c>
      <c r="AB9" s="636">
        <v>695</v>
      </c>
      <c r="AD9" s="479" t="s">
        <v>170</v>
      </c>
      <c r="AE9" s="480">
        <v>2954</v>
      </c>
      <c r="AJ9" s="33" t="s">
        <v>171</v>
      </c>
      <c r="AK9" s="107">
        <v>14420</v>
      </c>
      <c r="AP9" s="33" t="s">
        <v>172</v>
      </c>
      <c r="AQ9" s="274">
        <v>129</v>
      </c>
      <c r="AV9" s="235" t="s">
        <v>173</v>
      </c>
      <c r="AW9" s="437">
        <v>26765</v>
      </c>
      <c r="AX9" s="382"/>
      <c r="AY9" s="638" t="s">
        <v>174</v>
      </c>
      <c r="AZ9" s="282">
        <v>8927</v>
      </c>
      <c r="BB9" s="386" t="s">
        <v>175</v>
      </c>
      <c r="BC9" s="282">
        <v>489</v>
      </c>
      <c r="BE9" s="33" t="s">
        <v>176</v>
      </c>
      <c r="BF9" s="274">
        <v>8738.9957142857147</v>
      </c>
      <c r="BH9" s="277" t="s">
        <v>177</v>
      </c>
      <c r="BI9" s="360">
        <v>6406</v>
      </c>
      <c r="BK9" s="715" t="s">
        <v>178</v>
      </c>
      <c r="BL9" s="714">
        <v>3067</v>
      </c>
      <c r="BN9" s="157" t="s">
        <v>3236</v>
      </c>
      <c r="BO9" s="107">
        <v>199</v>
      </c>
      <c r="BW9" s="277" t="s">
        <v>179</v>
      </c>
      <c r="BX9" s="282">
        <v>2540</v>
      </c>
      <c r="BZ9" s="33" t="s">
        <v>180</v>
      </c>
      <c r="CA9" s="282">
        <v>16847</v>
      </c>
      <c r="CC9" s="277"/>
      <c r="CD9" s="282"/>
      <c r="CL9" s="33" t="s">
        <v>3119</v>
      </c>
      <c r="CM9" s="282">
        <v>2363</v>
      </c>
      <c r="CN9" s="692"/>
    </row>
    <row r="10" spans="1:94">
      <c r="A10" s="630" t="s">
        <v>198</v>
      </c>
      <c r="B10" s="632">
        <v>65</v>
      </c>
      <c r="C10" s="632" t="s">
        <v>100</v>
      </c>
      <c r="D10" s="632" t="s">
        <v>100</v>
      </c>
      <c r="L10" s="33" t="s">
        <v>3215</v>
      </c>
      <c r="M10" s="106">
        <v>16676</v>
      </c>
      <c r="N10" s="34"/>
      <c r="O10" s="166" t="s">
        <v>183</v>
      </c>
      <c r="P10" s="389">
        <v>340.78814814814814</v>
      </c>
      <c r="R10" s="495" t="s">
        <v>184</v>
      </c>
      <c r="S10" s="637">
        <v>1922</v>
      </c>
      <c r="U10" s="33" t="s">
        <v>185</v>
      </c>
      <c r="V10" s="464">
        <v>1951.7280000000001</v>
      </c>
      <c r="X10" s="33" t="s">
        <v>3247</v>
      </c>
      <c r="Y10" s="107">
        <v>799</v>
      </c>
      <c r="AA10" s="635" t="s">
        <v>186</v>
      </c>
      <c r="AB10" s="636">
        <v>929</v>
      </c>
      <c r="AD10" s="479" t="s">
        <v>187</v>
      </c>
      <c r="AE10" s="480">
        <v>1630</v>
      </c>
      <c r="AJ10" s="33" t="s">
        <v>188</v>
      </c>
      <c r="AK10" s="107">
        <v>18569</v>
      </c>
      <c r="AP10" s="33" t="s">
        <v>189</v>
      </c>
      <c r="AQ10" s="274">
        <v>130</v>
      </c>
      <c r="AV10" s="235" t="s">
        <v>190</v>
      </c>
      <c r="AW10" s="437">
        <v>7206</v>
      </c>
      <c r="AX10" s="382"/>
      <c r="AY10" s="277" t="s">
        <v>191</v>
      </c>
      <c r="AZ10" s="282">
        <v>8108</v>
      </c>
      <c r="BB10" s="386" t="s">
        <v>192</v>
      </c>
      <c r="BC10" s="282">
        <v>739</v>
      </c>
      <c r="BE10" s="33" t="s">
        <v>193</v>
      </c>
      <c r="BF10" s="274">
        <v>29475</v>
      </c>
      <c r="BH10" s="482" t="s">
        <v>194</v>
      </c>
      <c r="BI10" s="360">
        <v>15398</v>
      </c>
      <c r="BK10" s="715" t="s">
        <v>195</v>
      </c>
      <c r="BL10" s="714">
        <v>2393</v>
      </c>
      <c r="BW10" s="277" t="s">
        <v>196</v>
      </c>
      <c r="BX10" s="282">
        <v>5398</v>
      </c>
      <c r="BZ10" s="33" t="s">
        <v>197</v>
      </c>
      <c r="CA10" s="282">
        <v>33695</v>
      </c>
      <c r="CC10" s="277"/>
      <c r="CD10" s="282"/>
      <c r="CL10" s="33" t="s">
        <v>3113</v>
      </c>
      <c r="CM10" s="282">
        <v>2204.9999999999995</v>
      </c>
    </row>
    <row r="11" spans="1:94">
      <c r="A11" s="630" t="s">
        <v>214</v>
      </c>
      <c r="B11" s="632">
        <v>20</v>
      </c>
      <c r="C11" s="632" t="s">
        <v>100</v>
      </c>
      <c r="D11" s="632" t="s">
        <v>100</v>
      </c>
      <c r="L11" s="33" t="s">
        <v>3216</v>
      </c>
      <c r="M11" s="106">
        <v>32608</v>
      </c>
      <c r="N11" s="34"/>
      <c r="O11" s="166" t="s">
        <v>199</v>
      </c>
      <c r="P11" s="389">
        <v>271.32434589800442</v>
      </c>
      <c r="R11" s="495" t="s">
        <v>200</v>
      </c>
      <c r="S11" s="637">
        <v>6942</v>
      </c>
      <c r="U11" s="33" t="s">
        <v>201</v>
      </c>
      <c r="V11" s="464">
        <v>2592.7624799999999</v>
      </c>
      <c r="X11" s="33" t="s">
        <v>3248</v>
      </c>
      <c r="Y11" s="107">
        <v>1199</v>
      </c>
      <c r="AA11" s="635" t="s">
        <v>202</v>
      </c>
      <c r="AB11" s="636">
        <v>1074</v>
      </c>
      <c r="AD11" s="479" t="s">
        <v>203</v>
      </c>
      <c r="AE11" s="480">
        <v>2547</v>
      </c>
      <c r="AJ11" s="33" t="s">
        <v>204</v>
      </c>
      <c r="AK11" s="107">
        <v>26869</v>
      </c>
      <c r="AP11" s="33" t="s">
        <v>205</v>
      </c>
      <c r="AQ11" s="274">
        <v>26</v>
      </c>
      <c r="AV11" s="235" t="s">
        <v>206</v>
      </c>
      <c r="AW11" s="437">
        <v>71163</v>
      </c>
      <c r="AX11" s="382"/>
      <c r="AY11" s="277" t="s">
        <v>207</v>
      </c>
      <c r="AZ11" s="282">
        <v>18755</v>
      </c>
      <c r="BB11" s="386" t="s">
        <v>208</v>
      </c>
      <c r="BC11" s="282">
        <v>1039</v>
      </c>
      <c r="BE11" s="33" t="s">
        <v>209</v>
      </c>
      <c r="BF11" s="274">
        <v>25025</v>
      </c>
      <c r="BH11" s="482" t="s">
        <v>210</v>
      </c>
      <c r="BI11" s="360">
        <v>7350</v>
      </c>
      <c r="BK11" s="715" t="s">
        <v>211</v>
      </c>
      <c r="BL11" s="714">
        <v>2530</v>
      </c>
      <c r="BW11" s="277" t="s">
        <v>212</v>
      </c>
      <c r="BX11" s="282">
        <v>13689</v>
      </c>
      <c r="BZ11" s="33" t="s">
        <v>213</v>
      </c>
      <c r="CA11" s="282">
        <v>41303</v>
      </c>
      <c r="CC11" s="277"/>
      <c r="CD11" s="282"/>
      <c r="CL11" s="33" t="s">
        <v>3121</v>
      </c>
      <c r="CM11" s="282">
        <v>2048</v>
      </c>
      <c r="CN11" s="692"/>
    </row>
    <row r="12" spans="1:94">
      <c r="A12" s="630" t="s">
        <v>393</v>
      </c>
      <c r="B12" s="632">
        <v>25</v>
      </c>
      <c r="C12" s="632" t="s">
        <v>100</v>
      </c>
      <c r="D12" s="632" t="s">
        <v>100</v>
      </c>
      <c r="L12" s="33" t="s">
        <v>3217</v>
      </c>
      <c r="M12" s="106">
        <v>40790</v>
      </c>
      <c r="N12" s="34"/>
      <c r="O12" s="166" t="s">
        <v>215</v>
      </c>
      <c r="P12" s="389">
        <v>841.26097902097899</v>
      </c>
      <c r="R12" s="495" t="s">
        <v>216</v>
      </c>
      <c r="S12" s="637">
        <v>6788</v>
      </c>
      <c r="U12" s="33" t="s">
        <v>217</v>
      </c>
      <c r="V12" s="464">
        <v>6349.6223999999993</v>
      </c>
      <c r="AA12" s="635" t="s">
        <v>218</v>
      </c>
      <c r="AB12" s="636">
        <v>408</v>
      </c>
      <c r="AD12" s="479" t="s">
        <v>219</v>
      </c>
      <c r="AE12" s="480">
        <v>10700</v>
      </c>
      <c r="AJ12" s="33" t="s">
        <v>220</v>
      </c>
      <c r="AK12" s="107">
        <v>31019</v>
      </c>
      <c r="AP12" s="33" t="s">
        <v>221</v>
      </c>
      <c r="AQ12" s="274">
        <v>135</v>
      </c>
      <c r="AV12" s="667" t="s">
        <v>2983</v>
      </c>
      <c r="AW12" s="437">
        <v>7206</v>
      </c>
      <c r="AX12" s="382"/>
      <c r="AY12" s="235" t="s">
        <v>223</v>
      </c>
      <c r="AZ12" s="282">
        <v>6306</v>
      </c>
      <c r="BB12" s="386" t="s">
        <v>224</v>
      </c>
      <c r="BC12" s="282">
        <v>999</v>
      </c>
      <c r="BE12" s="33" t="s">
        <v>225</v>
      </c>
      <c r="BF12" s="274">
        <v>8145</v>
      </c>
      <c r="BH12" s="482" t="s">
        <v>226</v>
      </c>
      <c r="BI12" s="360">
        <v>733</v>
      </c>
      <c r="BK12" s="715" t="s">
        <v>227</v>
      </c>
      <c r="BL12" s="714">
        <v>3648</v>
      </c>
      <c r="BW12" s="277" t="s">
        <v>228</v>
      </c>
      <c r="BX12" s="282">
        <v>5530</v>
      </c>
      <c r="CL12" s="33" t="s">
        <v>3123</v>
      </c>
      <c r="CM12" s="282">
        <v>1106</v>
      </c>
    </row>
    <row r="13" spans="1:94">
      <c r="A13" s="630" t="s">
        <v>3025</v>
      </c>
      <c r="B13" s="632">
        <v>60</v>
      </c>
      <c r="C13" s="632" t="s">
        <v>100</v>
      </c>
      <c r="D13" s="632" t="s">
        <v>100</v>
      </c>
      <c r="L13" s="33" t="s">
        <v>275</v>
      </c>
      <c r="M13" s="106">
        <v>89483</v>
      </c>
      <c r="N13" s="34"/>
      <c r="O13" s="166" t="s">
        <v>230</v>
      </c>
      <c r="P13" s="389">
        <v>1566.7833766233766</v>
      </c>
      <c r="R13" s="495" t="s">
        <v>231</v>
      </c>
      <c r="S13" s="637">
        <v>8864</v>
      </c>
      <c r="U13" s="33" t="s">
        <v>232</v>
      </c>
      <c r="V13" s="464">
        <v>4233.0815999999995</v>
      </c>
      <c r="AA13" s="635" t="s">
        <v>233</v>
      </c>
      <c r="AB13" s="636">
        <v>784</v>
      </c>
      <c r="AD13" s="479" t="s">
        <v>234</v>
      </c>
      <c r="AE13" s="480">
        <v>101909</v>
      </c>
      <c r="AJ13" s="33" t="s">
        <v>235</v>
      </c>
      <c r="AK13" s="107">
        <v>43468</v>
      </c>
      <c r="AP13" s="33" t="s">
        <v>236</v>
      </c>
      <c r="AQ13" s="274">
        <v>432</v>
      </c>
      <c r="AV13" s="667" t="s">
        <v>2984</v>
      </c>
      <c r="AW13" s="437">
        <v>5147</v>
      </c>
      <c r="AX13" s="382"/>
      <c r="AY13" s="235" t="s">
        <v>238</v>
      </c>
      <c r="AZ13" s="282">
        <v>13227</v>
      </c>
      <c r="BB13" s="386" t="s">
        <v>239</v>
      </c>
      <c r="BC13" s="282">
        <v>1899</v>
      </c>
      <c r="BE13" s="33" t="s">
        <v>240</v>
      </c>
      <c r="BF13" s="274">
        <v>7325</v>
      </c>
      <c r="BH13" s="482" t="s">
        <v>241</v>
      </c>
      <c r="BI13" s="360">
        <v>2951</v>
      </c>
      <c r="BK13" s="715" t="s">
        <v>242</v>
      </c>
      <c r="BL13" s="714">
        <v>4156</v>
      </c>
      <c r="BW13" s="277" t="s">
        <v>243</v>
      </c>
      <c r="BX13" s="282">
        <v>6199</v>
      </c>
      <c r="CL13" s="33" t="s">
        <v>3127</v>
      </c>
      <c r="CM13" s="282">
        <v>448</v>
      </c>
    </row>
    <row r="14" spans="1:94">
      <c r="A14" s="630" t="s">
        <v>229</v>
      </c>
      <c r="B14" s="632">
        <v>75</v>
      </c>
      <c r="C14" s="632" t="s">
        <v>100</v>
      </c>
      <c r="D14" s="632" t="s">
        <v>100</v>
      </c>
      <c r="L14" s="33" t="s">
        <v>3218</v>
      </c>
      <c r="M14" s="106">
        <v>114130</v>
      </c>
      <c r="N14" s="34"/>
      <c r="O14" s="166" t="s">
        <v>245</v>
      </c>
      <c r="P14" s="389">
        <v>2254.0552958152957</v>
      </c>
      <c r="R14" s="495" t="s">
        <v>246</v>
      </c>
      <c r="S14" s="637">
        <v>15209</v>
      </c>
      <c r="U14" s="33" t="s">
        <v>247</v>
      </c>
      <c r="V14" s="464">
        <v>8115.0599999999995</v>
      </c>
      <c r="AA14" s="635" t="s">
        <v>248</v>
      </c>
      <c r="AB14" s="636">
        <v>1160</v>
      </c>
      <c r="AD14" s="479" t="s">
        <v>249</v>
      </c>
      <c r="AE14" s="480">
        <v>2038</v>
      </c>
      <c r="AJ14" s="33" t="s">
        <v>250</v>
      </c>
      <c r="AK14" s="107">
        <v>37243</v>
      </c>
      <c r="AP14" s="33" t="s">
        <v>251</v>
      </c>
      <c r="AQ14" s="274">
        <v>972</v>
      </c>
      <c r="AV14" s="667" t="s">
        <v>2985</v>
      </c>
      <c r="AW14" s="437">
        <v>16265</v>
      </c>
      <c r="AX14" s="382"/>
      <c r="AY14" s="235" t="s">
        <v>253</v>
      </c>
      <c r="AZ14" s="282">
        <v>9746</v>
      </c>
      <c r="BB14" s="386" t="s">
        <v>254</v>
      </c>
      <c r="BC14" s="282">
        <v>1359</v>
      </c>
      <c r="BE14" s="33" t="s">
        <v>255</v>
      </c>
      <c r="BF14" s="274">
        <v>8775</v>
      </c>
      <c r="BH14" s="482" t="s">
        <v>256</v>
      </c>
      <c r="BI14" s="360">
        <v>4250</v>
      </c>
      <c r="BK14" s="715" t="s">
        <v>257</v>
      </c>
      <c r="BL14" s="714">
        <v>3233</v>
      </c>
      <c r="BW14" s="277" t="s">
        <v>258</v>
      </c>
      <c r="BX14" s="282">
        <v>11502</v>
      </c>
      <c r="CL14" s="33" t="s">
        <v>3129</v>
      </c>
      <c r="CM14" s="282">
        <v>420</v>
      </c>
    </row>
    <row r="15" spans="1:94">
      <c r="A15" s="630" t="s">
        <v>244</v>
      </c>
      <c r="B15" s="632">
        <v>60</v>
      </c>
      <c r="C15" s="632" t="s">
        <v>100</v>
      </c>
      <c r="D15" s="632" t="s">
        <v>100</v>
      </c>
      <c r="L15" s="33" t="s">
        <v>306</v>
      </c>
      <c r="M15" s="106">
        <v>209783</v>
      </c>
      <c r="N15" s="34"/>
      <c r="O15" s="166" t="s">
        <v>260</v>
      </c>
      <c r="P15" s="389">
        <v>4447.5169999999998</v>
      </c>
      <c r="R15" s="495" t="s">
        <v>261</v>
      </c>
      <c r="S15" s="637">
        <v>37307</v>
      </c>
      <c r="U15" s="33" t="s">
        <v>262</v>
      </c>
      <c r="V15" s="464">
        <v>11218.008</v>
      </c>
      <c r="AA15" s="635" t="s">
        <v>263</v>
      </c>
      <c r="AB15" s="636">
        <v>545</v>
      </c>
      <c r="AD15" s="479" t="s">
        <v>264</v>
      </c>
      <c r="AE15" s="480">
        <v>8152</v>
      </c>
      <c r="AJ15" s="33" t="s">
        <v>265</v>
      </c>
      <c r="AK15" s="107">
        <v>4835</v>
      </c>
      <c r="AP15" s="33" t="s">
        <v>266</v>
      </c>
      <c r="AQ15" s="274">
        <v>1620</v>
      </c>
      <c r="AV15" s="667" t="s">
        <v>2986</v>
      </c>
      <c r="AW15" s="437">
        <v>5015</v>
      </c>
      <c r="AX15" s="382"/>
      <c r="AY15" s="235" t="s">
        <v>268</v>
      </c>
      <c r="AZ15" s="282">
        <v>15970</v>
      </c>
      <c r="BB15" s="386" t="s">
        <v>269</v>
      </c>
      <c r="BC15" s="282">
        <v>1319</v>
      </c>
      <c r="BE15" s="33" t="s">
        <v>270</v>
      </c>
      <c r="BF15" s="274">
        <v>20525</v>
      </c>
      <c r="BH15" s="482" t="s">
        <v>271</v>
      </c>
      <c r="BI15" s="360">
        <v>4474</v>
      </c>
      <c r="BK15" s="715" t="s">
        <v>272</v>
      </c>
      <c r="BL15" s="714">
        <v>5726</v>
      </c>
      <c r="BW15" s="277" t="s">
        <v>273</v>
      </c>
      <c r="BX15" s="282">
        <v>7722</v>
      </c>
      <c r="CL15" s="33" t="s">
        <v>3131</v>
      </c>
      <c r="CM15" s="282">
        <v>392</v>
      </c>
    </row>
    <row r="16" spans="1:94">
      <c r="A16" s="630" t="s">
        <v>259</v>
      </c>
      <c r="B16" s="632">
        <v>98</v>
      </c>
      <c r="C16" s="632" t="s">
        <v>100</v>
      </c>
      <c r="D16" s="632" t="s">
        <v>100</v>
      </c>
      <c r="L16" s="33" t="s">
        <v>3219</v>
      </c>
      <c r="M16" s="106">
        <v>24999</v>
      </c>
      <c r="N16" s="34"/>
      <c r="O16" s="166" t="s">
        <v>276</v>
      </c>
      <c r="P16" s="389">
        <v>1856.7965266862168</v>
      </c>
      <c r="R16" s="495" t="s">
        <v>277</v>
      </c>
      <c r="S16" s="637">
        <v>3182</v>
      </c>
      <c r="U16" s="33" t="s">
        <v>278</v>
      </c>
      <c r="V16" s="464">
        <v>8756.922992400001</v>
      </c>
      <c r="AA16" s="635" t="s">
        <v>279</v>
      </c>
      <c r="AB16" s="636">
        <v>1023</v>
      </c>
      <c r="AD16" s="479" t="s">
        <v>280</v>
      </c>
      <c r="AE16" s="480">
        <v>32101</v>
      </c>
      <c r="AJ16" s="33" t="s">
        <v>281</v>
      </c>
      <c r="AK16" s="107">
        <v>9706</v>
      </c>
      <c r="AP16" s="33" t="s">
        <v>282</v>
      </c>
      <c r="AQ16" s="274">
        <v>2160</v>
      </c>
      <c r="AV16" s="667" t="s">
        <v>2987</v>
      </c>
      <c r="AW16" s="437">
        <v>16265</v>
      </c>
      <c r="AX16" s="382"/>
      <c r="AY16" s="277" t="s">
        <v>284</v>
      </c>
      <c r="AZ16" s="282">
        <v>34316</v>
      </c>
      <c r="BB16" s="386" t="s">
        <v>285</v>
      </c>
      <c r="BC16" s="282">
        <v>269</v>
      </c>
      <c r="BE16" s="33" t="s">
        <v>286</v>
      </c>
      <c r="BF16" s="274">
        <v>10999</v>
      </c>
      <c r="BH16" s="482" t="s">
        <v>287</v>
      </c>
      <c r="BI16" s="360">
        <v>5333</v>
      </c>
      <c r="BK16" s="715" t="s">
        <v>288</v>
      </c>
      <c r="BL16" s="714">
        <v>8265</v>
      </c>
      <c r="BW16" s="277" t="s">
        <v>289</v>
      </c>
      <c r="BX16" s="282">
        <v>9865</v>
      </c>
      <c r="CL16" s="33" t="s">
        <v>3133</v>
      </c>
      <c r="CM16" s="282">
        <v>364</v>
      </c>
    </row>
    <row r="17" spans="1:91">
      <c r="A17" s="630" t="s">
        <v>274</v>
      </c>
      <c r="B17" s="632">
        <v>60</v>
      </c>
      <c r="C17" s="632" t="s">
        <v>100</v>
      </c>
      <c r="D17" s="632" t="s">
        <v>100</v>
      </c>
      <c r="L17" s="33" t="s">
        <v>3220</v>
      </c>
      <c r="M17" s="106">
        <v>28260</v>
      </c>
      <c r="N17" s="34"/>
      <c r="O17" s="166" t="s">
        <v>291</v>
      </c>
      <c r="P17" s="389">
        <v>1177.008784473953</v>
      </c>
      <c r="R17" s="495" t="s">
        <v>292</v>
      </c>
      <c r="S17" s="637">
        <v>2287</v>
      </c>
      <c r="U17" s="33" t="s">
        <v>293</v>
      </c>
      <c r="V17" s="464">
        <v>12434.6772</v>
      </c>
      <c r="AA17" s="635" t="s">
        <v>294</v>
      </c>
      <c r="AB17" s="636">
        <v>1501</v>
      </c>
      <c r="AD17" s="479" t="s">
        <v>295</v>
      </c>
      <c r="AE17" s="480">
        <v>91718</v>
      </c>
      <c r="AJ17" s="33" t="s">
        <v>296</v>
      </c>
      <c r="AK17" s="107">
        <v>7987</v>
      </c>
      <c r="AP17" s="33" t="s">
        <v>297</v>
      </c>
      <c r="AQ17" s="274">
        <v>3240</v>
      </c>
      <c r="AV17" s="667" t="s">
        <v>2988</v>
      </c>
      <c r="AW17" s="437">
        <v>5015</v>
      </c>
      <c r="AX17" s="382"/>
      <c r="AY17" s="277" t="s">
        <v>299</v>
      </c>
      <c r="AZ17" s="282">
        <v>26126</v>
      </c>
      <c r="BB17" s="386" t="s">
        <v>300</v>
      </c>
      <c r="BC17" s="282">
        <v>449</v>
      </c>
      <c r="BE17" s="33" t="s">
        <v>301</v>
      </c>
      <c r="BF17" s="274">
        <v>9499</v>
      </c>
      <c r="BH17" s="482" t="s">
        <v>302</v>
      </c>
      <c r="BI17" s="360">
        <v>7891</v>
      </c>
      <c r="BK17" s="715" t="s">
        <v>303</v>
      </c>
      <c r="BL17" s="714">
        <v>6649</v>
      </c>
      <c r="BW17" s="277" t="s">
        <v>304</v>
      </c>
      <c r="BX17" s="282">
        <v>6175</v>
      </c>
      <c r="CL17" s="33" t="s">
        <v>3170</v>
      </c>
      <c r="CM17" s="282">
        <v>448</v>
      </c>
    </row>
    <row r="18" spans="1:91">
      <c r="A18" s="630" t="s">
        <v>305</v>
      </c>
      <c r="B18" s="632">
        <v>59</v>
      </c>
      <c r="C18" s="632" t="s">
        <v>100</v>
      </c>
      <c r="D18" s="632" t="s">
        <v>100</v>
      </c>
      <c r="L18" s="33" t="s">
        <v>3221</v>
      </c>
      <c r="M18" s="106">
        <v>32608</v>
      </c>
      <c r="N18" s="34"/>
      <c r="O18" s="166" t="s">
        <v>307</v>
      </c>
      <c r="P18" s="389">
        <v>299</v>
      </c>
      <c r="R18" s="495" t="s">
        <v>308</v>
      </c>
      <c r="S18" s="637">
        <v>4058</v>
      </c>
      <c r="U18" s="33" t="s">
        <v>309</v>
      </c>
      <c r="V18" s="464">
        <v>1656.9959999999999</v>
      </c>
      <c r="AA18" s="635" t="s">
        <v>310</v>
      </c>
      <c r="AB18" s="636">
        <v>2252</v>
      </c>
      <c r="AD18" s="479" t="s">
        <v>311</v>
      </c>
      <c r="AE18" s="480">
        <v>2751</v>
      </c>
      <c r="AJ18" s="33" t="s">
        <v>312</v>
      </c>
      <c r="AK18" s="107">
        <v>16631</v>
      </c>
      <c r="AP18" s="33" t="s">
        <v>313</v>
      </c>
      <c r="AQ18" s="274">
        <v>4320</v>
      </c>
      <c r="AV18" s="667" t="s">
        <v>2989</v>
      </c>
      <c r="AW18" s="437">
        <v>5015</v>
      </c>
      <c r="AX18" s="382"/>
      <c r="AY18" s="277" t="s">
        <v>315</v>
      </c>
      <c r="AZ18" s="282">
        <v>29402</v>
      </c>
      <c r="BB18" s="386" t="s">
        <v>316</v>
      </c>
      <c r="BC18" s="282">
        <v>229</v>
      </c>
      <c r="BH18" s="482" t="s">
        <v>317</v>
      </c>
      <c r="BI18" s="360">
        <v>5688</v>
      </c>
      <c r="BK18" s="715" t="s">
        <v>318</v>
      </c>
      <c r="BL18" s="714">
        <v>8270</v>
      </c>
      <c r="BW18" s="277" t="s">
        <v>319</v>
      </c>
      <c r="BX18" s="282">
        <v>15855</v>
      </c>
      <c r="CL18" s="33" t="s">
        <v>3171</v>
      </c>
      <c r="CM18" s="282">
        <v>420</v>
      </c>
    </row>
    <row r="19" spans="1:91">
      <c r="A19" s="630" t="s">
        <v>320</v>
      </c>
      <c r="B19" s="632">
        <v>88</v>
      </c>
      <c r="C19" s="632" t="s">
        <v>100</v>
      </c>
      <c r="D19" s="632" t="s">
        <v>100</v>
      </c>
      <c r="L19" s="33" t="s">
        <v>3222</v>
      </c>
      <c r="M19" s="106">
        <v>38042</v>
      </c>
      <c r="N19" s="34"/>
      <c r="O19" s="166" t="s">
        <v>321</v>
      </c>
      <c r="P19" s="389">
        <v>299</v>
      </c>
      <c r="R19" s="495" t="s">
        <v>322</v>
      </c>
      <c r="S19" s="637">
        <v>2966</v>
      </c>
      <c r="U19" s="33" t="s">
        <v>323</v>
      </c>
      <c r="V19" s="347" t="s">
        <v>48</v>
      </c>
      <c r="AA19" s="635" t="s">
        <v>324</v>
      </c>
      <c r="AB19" s="636">
        <v>1364</v>
      </c>
      <c r="AD19" s="479" t="s">
        <v>325</v>
      </c>
      <c r="AE19" s="480">
        <v>12025</v>
      </c>
      <c r="AJ19" s="33" t="s">
        <v>326</v>
      </c>
      <c r="AK19" s="107">
        <v>8892</v>
      </c>
      <c r="AP19" s="33" t="s">
        <v>327</v>
      </c>
      <c r="AQ19" s="274">
        <v>8640</v>
      </c>
      <c r="AV19" s="667" t="s">
        <v>2990</v>
      </c>
      <c r="AW19" s="437">
        <v>2594</v>
      </c>
      <c r="AX19" s="382"/>
      <c r="AY19" s="382"/>
      <c r="AZ19" s="382"/>
      <c r="BB19" s="386" t="s">
        <v>2965</v>
      </c>
      <c r="BC19" s="282">
        <v>379</v>
      </c>
      <c r="BH19" s="482" t="s">
        <v>330</v>
      </c>
      <c r="BI19" s="360">
        <v>9471</v>
      </c>
      <c r="BK19" s="715" t="s">
        <v>331</v>
      </c>
      <c r="BL19" s="714">
        <v>2217</v>
      </c>
      <c r="BW19" s="277" t="s">
        <v>332</v>
      </c>
      <c r="BX19" s="282">
        <v>1102</v>
      </c>
      <c r="CL19" s="33" t="s">
        <v>3172</v>
      </c>
      <c r="CM19" s="282">
        <v>392</v>
      </c>
    </row>
    <row r="20" spans="1:91">
      <c r="A20" s="630" t="s">
        <v>3026</v>
      </c>
      <c r="B20" s="632">
        <v>60</v>
      </c>
      <c r="C20" s="632" t="s">
        <v>100</v>
      </c>
      <c r="D20" s="632" t="s">
        <v>100</v>
      </c>
      <c r="L20" s="33" t="s">
        <v>382</v>
      </c>
      <c r="M20" s="106">
        <v>18477.173913043476</v>
      </c>
      <c r="N20" s="34"/>
      <c r="O20" s="166" t="s">
        <v>334</v>
      </c>
      <c r="P20" s="389">
        <v>299</v>
      </c>
      <c r="R20" s="495" t="s">
        <v>335</v>
      </c>
      <c r="S20" s="637">
        <v>3655</v>
      </c>
      <c r="U20" s="33" t="s">
        <v>336</v>
      </c>
      <c r="V20" s="347" t="s">
        <v>48</v>
      </c>
      <c r="AA20" s="635" t="s">
        <v>337</v>
      </c>
      <c r="AB20" s="636">
        <v>1706</v>
      </c>
      <c r="AD20" s="479" t="s">
        <v>338</v>
      </c>
      <c r="AE20" s="480">
        <v>47387</v>
      </c>
      <c r="AJ20" s="33" t="s">
        <v>339</v>
      </c>
      <c r="AK20" s="107">
        <v>5965</v>
      </c>
      <c r="AP20" s="33" t="s">
        <v>340</v>
      </c>
      <c r="AQ20" s="274">
        <v>12960</v>
      </c>
      <c r="AV20" s="667" t="s">
        <v>2991</v>
      </c>
      <c r="AW20" s="437">
        <v>2594</v>
      </c>
      <c r="AX20" s="382"/>
      <c r="AY20" s="382"/>
      <c r="AZ20" s="382"/>
      <c r="BB20" s="386" t="s">
        <v>342</v>
      </c>
      <c r="BC20" s="282">
        <v>879</v>
      </c>
      <c r="BH20" s="482" t="s">
        <v>343</v>
      </c>
      <c r="BI20" s="360">
        <v>8462</v>
      </c>
      <c r="BK20" s="715" t="s">
        <v>344</v>
      </c>
      <c r="BL20" s="714">
        <v>1011</v>
      </c>
      <c r="BW20" s="277" t="s">
        <v>345</v>
      </c>
      <c r="BX20" s="282">
        <v>1098</v>
      </c>
      <c r="CL20" s="33" t="s">
        <v>3173</v>
      </c>
      <c r="CM20" s="282">
        <v>364</v>
      </c>
    </row>
    <row r="21" spans="1:91">
      <c r="A21" s="630" t="s">
        <v>333</v>
      </c>
      <c r="B21" s="632">
        <v>58</v>
      </c>
      <c r="C21" s="632" t="s">
        <v>100</v>
      </c>
      <c r="D21" s="632" t="s">
        <v>100</v>
      </c>
      <c r="N21" s="34"/>
      <c r="O21" s="166" t="s">
        <v>347</v>
      </c>
      <c r="P21" s="389">
        <v>253.12684491978609</v>
      </c>
      <c r="R21" s="495" t="s">
        <v>348</v>
      </c>
      <c r="S21" s="637">
        <v>10552</v>
      </c>
      <c r="U21" s="33" t="s">
        <v>349</v>
      </c>
      <c r="V21" s="347" t="s">
        <v>48</v>
      </c>
      <c r="AA21" s="635" t="s">
        <v>350</v>
      </c>
      <c r="AB21" s="636">
        <v>2525</v>
      </c>
      <c r="AD21" s="479" t="s">
        <v>351</v>
      </c>
      <c r="AE21" s="480">
        <v>81527</v>
      </c>
      <c r="AJ21" s="33" t="s">
        <v>352</v>
      </c>
      <c r="AK21" s="107">
        <v>6976</v>
      </c>
      <c r="AU21" s="253"/>
      <c r="AV21" s="235" t="s">
        <v>222</v>
      </c>
      <c r="AW21" s="437">
        <v>112471</v>
      </c>
      <c r="AX21" s="382"/>
      <c r="AY21" s="382"/>
      <c r="AZ21" s="382"/>
      <c r="BB21" s="386" t="s">
        <v>365</v>
      </c>
      <c r="BC21" s="282">
        <v>2059</v>
      </c>
      <c r="BH21" s="482" t="s">
        <v>354</v>
      </c>
      <c r="BI21" s="360">
        <v>4663</v>
      </c>
      <c r="BK21" s="715" t="s">
        <v>355</v>
      </c>
      <c r="BL21" s="714">
        <v>2122</v>
      </c>
      <c r="BW21" s="277" t="s">
        <v>356</v>
      </c>
      <c r="BX21" s="282">
        <v>966</v>
      </c>
      <c r="CL21" s="33" t="s">
        <v>3174</v>
      </c>
      <c r="CM21" s="282">
        <v>6286</v>
      </c>
    </row>
    <row r="22" spans="1:91">
      <c r="A22" s="630" t="s">
        <v>346</v>
      </c>
      <c r="B22" s="632">
        <v>25</v>
      </c>
      <c r="C22" s="632" t="s">
        <v>100</v>
      </c>
      <c r="D22" s="632" t="s">
        <v>100</v>
      </c>
      <c r="N22" s="34"/>
      <c r="O22" s="166" t="s">
        <v>358</v>
      </c>
      <c r="P22" s="389">
        <v>287.05733027360992</v>
      </c>
      <c r="R22" s="495" t="s">
        <v>359</v>
      </c>
      <c r="S22" s="637">
        <v>7917</v>
      </c>
      <c r="U22" s="33" t="s">
        <v>360</v>
      </c>
      <c r="V22" s="347" t="s">
        <v>48</v>
      </c>
      <c r="AA22" s="635" t="s">
        <v>361</v>
      </c>
      <c r="AB22" s="636">
        <v>955</v>
      </c>
      <c r="AD22" s="479" t="s">
        <v>362</v>
      </c>
      <c r="AE22" s="480">
        <v>560</v>
      </c>
      <c r="AJ22" s="33" t="s">
        <v>363</v>
      </c>
      <c r="AK22" s="107">
        <v>13106</v>
      </c>
      <c r="AV22" s="235" t="s">
        <v>237</v>
      </c>
      <c r="AW22" s="437">
        <v>6382</v>
      </c>
      <c r="AX22" s="382"/>
      <c r="AY22" s="382"/>
      <c r="AZ22" s="382"/>
      <c r="BB22" s="386" t="s">
        <v>377</v>
      </c>
      <c r="BC22" s="282">
        <v>2239</v>
      </c>
      <c r="BH22" s="482" t="s">
        <v>366</v>
      </c>
      <c r="BI22" s="360">
        <v>6628</v>
      </c>
      <c r="BK22" s="715" t="s">
        <v>367</v>
      </c>
      <c r="BL22" s="714">
        <v>1894</v>
      </c>
      <c r="BW22" s="277" t="s">
        <v>368</v>
      </c>
      <c r="BX22" s="282">
        <v>1375</v>
      </c>
      <c r="CL22" s="33" t="s">
        <v>3175</v>
      </c>
      <c r="CM22" s="282">
        <v>5893</v>
      </c>
    </row>
    <row r="23" spans="1:91">
      <c r="A23" s="630" t="s">
        <v>357</v>
      </c>
      <c r="B23" s="632">
        <v>1004</v>
      </c>
      <c r="C23" s="632" t="s">
        <v>100</v>
      </c>
      <c r="D23" s="632" t="s">
        <v>100</v>
      </c>
      <c r="N23" s="34"/>
      <c r="O23" s="166" t="s">
        <v>370</v>
      </c>
      <c r="P23" s="389">
        <v>272.69355371900826</v>
      </c>
      <c r="R23" s="495" t="s">
        <v>371</v>
      </c>
      <c r="S23" s="637">
        <v>4165</v>
      </c>
      <c r="U23" s="33" t="s">
        <v>372</v>
      </c>
      <c r="V23" s="347" t="s">
        <v>48</v>
      </c>
      <c r="AA23" s="635" t="s">
        <v>373</v>
      </c>
      <c r="AB23" s="636">
        <v>1842</v>
      </c>
      <c r="AD23" s="479" t="s">
        <v>374</v>
      </c>
      <c r="AE23" s="480">
        <v>662</v>
      </c>
      <c r="AJ23" s="33" t="s">
        <v>375</v>
      </c>
      <c r="AK23" s="107">
        <v>15076</v>
      </c>
      <c r="AV23" s="235" t="s">
        <v>252</v>
      </c>
      <c r="AW23" s="437">
        <v>40970</v>
      </c>
      <c r="AX23" s="382"/>
      <c r="AY23" s="382"/>
      <c r="AZ23" s="382"/>
      <c r="BB23" s="386" t="s">
        <v>389</v>
      </c>
      <c r="BC23" s="282">
        <v>1859</v>
      </c>
      <c r="BH23" s="482" t="s">
        <v>378</v>
      </c>
      <c r="BI23" s="360">
        <v>10814</v>
      </c>
      <c r="BK23" s="715" t="s">
        <v>379</v>
      </c>
      <c r="BL23" s="714">
        <v>3065</v>
      </c>
      <c r="BW23" s="277" t="s">
        <v>380</v>
      </c>
      <c r="BX23" s="282">
        <v>3162</v>
      </c>
      <c r="CL23" s="33" t="s">
        <v>3176</v>
      </c>
      <c r="CM23" s="282">
        <v>5500</v>
      </c>
    </row>
    <row r="24" spans="1:91">
      <c r="A24" s="630" t="s">
        <v>369</v>
      </c>
      <c r="B24" s="632">
        <v>200</v>
      </c>
      <c r="C24" s="632" t="s">
        <v>100</v>
      </c>
      <c r="D24" s="632" t="s">
        <v>100</v>
      </c>
      <c r="N24" s="34"/>
      <c r="O24" s="166" t="s">
        <v>383</v>
      </c>
      <c r="P24" s="389">
        <v>370.88636363636363</v>
      </c>
      <c r="R24" s="495" t="s">
        <v>384</v>
      </c>
      <c r="S24" s="637">
        <v>2435</v>
      </c>
      <c r="U24" s="33" t="s">
        <v>385</v>
      </c>
      <c r="V24" s="347" t="s">
        <v>48</v>
      </c>
      <c r="AA24" s="635" t="s">
        <v>386</v>
      </c>
      <c r="AB24" s="636">
        <v>4437</v>
      </c>
      <c r="AJ24" s="33" t="s">
        <v>387</v>
      </c>
      <c r="AK24" s="107">
        <v>24281</v>
      </c>
      <c r="AV24" s="235" t="s">
        <v>267</v>
      </c>
      <c r="AW24" s="437">
        <v>24706</v>
      </c>
      <c r="AX24" s="382"/>
      <c r="AY24" s="34"/>
      <c r="AZ24" s="34"/>
      <c r="BB24" s="386" t="s">
        <v>400</v>
      </c>
      <c r="BC24" s="282">
        <v>3539</v>
      </c>
      <c r="BH24" s="482" t="s">
        <v>390</v>
      </c>
      <c r="BI24" s="360">
        <v>10072</v>
      </c>
      <c r="BK24" s="715" t="s">
        <v>391</v>
      </c>
      <c r="BL24" s="714">
        <v>1894</v>
      </c>
      <c r="BW24" s="277" t="s">
        <v>392</v>
      </c>
      <c r="BX24" s="282">
        <v>1881</v>
      </c>
      <c r="CL24" s="33" t="s">
        <v>3177</v>
      </c>
      <c r="CM24" s="282">
        <v>5107</v>
      </c>
    </row>
    <row r="25" spans="1:91">
      <c r="A25" s="630" t="s">
        <v>381</v>
      </c>
      <c r="B25" s="632">
        <v>1149</v>
      </c>
      <c r="C25" s="632">
        <v>1775.1000000000001</v>
      </c>
      <c r="D25" s="632">
        <v>2013</v>
      </c>
      <c r="N25" s="34"/>
      <c r="O25" s="166" t="s">
        <v>394</v>
      </c>
      <c r="P25" s="389">
        <v>331.24826446280991</v>
      </c>
      <c r="R25" s="495" t="s">
        <v>395</v>
      </c>
      <c r="S25" s="637">
        <v>3239</v>
      </c>
      <c r="U25" s="33" t="s">
        <v>396</v>
      </c>
      <c r="V25" s="347" t="s">
        <v>48</v>
      </c>
      <c r="AA25" s="635" t="s">
        <v>397</v>
      </c>
      <c r="AB25" s="636">
        <v>442</v>
      </c>
      <c r="AJ25" s="33" t="s">
        <v>398</v>
      </c>
      <c r="AK25" s="107">
        <v>15081</v>
      </c>
      <c r="AV25" s="277" t="s">
        <v>283</v>
      </c>
      <c r="AW25" s="437">
        <v>11805</v>
      </c>
      <c r="AX25" s="34"/>
      <c r="AY25" s="34"/>
      <c r="AZ25" s="34"/>
      <c r="BB25" s="386" t="s">
        <v>411</v>
      </c>
      <c r="BC25" s="282">
        <v>1319</v>
      </c>
      <c r="BH25" s="482" t="s">
        <v>401</v>
      </c>
      <c r="BI25" s="360">
        <v>10505</v>
      </c>
      <c r="BK25" s="715" t="s">
        <v>402</v>
      </c>
      <c r="BL25" s="714">
        <v>2425</v>
      </c>
      <c r="BW25" s="277" t="s">
        <v>403</v>
      </c>
      <c r="BX25" s="282">
        <v>3506</v>
      </c>
      <c r="CL25" s="33" t="s">
        <v>3178</v>
      </c>
      <c r="CM25" s="282">
        <v>17500</v>
      </c>
    </row>
    <row r="26" spans="1:91">
      <c r="A26" s="630" t="s">
        <v>290</v>
      </c>
      <c r="B26" s="632">
        <v>15</v>
      </c>
      <c r="C26" s="632" t="s">
        <v>100</v>
      </c>
      <c r="D26" s="632" t="s">
        <v>100</v>
      </c>
      <c r="N26" s="34"/>
      <c r="O26" s="166" t="s">
        <v>405</v>
      </c>
      <c r="P26" s="389">
        <v>340.9309090909091</v>
      </c>
      <c r="R26" s="495" t="s">
        <v>406</v>
      </c>
      <c r="S26" s="637">
        <v>8901</v>
      </c>
      <c r="U26" s="33" t="s">
        <v>407</v>
      </c>
      <c r="V26" s="347" t="s">
        <v>48</v>
      </c>
      <c r="AA26" s="635" t="s">
        <v>408</v>
      </c>
      <c r="AB26" s="636">
        <v>378</v>
      </c>
      <c r="AJ26" s="33" t="s">
        <v>409</v>
      </c>
      <c r="AK26" s="107">
        <v>36987</v>
      </c>
      <c r="AV26" s="277" t="s">
        <v>298</v>
      </c>
      <c r="AW26" s="437">
        <v>59521</v>
      </c>
      <c r="AX26" s="34"/>
      <c r="AY26" s="34"/>
      <c r="AZ26" s="34"/>
      <c r="BB26" s="386" t="s">
        <v>421</v>
      </c>
      <c r="BC26" s="282">
        <v>1279</v>
      </c>
      <c r="BH26" s="482" t="s">
        <v>412</v>
      </c>
      <c r="BI26" s="360">
        <v>791</v>
      </c>
      <c r="BK26" s="715" t="s">
        <v>413</v>
      </c>
      <c r="BL26" s="714">
        <v>501</v>
      </c>
      <c r="BW26" s="277" t="s">
        <v>414</v>
      </c>
      <c r="BX26" s="282">
        <v>6087</v>
      </c>
      <c r="CL26" s="33" t="s">
        <v>3179</v>
      </c>
      <c r="CM26" s="282">
        <v>3486</v>
      </c>
    </row>
    <row r="27" spans="1:91" ht="16.5" customHeight="1">
      <c r="A27" s="630" t="s">
        <v>404</v>
      </c>
      <c r="B27" s="632">
        <v>669</v>
      </c>
      <c r="C27" s="632" t="s">
        <v>100</v>
      </c>
      <c r="D27" s="632" t="s">
        <v>100</v>
      </c>
      <c r="N27" s="34"/>
      <c r="O27" s="166" t="s">
        <v>416</v>
      </c>
      <c r="P27" s="389">
        <v>281.79393939393941</v>
      </c>
      <c r="R27" s="495" t="s">
        <v>417</v>
      </c>
      <c r="S27" s="637">
        <v>7419</v>
      </c>
      <c r="U27" s="33" t="s">
        <v>418</v>
      </c>
      <c r="V27" s="347" t="s">
        <v>48</v>
      </c>
      <c r="AA27" s="635" t="s">
        <v>419</v>
      </c>
      <c r="AB27" s="636">
        <v>347</v>
      </c>
      <c r="AV27" s="277" t="s">
        <v>3000</v>
      </c>
      <c r="AW27" s="437">
        <v>59521</v>
      </c>
      <c r="AX27" s="34"/>
      <c r="AY27" s="34"/>
      <c r="AZ27" s="34"/>
      <c r="BB27" s="386" t="s">
        <v>431</v>
      </c>
      <c r="BC27" s="282">
        <v>699</v>
      </c>
      <c r="BH27" s="482" t="s">
        <v>422</v>
      </c>
      <c r="BI27" s="360">
        <v>975</v>
      </c>
      <c r="BK27" s="715" t="s">
        <v>423</v>
      </c>
      <c r="BL27" s="714">
        <v>1434</v>
      </c>
      <c r="BW27" s="277" t="s">
        <v>424</v>
      </c>
      <c r="BX27" s="282">
        <v>6135</v>
      </c>
      <c r="CL27" s="33" t="s">
        <v>3180</v>
      </c>
      <c r="CM27" s="282">
        <v>3268</v>
      </c>
    </row>
    <row r="28" spans="1:91">
      <c r="A28" s="630" t="s">
        <v>415</v>
      </c>
      <c r="B28" s="632">
        <v>9112</v>
      </c>
      <c r="C28" s="632">
        <v>13017</v>
      </c>
      <c r="D28" s="632">
        <v>15642</v>
      </c>
      <c r="N28" s="34"/>
      <c r="O28" s="166" t="s">
        <v>426</v>
      </c>
      <c r="P28" s="389">
        <v>273.47073756432246</v>
      </c>
      <c r="R28" s="495" t="s">
        <v>427</v>
      </c>
      <c r="S28" s="637">
        <v>6354</v>
      </c>
      <c r="U28" s="33" t="s">
        <v>428</v>
      </c>
      <c r="V28" s="347" t="s">
        <v>48</v>
      </c>
      <c r="AA28" s="635" t="s">
        <v>429</v>
      </c>
      <c r="AB28" s="636">
        <v>821</v>
      </c>
      <c r="AV28" s="277" t="s">
        <v>314</v>
      </c>
      <c r="AW28" s="437">
        <v>94445</v>
      </c>
      <c r="AX28" s="34"/>
      <c r="AY28" s="34"/>
      <c r="AZ28" s="34"/>
      <c r="BB28" s="386" t="s">
        <v>441</v>
      </c>
      <c r="BC28" s="282">
        <v>1029</v>
      </c>
      <c r="BH28" s="482" t="s">
        <v>432</v>
      </c>
      <c r="BI28" s="360">
        <v>3099</v>
      </c>
      <c r="BK28" s="715" t="s">
        <v>433</v>
      </c>
      <c r="BL28" s="714">
        <v>1230</v>
      </c>
      <c r="BW28" s="277" t="s">
        <v>434</v>
      </c>
      <c r="BX28" s="282">
        <v>4741</v>
      </c>
      <c r="CL28" s="33" t="s">
        <v>3181</v>
      </c>
      <c r="CM28" s="282">
        <v>3050</v>
      </c>
    </row>
    <row r="29" spans="1:91">
      <c r="A29" s="630" t="s">
        <v>435</v>
      </c>
      <c r="B29" s="632">
        <v>2199</v>
      </c>
      <c r="C29" s="632">
        <v>4110</v>
      </c>
      <c r="D29" s="632">
        <v>3984</v>
      </c>
      <c r="N29" s="34"/>
      <c r="O29" s="166" t="s">
        <v>436</v>
      </c>
      <c r="P29" s="389">
        <v>310.11188363636359</v>
      </c>
      <c r="R29" s="495" t="s">
        <v>437</v>
      </c>
      <c r="S29" s="637">
        <v>9163</v>
      </c>
      <c r="U29" s="33" t="s">
        <v>438</v>
      </c>
      <c r="V29" s="347" t="s">
        <v>48</v>
      </c>
      <c r="AA29" s="635" t="s">
        <v>439</v>
      </c>
      <c r="AB29" s="636">
        <v>821</v>
      </c>
      <c r="AV29" s="235" t="s">
        <v>328</v>
      </c>
      <c r="AW29" s="437">
        <v>10359</v>
      </c>
      <c r="AX29" s="34"/>
      <c r="AY29" s="34"/>
      <c r="AZ29" s="34"/>
      <c r="BB29" s="386" t="s">
        <v>451</v>
      </c>
      <c r="BC29" s="282">
        <v>1629</v>
      </c>
      <c r="BH29" s="482" t="s">
        <v>442</v>
      </c>
      <c r="BI29" s="360">
        <v>1390</v>
      </c>
      <c r="BK29" s="715" t="s">
        <v>443</v>
      </c>
      <c r="BL29" s="714">
        <v>1669</v>
      </c>
      <c r="BW29" s="277" t="s">
        <v>444</v>
      </c>
      <c r="BX29" s="282">
        <v>2246</v>
      </c>
      <c r="CL29" s="33" t="s">
        <v>3182</v>
      </c>
      <c r="CM29" s="282">
        <v>2832</v>
      </c>
    </row>
    <row r="30" spans="1:91">
      <c r="A30" s="630" t="s">
        <v>445</v>
      </c>
      <c r="B30" s="632">
        <v>3596</v>
      </c>
      <c r="C30" s="632">
        <v>5138</v>
      </c>
      <c r="D30" s="632">
        <v>5028</v>
      </c>
      <c r="N30" s="34"/>
      <c r="O30" s="166" t="s">
        <v>446</v>
      </c>
      <c r="P30" s="389">
        <v>323.41527272727268</v>
      </c>
      <c r="R30" s="495" t="s">
        <v>447</v>
      </c>
      <c r="S30" s="637">
        <v>14784</v>
      </c>
      <c r="U30" s="33" t="s">
        <v>448</v>
      </c>
      <c r="V30" s="347" t="s">
        <v>48</v>
      </c>
      <c r="AA30" s="635" t="s">
        <v>449</v>
      </c>
      <c r="AB30" s="636">
        <v>1074</v>
      </c>
      <c r="AV30" s="235" t="s">
        <v>341</v>
      </c>
      <c r="AW30" s="437">
        <v>39604</v>
      </c>
      <c r="AX30" s="34"/>
      <c r="AY30" s="34"/>
      <c r="AZ30" s="34"/>
      <c r="BB30" s="386" t="s">
        <v>461</v>
      </c>
      <c r="BC30" s="282">
        <v>879</v>
      </c>
      <c r="BH30" s="482" t="s">
        <v>452</v>
      </c>
      <c r="BI30" s="360">
        <v>1756</v>
      </c>
      <c r="BK30" s="715" t="s">
        <v>453</v>
      </c>
      <c r="BL30" s="714">
        <v>2194</v>
      </c>
      <c r="BW30" s="277" t="s">
        <v>454</v>
      </c>
      <c r="BX30" s="282">
        <v>1681</v>
      </c>
      <c r="CL30" s="33" t="s">
        <v>3183</v>
      </c>
      <c r="CM30" s="282">
        <v>658</v>
      </c>
    </row>
    <row r="31" spans="1:91">
      <c r="A31" s="630" t="s">
        <v>455</v>
      </c>
      <c r="B31" s="632">
        <v>3788</v>
      </c>
      <c r="C31" s="632">
        <v>5412</v>
      </c>
      <c r="D31" s="632">
        <v>5550</v>
      </c>
      <c r="N31" s="34"/>
      <c r="O31" s="166" t="s">
        <v>456</v>
      </c>
      <c r="P31" s="389">
        <v>292.01711229946517</v>
      </c>
      <c r="R31" s="495" t="s">
        <v>457</v>
      </c>
      <c r="S31" s="637">
        <v>12916</v>
      </c>
      <c r="U31" s="33" t="s">
        <v>458</v>
      </c>
      <c r="V31" s="347" t="s">
        <v>48</v>
      </c>
      <c r="AA31" s="635" t="s">
        <v>459</v>
      </c>
      <c r="AB31" s="636">
        <v>1137</v>
      </c>
      <c r="AV31" s="235" t="s">
        <v>353</v>
      </c>
      <c r="AW31" s="437">
        <v>1556</v>
      </c>
      <c r="AX31" s="34"/>
      <c r="AY31" s="34"/>
      <c r="AZ31" s="34"/>
      <c r="BB31" s="386" t="s">
        <v>471</v>
      </c>
      <c r="BC31" s="282">
        <v>1239</v>
      </c>
      <c r="BH31" s="482" t="s">
        <v>462</v>
      </c>
      <c r="BI31" s="360">
        <v>2644</v>
      </c>
      <c r="BK31" s="715" t="s">
        <v>463</v>
      </c>
      <c r="BL31" s="714">
        <v>1894</v>
      </c>
      <c r="BW31" s="277" t="s">
        <v>464</v>
      </c>
      <c r="BX31" s="282">
        <v>3738</v>
      </c>
      <c r="CL31" s="33" t="s">
        <v>3184</v>
      </c>
      <c r="CM31" s="282">
        <v>617</v>
      </c>
    </row>
    <row r="32" spans="1:91">
      <c r="A32" s="630" t="s">
        <v>465</v>
      </c>
      <c r="B32" s="632">
        <v>4556</v>
      </c>
      <c r="C32" s="632">
        <v>6508</v>
      </c>
      <c r="D32" s="632">
        <v>6246</v>
      </c>
      <c r="N32" s="34"/>
      <c r="O32" s="166" t="s">
        <v>466</v>
      </c>
      <c r="P32" s="389">
        <v>2472.905974025974</v>
      </c>
      <c r="R32" s="495" t="s">
        <v>467</v>
      </c>
      <c r="S32" s="637">
        <v>14931</v>
      </c>
      <c r="U32" s="33" t="s">
        <v>468</v>
      </c>
      <c r="V32" s="347" t="s">
        <v>48</v>
      </c>
      <c r="AA32" s="635" t="s">
        <v>469</v>
      </c>
      <c r="AB32" s="636">
        <v>1770</v>
      </c>
      <c r="AV32" s="474" t="s">
        <v>364</v>
      </c>
      <c r="AW32" s="437">
        <v>156</v>
      </c>
      <c r="AX32" s="34"/>
      <c r="AY32" s="34"/>
      <c r="AZ32" s="34"/>
      <c r="BB32" s="386" t="s">
        <v>481</v>
      </c>
      <c r="BC32" s="282">
        <v>2779</v>
      </c>
      <c r="BH32" s="482" t="s">
        <v>472</v>
      </c>
      <c r="BI32" s="360">
        <v>1486</v>
      </c>
      <c r="BK32" s="715" t="s">
        <v>473</v>
      </c>
      <c r="BL32" s="714">
        <v>2540</v>
      </c>
      <c r="BW32" s="277" t="s">
        <v>474</v>
      </c>
      <c r="BX32" s="282">
        <v>814</v>
      </c>
      <c r="CL32" s="33" t="s">
        <v>3185</v>
      </c>
      <c r="CM32" s="282">
        <v>575</v>
      </c>
    </row>
    <row r="33" spans="1:91">
      <c r="A33" s="630" t="s">
        <v>475</v>
      </c>
      <c r="B33" s="632">
        <v>5515</v>
      </c>
      <c r="C33" s="632">
        <v>7878</v>
      </c>
      <c r="D33" s="632">
        <v>8334</v>
      </c>
      <c r="N33" s="34"/>
      <c r="O33" s="166" t="s">
        <v>476</v>
      </c>
      <c r="P33" s="389">
        <v>2571.3963636363637</v>
      </c>
      <c r="R33" s="495" t="s">
        <v>477</v>
      </c>
      <c r="S33" s="637">
        <v>25857</v>
      </c>
      <c r="U33" s="33" t="s">
        <v>478</v>
      </c>
      <c r="V33" s="347" t="s">
        <v>48</v>
      </c>
      <c r="AA33" s="635" t="s">
        <v>479</v>
      </c>
      <c r="AB33" s="636">
        <v>884</v>
      </c>
      <c r="AV33" s="474" t="s">
        <v>376</v>
      </c>
      <c r="AW33" s="437">
        <v>502</v>
      </c>
      <c r="AX33" s="34"/>
      <c r="AY33" s="34"/>
      <c r="AZ33" s="34"/>
      <c r="BB33" s="386" t="s">
        <v>501</v>
      </c>
      <c r="BC33" s="282">
        <v>3719</v>
      </c>
      <c r="BH33" s="482" t="s">
        <v>482</v>
      </c>
      <c r="BI33" s="360">
        <v>11809</v>
      </c>
      <c r="BK33" s="715" t="s">
        <v>483</v>
      </c>
      <c r="BL33" s="714">
        <v>4895</v>
      </c>
      <c r="BW33" s="277" t="s">
        <v>484</v>
      </c>
      <c r="BX33" s="282">
        <v>1481</v>
      </c>
      <c r="CL33" s="33" t="s">
        <v>3186</v>
      </c>
      <c r="CM33" s="282">
        <v>535</v>
      </c>
    </row>
    <row r="34" spans="1:91">
      <c r="A34" s="630" t="s">
        <v>485</v>
      </c>
      <c r="B34" s="632">
        <v>1693</v>
      </c>
      <c r="C34" s="632">
        <v>2419</v>
      </c>
      <c r="D34" s="632">
        <v>2766</v>
      </c>
      <c r="N34" s="34"/>
      <c r="O34" s="166" t="s">
        <v>486</v>
      </c>
      <c r="P34" s="389">
        <v>137.3461090909091</v>
      </c>
      <c r="R34" s="495" t="s">
        <v>487</v>
      </c>
      <c r="S34" s="637">
        <v>2413</v>
      </c>
      <c r="U34" s="33" t="s">
        <v>488</v>
      </c>
      <c r="V34" s="347" t="s">
        <v>48</v>
      </c>
      <c r="AA34" s="635" t="s">
        <v>489</v>
      </c>
      <c r="AB34" s="636">
        <v>1580</v>
      </c>
      <c r="AV34" s="474" t="s">
        <v>388</v>
      </c>
      <c r="AW34" s="437">
        <v>597</v>
      </c>
      <c r="AX34" s="34"/>
      <c r="AY34" s="34"/>
      <c r="AZ34" s="34"/>
      <c r="BB34" s="386" t="s">
        <v>521</v>
      </c>
      <c r="BC34" s="282">
        <v>1719</v>
      </c>
      <c r="BH34" s="482" t="s">
        <v>492</v>
      </c>
      <c r="BI34" s="360">
        <v>8124</v>
      </c>
      <c r="BK34" s="715" t="s">
        <v>493</v>
      </c>
      <c r="BL34" s="714">
        <v>2702</v>
      </c>
      <c r="BW34" s="277" t="s">
        <v>494</v>
      </c>
      <c r="BX34" s="282">
        <v>343</v>
      </c>
      <c r="CL34" s="33" t="s">
        <v>3187</v>
      </c>
      <c r="CM34" s="282">
        <v>9086</v>
      </c>
    </row>
    <row r="35" spans="1:91">
      <c r="A35" s="630" t="s">
        <v>495</v>
      </c>
      <c r="B35" s="632">
        <v>2469</v>
      </c>
      <c r="C35" s="632">
        <v>3528</v>
      </c>
      <c r="D35" s="632">
        <v>3810</v>
      </c>
      <c r="N35" s="34"/>
      <c r="O35" s="166" t="s">
        <v>496</v>
      </c>
      <c r="P35" s="389">
        <v>622.21972451790634</v>
      </c>
      <c r="R35" s="495" t="s">
        <v>497</v>
      </c>
      <c r="S35" s="637">
        <v>2114</v>
      </c>
      <c r="U35" s="33" t="s">
        <v>498</v>
      </c>
      <c r="V35" s="465">
        <v>799</v>
      </c>
      <c r="AA35" s="635" t="s">
        <v>499</v>
      </c>
      <c r="AB35" s="636">
        <v>1264</v>
      </c>
      <c r="AV35" s="474" t="s">
        <v>399</v>
      </c>
      <c r="AW35" s="437">
        <v>674</v>
      </c>
      <c r="AX35" s="34"/>
      <c r="AY35" s="34"/>
      <c r="AZ35" s="34"/>
      <c r="BB35" s="386" t="s">
        <v>531</v>
      </c>
      <c r="BC35" s="282">
        <v>4579</v>
      </c>
      <c r="BH35" s="482" t="s">
        <v>502</v>
      </c>
      <c r="BI35" s="360">
        <v>6773</v>
      </c>
      <c r="BK35" s="715" t="s">
        <v>503</v>
      </c>
      <c r="BL35" s="714">
        <v>1142</v>
      </c>
      <c r="BW35" s="277" t="s">
        <v>504</v>
      </c>
      <c r="BX35" s="282">
        <v>26</v>
      </c>
      <c r="CL35" s="33" t="s">
        <v>3188</v>
      </c>
      <c r="CM35" s="282">
        <v>5586</v>
      </c>
    </row>
    <row r="36" spans="1:91">
      <c r="A36" s="630" t="s">
        <v>505</v>
      </c>
      <c r="B36" s="632">
        <v>564</v>
      </c>
      <c r="C36" s="632">
        <v>806</v>
      </c>
      <c r="D36" s="632">
        <v>870</v>
      </c>
      <c r="N36" s="34"/>
      <c r="O36" s="166" t="s">
        <v>506</v>
      </c>
      <c r="P36" s="389">
        <v>1442.0024242424242</v>
      </c>
      <c r="R36" s="495" t="s">
        <v>507</v>
      </c>
      <c r="S36" s="637">
        <v>3396</v>
      </c>
      <c r="U36" s="33" t="s">
        <v>508</v>
      </c>
      <c r="V36" s="465">
        <v>1749</v>
      </c>
      <c r="AA36" s="635" t="s">
        <v>509</v>
      </c>
      <c r="AB36" s="636">
        <v>2971</v>
      </c>
      <c r="AV36" s="235" t="s">
        <v>410</v>
      </c>
      <c r="AW36" s="437">
        <v>1626</v>
      </c>
      <c r="AX36" s="34"/>
      <c r="AY36" s="34"/>
      <c r="AZ36" s="34"/>
      <c r="BB36" s="386" t="s">
        <v>541</v>
      </c>
      <c r="BC36" s="282">
        <v>5169</v>
      </c>
      <c r="BH36" s="482" t="s">
        <v>512</v>
      </c>
      <c r="BI36" s="360">
        <v>0</v>
      </c>
      <c r="BK36" s="715" t="s">
        <v>513</v>
      </c>
      <c r="BL36" s="714">
        <v>194</v>
      </c>
      <c r="BW36" s="277" t="s">
        <v>514</v>
      </c>
      <c r="BX36" s="282">
        <v>56</v>
      </c>
      <c r="CL36" s="33" t="s">
        <v>3189</v>
      </c>
      <c r="CM36" s="282">
        <v>6286</v>
      </c>
    </row>
    <row r="37" spans="1:91">
      <c r="A37" s="630" t="s">
        <v>515</v>
      </c>
      <c r="B37" s="632">
        <v>5174</v>
      </c>
      <c r="C37" s="632">
        <v>7392</v>
      </c>
      <c r="D37" s="632">
        <v>10422</v>
      </c>
      <c r="N37" s="34"/>
      <c r="O37" s="166" t="s">
        <v>516</v>
      </c>
      <c r="P37" s="389">
        <v>320.52105571847505</v>
      </c>
      <c r="R37" s="495" t="s">
        <v>3244</v>
      </c>
      <c r="S37" s="637">
        <v>7278</v>
      </c>
      <c r="U37" s="33" t="s">
        <v>518</v>
      </c>
      <c r="V37" s="464">
        <v>2699</v>
      </c>
      <c r="AA37" s="635" t="s">
        <v>519</v>
      </c>
      <c r="AB37" s="636">
        <v>1833</v>
      </c>
      <c r="AV37" s="235" t="s">
        <v>420</v>
      </c>
      <c r="AW37" s="437">
        <v>1193</v>
      </c>
      <c r="AX37" s="34"/>
      <c r="AY37" s="34"/>
      <c r="AZ37" s="34"/>
      <c r="BB37" s="386" t="s">
        <v>550</v>
      </c>
      <c r="BC37" s="282">
        <v>2849</v>
      </c>
      <c r="BH37" s="482" t="s">
        <v>522</v>
      </c>
      <c r="BI37" s="360">
        <v>18678</v>
      </c>
      <c r="BK37" s="490" t="s">
        <v>523</v>
      </c>
      <c r="BL37" s="714">
        <v>5667</v>
      </c>
      <c r="BW37" s="277" t="s">
        <v>524</v>
      </c>
      <c r="BX37" s="282">
        <v>1683</v>
      </c>
      <c r="CL37" s="33" t="s">
        <v>3190</v>
      </c>
      <c r="CM37" s="282">
        <v>16786</v>
      </c>
    </row>
    <row r="38" spans="1:91" ht="18" customHeight="1">
      <c r="A38" s="630" t="s">
        <v>525</v>
      </c>
      <c r="B38" s="632">
        <v>7762</v>
      </c>
      <c r="C38" s="632">
        <v>11089</v>
      </c>
      <c r="D38" s="632">
        <v>13902</v>
      </c>
      <c r="O38" s="166" t="s">
        <v>526</v>
      </c>
      <c r="P38" s="389">
        <v>691.2684944684944</v>
      </c>
      <c r="R38" s="495" t="s">
        <v>517</v>
      </c>
      <c r="S38" s="637">
        <v>831</v>
      </c>
      <c r="U38" s="33" t="s">
        <v>528</v>
      </c>
      <c r="V38" s="464">
        <v>5363.9578156031994</v>
      </c>
      <c r="AA38" s="635" t="s">
        <v>529</v>
      </c>
      <c r="AB38" s="636">
        <v>358</v>
      </c>
      <c r="AV38" s="235" t="s">
        <v>430</v>
      </c>
      <c r="AW38" s="437">
        <v>1193</v>
      </c>
      <c r="AX38" s="34"/>
      <c r="AY38" s="34"/>
      <c r="AZ38" s="34"/>
      <c r="BB38" s="386" t="s">
        <v>559</v>
      </c>
      <c r="BC38" s="282">
        <v>5629</v>
      </c>
      <c r="BH38" s="482" t="s">
        <v>532</v>
      </c>
      <c r="BI38" s="360">
        <v>1936</v>
      </c>
      <c r="BK38" s="490" t="s">
        <v>533</v>
      </c>
      <c r="BL38" s="714">
        <v>3442</v>
      </c>
      <c r="BW38" s="277" t="s">
        <v>534</v>
      </c>
      <c r="BX38" s="282">
        <v>19021</v>
      </c>
      <c r="CL38" s="33" t="s">
        <v>3191</v>
      </c>
      <c r="CM38" s="282">
        <v>9086</v>
      </c>
    </row>
    <row r="39" spans="1:91">
      <c r="A39" s="630" t="s">
        <v>535</v>
      </c>
      <c r="B39" s="632">
        <v>7399</v>
      </c>
      <c r="C39" s="632">
        <v>12769</v>
      </c>
      <c r="D39" s="632">
        <v>15642</v>
      </c>
      <c r="O39" s="166" t="s">
        <v>536</v>
      </c>
      <c r="P39" s="389">
        <v>1129.5856393939391</v>
      </c>
      <c r="R39" s="495" t="s">
        <v>527</v>
      </c>
      <c r="S39" s="637">
        <v>1922</v>
      </c>
      <c r="U39" s="33" t="s">
        <v>538</v>
      </c>
      <c r="V39" s="464">
        <v>1428.6650400000001</v>
      </c>
      <c r="AA39" s="635" t="s">
        <v>539</v>
      </c>
      <c r="AB39" s="636">
        <v>631</v>
      </c>
      <c r="AV39" s="235" t="s">
        <v>440</v>
      </c>
      <c r="AW39" s="437">
        <v>1420</v>
      </c>
      <c r="AX39" s="34"/>
      <c r="AY39" s="34"/>
      <c r="AZ39" s="34"/>
      <c r="BB39" s="386" t="s">
        <v>574</v>
      </c>
      <c r="BC39" s="282">
        <v>5539</v>
      </c>
      <c r="BH39" s="466" t="s">
        <v>660</v>
      </c>
      <c r="BI39" s="663">
        <v>2101</v>
      </c>
      <c r="BK39" s="490" t="s">
        <v>543</v>
      </c>
      <c r="BL39" s="714">
        <v>1018</v>
      </c>
      <c r="BW39" s="277" t="s">
        <v>2939</v>
      </c>
      <c r="BX39" s="282">
        <v>2345</v>
      </c>
    </row>
    <row r="40" spans="1:91">
      <c r="A40" s="630" t="s">
        <v>544</v>
      </c>
      <c r="B40" s="632">
        <v>1176</v>
      </c>
      <c r="C40" s="632">
        <v>1680</v>
      </c>
      <c r="D40" s="632">
        <v>1740</v>
      </c>
      <c r="O40" s="166" t="s">
        <v>545</v>
      </c>
      <c r="P40" s="389">
        <v>346.38750649350652</v>
      </c>
      <c r="R40" s="495" t="s">
        <v>537</v>
      </c>
      <c r="S40" s="637">
        <v>1610</v>
      </c>
      <c r="U40" s="33" t="s">
        <v>547</v>
      </c>
      <c r="V40" s="464">
        <v>2645.6759999999999</v>
      </c>
      <c r="AA40" s="635" t="s">
        <v>548</v>
      </c>
      <c r="AB40" s="636">
        <v>437</v>
      </c>
      <c r="AV40" s="235" t="s">
        <v>450</v>
      </c>
      <c r="AW40" s="437">
        <v>1029</v>
      </c>
      <c r="AX40" s="34"/>
      <c r="AY40" s="34"/>
      <c r="AZ40" s="34"/>
      <c r="BB40" s="386" t="s">
        <v>582</v>
      </c>
      <c r="BC40" s="282">
        <v>12979</v>
      </c>
      <c r="BH40" s="235" t="s">
        <v>2962</v>
      </c>
      <c r="BI40" s="360">
        <v>15523</v>
      </c>
      <c r="BK40" s="490" t="s">
        <v>552</v>
      </c>
      <c r="BL40" s="714">
        <v>7619</v>
      </c>
      <c r="BW40" s="277" t="s">
        <v>2940</v>
      </c>
      <c r="BX40" s="282">
        <v>4459</v>
      </c>
    </row>
    <row r="41" spans="1:91">
      <c r="A41" s="630" t="s">
        <v>553</v>
      </c>
      <c r="B41" s="632">
        <v>423</v>
      </c>
      <c r="C41" s="632" t="s">
        <v>100</v>
      </c>
      <c r="D41" s="632">
        <v>348</v>
      </c>
      <c r="O41" s="166" t="s">
        <v>554</v>
      </c>
      <c r="P41" s="389">
        <v>1133.9825454545455</v>
      </c>
      <c r="R41" s="495" t="s">
        <v>546</v>
      </c>
      <c r="S41" s="637">
        <v>854</v>
      </c>
      <c r="U41" s="33" t="s">
        <v>556</v>
      </c>
      <c r="V41" s="464">
        <v>4999</v>
      </c>
      <c r="AA41" s="635" t="s">
        <v>557</v>
      </c>
      <c r="AB41" s="636">
        <v>626</v>
      </c>
      <c r="AV41" s="235" t="s">
        <v>460</v>
      </c>
      <c r="AW41" s="437">
        <v>2352</v>
      </c>
      <c r="AX41" s="34"/>
      <c r="AY41" s="34"/>
      <c r="AZ41" s="34"/>
      <c r="BB41" s="386" t="s">
        <v>590</v>
      </c>
      <c r="BC41" s="282">
        <v>20499</v>
      </c>
      <c r="BH41" s="235" t="s">
        <v>2963</v>
      </c>
      <c r="BI41" s="360">
        <v>25237</v>
      </c>
      <c r="BK41" s="490" t="s">
        <v>561</v>
      </c>
      <c r="BL41" s="714">
        <v>4450</v>
      </c>
      <c r="BW41" s="277" t="s">
        <v>2941</v>
      </c>
      <c r="BX41" s="282">
        <v>7085</v>
      </c>
    </row>
    <row r="42" spans="1:91">
      <c r="A42" s="630" t="s">
        <v>562</v>
      </c>
      <c r="B42" s="632">
        <v>3057</v>
      </c>
      <c r="C42" s="632">
        <v>4368</v>
      </c>
      <c r="D42" s="632">
        <v>5220</v>
      </c>
      <c r="O42" s="166" t="s">
        <v>563</v>
      </c>
      <c r="P42" s="389">
        <v>306.66127946127943</v>
      </c>
      <c r="R42" s="495" t="s">
        <v>555</v>
      </c>
      <c r="S42" s="637">
        <v>1415</v>
      </c>
      <c r="AA42" s="635" t="s">
        <v>565</v>
      </c>
      <c r="AB42" s="636">
        <v>497</v>
      </c>
      <c r="AV42" s="235" t="s">
        <v>470</v>
      </c>
      <c r="AW42" s="437">
        <v>1712</v>
      </c>
      <c r="AX42" s="34"/>
      <c r="AY42" s="34"/>
      <c r="AZ42" s="34"/>
      <c r="BB42" s="386" t="s">
        <v>597</v>
      </c>
      <c r="BC42" s="282">
        <v>20499</v>
      </c>
      <c r="BH42" s="235" t="s">
        <v>694</v>
      </c>
      <c r="BI42" s="360">
        <v>448</v>
      </c>
      <c r="BK42" s="490" t="s">
        <v>568</v>
      </c>
      <c r="BL42" s="714">
        <v>5080</v>
      </c>
    </row>
    <row r="43" spans="1:91">
      <c r="A43" s="630" t="s">
        <v>569</v>
      </c>
      <c r="B43" s="632">
        <v>258</v>
      </c>
      <c r="C43" s="632" t="s">
        <v>100</v>
      </c>
      <c r="D43" s="632">
        <v>348</v>
      </c>
      <c r="O43" s="166" t="s">
        <v>570</v>
      </c>
      <c r="P43" s="389">
        <v>672.53985096870338</v>
      </c>
      <c r="R43" s="495" t="s">
        <v>564</v>
      </c>
      <c r="S43" s="637">
        <v>2670</v>
      </c>
      <c r="AA43" s="635" t="s">
        <v>572</v>
      </c>
      <c r="AB43" s="636">
        <v>795</v>
      </c>
      <c r="AV43" s="235" t="s">
        <v>480</v>
      </c>
      <c r="AW43" s="437">
        <v>951</v>
      </c>
      <c r="AX43" s="34"/>
      <c r="AY43" s="34"/>
      <c r="AZ43" s="34"/>
      <c r="BB43" s="386" t="s">
        <v>604</v>
      </c>
      <c r="BC43" s="282">
        <v>4089</v>
      </c>
      <c r="BH43" s="235" t="s">
        <v>542</v>
      </c>
      <c r="BI43" s="360">
        <v>43763</v>
      </c>
      <c r="BK43" s="490" t="s">
        <v>576</v>
      </c>
      <c r="BL43" s="714">
        <v>1419</v>
      </c>
    </row>
    <row r="44" spans="1:91">
      <c r="A44" s="630" t="s">
        <v>577</v>
      </c>
      <c r="B44" s="632">
        <v>1246</v>
      </c>
      <c r="C44" s="632" t="s">
        <v>100</v>
      </c>
      <c r="D44" s="632">
        <v>1722</v>
      </c>
      <c r="O44" s="166" t="s">
        <v>578</v>
      </c>
      <c r="P44" s="389">
        <v>472.27458256029689</v>
      </c>
      <c r="R44" s="495" t="s">
        <v>571</v>
      </c>
      <c r="S44" s="637">
        <v>3232</v>
      </c>
      <c r="AA44" s="635" t="s">
        <v>580</v>
      </c>
      <c r="AB44" s="636">
        <v>994</v>
      </c>
      <c r="AV44" s="235" t="s">
        <v>490</v>
      </c>
      <c r="AW44" s="437">
        <v>1888</v>
      </c>
      <c r="AX44" s="34"/>
      <c r="AY44" s="34"/>
      <c r="AZ44" s="34"/>
      <c r="BB44" s="386" t="s">
        <v>611</v>
      </c>
      <c r="BC44" s="282">
        <v>4359</v>
      </c>
      <c r="BH44" s="235" t="s">
        <v>551</v>
      </c>
      <c r="BI44" s="360">
        <v>64152</v>
      </c>
      <c r="BK44" s="490" t="s">
        <v>584</v>
      </c>
      <c r="BL44" s="714">
        <v>72</v>
      </c>
    </row>
    <row r="45" spans="1:91">
      <c r="A45" s="630" t="s">
        <v>585</v>
      </c>
      <c r="B45" s="632">
        <v>1646</v>
      </c>
      <c r="C45" s="632" t="s">
        <v>100</v>
      </c>
      <c r="D45" s="632">
        <v>1827</v>
      </c>
      <c r="O45" s="166" t="s">
        <v>586</v>
      </c>
      <c r="P45" s="389">
        <v>431.67357637286568</v>
      </c>
      <c r="R45" s="495" t="s">
        <v>579</v>
      </c>
      <c r="S45" s="637">
        <v>1495</v>
      </c>
      <c r="AA45" s="635" t="s">
        <v>588</v>
      </c>
      <c r="AB45" s="636">
        <v>1867</v>
      </c>
      <c r="AV45" s="235" t="s">
        <v>500</v>
      </c>
      <c r="AW45" s="437">
        <v>1427</v>
      </c>
      <c r="AX45" s="34"/>
      <c r="AY45" s="34"/>
      <c r="AZ45" s="34"/>
      <c r="BB45" s="386" t="s">
        <v>618</v>
      </c>
      <c r="BC45" s="282">
        <v>16469</v>
      </c>
      <c r="BH45" s="235" t="s">
        <v>560</v>
      </c>
      <c r="BI45" s="360">
        <v>87694</v>
      </c>
      <c r="BK45" s="490" t="s">
        <v>3240</v>
      </c>
      <c r="BL45" s="714">
        <v>114</v>
      </c>
    </row>
    <row r="46" spans="1:91">
      <c r="A46" s="630" t="s">
        <v>592</v>
      </c>
      <c r="B46" s="632">
        <v>1364</v>
      </c>
      <c r="C46" s="632">
        <v>1949</v>
      </c>
      <c r="D46" s="632">
        <v>1914</v>
      </c>
      <c r="O46" s="166" t="s">
        <v>593</v>
      </c>
      <c r="P46" s="389">
        <v>365.60806722689074</v>
      </c>
      <c r="R46" s="495" t="s">
        <v>587</v>
      </c>
      <c r="S46" s="637">
        <v>96</v>
      </c>
      <c r="AA46" s="635" t="s">
        <v>595</v>
      </c>
      <c r="AB46" s="636">
        <v>163</v>
      </c>
      <c r="AV46" s="235" t="s">
        <v>510</v>
      </c>
      <c r="AW46" s="437">
        <v>3545</v>
      </c>
      <c r="AX46" s="34"/>
      <c r="AY46" s="34"/>
      <c r="AZ46" s="34"/>
      <c r="BB46" s="386" t="s">
        <v>625</v>
      </c>
      <c r="BC46" s="282">
        <v>2409</v>
      </c>
      <c r="BH46" s="235" t="s">
        <v>567</v>
      </c>
      <c r="BI46" s="360">
        <v>49455</v>
      </c>
      <c r="BK46" s="490" t="s">
        <v>3241</v>
      </c>
      <c r="BL46" s="714">
        <v>693</v>
      </c>
    </row>
    <row r="47" spans="1:91">
      <c r="A47" s="630" t="s">
        <v>599</v>
      </c>
      <c r="B47" s="632">
        <v>105</v>
      </c>
      <c r="C47" s="632" t="s">
        <v>100</v>
      </c>
      <c r="D47" s="632">
        <v>174</v>
      </c>
      <c r="O47" s="166" t="s">
        <v>600</v>
      </c>
      <c r="P47" s="389">
        <v>674.40727272727281</v>
      </c>
      <c r="R47" s="495" t="s">
        <v>594</v>
      </c>
      <c r="S47" s="637">
        <v>96</v>
      </c>
      <c r="AA47" s="635" t="s">
        <v>602</v>
      </c>
      <c r="AB47" s="636">
        <v>933</v>
      </c>
      <c r="AV47" s="235" t="s">
        <v>520</v>
      </c>
      <c r="AW47" s="437">
        <v>1484</v>
      </c>
      <c r="AX47" s="34"/>
      <c r="AY47" s="34"/>
      <c r="AZ47" s="34"/>
      <c r="BB47" s="386" t="s">
        <v>638</v>
      </c>
      <c r="BC47" s="282">
        <v>14329</v>
      </c>
      <c r="BH47" s="235" t="s">
        <v>575</v>
      </c>
      <c r="BI47" s="360">
        <v>70038</v>
      </c>
      <c r="BK47" s="490" t="s">
        <v>3242</v>
      </c>
      <c r="BL47" s="714">
        <v>6150</v>
      </c>
    </row>
    <row r="48" spans="1:91">
      <c r="A48" s="630" t="s">
        <v>606</v>
      </c>
      <c r="B48" s="632">
        <v>129</v>
      </c>
      <c r="C48" s="632" t="s">
        <v>100</v>
      </c>
      <c r="D48" s="632">
        <v>261</v>
      </c>
      <c r="O48" s="166" t="s">
        <v>607</v>
      </c>
      <c r="P48" s="389">
        <v>266.87563636363637</v>
      </c>
      <c r="R48" s="495" t="s">
        <v>601</v>
      </c>
      <c r="S48" s="637">
        <v>4837</v>
      </c>
      <c r="AA48" s="635" t="s">
        <v>609</v>
      </c>
      <c r="AB48" s="636">
        <v>3570</v>
      </c>
      <c r="AV48" s="235" t="s">
        <v>530</v>
      </c>
      <c r="AW48" s="437">
        <v>3343</v>
      </c>
      <c r="AX48" s="34"/>
      <c r="AY48" s="34"/>
      <c r="AZ48" s="34"/>
      <c r="BB48" s="386" t="s">
        <v>645</v>
      </c>
      <c r="BC48" s="282">
        <v>14329</v>
      </c>
      <c r="BH48" s="235" t="s">
        <v>583</v>
      </c>
      <c r="BI48" s="360">
        <v>94070</v>
      </c>
      <c r="BK48" s="490" t="s">
        <v>3243</v>
      </c>
      <c r="BL48" s="714">
        <v>5426</v>
      </c>
    </row>
    <row r="49" spans="1:61">
      <c r="A49" s="630" t="s">
        <v>613</v>
      </c>
      <c r="B49" s="632">
        <v>1740</v>
      </c>
      <c r="C49" s="632">
        <v>2175</v>
      </c>
      <c r="D49" s="632">
        <v>2175</v>
      </c>
      <c r="O49" s="166" t="s">
        <v>614</v>
      </c>
      <c r="P49" s="389">
        <v>533.44057040998223</v>
      </c>
      <c r="R49" s="495" t="s">
        <v>608</v>
      </c>
      <c r="S49" s="637">
        <v>5874</v>
      </c>
      <c r="AA49" s="635" t="s">
        <v>616</v>
      </c>
      <c r="AB49" s="636">
        <v>1011</v>
      </c>
      <c r="AV49" s="235" t="s">
        <v>540</v>
      </c>
      <c r="AW49" s="437">
        <v>2234</v>
      </c>
      <c r="AX49" s="34"/>
      <c r="AY49" s="34"/>
      <c r="AZ49" s="34"/>
      <c r="BB49" s="386" t="s">
        <v>652</v>
      </c>
      <c r="BC49" s="282">
        <v>14329</v>
      </c>
      <c r="BH49" s="235" t="s">
        <v>653</v>
      </c>
      <c r="BI49" s="360">
        <v>369</v>
      </c>
    </row>
    <row r="50" spans="1:61">
      <c r="A50" s="630" t="s">
        <v>620</v>
      </c>
      <c r="B50" s="632">
        <v>893</v>
      </c>
      <c r="C50" s="632">
        <v>1276</v>
      </c>
      <c r="D50" s="632">
        <v>1374</v>
      </c>
      <c r="O50" s="166" t="s">
        <v>621</v>
      </c>
      <c r="P50" s="389">
        <v>258.14250399999992</v>
      </c>
      <c r="R50" s="495" t="s">
        <v>615</v>
      </c>
      <c r="S50" s="637">
        <v>3010</v>
      </c>
      <c r="AA50" s="635" t="s">
        <v>623</v>
      </c>
      <c r="AB50" s="636">
        <v>2529</v>
      </c>
      <c r="AV50" s="235" t="s">
        <v>549</v>
      </c>
      <c r="AW50" s="437">
        <v>5577</v>
      </c>
      <c r="AX50" s="34"/>
      <c r="AY50" s="34"/>
      <c r="AZ50" s="34"/>
      <c r="BB50" s="386" t="s">
        <v>659</v>
      </c>
      <c r="BC50" s="282">
        <v>1669</v>
      </c>
      <c r="BH50" s="235" t="s">
        <v>591</v>
      </c>
      <c r="BI50" s="360">
        <v>61363</v>
      </c>
    </row>
    <row r="51" spans="1:61">
      <c r="A51" s="630" t="s">
        <v>627</v>
      </c>
      <c r="B51" s="632">
        <v>752</v>
      </c>
      <c r="C51" s="632">
        <v>1075</v>
      </c>
      <c r="D51" s="632">
        <v>1131</v>
      </c>
      <c r="O51" s="166" t="s">
        <v>628</v>
      </c>
      <c r="P51" s="389">
        <v>1421.2997018181818</v>
      </c>
      <c r="R51" s="495" t="s">
        <v>622</v>
      </c>
      <c r="S51" s="637">
        <v>2996</v>
      </c>
      <c r="AA51" s="635" t="s">
        <v>630</v>
      </c>
      <c r="AB51" s="636">
        <v>511</v>
      </c>
      <c r="AV51" s="235" t="s">
        <v>558</v>
      </c>
      <c r="AW51" s="437">
        <v>1153</v>
      </c>
      <c r="AX51" s="34"/>
      <c r="AY51" s="34"/>
      <c r="AZ51" s="34"/>
      <c r="BB51" s="386" t="s">
        <v>666</v>
      </c>
      <c r="BC51" s="282">
        <v>14339</v>
      </c>
      <c r="BH51" s="235" t="s">
        <v>598</v>
      </c>
      <c r="BI51" s="360">
        <v>83881</v>
      </c>
    </row>
    <row r="52" spans="1:61">
      <c r="A52" s="630" t="s">
        <v>633</v>
      </c>
      <c r="B52" s="632">
        <v>940</v>
      </c>
      <c r="C52" s="632">
        <v>1344</v>
      </c>
      <c r="D52" s="632">
        <v>1548</v>
      </c>
      <c r="O52" s="166" t="s">
        <v>634</v>
      </c>
      <c r="P52" s="389">
        <v>1426.7417886363637</v>
      </c>
      <c r="R52" s="495" t="s">
        <v>629</v>
      </c>
      <c r="S52" s="637">
        <v>4140</v>
      </c>
      <c r="AA52" s="635" t="s">
        <v>636</v>
      </c>
      <c r="AB52" s="636">
        <v>189</v>
      </c>
      <c r="AV52" s="235" t="s">
        <v>566</v>
      </c>
      <c r="AW52" s="437">
        <v>2565</v>
      </c>
      <c r="AX52" s="34"/>
      <c r="AY52" s="34"/>
      <c r="AZ52" s="34"/>
      <c r="BB52" s="386" t="s">
        <v>673</v>
      </c>
      <c r="BC52" s="282">
        <v>15239</v>
      </c>
      <c r="BH52" s="235" t="s">
        <v>605</v>
      </c>
      <c r="BI52" s="360">
        <v>112030</v>
      </c>
    </row>
    <row r="53" spans="1:61">
      <c r="A53" s="630" t="s">
        <v>640</v>
      </c>
      <c r="B53" s="632">
        <v>964</v>
      </c>
      <c r="C53" s="632">
        <v>1377</v>
      </c>
      <c r="D53" s="632">
        <v>1896</v>
      </c>
      <c r="O53" s="166" t="s">
        <v>641</v>
      </c>
      <c r="P53" s="389">
        <v>385.4581818181818</v>
      </c>
      <c r="R53" s="495" t="s">
        <v>635</v>
      </c>
      <c r="S53" s="637">
        <v>896</v>
      </c>
      <c r="AA53" s="635" t="s">
        <v>643</v>
      </c>
      <c r="AB53" s="636">
        <v>678</v>
      </c>
      <c r="AV53" s="235" t="s">
        <v>573</v>
      </c>
      <c r="AW53" s="437">
        <v>1700</v>
      </c>
      <c r="AX53" s="34"/>
      <c r="AY53" s="34"/>
      <c r="AZ53" s="34"/>
      <c r="BB53" s="386" t="s">
        <v>680</v>
      </c>
      <c r="BC53" s="282">
        <v>7589</v>
      </c>
      <c r="BH53" s="235" t="s">
        <v>2878</v>
      </c>
      <c r="BI53" s="360">
        <v>56268</v>
      </c>
    </row>
    <row r="54" spans="1:61">
      <c r="A54" s="630" t="s">
        <v>647</v>
      </c>
      <c r="B54" s="632">
        <v>1129</v>
      </c>
      <c r="C54" s="632">
        <v>1612</v>
      </c>
      <c r="D54" s="632">
        <v>2523</v>
      </c>
      <c r="O54" s="166" t="s">
        <v>648</v>
      </c>
      <c r="P54" s="389">
        <v>77.218723404255329</v>
      </c>
      <c r="R54" s="495" t="s">
        <v>642</v>
      </c>
      <c r="S54" s="637">
        <v>639</v>
      </c>
      <c r="AA54" s="635" t="s">
        <v>650</v>
      </c>
      <c r="AB54" s="636">
        <v>176</v>
      </c>
      <c r="AV54" s="235" t="s">
        <v>581</v>
      </c>
      <c r="AW54" s="439">
        <v>4280</v>
      </c>
      <c r="AX54" s="34"/>
      <c r="AY54" s="34"/>
      <c r="AZ54" s="34"/>
      <c r="BB54" s="386" t="s">
        <v>687</v>
      </c>
      <c r="BC54" s="282">
        <v>1479</v>
      </c>
      <c r="BH54" s="235" t="s">
        <v>2876</v>
      </c>
      <c r="BI54" s="360">
        <v>76917</v>
      </c>
    </row>
    <row r="55" spans="1:61">
      <c r="A55" s="630" t="s">
        <v>654</v>
      </c>
      <c r="B55" s="632">
        <v>1398</v>
      </c>
      <c r="C55" s="632">
        <v>2251</v>
      </c>
      <c r="D55" s="632">
        <v>2940</v>
      </c>
      <c r="O55" s="166" t="s">
        <v>655</v>
      </c>
      <c r="P55" s="389">
        <v>237.77357575757574</v>
      </c>
      <c r="R55" s="495" t="s">
        <v>649</v>
      </c>
      <c r="S55" s="637">
        <v>896</v>
      </c>
      <c r="AA55" s="635" t="s">
        <v>657</v>
      </c>
      <c r="AB55" s="636">
        <v>645</v>
      </c>
      <c r="AV55" s="235" t="s">
        <v>589</v>
      </c>
      <c r="AW55" s="439">
        <v>4597</v>
      </c>
      <c r="AX55" s="34"/>
      <c r="AY55" s="34"/>
      <c r="AZ55" s="34"/>
      <c r="BB55" s="386" t="s">
        <v>693</v>
      </c>
      <c r="BC55" s="282">
        <v>6189</v>
      </c>
      <c r="BH55" s="235" t="s">
        <v>646</v>
      </c>
      <c r="BI55" s="360">
        <v>2243</v>
      </c>
    </row>
    <row r="56" spans="1:61">
      <c r="A56" s="630" t="s">
        <v>661</v>
      </c>
      <c r="B56" s="632">
        <v>1576</v>
      </c>
      <c r="C56" s="632">
        <v>2251</v>
      </c>
      <c r="D56" s="632">
        <v>2940</v>
      </c>
      <c r="O56" s="166" t="s">
        <v>662</v>
      </c>
      <c r="P56" s="389">
        <v>309.13546605293436</v>
      </c>
      <c r="R56" s="495" t="s">
        <v>656</v>
      </c>
      <c r="S56" s="637">
        <v>1090</v>
      </c>
      <c r="AA56" s="635" t="s">
        <v>664</v>
      </c>
      <c r="AB56" s="636">
        <v>663</v>
      </c>
      <c r="AV56" s="235" t="s">
        <v>596</v>
      </c>
      <c r="AW56" s="439">
        <v>10348</v>
      </c>
      <c r="AX56" s="34"/>
      <c r="AY56" s="34"/>
      <c r="AZ56" s="34"/>
      <c r="BB56" s="386" t="s">
        <v>699</v>
      </c>
      <c r="BC56" s="282">
        <v>3669</v>
      </c>
      <c r="BH56" s="235" t="s">
        <v>626</v>
      </c>
      <c r="BI56" s="360">
        <v>892</v>
      </c>
    </row>
    <row r="57" spans="1:61">
      <c r="A57" s="630" t="s">
        <v>668</v>
      </c>
      <c r="B57" s="632">
        <v>1648</v>
      </c>
      <c r="C57" s="632">
        <v>2688</v>
      </c>
      <c r="D57" s="632">
        <v>3288</v>
      </c>
      <c r="O57" s="166" t="s">
        <v>669</v>
      </c>
      <c r="P57" s="389">
        <v>490.41454545454536</v>
      </c>
      <c r="R57" s="495" t="s">
        <v>663</v>
      </c>
      <c r="S57" s="637">
        <v>1495</v>
      </c>
      <c r="AA57" s="635" t="s">
        <v>671</v>
      </c>
      <c r="AB57" s="636">
        <v>505</v>
      </c>
      <c r="AV57" s="235" t="s">
        <v>603</v>
      </c>
      <c r="AW57" s="439">
        <v>6903</v>
      </c>
      <c r="AX57" s="34"/>
      <c r="AY57" s="34"/>
      <c r="AZ57" s="34"/>
      <c r="BB57" s="386" t="s">
        <v>704</v>
      </c>
      <c r="BC57" s="282">
        <v>2039</v>
      </c>
      <c r="BH57" s="235" t="s">
        <v>612</v>
      </c>
      <c r="BI57" s="360">
        <v>5164</v>
      </c>
    </row>
    <row r="58" spans="1:61">
      <c r="A58" s="630" t="s">
        <v>675</v>
      </c>
      <c r="B58" s="632">
        <v>2375</v>
      </c>
      <c r="C58" s="632">
        <v>3393</v>
      </c>
      <c r="D58" s="632">
        <v>4158</v>
      </c>
      <c r="O58" s="166" t="s">
        <v>676</v>
      </c>
      <c r="P58" s="389">
        <v>116.17142857142858</v>
      </c>
      <c r="R58" s="495" t="s">
        <v>670</v>
      </c>
      <c r="S58" s="637">
        <v>1503</v>
      </c>
      <c r="AA58" s="635" t="s">
        <v>678</v>
      </c>
      <c r="AB58" s="636">
        <v>631</v>
      </c>
      <c r="AV58" s="235" t="s">
        <v>610</v>
      </c>
      <c r="AW58" s="439">
        <v>17251</v>
      </c>
      <c r="AX58" s="34"/>
      <c r="AY58" s="34"/>
      <c r="AZ58" s="34"/>
      <c r="BB58" s="386" t="s">
        <v>709</v>
      </c>
      <c r="BC58" s="282">
        <v>3849</v>
      </c>
      <c r="BH58" s="235" t="s">
        <v>619</v>
      </c>
      <c r="BI58" s="360">
        <v>5164</v>
      </c>
    </row>
    <row r="59" spans="1:61">
      <c r="A59" s="630" t="s">
        <v>682</v>
      </c>
      <c r="B59" s="632">
        <v>2849</v>
      </c>
      <c r="C59" s="632">
        <v>4603</v>
      </c>
      <c r="D59" s="632">
        <v>5550</v>
      </c>
      <c r="O59" s="166" t="s">
        <v>683</v>
      </c>
      <c r="P59" s="389">
        <v>2360.4727272727273</v>
      </c>
      <c r="R59" s="495" t="s">
        <v>677</v>
      </c>
      <c r="S59" s="637">
        <v>368</v>
      </c>
      <c r="AA59" s="635" t="s">
        <v>685</v>
      </c>
      <c r="AB59" s="636">
        <v>1390</v>
      </c>
      <c r="AV59" s="235" t="s">
        <v>617</v>
      </c>
      <c r="AW59" s="439">
        <v>6745</v>
      </c>
      <c r="AX59" s="34"/>
      <c r="AY59" s="34"/>
      <c r="AZ59" s="34"/>
      <c r="BB59" s="386" t="s">
        <v>719</v>
      </c>
      <c r="BC59" s="282">
        <v>1179</v>
      </c>
    </row>
    <row r="60" spans="1:61">
      <c r="A60" s="630" t="s">
        <v>695</v>
      </c>
      <c r="B60" s="632">
        <v>3299</v>
      </c>
      <c r="C60" s="632">
        <v>5645</v>
      </c>
      <c r="D60" s="632">
        <v>6246</v>
      </c>
      <c r="O60" s="166" t="s">
        <v>2865</v>
      </c>
      <c r="P60" s="389">
        <v>5388.3652525252528</v>
      </c>
      <c r="R60" s="495" t="s">
        <v>684</v>
      </c>
      <c r="S60" s="637">
        <v>896</v>
      </c>
      <c r="AA60" s="635" t="s">
        <v>691</v>
      </c>
      <c r="AB60" s="636">
        <v>1011</v>
      </c>
      <c r="AV60" s="235" t="s">
        <v>624</v>
      </c>
      <c r="AW60" s="439">
        <v>15176</v>
      </c>
      <c r="AX60" s="34"/>
      <c r="AY60" s="34"/>
      <c r="AZ60" s="34"/>
      <c r="BB60" s="386" t="s">
        <v>724</v>
      </c>
      <c r="BC60" s="282">
        <v>1179</v>
      </c>
    </row>
    <row r="61" spans="1:61">
      <c r="A61" s="630" t="s">
        <v>700</v>
      </c>
      <c r="B61" s="632">
        <v>1576</v>
      </c>
      <c r="C61" s="632">
        <v>2251</v>
      </c>
      <c r="D61" s="632">
        <v>2940</v>
      </c>
      <c r="O61" s="166" t="s">
        <v>3010</v>
      </c>
      <c r="P61" s="389">
        <v>1988.1900606060606</v>
      </c>
      <c r="R61" s="495" t="s">
        <v>690</v>
      </c>
      <c r="S61" s="637">
        <v>662</v>
      </c>
      <c r="AA61" s="635" t="s">
        <v>697</v>
      </c>
      <c r="AB61" s="636">
        <v>2592</v>
      </c>
      <c r="AV61" s="235" t="s">
        <v>631</v>
      </c>
      <c r="AW61" s="439">
        <v>10117</v>
      </c>
      <c r="AX61" s="34"/>
      <c r="BB61" s="386" t="s">
        <v>729</v>
      </c>
      <c r="BC61" s="282">
        <v>1639</v>
      </c>
    </row>
    <row r="62" spans="1:61">
      <c r="A62" s="630" t="s">
        <v>705</v>
      </c>
      <c r="B62" s="632">
        <v>1787</v>
      </c>
      <c r="C62" s="632">
        <v>2553</v>
      </c>
      <c r="D62" s="632">
        <v>3288</v>
      </c>
      <c r="O62" s="166" t="s">
        <v>3011</v>
      </c>
      <c r="P62" s="389">
        <v>3493.0327272727272</v>
      </c>
      <c r="R62" s="495" t="s">
        <v>696</v>
      </c>
      <c r="S62" s="637">
        <v>854</v>
      </c>
      <c r="AA62" s="635" t="s">
        <v>702</v>
      </c>
      <c r="AB62" s="636">
        <v>2023</v>
      </c>
      <c r="AV62" s="235" t="s">
        <v>637</v>
      </c>
      <c r="AW62" s="439">
        <v>25293</v>
      </c>
      <c r="BB62" s="386" t="s">
        <v>734</v>
      </c>
      <c r="BC62" s="282">
        <v>4429</v>
      </c>
    </row>
    <row r="63" spans="1:61">
      <c r="A63" s="630" t="s">
        <v>710</v>
      </c>
      <c r="B63" s="632">
        <v>2375</v>
      </c>
      <c r="C63" s="632">
        <v>3393</v>
      </c>
      <c r="D63" s="632">
        <v>4158</v>
      </c>
      <c r="O63" s="166" t="s">
        <v>3012</v>
      </c>
      <c r="P63" s="389">
        <v>708.37108363636378</v>
      </c>
      <c r="R63" s="495" t="s">
        <v>701</v>
      </c>
      <c r="S63" s="637">
        <v>854</v>
      </c>
      <c r="AA63" s="635" t="s">
        <v>707</v>
      </c>
      <c r="AB63" s="636">
        <v>3351</v>
      </c>
      <c r="AV63" s="235" t="s">
        <v>644</v>
      </c>
      <c r="AW63" s="439">
        <v>4367</v>
      </c>
      <c r="BB63" s="386" t="s">
        <v>739</v>
      </c>
      <c r="BC63" s="282">
        <v>11639</v>
      </c>
    </row>
    <row r="64" spans="1:61">
      <c r="A64" s="630" t="s">
        <v>715</v>
      </c>
      <c r="B64" s="632">
        <v>2611</v>
      </c>
      <c r="C64" s="632">
        <v>3730</v>
      </c>
      <c r="D64" s="632">
        <v>4506</v>
      </c>
      <c r="O64" s="166" t="s">
        <v>3013</v>
      </c>
      <c r="P64" s="389">
        <v>3283.5927272727272</v>
      </c>
      <c r="R64" s="495" t="s">
        <v>706</v>
      </c>
      <c r="S64" s="637">
        <v>1345</v>
      </c>
      <c r="AA64" s="635" t="s">
        <v>712</v>
      </c>
      <c r="AB64" s="636">
        <v>1201</v>
      </c>
      <c r="AV64" s="235" t="s">
        <v>651</v>
      </c>
      <c r="AW64" s="439">
        <v>9829</v>
      </c>
      <c r="BB64" s="386" t="s">
        <v>744</v>
      </c>
      <c r="BC64" s="282">
        <v>11719</v>
      </c>
    </row>
    <row r="65" spans="1:61">
      <c r="A65" s="630" t="s">
        <v>720</v>
      </c>
      <c r="B65" s="632">
        <v>3222</v>
      </c>
      <c r="C65" s="632">
        <v>4603</v>
      </c>
      <c r="D65" s="632">
        <v>5550</v>
      </c>
      <c r="O65" s="166" t="s">
        <v>3014</v>
      </c>
      <c r="P65" s="389">
        <v>3283.5927272727272</v>
      </c>
      <c r="R65" s="495" t="s">
        <v>711</v>
      </c>
      <c r="S65" s="637">
        <v>2023</v>
      </c>
      <c r="AA65" s="635" t="s">
        <v>717</v>
      </c>
      <c r="AB65" s="636">
        <v>2213</v>
      </c>
      <c r="AV65" s="235" t="s">
        <v>658</v>
      </c>
      <c r="AW65" s="439">
        <v>16386</v>
      </c>
      <c r="BB65" s="386" t="s">
        <v>749</v>
      </c>
      <c r="BC65" s="282">
        <v>12959</v>
      </c>
      <c r="BH65" s="488"/>
      <c r="BI65" s="489"/>
    </row>
    <row r="66" spans="1:61">
      <c r="A66" s="630" t="s">
        <v>725</v>
      </c>
      <c r="B66" s="632">
        <v>2728</v>
      </c>
      <c r="C66" s="632">
        <v>3898</v>
      </c>
      <c r="D66" s="632">
        <v>5376</v>
      </c>
      <c r="R66" s="495" t="s">
        <v>716</v>
      </c>
      <c r="S66" s="637">
        <v>747</v>
      </c>
      <c r="AA66" s="635" t="s">
        <v>722</v>
      </c>
      <c r="AB66" s="636">
        <v>4110</v>
      </c>
      <c r="AV66" s="235" t="s">
        <v>665</v>
      </c>
      <c r="AW66" s="439">
        <v>6557</v>
      </c>
      <c r="BB66" s="386" t="s">
        <v>754</v>
      </c>
      <c r="BC66" s="282">
        <v>15819</v>
      </c>
      <c r="BH66" s="488"/>
      <c r="BI66" s="489"/>
    </row>
    <row r="67" spans="1:61">
      <c r="A67" s="630" t="s">
        <v>730</v>
      </c>
      <c r="B67" s="632">
        <v>3951</v>
      </c>
      <c r="C67" s="632">
        <v>5645</v>
      </c>
      <c r="D67" s="632">
        <v>6246</v>
      </c>
      <c r="R67" s="495" t="s">
        <v>721</v>
      </c>
      <c r="S67" s="637">
        <v>1312</v>
      </c>
      <c r="AA67" s="635" t="s">
        <v>727</v>
      </c>
      <c r="AB67" s="636">
        <v>2845</v>
      </c>
      <c r="AV67" s="235" t="s">
        <v>672</v>
      </c>
      <c r="AW67" s="439">
        <v>16386</v>
      </c>
      <c r="BB67" s="386" t="s">
        <v>759</v>
      </c>
      <c r="BC67" s="282">
        <v>2479</v>
      </c>
    </row>
    <row r="68" spans="1:61">
      <c r="A68" s="630" t="s">
        <v>735</v>
      </c>
      <c r="B68" s="632">
        <v>6068</v>
      </c>
      <c r="C68" s="632">
        <v>8669</v>
      </c>
      <c r="D68" s="632">
        <v>9900</v>
      </c>
      <c r="R68" s="495" t="s">
        <v>726</v>
      </c>
      <c r="S68" s="637">
        <v>427</v>
      </c>
      <c r="AA68" s="635" t="s">
        <v>732</v>
      </c>
      <c r="AB68" s="636">
        <v>5059</v>
      </c>
      <c r="AV68" s="235" t="s">
        <v>679</v>
      </c>
      <c r="AW68" s="439">
        <v>27310</v>
      </c>
      <c r="BB68" s="386" t="s">
        <v>764</v>
      </c>
      <c r="BC68" s="282">
        <v>979</v>
      </c>
    </row>
    <row r="69" spans="1:61">
      <c r="A69" s="630" t="s">
        <v>740</v>
      </c>
      <c r="B69" s="632">
        <v>6586</v>
      </c>
      <c r="C69" s="632">
        <v>9409</v>
      </c>
      <c r="D69" s="632">
        <v>10770</v>
      </c>
      <c r="R69" s="495" t="s">
        <v>731</v>
      </c>
      <c r="S69" s="637">
        <v>2520</v>
      </c>
      <c r="AA69" s="635" t="s">
        <v>737</v>
      </c>
      <c r="AB69" s="636">
        <v>8221</v>
      </c>
      <c r="AV69" s="235" t="s">
        <v>686</v>
      </c>
      <c r="AW69" s="439">
        <v>6903</v>
      </c>
      <c r="BB69" s="386" t="s">
        <v>768</v>
      </c>
      <c r="BC69" s="282">
        <v>859</v>
      </c>
    </row>
    <row r="70" spans="1:61">
      <c r="A70" s="630" t="s">
        <v>745</v>
      </c>
      <c r="B70" s="632">
        <v>4892</v>
      </c>
      <c r="C70" s="632">
        <v>6989</v>
      </c>
      <c r="D70" s="632">
        <v>7986</v>
      </c>
      <c r="R70" s="495" t="s">
        <v>736</v>
      </c>
      <c r="S70" s="637">
        <v>1061</v>
      </c>
      <c r="AA70" s="635" t="s">
        <v>742</v>
      </c>
      <c r="AB70" s="636">
        <v>6956</v>
      </c>
      <c r="AV70" s="235" t="s">
        <v>692</v>
      </c>
      <c r="AW70" s="439">
        <v>15536</v>
      </c>
      <c r="BB70" s="386" t="s">
        <v>772</v>
      </c>
      <c r="BC70" s="282">
        <v>2309</v>
      </c>
    </row>
    <row r="71" spans="1:61">
      <c r="A71" s="630" t="s">
        <v>750</v>
      </c>
      <c r="B71" s="632">
        <v>5386</v>
      </c>
      <c r="C71" s="632">
        <v>7695</v>
      </c>
      <c r="D71" s="632">
        <v>8856</v>
      </c>
      <c r="R71" s="495" t="s">
        <v>741</v>
      </c>
      <c r="S71" s="637">
        <v>1644</v>
      </c>
      <c r="AA71" s="635" t="s">
        <v>747</v>
      </c>
      <c r="AB71" s="636">
        <v>8853</v>
      </c>
      <c r="AV71" s="235" t="s">
        <v>698</v>
      </c>
      <c r="AW71" s="439">
        <v>10376</v>
      </c>
      <c r="BB71" s="386" t="s">
        <v>776</v>
      </c>
      <c r="BC71" s="282">
        <v>2409</v>
      </c>
    </row>
    <row r="72" spans="1:61">
      <c r="A72" s="630" t="s">
        <v>755</v>
      </c>
      <c r="B72" s="632">
        <v>7598</v>
      </c>
      <c r="C72" s="632">
        <v>12198</v>
      </c>
      <c r="D72" s="632">
        <v>13902</v>
      </c>
      <c r="R72" s="495" t="s">
        <v>746</v>
      </c>
      <c r="S72" s="637">
        <v>576</v>
      </c>
      <c r="AA72" s="635" t="s">
        <v>752</v>
      </c>
      <c r="AB72" s="636">
        <v>99</v>
      </c>
      <c r="AV72" s="235" t="s">
        <v>703</v>
      </c>
      <c r="AW72" s="439">
        <v>25898</v>
      </c>
      <c r="BB72" s="386" t="s">
        <v>780</v>
      </c>
      <c r="BC72" s="282">
        <v>2239</v>
      </c>
    </row>
    <row r="73" spans="1:61">
      <c r="A73" s="630" t="s">
        <v>760</v>
      </c>
      <c r="B73" s="632">
        <v>1176</v>
      </c>
      <c r="C73" s="632">
        <v>1548</v>
      </c>
      <c r="D73" s="632">
        <v>1548</v>
      </c>
      <c r="R73" s="495" t="s">
        <v>751</v>
      </c>
      <c r="S73" s="637">
        <v>85</v>
      </c>
      <c r="AA73" s="635" t="s">
        <v>757</v>
      </c>
      <c r="AB73" s="636">
        <v>92</v>
      </c>
      <c r="AV73" s="235" t="s">
        <v>708</v>
      </c>
      <c r="AW73" s="439">
        <v>8647</v>
      </c>
      <c r="BB73" s="386" t="s">
        <v>784</v>
      </c>
      <c r="BC73" s="282">
        <v>2279</v>
      </c>
    </row>
    <row r="74" spans="1:61">
      <c r="A74" s="630" t="s">
        <v>765</v>
      </c>
      <c r="B74" s="632">
        <v>1764</v>
      </c>
      <c r="C74" s="632">
        <v>2520</v>
      </c>
      <c r="D74" s="632">
        <v>3114</v>
      </c>
      <c r="R74" s="495" t="s">
        <v>756</v>
      </c>
      <c r="S74" s="637">
        <v>469</v>
      </c>
      <c r="AA74" s="635" t="s">
        <v>762</v>
      </c>
      <c r="AB74" s="636">
        <v>471</v>
      </c>
      <c r="AV74" s="235" t="s">
        <v>713</v>
      </c>
      <c r="AW74" s="439">
        <v>19456</v>
      </c>
      <c r="BB74" s="386" t="s">
        <v>792</v>
      </c>
      <c r="BC74" s="282">
        <v>3629</v>
      </c>
    </row>
    <row r="75" spans="1:61">
      <c r="A75" s="630" t="s">
        <v>769</v>
      </c>
      <c r="B75" s="632">
        <v>1798</v>
      </c>
      <c r="C75" s="632">
        <v>2940</v>
      </c>
      <c r="D75" s="632">
        <v>2940</v>
      </c>
      <c r="R75" s="495" t="s">
        <v>761</v>
      </c>
      <c r="S75" s="637">
        <v>5895</v>
      </c>
      <c r="AA75" s="635" t="s">
        <v>767</v>
      </c>
      <c r="AB75" s="636">
        <v>648</v>
      </c>
      <c r="AV75" s="235" t="s">
        <v>718</v>
      </c>
      <c r="AW75" s="439">
        <v>12971</v>
      </c>
      <c r="BB75" s="386" t="s">
        <v>796</v>
      </c>
      <c r="BC75" s="282">
        <v>15839</v>
      </c>
    </row>
    <row r="76" spans="1:61">
      <c r="A76" s="630" t="s">
        <v>3027</v>
      </c>
      <c r="B76" s="632">
        <v>2069</v>
      </c>
      <c r="C76" s="632">
        <v>2940</v>
      </c>
      <c r="D76" s="632">
        <v>2940</v>
      </c>
      <c r="R76" s="495" t="s">
        <v>766</v>
      </c>
      <c r="S76" s="637">
        <v>46</v>
      </c>
      <c r="AA76" s="635" t="s">
        <v>771</v>
      </c>
      <c r="AB76" s="636">
        <v>707</v>
      </c>
      <c r="AV76" s="235" t="s">
        <v>723</v>
      </c>
      <c r="AW76" s="439">
        <v>32426</v>
      </c>
      <c r="BB76" s="386" t="s">
        <v>800</v>
      </c>
      <c r="BC76" s="282">
        <v>48709</v>
      </c>
    </row>
    <row r="77" spans="1:61">
      <c r="A77" s="630" t="s">
        <v>773</v>
      </c>
      <c r="B77" s="632">
        <v>940</v>
      </c>
      <c r="C77" s="632">
        <v>1344</v>
      </c>
      <c r="D77" s="632">
        <v>1374</v>
      </c>
      <c r="R77" s="495" t="s">
        <v>770</v>
      </c>
      <c r="S77" s="637">
        <v>961</v>
      </c>
      <c r="AA77" s="635" t="s">
        <v>775</v>
      </c>
      <c r="AB77" s="636">
        <v>766</v>
      </c>
      <c r="AV77" s="235" t="s">
        <v>728</v>
      </c>
      <c r="AW77" s="439">
        <v>692</v>
      </c>
      <c r="BB77" s="386" t="s">
        <v>804</v>
      </c>
      <c r="BC77" s="282">
        <v>3899</v>
      </c>
    </row>
    <row r="78" spans="1:61">
      <c r="A78" s="630" t="s">
        <v>777</v>
      </c>
      <c r="B78" s="632">
        <v>1058</v>
      </c>
      <c r="C78" s="632">
        <v>1512</v>
      </c>
      <c r="D78" s="632">
        <v>1548</v>
      </c>
      <c r="R78" s="495" t="s">
        <v>774</v>
      </c>
      <c r="S78" s="637">
        <v>1730</v>
      </c>
      <c r="AA78" s="635" t="s">
        <v>779</v>
      </c>
      <c r="AB78" s="636">
        <v>412</v>
      </c>
      <c r="AV78" s="235" t="s">
        <v>733</v>
      </c>
      <c r="AW78" s="439">
        <v>1556</v>
      </c>
      <c r="BB78" s="386" t="s">
        <v>808</v>
      </c>
      <c r="BC78" s="282">
        <v>1849</v>
      </c>
    </row>
    <row r="79" spans="1:61">
      <c r="A79" s="630" t="s">
        <v>781</v>
      </c>
      <c r="B79" s="632">
        <v>1693</v>
      </c>
      <c r="C79" s="632">
        <v>2244</v>
      </c>
      <c r="D79" s="632">
        <v>2244</v>
      </c>
      <c r="R79" s="495" t="s">
        <v>778</v>
      </c>
      <c r="S79" s="637">
        <v>2114</v>
      </c>
      <c r="AA79" s="635" t="s">
        <v>783</v>
      </c>
      <c r="AB79" s="636">
        <v>589</v>
      </c>
      <c r="AV79" s="235" t="s">
        <v>738</v>
      </c>
      <c r="AW79" s="439">
        <v>1038</v>
      </c>
      <c r="BB79" s="386" t="s">
        <v>2870</v>
      </c>
      <c r="BC79" s="282">
        <v>7809</v>
      </c>
    </row>
    <row r="80" spans="1:61">
      <c r="A80" s="630" t="s">
        <v>785</v>
      </c>
      <c r="B80" s="632">
        <v>1176</v>
      </c>
      <c r="C80" s="632">
        <v>1680</v>
      </c>
      <c r="D80" s="632">
        <v>2244</v>
      </c>
      <c r="R80" s="495" t="s">
        <v>782</v>
      </c>
      <c r="S80" s="637">
        <v>3118</v>
      </c>
      <c r="AA80" s="635" t="s">
        <v>787</v>
      </c>
      <c r="AB80" s="636">
        <v>471</v>
      </c>
      <c r="AV80" s="235" t="s">
        <v>743</v>
      </c>
      <c r="AW80" s="439">
        <v>2594</v>
      </c>
      <c r="BB80" s="386" t="s">
        <v>815</v>
      </c>
      <c r="BC80" s="282">
        <v>9789</v>
      </c>
    </row>
    <row r="81" spans="1:55">
      <c r="A81" s="630" t="s">
        <v>789</v>
      </c>
      <c r="B81" s="632">
        <v>2117</v>
      </c>
      <c r="C81" s="632">
        <v>3024</v>
      </c>
      <c r="D81" s="632">
        <v>3288</v>
      </c>
      <c r="R81" s="495" t="s">
        <v>786</v>
      </c>
      <c r="S81" s="637">
        <v>854</v>
      </c>
      <c r="AA81" s="635" t="s">
        <v>791</v>
      </c>
      <c r="AB81" s="636">
        <v>471</v>
      </c>
      <c r="AV81" s="235" t="s">
        <v>748</v>
      </c>
      <c r="AW81" s="439">
        <v>2637</v>
      </c>
      <c r="BB81" s="386" t="s">
        <v>819</v>
      </c>
      <c r="BC81" s="282">
        <v>1649</v>
      </c>
    </row>
    <row r="82" spans="1:55">
      <c r="A82" s="630" t="s">
        <v>793</v>
      </c>
      <c r="B82" s="632">
        <v>1764</v>
      </c>
      <c r="C82" s="632">
        <v>2520</v>
      </c>
      <c r="D82" s="632">
        <v>3288</v>
      </c>
      <c r="R82" s="495" t="s">
        <v>790</v>
      </c>
      <c r="S82" s="637">
        <v>961</v>
      </c>
      <c r="AA82" s="635" t="s">
        <v>795</v>
      </c>
      <c r="AB82" s="636">
        <v>678</v>
      </c>
      <c r="AV82" s="235" t="s">
        <v>753</v>
      </c>
      <c r="AW82" s="439">
        <v>5938</v>
      </c>
      <c r="BB82" s="386" t="s">
        <v>823</v>
      </c>
      <c r="BC82" s="282">
        <v>9119</v>
      </c>
    </row>
    <row r="83" spans="1:55">
      <c r="A83" s="630" t="s">
        <v>797</v>
      </c>
      <c r="B83" s="632">
        <v>1881</v>
      </c>
      <c r="C83" s="632">
        <v>2592</v>
      </c>
      <c r="D83" s="632">
        <v>2592</v>
      </c>
      <c r="R83" s="495" t="s">
        <v>794</v>
      </c>
      <c r="S83" s="637">
        <v>341</v>
      </c>
      <c r="AA83" s="635" t="s">
        <v>799</v>
      </c>
      <c r="AB83" s="636">
        <v>678</v>
      </c>
      <c r="AV83" s="235" t="s">
        <v>758</v>
      </c>
      <c r="AW83" s="439">
        <v>3963</v>
      </c>
      <c r="BB83" s="386" t="s">
        <v>827</v>
      </c>
      <c r="BC83" s="282">
        <v>7829</v>
      </c>
    </row>
    <row r="84" spans="1:55">
      <c r="A84" s="630" t="s">
        <v>801</v>
      </c>
      <c r="B84" s="632">
        <v>1552</v>
      </c>
      <c r="C84" s="632">
        <v>2217</v>
      </c>
      <c r="D84" s="632">
        <v>2592</v>
      </c>
      <c r="R84" s="495" t="s">
        <v>798</v>
      </c>
      <c r="S84" s="637">
        <v>1046</v>
      </c>
      <c r="AA84" s="635" t="s">
        <v>803</v>
      </c>
      <c r="AB84" s="636">
        <v>530</v>
      </c>
      <c r="AV84" s="235" t="s">
        <v>763</v>
      </c>
      <c r="AW84" s="439">
        <v>9900</v>
      </c>
      <c r="BB84" s="386" t="s">
        <v>832</v>
      </c>
      <c r="BC84" s="282">
        <v>17729</v>
      </c>
    </row>
    <row r="85" spans="1:55">
      <c r="A85" s="630" t="s">
        <v>805</v>
      </c>
      <c r="B85" s="632">
        <v>2234</v>
      </c>
      <c r="C85" s="632">
        <v>3192</v>
      </c>
      <c r="D85" s="632">
        <v>3810</v>
      </c>
      <c r="R85" s="495" t="s">
        <v>802</v>
      </c>
      <c r="S85" s="637">
        <v>2814</v>
      </c>
      <c r="AA85" s="635" t="s">
        <v>807</v>
      </c>
      <c r="AB85" s="636">
        <v>884</v>
      </c>
      <c r="BB85" s="386" t="s">
        <v>836</v>
      </c>
      <c r="BC85" s="282">
        <v>5329</v>
      </c>
    </row>
    <row r="86" spans="1:55">
      <c r="A86" s="630" t="s">
        <v>809</v>
      </c>
      <c r="B86" s="632">
        <v>3293</v>
      </c>
      <c r="C86" s="632">
        <v>4704</v>
      </c>
      <c r="D86" s="632">
        <v>6942</v>
      </c>
      <c r="R86" s="495" t="s">
        <v>806</v>
      </c>
      <c r="S86" s="637">
        <v>256</v>
      </c>
      <c r="AA86" s="635" t="s">
        <v>811</v>
      </c>
      <c r="AB86" s="636">
        <v>453</v>
      </c>
      <c r="BB86" s="386" t="s">
        <v>840</v>
      </c>
      <c r="BC86" s="282">
        <v>37809</v>
      </c>
    </row>
    <row r="87" spans="1:55">
      <c r="A87" s="630" t="s">
        <v>812</v>
      </c>
      <c r="B87" s="632">
        <v>3293</v>
      </c>
      <c r="C87" s="632">
        <v>4704</v>
      </c>
      <c r="D87" s="632">
        <v>6942</v>
      </c>
      <c r="R87" s="495" t="s">
        <v>810</v>
      </c>
      <c r="S87" s="637">
        <v>149</v>
      </c>
      <c r="AA87" s="635" t="s">
        <v>814</v>
      </c>
      <c r="AB87" s="636">
        <v>1002</v>
      </c>
      <c r="BB87" s="386" t="s">
        <v>844</v>
      </c>
      <c r="BC87" s="282">
        <v>40089</v>
      </c>
    </row>
    <row r="88" spans="1:55">
      <c r="A88" s="630" t="s">
        <v>816</v>
      </c>
      <c r="B88" s="632">
        <v>3498</v>
      </c>
      <c r="C88" s="632">
        <v>5544</v>
      </c>
      <c r="D88" s="632">
        <v>8160</v>
      </c>
      <c r="R88" s="495" t="s">
        <v>813</v>
      </c>
      <c r="S88" s="637">
        <v>427</v>
      </c>
      <c r="AA88" s="635" t="s">
        <v>818</v>
      </c>
      <c r="AB88" s="636">
        <v>855</v>
      </c>
      <c r="BB88" s="386" t="s">
        <v>847</v>
      </c>
      <c r="BC88" s="282">
        <v>45639</v>
      </c>
    </row>
    <row r="89" spans="1:55">
      <c r="A89" s="630" t="s">
        <v>820</v>
      </c>
      <c r="B89" s="632">
        <v>3881</v>
      </c>
      <c r="C89" s="632">
        <v>5544</v>
      </c>
      <c r="D89" s="632">
        <v>8160</v>
      </c>
      <c r="R89" s="495" t="s">
        <v>817</v>
      </c>
      <c r="S89" s="637">
        <v>149</v>
      </c>
      <c r="AA89" s="635" t="s">
        <v>822</v>
      </c>
      <c r="AB89" s="636">
        <v>1415</v>
      </c>
      <c r="BB89" s="386" t="s">
        <v>850</v>
      </c>
      <c r="BC89" s="282">
        <v>64289</v>
      </c>
    </row>
    <row r="90" spans="1:55">
      <c r="A90" s="630" t="s">
        <v>824</v>
      </c>
      <c r="B90" s="632">
        <v>352</v>
      </c>
      <c r="C90" s="632" t="s">
        <v>100</v>
      </c>
      <c r="D90" s="632">
        <v>504</v>
      </c>
      <c r="R90" s="495" t="s">
        <v>821</v>
      </c>
      <c r="S90" s="637">
        <v>5212</v>
      </c>
      <c r="AA90" s="635" t="s">
        <v>826</v>
      </c>
      <c r="AB90" s="636">
        <v>943</v>
      </c>
      <c r="BB90" s="386" t="s">
        <v>853</v>
      </c>
      <c r="BC90" s="282">
        <v>20909</v>
      </c>
    </row>
    <row r="91" spans="1:55">
      <c r="A91" s="630" t="s">
        <v>828</v>
      </c>
      <c r="B91" s="632">
        <v>423</v>
      </c>
      <c r="C91" s="632" t="s">
        <v>100</v>
      </c>
      <c r="D91" s="632">
        <v>609</v>
      </c>
      <c r="R91" s="495" t="s">
        <v>825</v>
      </c>
      <c r="S91" s="637">
        <v>2136</v>
      </c>
      <c r="AA91" s="635" t="s">
        <v>831</v>
      </c>
      <c r="AB91" s="636">
        <v>1828</v>
      </c>
      <c r="BB91" s="386" t="s">
        <v>856</v>
      </c>
      <c r="BC91" s="282">
        <v>47639</v>
      </c>
    </row>
    <row r="92" spans="1:55">
      <c r="A92" s="630" t="s">
        <v>833</v>
      </c>
      <c r="B92" s="632">
        <v>470</v>
      </c>
      <c r="C92" s="632" t="s">
        <v>100</v>
      </c>
      <c r="D92" s="632">
        <v>1026</v>
      </c>
      <c r="R92" s="495" t="s">
        <v>829</v>
      </c>
      <c r="S92" s="637" t="s">
        <v>830</v>
      </c>
      <c r="AA92" s="635" t="s">
        <v>835</v>
      </c>
      <c r="AB92" s="636">
        <v>3067</v>
      </c>
      <c r="BB92" s="386" t="s">
        <v>859</v>
      </c>
      <c r="BC92" s="282">
        <v>1659</v>
      </c>
    </row>
    <row r="93" spans="1:55">
      <c r="A93" s="630" t="s">
        <v>837</v>
      </c>
      <c r="B93" s="632">
        <v>1289</v>
      </c>
      <c r="C93" s="632">
        <v>1842</v>
      </c>
      <c r="D93" s="632">
        <v>2940</v>
      </c>
      <c r="R93" s="495" t="s">
        <v>834</v>
      </c>
      <c r="S93" s="637">
        <v>2776</v>
      </c>
      <c r="AA93" s="635" t="s">
        <v>839</v>
      </c>
      <c r="AB93" s="636">
        <v>4011</v>
      </c>
      <c r="BB93" s="386" t="s">
        <v>862</v>
      </c>
      <c r="BC93" s="282">
        <v>2019</v>
      </c>
    </row>
    <row r="94" spans="1:55">
      <c r="A94" s="630" t="s">
        <v>841</v>
      </c>
      <c r="B94" s="632">
        <v>1528</v>
      </c>
      <c r="C94" s="632">
        <v>2183</v>
      </c>
      <c r="D94" s="632">
        <v>3288</v>
      </c>
      <c r="R94" s="496" t="s">
        <v>838</v>
      </c>
      <c r="S94" s="637">
        <v>4522</v>
      </c>
      <c r="AA94" s="635" t="s">
        <v>843</v>
      </c>
      <c r="AB94" s="636">
        <v>272</v>
      </c>
      <c r="BB94" s="386" t="s">
        <v>865</v>
      </c>
      <c r="BC94" s="282">
        <v>899</v>
      </c>
    </row>
    <row r="95" spans="1:55">
      <c r="A95" s="630" t="s">
        <v>848</v>
      </c>
      <c r="B95" s="632">
        <v>1074</v>
      </c>
      <c r="C95" s="632">
        <v>1305</v>
      </c>
      <c r="D95" s="632">
        <v>1305</v>
      </c>
      <c r="R95" s="496" t="s">
        <v>842</v>
      </c>
      <c r="S95" s="637">
        <v>870</v>
      </c>
      <c r="AA95" s="635" t="s">
        <v>846</v>
      </c>
      <c r="AB95" s="636">
        <v>272</v>
      </c>
      <c r="BB95" s="386" t="s">
        <v>867</v>
      </c>
      <c r="BC95" s="282">
        <v>31269</v>
      </c>
    </row>
    <row r="96" spans="1:55">
      <c r="A96" s="630" t="s">
        <v>851</v>
      </c>
      <c r="B96" s="632">
        <v>1671</v>
      </c>
      <c r="C96" s="632">
        <v>2388</v>
      </c>
      <c r="D96" s="632">
        <v>4315</v>
      </c>
      <c r="R96" s="496" t="s">
        <v>845</v>
      </c>
      <c r="S96" s="714">
        <v>950</v>
      </c>
      <c r="AA96" s="635" t="s">
        <v>849</v>
      </c>
      <c r="AB96" s="636">
        <v>251</v>
      </c>
      <c r="BB96" s="386" t="s">
        <v>870</v>
      </c>
      <c r="BC96" s="282">
        <v>3079</v>
      </c>
    </row>
    <row r="97" spans="1:55">
      <c r="A97" s="630" t="s">
        <v>854</v>
      </c>
      <c r="B97" s="632">
        <v>3152</v>
      </c>
      <c r="C97" s="632">
        <v>4503</v>
      </c>
      <c r="D97" s="632">
        <v>5462</v>
      </c>
      <c r="AA97" s="635" t="s">
        <v>852</v>
      </c>
      <c r="AB97" s="636">
        <v>142</v>
      </c>
      <c r="BB97" s="386" t="s">
        <v>873</v>
      </c>
      <c r="BC97" s="282">
        <v>27219</v>
      </c>
    </row>
    <row r="98" spans="1:55">
      <c r="A98" s="630" t="s">
        <v>857</v>
      </c>
      <c r="B98" s="632">
        <v>4060</v>
      </c>
      <c r="C98" s="632">
        <v>5800</v>
      </c>
      <c r="D98" s="632">
        <v>6558</v>
      </c>
      <c r="AA98" s="635" t="s">
        <v>855</v>
      </c>
      <c r="AB98" s="636">
        <v>178</v>
      </c>
      <c r="BB98" s="386" t="s">
        <v>876</v>
      </c>
      <c r="BC98" s="282">
        <v>449</v>
      </c>
    </row>
    <row r="99" spans="1:55">
      <c r="A99" s="630" t="s">
        <v>860</v>
      </c>
      <c r="B99" s="632">
        <v>1719</v>
      </c>
      <c r="C99" s="632">
        <v>2456</v>
      </c>
      <c r="D99" s="632">
        <v>3393</v>
      </c>
      <c r="AA99" s="635" t="s">
        <v>858</v>
      </c>
      <c r="AB99" s="636">
        <v>750</v>
      </c>
      <c r="BB99" s="386" t="s">
        <v>879</v>
      </c>
      <c r="BC99" s="282">
        <v>16359</v>
      </c>
    </row>
    <row r="100" spans="1:55">
      <c r="A100" s="630" t="s">
        <v>863</v>
      </c>
      <c r="B100" s="632">
        <v>2388</v>
      </c>
      <c r="C100" s="632">
        <v>3411</v>
      </c>
      <c r="D100" s="632">
        <v>5550</v>
      </c>
      <c r="AA100" s="635" t="s">
        <v>861</v>
      </c>
      <c r="AB100" s="636">
        <v>204</v>
      </c>
      <c r="BB100" s="386" t="s">
        <v>882</v>
      </c>
      <c r="BC100" s="282">
        <v>2609</v>
      </c>
    </row>
    <row r="101" spans="1:55">
      <c r="A101" s="630" t="s">
        <v>868</v>
      </c>
      <c r="B101" s="632">
        <v>859</v>
      </c>
      <c r="C101" s="632" t="s">
        <v>100</v>
      </c>
      <c r="D101" s="632">
        <v>1370</v>
      </c>
      <c r="AA101" s="635" t="s">
        <v>864</v>
      </c>
      <c r="AB101" s="636">
        <v>210</v>
      </c>
      <c r="BB101" s="386" t="s">
        <v>885</v>
      </c>
      <c r="BC101" s="282">
        <v>131119</v>
      </c>
    </row>
    <row r="102" spans="1:55">
      <c r="A102" s="630" t="s">
        <v>871</v>
      </c>
      <c r="B102" s="632">
        <v>238</v>
      </c>
      <c r="C102" s="632" t="s">
        <v>100</v>
      </c>
      <c r="D102" s="632">
        <v>365</v>
      </c>
      <c r="AA102" s="635" t="s">
        <v>866</v>
      </c>
      <c r="AB102" s="636">
        <v>271</v>
      </c>
      <c r="BB102" s="386" t="s">
        <v>888</v>
      </c>
      <c r="BC102" s="282">
        <v>419</v>
      </c>
    </row>
    <row r="103" spans="1:55">
      <c r="A103" s="630" t="s">
        <v>874</v>
      </c>
      <c r="B103" s="632">
        <v>358</v>
      </c>
      <c r="C103" s="632" t="s">
        <v>100</v>
      </c>
      <c r="D103" s="632">
        <v>504</v>
      </c>
      <c r="AA103" s="635" t="s">
        <v>869</v>
      </c>
      <c r="AB103" s="636">
        <v>678</v>
      </c>
      <c r="BB103" s="386" t="s">
        <v>2966</v>
      </c>
      <c r="BC103" s="282">
        <v>379</v>
      </c>
    </row>
    <row r="104" spans="1:55">
      <c r="A104" s="630" t="s">
        <v>880</v>
      </c>
      <c r="B104" s="632">
        <v>358</v>
      </c>
      <c r="C104" s="632" t="s">
        <v>100</v>
      </c>
      <c r="D104" s="632">
        <v>504</v>
      </c>
      <c r="AA104" s="635" t="s">
        <v>872</v>
      </c>
      <c r="AB104" s="636">
        <v>2123</v>
      </c>
      <c r="BB104" s="386" t="s">
        <v>891</v>
      </c>
      <c r="BC104" s="282">
        <v>1079</v>
      </c>
    </row>
    <row r="105" spans="1:55">
      <c r="A105" s="630" t="s">
        <v>877</v>
      </c>
      <c r="B105" s="632">
        <v>358</v>
      </c>
      <c r="C105" s="632" t="s">
        <v>100</v>
      </c>
      <c r="D105" s="632">
        <v>504</v>
      </c>
      <c r="AA105" s="635" t="s">
        <v>875</v>
      </c>
      <c r="AB105" s="636">
        <v>1584</v>
      </c>
      <c r="BB105" s="386" t="s">
        <v>894</v>
      </c>
      <c r="BC105" s="282">
        <v>809</v>
      </c>
    </row>
    <row r="106" spans="1:55">
      <c r="A106" s="630" t="s">
        <v>886</v>
      </c>
      <c r="B106" s="632">
        <v>358</v>
      </c>
      <c r="C106" s="632" t="s">
        <v>100</v>
      </c>
      <c r="D106" s="632">
        <v>504</v>
      </c>
      <c r="AA106" s="635" t="s">
        <v>878</v>
      </c>
      <c r="AB106" s="636">
        <v>1137</v>
      </c>
      <c r="BB106" s="386" t="s">
        <v>897</v>
      </c>
      <c r="BC106" s="282">
        <v>999</v>
      </c>
    </row>
    <row r="107" spans="1:55">
      <c r="A107" s="630" t="s">
        <v>883</v>
      </c>
      <c r="B107" s="632">
        <v>358</v>
      </c>
      <c r="C107" s="632" t="s">
        <v>100</v>
      </c>
      <c r="D107" s="632">
        <v>504</v>
      </c>
      <c r="AA107" s="635" t="s">
        <v>881</v>
      </c>
      <c r="AB107" s="636">
        <v>208</v>
      </c>
      <c r="BB107" s="386" t="s">
        <v>902</v>
      </c>
      <c r="BC107" s="282">
        <v>1809</v>
      </c>
    </row>
    <row r="108" spans="1:55">
      <c r="A108" s="630" t="s">
        <v>889</v>
      </c>
      <c r="B108" s="632">
        <v>286</v>
      </c>
      <c r="C108" s="632" t="s">
        <v>100</v>
      </c>
      <c r="D108" s="632">
        <v>522</v>
      </c>
      <c r="AA108" s="635" t="s">
        <v>884</v>
      </c>
      <c r="AB108" s="636">
        <v>2123</v>
      </c>
      <c r="BB108" s="386" t="s">
        <v>905</v>
      </c>
      <c r="BC108" s="282">
        <v>1589</v>
      </c>
    </row>
    <row r="109" spans="1:55">
      <c r="A109" s="630" t="s">
        <v>892</v>
      </c>
      <c r="B109" s="632">
        <v>859</v>
      </c>
      <c r="C109" s="632" t="s">
        <v>100</v>
      </c>
      <c r="D109" s="632">
        <v>1252</v>
      </c>
      <c r="AA109" s="635" t="s">
        <v>887</v>
      </c>
      <c r="AB109" s="636">
        <v>1238</v>
      </c>
      <c r="BB109" s="386" t="s">
        <v>908</v>
      </c>
      <c r="BC109" s="282">
        <v>5289</v>
      </c>
    </row>
    <row r="110" spans="1:55">
      <c r="A110" s="630" t="s">
        <v>895</v>
      </c>
      <c r="B110" s="632">
        <v>859</v>
      </c>
      <c r="C110" s="632" t="s">
        <v>100</v>
      </c>
      <c r="D110" s="632">
        <v>1315</v>
      </c>
      <c r="AA110" s="635" t="s">
        <v>890</v>
      </c>
      <c r="AB110" s="636">
        <v>2182</v>
      </c>
      <c r="BB110" s="386" t="s">
        <v>911</v>
      </c>
      <c r="BC110" s="282">
        <v>1709</v>
      </c>
    </row>
    <row r="111" spans="1:55">
      <c r="A111" s="630" t="s">
        <v>898</v>
      </c>
      <c r="B111" s="632">
        <v>119</v>
      </c>
      <c r="C111" s="632" t="s">
        <v>100</v>
      </c>
      <c r="D111" s="632">
        <v>182</v>
      </c>
      <c r="AA111" s="635" t="s">
        <v>893</v>
      </c>
      <c r="AB111" s="636">
        <v>1179</v>
      </c>
      <c r="BB111" s="386" t="s">
        <v>914</v>
      </c>
      <c r="BC111" s="282">
        <v>1879</v>
      </c>
    </row>
    <row r="112" spans="1:55">
      <c r="A112" s="630" t="s">
        <v>900</v>
      </c>
      <c r="B112" s="632">
        <v>71</v>
      </c>
      <c r="C112" s="632" t="s">
        <v>100</v>
      </c>
      <c r="D112" s="632">
        <v>104</v>
      </c>
      <c r="AA112" s="635" t="s">
        <v>896</v>
      </c>
      <c r="AB112" s="636">
        <v>1592</v>
      </c>
      <c r="BB112" s="386" t="s">
        <v>917</v>
      </c>
      <c r="BC112" s="282">
        <v>5289</v>
      </c>
    </row>
    <row r="113" spans="1:55">
      <c r="A113" s="630" t="s">
        <v>903</v>
      </c>
      <c r="B113" s="632">
        <v>71</v>
      </c>
      <c r="C113" s="632" t="s">
        <v>100</v>
      </c>
      <c r="D113" s="632" t="s">
        <v>100</v>
      </c>
      <c r="AA113" s="635" t="s">
        <v>899</v>
      </c>
      <c r="AB113" s="636">
        <v>3775</v>
      </c>
      <c r="BB113" s="386" t="s">
        <v>919</v>
      </c>
      <c r="BC113" s="282">
        <v>799</v>
      </c>
    </row>
    <row r="114" spans="1:55">
      <c r="A114" s="630" t="s">
        <v>909</v>
      </c>
      <c r="B114" s="632">
        <v>286</v>
      </c>
      <c r="C114" s="632" t="s">
        <v>100</v>
      </c>
      <c r="D114" s="632">
        <v>435</v>
      </c>
      <c r="AA114" s="635" t="s">
        <v>901</v>
      </c>
      <c r="AB114" s="636">
        <v>2123</v>
      </c>
      <c r="BB114" s="386" t="s">
        <v>922</v>
      </c>
      <c r="BC114" s="282">
        <v>799</v>
      </c>
    </row>
    <row r="115" spans="1:55">
      <c r="A115" s="630" t="s">
        <v>906</v>
      </c>
      <c r="B115" s="632">
        <v>286</v>
      </c>
      <c r="C115" s="632" t="s">
        <v>100</v>
      </c>
      <c r="D115" s="632">
        <v>435</v>
      </c>
      <c r="AA115" s="635" t="s">
        <v>904</v>
      </c>
      <c r="AB115" s="636">
        <v>1238</v>
      </c>
      <c r="BB115" s="386" t="s">
        <v>925</v>
      </c>
      <c r="BC115" s="282">
        <v>859</v>
      </c>
    </row>
    <row r="116" spans="1:55">
      <c r="A116" s="630" t="s">
        <v>915</v>
      </c>
      <c r="B116" s="632">
        <v>286</v>
      </c>
      <c r="C116" s="632" t="s">
        <v>100</v>
      </c>
      <c r="D116" s="632">
        <v>435</v>
      </c>
      <c r="AA116" s="635" t="s">
        <v>907</v>
      </c>
      <c r="AB116" s="636">
        <v>2182</v>
      </c>
      <c r="BB116" s="386" t="s">
        <v>928</v>
      </c>
      <c r="BC116" s="282">
        <v>1699</v>
      </c>
    </row>
    <row r="117" spans="1:55">
      <c r="A117" s="630" t="s">
        <v>912</v>
      </c>
      <c r="B117" s="632">
        <v>286</v>
      </c>
      <c r="C117" s="632" t="s">
        <v>100</v>
      </c>
      <c r="D117" s="632">
        <v>435</v>
      </c>
      <c r="AA117" s="635" t="s">
        <v>910</v>
      </c>
      <c r="AB117" s="636">
        <v>1179</v>
      </c>
      <c r="BB117" s="386" t="s">
        <v>931</v>
      </c>
      <c r="BC117" s="282">
        <v>1829</v>
      </c>
    </row>
    <row r="118" spans="1:55">
      <c r="A118" s="630" t="s">
        <v>918</v>
      </c>
      <c r="B118" s="632">
        <v>382</v>
      </c>
      <c r="C118" s="632" t="s">
        <v>100</v>
      </c>
      <c r="D118" s="632">
        <v>522</v>
      </c>
      <c r="AA118" s="635" t="s">
        <v>913</v>
      </c>
      <c r="AB118" s="636">
        <v>1592</v>
      </c>
      <c r="BB118" s="386" t="s">
        <v>934</v>
      </c>
      <c r="BC118" s="282">
        <v>1259</v>
      </c>
    </row>
    <row r="119" spans="1:55">
      <c r="A119" s="630" t="s">
        <v>920</v>
      </c>
      <c r="B119" s="632">
        <v>716</v>
      </c>
      <c r="C119" s="632" t="s">
        <v>100</v>
      </c>
      <c r="D119" s="632">
        <v>870</v>
      </c>
      <c r="AA119" s="635" t="s">
        <v>916</v>
      </c>
      <c r="AB119" s="636">
        <v>1584</v>
      </c>
      <c r="BB119" s="386" t="s">
        <v>2868</v>
      </c>
      <c r="BC119" s="282">
        <v>3309</v>
      </c>
    </row>
    <row r="120" spans="1:55">
      <c r="A120" s="630" t="s">
        <v>923</v>
      </c>
      <c r="B120" s="632">
        <v>716</v>
      </c>
      <c r="C120" s="632" t="s">
        <v>100</v>
      </c>
      <c r="D120" s="632">
        <v>870</v>
      </c>
      <c r="AA120" s="635" t="s">
        <v>878</v>
      </c>
      <c r="AB120" s="636">
        <v>1137</v>
      </c>
      <c r="BB120" s="386" t="s">
        <v>937</v>
      </c>
      <c r="BC120" s="282">
        <v>5129</v>
      </c>
    </row>
    <row r="121" spans="1:55">
      <c r="A121" s="630" t="s">
        <v>926</v>
      </c>
      <c r="B121" s="632">
        <v>477</v>
      </c>
      <c r="C121" s="632" t="s">
        <v>100</v>
      </c>
      <c r="D121" s="632">
        <v>783</v>
      </c>
      <c r="AA121" s="635" t="s">
        <v>921</v>
      </c>
      <c r="AB121" s="636">
        <v>2339</v>
      </c>
      <c r="BB121" s="386" t="s">
        <v>939</v>
      </c>
      <c r="BC121" s="282">
        <v>7099</v>
      </c>
    </row>
    <row r="122" spans="1:55">
      <c r="A122" s="630" t="s">
        <v>929</v>
      </c>
      <c r="B122" s="632">
        <v>477</v>
      </c>
      <c r="C122" s="632" t="s">
        <v>100</v>
      </c>
      <c r="D122" s="632">
        <v>783</v>
      </c>
      <c r="AA122" s="635" t="s">
        <v>924</v>
      </c>
      <c r="AB122" s="636">
        <v>1264</v>
      </c>
      <c r="BB122" s="386" t="s">
        <v>941</v>
      </c>
      <c r="BC122" s="282">
        <v>6719</v>
      </c>
    </row>
    <row r="123" spans="1:55">
      <c r="A123" s="630" t="s">
        <v>932</v>
      </c>
      <c r="B123" s="632">
        <v>477</v>
      </c>
      <c r="C123" s="632" t="s">
        <v>100</v>
      </c>
      <c r="D123" s="632">
        <v>783</v>
      </c>
      <c r="AA123" s="635" t="s">
        <v>927</v>
      </c>
      <c r="AB123" s="636">
        <v>1238</v>
      </c>
      <c r="BB123" s="386" t="s">
        <v>943</v>
      </c>
      <c r="BC123" s="282">
        <v>3899</v>
      </c>
    </row>
    <row r="124" spans="1:55">
      <c r="A124" s="630" t="s">
        <v>3028</v>
      </c>
      <c r="B124" s="632">
        <v>143</v>
      </c>
      <c r="C124" s="632" t="s">
        <v>100</v>
      </c>
      <c r="D124" s="632" t="s">
        <v>100</v>
      </c>
      <c r="AA124" s="635" t="s">
        <v>930</v>
      </c>
      <c r="AB124" s="636">
        <v>1120</v>
      </c>
      <c r="BB124" s="386" t="s">
        <v>945</v>
      </c>
      <c r="BC124" s="282">
        <v>3249</v>
      </c>
    </row>
    <row r="125" spans="1:55">
      <c r="A125" s="630" t="s">
        <v>935</v>
      </c>
      <c r="B125" s="632">
        <v>155</v>
      </c>
      <c r="C125" s="632" t="s">
        <v>100</v>
      </c>
      <c r="D125" s="632" t="s">
        <v>100</v>
      </c>
      <c r="AA125" s="635" t="s">
        <v>933</v>
      </c>
      <c r="AB125" s="636">
        <v>1238</v>
      </c>
      <c r="BB125" s="386" t="s">
        <v>947</v>
      </c>
      <c r="BC125" s="282">
        <v>5829</v>
      </c>
    </row>
    <row r="126" spans="1:55">
      <c r="A126" s="630" t="s">
        <v>938</v>
      </c>
      <c r="B126" s="632">
        <v>740</v>
      </c>
      <c r="C126" s="632" t="s">
        <v>100</v>
      </c>
      <c r="D126" s="632" t="s">
        <v>100</v>
      </c>
      <c r="AA126" s="635" t="s">
        <v>936</v>
      </c>
      <c r="AB126" s="636">
        <v>5310</v>
      </c>
      <c r="BB126" s="386" t="s">
        <v>2967</v>
      </c>
      <c r="BC126" s="282">
        <v>399</v>
      </c>
    </row>
    <row r="127" spans="1:55">
      <c r="A127" s="630" t="s">
        <v>940</v>
      </c>
      <c r="B127" s="632">
        <v>71</v>
      </c>
      <c r="C127" s="632" t="s">
        <v>100</v>
      </c>
      <c r="D127" s="632">
        <v>156</v>
      </c>
      <c r="AA127" s="642" t="s">
        <v>2884</v>
      </c>
      <c r="AB127" s="643">
        <v>292</v>
      </c>
      <c r="BB127" s="386" t="s">
        <v>949</v>
      </c>
      <c r="BC127" s="282">
        <v>319</v>
      </c>
    </row>
    <row r="128" spans="1:55">
      <c r="A128" s="630" t="s">
        <v>942</v>
      </c>
      <c r="B128" s="632">
        <v>107</v>
      </c>
      <c r="C128" s="632" t="s">
        <v>100</v>
      </c>
      <c r="D128" s="632">
        <v>1044</v>
      </c>
      <c r="AA128" s="642" t="s">
        <v>2885</v>
      </c>
      <c r="AB128" s="643">
        <v>168</v>
      </c>
      <c r="BB128" s="386" t="s">
        <v>951</v>
      </c>
      <c r="BC128" s="282">
        <v>469</v>
      </c>
    </row>
    <row r="129" spans="1:55">
      <c r="A129" s="630" t="s">
        <v>944</v>
      </c>
      <c r="B129" s="632">
        <v>23</v>
      </c>
      <c r="C129" s="632" t="s">
        <v>100</v>
      </c>
      <c r="D129" s="632">
        <v>43</v>
      </c>
      <c r="AA129" s="642" t="s">
        <v>2886</v>
      </c>
      <c r="AB129" s="643">
        <v>194</v>
      </c>
      <c r="BB129" s="386" t="s">
        <v>953</v>
      </c>
      <c r="BC129" s="282">
        <v>629</v>
      </c>
    </row>
    <row r="130" spans="1:55">
      <c r="A130" s="630" t="s">
        <v>946</v>
      </c>
      <c r="B130" s="632">
        <v>286</v>
      </c>
      <c r="C130" s="632" t="s">
        <v>100</v>
      </c>
      <c r="D130" s="632">
        <v>548</v>
      </c>
      <c r="AA130" s="642" t="s">
        <v>2887</v>
      </c>
      <c r="AB130" s="643">
        <v>214</v>
      </c>
      <c r="BB130" s="386" t="s">
        <v>2968</v>
      </c>
      <c r="BC130" s="282">
        <v>629</v>
      </c>
    </row>
    <row r="131" spans="1:55">
      <c r="A131" s="630" t="s">
        <v>948</v>
      </c>
      <c r="B131" s="632">
        <v>71</v>
      </c>
      <c r="C131" s="632" t="s">
        <v>100</v>
      </c>
      <c r="D131" s="632">
        <v>104</v>
      </c>
      <c r="AA131" s="642" t="s">
        <v>2888</v>
      </c>
      <c r="AB131" s="643">
        <v>162</v>
      </c>
      <c r="BB131" s="386" t="s">
        <v>955</v>
      </c>
      <c r="BC131" s="282">
        <v>769</v>
      </c>
    </row>
    <row r="132" spans="1:55">
      <c r="A132" s="630" t="s">
        <v>950</v>
      </c>
      <c r="B132" s="632">
        <v>859</v>
      </c>
      <c r="C132" s="632" t="s">
        <v>100</v>
      </c>
      <c r="D132" s="632">
        <v>1315</v>
      </c>
      <c r="AA132" s="642" t="s">
        <v>2889</v>
      </c>
      <c r="AB132" s="643">
        <v>305</v>
      </c>
      <c r="BB132" s="386" t="s">
        <v>2969</v>
      </c>
      <c r="BC132" s="282">
        <v>769</v>
      </c>
    </row>
    <row r="133" spans="1:55">
      <c r="A133" s="630" t="s">
        <v>425</v>
      </c>
      <c r="B133" s="632">
        <v>1194</v>
      </c>
      <c r="C133" s="632">
        <v>1705</v>
      </c>
      <c r="D133" s="632" t="s">
        <v>100</v>
      </c>
      <c r="AA133" s="642" t="s">
        <v>2890</v>
      </c>
      <c r="AB133" s="643">
        <v>194</v>
      </c>
      <c r="BB133" s="386" t="s">
        <v>957</v>
      </c>
      <c r="BC133" s="282">
        <v>1329</v>
      </c>
    </row>
    <row r="134" spans="1:55">
      <c r="A134" s="630" t="s">
        <v>952</v>
      </c>
      <c r="B134" s="632">
        <v>955</v>
      </c>
      <c r="C134" s="632">
        <v>1364</v>
      </c>
      <c r="D134" s="632">
        <v>1548</v>
      </c>
      <c r="AA134" s="642" t="s">
        <v>2891</v>
      </c>
      <c r="AB134" s="643">
        <v>181</v>
      </c>
      <c r="BB134" s="386" t="s">
        <v>2970</v>
      </c>
      <c r="BC134" s="282">
        <v>1329</v>
      </c>
    </row>
    <row r="135" spans="1:55">
      <c r="A135" s="630" t="s">
        <v>954</v>
      </c>
      <c r="B135" s="632">
        <v>1146</v>
      </c>
      <c r="C135" s="632">
        <v>1637</v>
      </c>
      <c r="D135" s="632">
        <v>1896</v>
      </c>
      <c r="AA135" s="642" t="s">
        <v>2892</v>
      </c>
      <c r="AB135" s="643">
        <v>260</v>
      </c>
      <c r="BB135" s="386" t="s">
        <v>959</v>
      </c>
      <c r="BC135" s="282">
        <v>7979</v>
      </c>
    </row>
    <row r="136" spans="1:55">
      <c r="A136" s="630" t="s">
        <v>956</v>
      </c>
      <c r="B136" s="632">
        <v>1910</v>
      </c>
      <c r="C136" s="632">
        <v>2729</v>
      </c>
      <c r="D136" s="632" t="s">
        <v>100</v>
      </c>
      <c r="AA136" s="642" t="s">
        <v>2893</v>
      </c>
      <c r="AB136" s="643">
        <v>487</v>
      </c>
      <c r="BB136" s="386" t="s">
        <v>961</v>
      </c>
      <c r="BC136" s="282">
        <v>9369</v>
      </c>
    </row>
    <row r="137" spans="1:55">
      <c r="A137" s="630" t="s">
        <v>958</v>
      </c>
      <c r="B137" s="632">
        <v>2101</v>
      </c>
      <c r="C137" s="632">
        <v>3002</v>
      </c>
      <c r="D137" s="632" t="s">
        <v>100</v>
      </c>
      <c r="AA137" s="642" t="s">
        <v>2894</v>
      </c>
      <c r="AB137" s="643">
        <v>812</v>
      </c>
      <c r="BB137" s="386" t="s">
        <v>963</v>
      </c>
      <c r="BC137" s="282">
        <v>539</v>
      </c>
    </row>
    <row r="138" spans="1:55">
      <c r="A138" s="630" t="s">
        <v>960</v>
      </c>
      <c r="B138" s="632">
        <v>499</v>
      </c>
      <c r="C138" s="632">
        <v>835</v>
      </c>
      <c r="D138" s="632">
        <v>1200</v>
      </c>
      <c r="AA138" s="642" t="s">
        <v>2895</v>
      </c>
      <c r="AB138" s="643">
        <v>455</v>
      </c>
      <c r="BB138" s="386" t="s">
        <v>965</v>
      </c>
      <c r="BC138" s="282">
        <v>1869</v>
      </c>
    </row>
    <row r="139" spans="1:55">
      <c r="A139" s="630" t="s">
        <v>962</v>
      </c>
      <c r="B139" s="632">
        <v>477</v>
      </c>
      <c r="C139" s="632">
        <v>682</v>
      </c>
      <c r="D139" s="632">
        <v>1026</v>
      </c>
      <c r="AA139" s="642" t="s">
        <v>2896</v>
      </c>
      <c r="AB139" s="643">
        <v>585</v>
      </c>
      <c r="BB139" s="386" t="s">
        <v>967</v>
      </c>
      <c r="BC139" s="282">
        <v>1729</v>
      </c>
    </row>
    <row r="140" spans="1:55">
      <c r="A140" s="630" t="s">
        <v>964</v>
      </c>
      <c r="B140" s="632">
        <v>370</v>
      </c>
      <c r="C140" s="632">
        <v>528</v>
      </c>
      <c r="D140" s="632">
        <v>785</v>
      </c>
      <c r="BB140" s="386" t="s">
        <v>969</v>
      </c>
      <c r="BC140" s="282">
        <v>3899</v>
      </c>
    </row>
    <row r="141" spans="1:55">
      <c r="A141" s="630" t="s">
        <v>966</v>
      </c>
      <c r="B141" s="632">
        <v>369</v>
      </c>
      <c r="C141" s="632">
        <v>614</v>
      </c>
      <c r="D141" s="632">
        <v>895</v>
      </c>
      <c r="BB141" s="386" t="s">
        <v>971</v>
      </c>
      <c r="BC141" s="282">
        <v>4769</v>
      </c>
    </row>
    <row r="142" spans="1:55">
      <c r="A142" s="630" t="s">
        <v>968</v>
      </c>
      <c r="B142" s="632">
        <v>579</v>
      </c>
      <c r="C142" s="632">
        <v>955</v>
      </c>
      <c r="D142" s="632">
        <v>1600</v>
      </c>
      <c r="BB142" s="386" t="s">
        <v>973</v>
      </c>
      <c r="BC142" s="282">
        <v>2159</v>
      </c>
    </row>
    <row r="143" spans="1:55">
      <c r="A143" s="630" t="s">
        <v>970</v>
      </c>
      <c r="B143" s="632">
        <v>599</v>
      </c>
      <c r="C143" s="632">
        <v>989</v>
      </c>
      <c r="D143" s="632">
        <v>1653</v>
      </c>
      <c r="BB143" s="386" t="s">
        <v>975</v>
      </c>
      <c r="BC143" s="282">
        <v>3609</v>
      </c>
    </row>
    <row r="144" spans="1:55">
      <c r="A144" s="630" t="s">
        <v>972</v>
      </c>
      <c r="B144" s="632">
        <v>549</v>
      </c>
      <c r="C144" s="632">
        <v>784</v>
      </c>
      <c r="D144" s="632">
        <v>1004</v>
      </c>
      <c r="BB144" s="386" t="s">
        <v>977</v>
      </c>
      <c r="BC144" s="282">
        <v>5789</v>
      </c>
    </row>
    <row r="145" spans="1:55">
      <c r="A145" s="630" t="s">
        <v>974</v>
      </c>
      <c r="B145" s="632">
        <v>812</v>
      </c>
      <c r="C145" s="632">
        <v>1160</v>
      </c>
      <c r="D145" s="632">
        <v>1548</v>
      </c>
      <c r="BB145" s="386" t="s">
        <v>979</v>
      </c>
      <c r="BC145" s="282">
        <v>6659</v>
      </c>
    </row>
    <row r="146" spans="1:55">
      <c r="A146" s="630" t="s">
        <v>976</v>
      </c>
      <c r="B146" s="632">
        <v>716</v>
      </c>
      <c r="C146" s="632">
        <v>1023</v>
      </c>
      <c r="D146" s="632">
        <v>1287</v>
      </c>
      <c r="BB146" s="386" t="s">
        <v>981</v>
      </c>
      <c r="BC146" s="282">
        <v>6799</v>
      </c>
    </row>
    <row r="147" spans="1:55">
      <c r="A147" s="630" t="s">
        <v>978</v>
      </c>
      <c r="B147" s="632">
        <v>573</v>
      </c>
      <c r="C147" s="632">
        <v>818</v>
      </c>
      <c r="D147" s="632">
        <v>904</v>
      </c>
      <c r="BB147" s="386" t="s">
        <v>983</v>
      </c>
      <c r="BC147" s="282">
        <v>5789</v>
      </c>
    </row>
    <row r="148" spans="1:55">
      <c r="A148" s="630" t="s">
        <v>980</v>
      </c>
      <c r="B148" s="632">
        <v>429</v>
      </c>
      <c r="C148" s="632">
        <v>614</v>
      </c>
      <c r="D148" s="632">
        <v>748</v>
      </c>
      <c r="BB148" s="386" t="s">
        <v>985</v>
      </c>
      <c r="BC148" s="282">
        <v>7959</v>
      </c>
    </row>
    <row r="149" spans="1:55">
      <c r="A149" s="630" t="s">
        <v>3029</v>
      </c>
      <c r="B149" s="632">
        <v>597</v>
      </c>
      <c r="C149" s="632">
        <v>852</v>
      </c>
      <c r="D149" s="632" t="s">
        <v>100</v>
      </c>
      <c r="BB149" s="386" t="s">
        <v>987</v>
      </c>
      <c r="BC149" s="282">
        <v>7239</v>
      </c>
    </row>
    <row r="150" spans="1:55">
      <c r="A150" s="630" t="s">
        <v>3030</v>
      </c>
      <c r="B150" s="632">
        <v>477</v>
      </c>
      <c r="C150" s="632">
        <v>682</v>
      </c>
      <c r="D150" s="632" t="s">
        <v>100</v>
      </c>
      <c r="BB150" s="386" t="s">
        <v>989</v>
      </c>
      <c r="BC150" s="282">
        <v>2159</v>
      </c>
    </row>
    <row r="151" spans="1:55">
      <c r="A151" s="630" t="s">
        <v>982</v>
      </c>
      <c r="B151" s="632">
        <v>764</v>
      </c>
      <c r="C151" s="632" t="s">
        <v>100</v>
      </c>
      <c r="D151" s="632" t="s">
        <v>100</v>
      </c>
      <c r="BB151" s="386" t="s">
        <v>991</v>
      </c>
      <c r="BC151" s="282">
        <v>16679</v>
      </c>
    </row>
    <row r="152" spans="1:55">
      <c r="A152" s="630" t="s">
        <v>984</v>
      </c>
      <c r="B152" s="632">
        <v>668</v>
      </c>
      <c r="C152" s="632" t="s">
        <v>100</v>
      </c>
      <c r="D152" s="632" t="s">
        <v>100</v>
      </c>
      <c r="BB152" s="386" t="s">
        <v>993</v>
      </c>
      <c r="BC152" s="282">
        <v>6669</v>
      </c>
    </row>
    <row r="153" spans="1:55">
      <c r="A153" s="630" t="s">
        <v>986</v>
      </c>
      <c r="B153" s="632">
        <v>859</v>
      </c>
      <c r="C153" s="632">
        <v>1228</v>
      </c>
      <c r="D153" s="632">
        <v>1548</v>
      </c>
      <c r="BB153" s="386" t="s">
        <v>995</v>
      </c>
      <c r="BC153" s="282">
        <v>1379</v>
      </c>
    </row>
    <row r="154" spans="1:55">
      <c r="A154" s="630" t="s">
        <v>988</v>
      </c>
      <c r="B154" s="632">
        <v>788</v>
      </c>
      <c r="C154" s="632">
        <v>1125</v>
      </c>
      <c r="D154" s="632">
        <v>1374</v>
      </c>
      <c r="BB154" s="386" t="s">
        <v>997</v>
      </c>
      <c r="BC154" s="282">
        <v>1379</v>
      </c>
    </row>
    <row r="155" spans="1:55">
      <c r="A155" s="630" t="s">
        <v>990</v>
      </c>
      <c r="B155" s="632">
        <v>1194</v>
      </c>
      <c r="C155" s="632">
        <v>1705</v>
      </c>
      <c r="D155" s="632">
        <v>2244</v>
      </c>
      <c r="BB155" s="386" t="s">
        <v>999</v>
      </c>
      <c r="BC155" s="282">
        <v>4769</v>
      </c>
    </row>
    <row r="156" spans="1:55">
      <c r="A156" s="630" t="s">
        <v>992</v>
      </c>
      <c r="B156" s="632">
        <v>23</v>
      </c>
      <c r="C156" s="632" t="s">
        <v>100</v>
      </c>
      <c r="D156" s="632">
        <v>52</v>
      </c>
      <c r="BB156" s="386" t="s">
        <v>1001</v>
      </c>
      <c r="BC156" s="282">
        <v>4339</v>
      </c>
    </row>
    <row r="157" spans="1:55">
      <c r="A157" s="630" t="s">
        <v>994</v>
      </c>
      <c r="B157" s="632">
        <v>477</v>
      </c>
      <c r="C157" s="632" t="s">
        <v>100</v>
      </c>
      <c r="D157" s="632">
        <v>609</v>
      </c>
      <c r="BB157" s="386" t="s">
        <v>2971</v>
      </c>
      <c r="BC157" s="282">
        <v>11969</v>
      </c>
    </row>
    <row r="158" spans="1:55">
      <c r="A158" s="630" t="s">
        <v>998</v>
      </c>
      <c r="B158" s="632">
        <v>358</v>
      </c>
      <c r="C158" s="632" t="s">
        <v>100</v>
      </c>
      <c r="D158" s="632">
        <v>609</v>
      </c>
      <c r="BB158" s="386" t="s">
        <v>1003</v>
      </c>
      <c r="BC158" s="282">
        <v>3179</v>
      </c>
    </row>
    <row r="159" spans="1:55">
      <c r="A159" s="630" t="s">
        <v>996</v>
      </c>
      <c r="B159" s="632">
        <v>358</v>
      </c>
      <c r="C159" s="632" t="s">
        <v>100</v>
      </c>
      <c r="D159" s="632">
        <v>609</v>
      </c>
      <c r="BB159" s="386" t="s">
        <v>2972</v>
      </c>
      <c r="BC159" s="282">
        <v>3179</v>
      </c>
    </row>
    <row r="160" spans="1:55">
      <c r="A160" s="630" t="s">
        <v>1000</v>
      </c>
      <c r="B160" s="632">
        <v>2316</v>
      </c>
      <c r="C160" s="632">
        <v>3309</v>
      </c>
      <c r="D160" s="632">
        <v>4001</v>
      </c>
      <c r="BB160" s="386" t="s">
        <v>1005</v>
      </c>
      <c r="BC160" s="282">
        <v>4339</v>
      </c>
    </row>
    <row r="161" spans="1:55">
      <c r="A161" s="630" t="s">
        <v>1002</v>
      </c>
      <c r="B161" s="632">
        <v>1886</v>
      </c>
      <c r="C161" s="632">
        <v>2695</v>
      </c>
      <c r="D161" s="632">
        <v>3305</v>
      </c>
      <c r="BB161" s="386" t="s">
        <v>1006</v>
      </c>
      <c r="BC161" s="282">
        <v>15939</v>
      </c>
    </row>
    <row r="162" spans="1:55">
      <c r="A162" s="630" t="s">
        <v>1004</v>
      </c>
      <c r="B162" s="632">
        <v>2507</v>
      </c>
      <c r="C162" s="632">
        <v>3582</v>
      </c>
      <c r="D162" s="632">
        <v>4680</v>
      </c>
      <c r="BB162" s="386" t="s">
        <v>1008</v>
      </c>
      <c r="BC162" s="282">
        <v>11969</v>
      </c>
    </row>
    <row r="163" spans="1:55">
      <c r="A163" s="630" t="s">
        <v>1007</v>
      </c>
      <c r="B163" s="632">
        <v>1624</v>
      </c>
      <c r="C163" s="632">
        <v>2320</v>
      </c>
      <c r="D163" s="632">
        <v>3114</v>
      </c>
      <c r="BB163" s="386" t="s">
        <v>1010</v>
      </c>
      <c r="BC163" s="282">
        <v>3989</v>
      </c>
    </row>
    <row r="164" spans="1:55">
      <c r="A164" s="630" t="s">
        <v>1009</v>
      </c>
      <c r="B164" s="632">
        <v>2197</v>
      </c>
      <c r="C164" s="632">
        <v>3138</v>
      </c>
      <c r="D164" s="632">
        <v>4158</v>
      </c>
      <c r="BB164" s="386" t="s">
        <v>1012</v>
      </c>
      <c r="BC164" s="282">
        <v>7179</v>
      </c>
    </row>
    <row r="165" spans="1:55">
      <c r="A165" s="630" t="s">
        <v>1011</v>
      </c>
      <c r="B165" s="632">
        <v>3398</v>
      </c>
      <c r="C165" s="632">
        <v>5458</v>
      </c>
      <c r="D165" s="632">
        <v>6558</v>
      </c>
      <c r="BB165" s="386" t="s">
        <v>1014</v>
      </c>
      <c r="BC165" s="282">
        <v>8199</v>
      </c>
    </row>
    <row r="166" spans="1:55">
      <c r="A166" s="630" t="s">
        <v>1013</v>
      </c>
      <c r="B166" s="632">
        <v>3198</v>
      </c>
      <c r="C166" s="632">
        <v>5049</v>
      </c>
      <c r="D166" s="632">
        <v>6010</v>
      </c>
      <c r="BB166" s="386" t="s">
        <v>1016</v>
      </c>
      <c r="BC166" s="282">
        <v>26089</v>
      </c>
    </row>
    <row r="167" spans="1:55">
      <c r="A167" s="630" t="s">
        <v>1015</v>
      </c>
      <c r="B167" s="632">
        <v>2999</v>
      </c>
      <c r="C167" s="632">
        <v>4844</v>
      </c>
      <c r="D167" s="632">
        <v>5828</v>
      </c>
      <c r="BB167" s="386" t="s">
        <v>1018</v>
      </c>
      <c r="BC167" s="282">
        <v>8689</v>
      </c>
    </row>
    <row r="168" spans="1:55">
      <c r="A168" s="630" t="s">
        <v>1017</v>
      </c>
      <c r="B168" s="632">
        <v>1999</v>
      </c>
      <c r="C168" s="632">
        <v>3275</v>
      </c>
      <c r="D168" s="632">
        <v>4158</v>
      </c>
      <c r="BB168" s="386" t="s">
        <v>1020</v>
      </c>
      <c r="BC168" s="282">
        <v>1599</v>
      </c>
    </row>
    <row r="169" spans="1:55">
      <c r="A169" s="630" t="s">
        <v>1019</v>
      </c>
      <c r="B169" s="632">
        <v>2436</v>
      </c>
      <c r="C169" s="632">
        <v>3480</v>
      </c>
      <c r="D169" s="632">
        <v>4332</v>
      </c>
      <c r="BB169" s="386" t="s">
        <v>1022</v>
      </c>
      <c r="BC169" s="282">
        <v>2999</v>
      </c>
    </row>
    <row r="170" spans="1:55">
      <c r="A170" s="630" t="s">
        <v>1021</v>
      </c>
      <c r="B170" s="632">
        <v>2498</v>
      </c>
      <c r="C170" s="632">
        <v>4094</v>
      </c>
      <c r="D170" s="632">
        <v>5202</v>
      </c>
      <c r="BB170" s="386" t="s">
        <v>1024</v>
      </c>
      <c r="BC170" s="282">
        <v>7139</v>
      </c>
    </row>
    <row r="171" spans="1:55">
      <c r="A171" s="630" t="s">
        <v>1023</v>
      </c>
      <c r="B171" s="632">
        <v>525</v>
      </c>
      <c r="C171" s="632" t="s">
        <v>100</v>
      </c>
      <c r="D171" s="632">
        <v>730</v>
      </c>
      <c r="BB171" s="386" t="s">
        <v>1026</v>
      </c>
      <c r="BC171" s="282">
        <v>11279</v>
      </c>
    </row>
    <row r="172" spans="1:55">
      <c r="A172" s="630" t="s">
        <v>1025</v>
      </c>
      <c r="B172" s="632">
        <v>262</v>
      </c>
      <c r="C172" s="632" t="s">
        <v>100</v>
      </c>
      <c r="D172" s="632">
        <v>420</v>
      </c>
      <c r="BB172" s="386" t="s">
        <v>1028</v>
      </c>
      <c r="BC172" s="282">
        <v>3749</v>
      </c>
    </row>
    <row r="173" spans="1:55">
      <c r="A173" s="630" t="s">
        <v>1027</v>
      </c>
      <c r="B173" s="632">
        <v>525</v>
      </c>
      <c r="C173" s="632">
        <v>750</v>
      </c>
      <c r="D173" s="632">
        <v>895</v>
      </c>
      <c r="BB173" s="386" t="s">
        <v>1030</v>
      </c>
      <c r="BC173" s="282">
        <v>9019</v>
      </c>
    </row>
    <row r="174" spans="1:55">
      <c r="A174" s="630" t="s">
        <v>1029</v>
      </c>
      <c r="B174" s="632">
        <v>429</v>
      </c>
      <c r="C174" s="632">
        <v>614</v>
      </c>
      <c r="D174" s="632">
        <v>767</v>
      </c>
      <c r="BB174" s="386" t="s">
        <v>1032</v>
      </c>
      <c r="BC174" s="282">
        <v>13539</v>
      </c>
    </row>
    <row r="175" spans="1:55">
      <c r="A175" s="630" t="s">
        <v>1031</v>
      </c>
      <c r="B175" s="632">
        <v>334</v>
      </c>
      <c r="C175" s="632">
        <v>477</v>
      </c>
      <c r="D175" s="632">
        <v>584</v>
      </c>
      <c r="BB175" s="386" t="s">
        <v>2973</v>
      </c>
      <c r="BC175" s="282">
        <v>20149</v>
      </c>
    </row>
    <row r="176" spans="1:55">
      <c r="A176" s="630" t="s">
        <v>1033</v>
      </c>
      <c r="B176" s="632">
        <v>382</v>
      </c>
      <c r="C176" s="632">
        <v>545</v>
      </c>
      <c r="D176" s="632">
        <v>639</v>
      </c>
      <c r="BB176" s="386" t="s">
        <v>2867</v>
      </c>
      <c r="BC176" s="282">
        <v>47999</v>
      </c>
    </row>
    <row r="177" spans="1:55">
      <c r="A177" s="630" t="s">
        <v>1035</v>
      </c>
      <c r="B177" s="632">
        <v>668</v>
      </c>
      <c r="C177" s="632">
        <v>955</v>
      </c>
      <c r="D177" s="632">
        <v>1169</v>
      </c>
      <c r="BB177" s="386" t="s">
        <v>1034</v>
      </c>
      <c r="BC177" s="282">
        <v>42597</v>
      </c>
    </row>
    <row r="178" spans="1:55">
      <c r="A178" s="630" t="s">
        <v>1037</v>
      </c>
      <c r="B178" s="632">
        <v>668</v>
      </c>
      <c r="C178" s="632">
        <v>955</v>
      </c>
      <c r="D178" s="632">
        <v>904</v>
      </c>
      <c r="BB178" s="386" t="s">
        <v>1036</v>
      </c>
      <c r="BC178" s="282">
        <v>51488</v>
      </c>
    </row>
    <row r="179" spans="1:55">
      <c r="A179" s="630" t="s">
        <v>1039</v>
      </c>
      <c r="B179" s="632">
        <v>525</v>
      </c>
      <c r="C179" s="632">
        <v>750</v>
      </c>
      <c r="D179" s="632">
        <v>748</v>
      </c>
      <c r="BB179" s="386" t="s">
        <v>1038</v>
      </c>
      <c r="BC179" s="282">
        <v>58866</v>
      </c>
    </row>
    <row r="180" spans="1:55">
      <c r="A180" s="630" t="s">
        <v>1041</v>
      </c>
      <c r="B180" s="632">
        <v>459</v>
      </c>
      <c r="C180" s="632">
        <v>750</v>
      </c>
      <c r="D180" s="632">
        <v>895</v>
      </c>
      <c r="BB180" s="386" t="s">
        <v>1040</v>
      </c>
      <c r="BC180" s="282">
        <v>98031</v>
      </c>
    </row>
    <row r="181" spans="1:55">
      <c r="A181" s="157" t="s">
        <v>1043</v>
      </c>
      <c r="B181" s="682">
        <v>18034.588235294115</v>
      </c>
      <c r="C181" s="682" t="s">
        <v>100</v>
      </c>
      <c r="D181" s="682" t="s">
        <v>100</v>
      </c>
      <c r="BB181" s="386" t="s">
        <v>1042</v>
      </c>
      <c r="BC181" s="282">
        <v>82530</v>
      </c>
    </row>
    <row r="182" spans="1:55">
      <c r="A182" s="157" t="s">
        <v>1052</v>
      </c>
      <c r="B182" s="682">
        <v>1739.9999999999998</v>
      </c>
      <c r="C182" s="682" t="s">
        <v>100</v>
      </c>
      <c r="D182" s="682" t="s">
        <v>100</v>
      </c>
      <c r="BB182" s="386" t="s">
        <v>1044</v>
      </c>
      <c r="BC182" s="282">
        <v>90932</v>
      </c>
    </row>
    <row r="183" spans="1:55">
      <c r="A183" s="157" t="s">
        <v>1053</v>
      </c>
      <c r="B183" s="682">
        <v>3479.9999999999995</v>
      </c>
      <c r="C183" s="682" t="s">
        <v>100</v>
      </c>
      <c r="D183" s="682" t="s">
        <v>100</v>
      </c>
      <c r="BB183" s="386" t="s">
        <v>1046</v>
      </c>
      <c r="BC183" s="282">
        <v>96199</v>
      </c>
    </row>
    <row r="184" spans="1:55">
      <c r="A184" s="157" t="s">
        <v>1054</v>
      </c>
      <c r="B184" s="682">
        <v>6524.9999999999991</v>
      </c>
      <c r="C184" s="682" t="s">
        <v>100</v>
      </c>
      <c r="D184" s="682" t="s">
        <v>100</v>
      </c>
      <c r="BB184" s="386" t="s">
        <v>1048</v>
      </c>
      <c r="BC184" s="282">
        <v>106380</v>
      </c>
    </row>
    <row r="185" spans="1:55">
      <c r="A185" s="157" t="s">
        <v>1077</v>
      </c>
      <c r="B185" s="682">
        <v>5322.3529411764703</v>
      </c>
      <c r="C185" s="682" t="s">
        <v>100</v>
      </c>
      <c r="D185" s="682" t="s">
        <v>100</v>
      </c>
      <c r="BB185" s="386" t="s">
        <v>1050</v>
      </c>
      <c r="BC185" s="282">
        <v>89725</v>
      </c>
    </row>
    <row r="186" spans="1:55">
      <c r="A186" s="157" t="s">
        <v>1055</v>
      </c>
      <c r="B186" s="682">
        <v>2947.7647058823527</v>
      </c>
      <c r="C186" s="682" t="s">
        <v>100</v>
      </c>
      <c r="D186" s="682" t="s">
        <v>100</v>
      </c>
      <c r="BB186" t="s">
        <v>3098</v>
      </c>
      <c r="BC186" s="397">
        <v>569</v>
      </c>
    </row>
    <row r="187" spans="1:55">
      <c r="A187" s="157" t="s">
        <v>1056</v>
      </c>
      <c r="B187" s="682">
        <v>26796</v>
      </c>
      <c r="C187" s="682">
        <v>38280</v>
      </c>
      <c r="D187" s="682">
        <v>40002.6</v>
      </c>
    </row>
    <row r="188" spans="1:55">
      <c r="A188" s="157" t="s">
        <v>1057</v>
      </c>
      <c r="B188" s="682">
        <v>15276.06</v>
      </c>
      <c r="C188" s="682">
        <v>15276.06</v>
      </c>
      <c r="D188" s="682">
        <v>15276.06</v>
      </c>
    </row>
    <row r="189" spans="1:55">
      <c r="A189" s="157" t="s">
        <v>1059</v>
      </c>
      <c r="B189" s="682">
        <v>675.52941176470586</v>
      </c>
      <c r="C189" s="682" t="s">
        <v>100</v>
      </c>
      <c r="D189" s="682" t="s">
        <v>100</v>
      </c>
    </row>
    <row r="190" spans="1:55">
      <c r="A190" s="157" t="s">
        <v>1060</v>
      </c>
      <c r="B190" s="682">
        <v>962.11764705882354</v>
      </c>
      <c r="C190" s="682" t="s">
        <v>100</v>
      </c>
      <c r="D190" s="682" t="s">
        <v>100</v>
      </c>
    </row>
    <row r="191" spans="1:55">
      <c r="A191" s="157" t="s">
        <v>1061</v>
      </c>
      <c r="B191" s="682">
        <v>1269.1764705882351</v>
      </c>
      <c r="C191" s="682" t="s">
        <v>100</v>
      </c>
      <c r="D191" s="682" t="s">
        <v>100</v>
      </c>
    </row>
    <row r="192" spans="1:55">
      <c r="A192" s="157" t="s">
        <v>1062</v>
      </c>
      <c r="B192" s="682">
        <v>1658.1176470588234</v>
      </c>
      <c r="C192" s="682" t="s">
        <v>100</v>
      </c>
      <c r="D192" s="682" t="s">
        <v>100</v>
      </c>
    </row>
    <row r="193" spans="1:4">
      <c r="A193" s="157" t="s">
        <v>1058</v>
      </c>
      <c r="B193" s="682">
        <v>4889.3999999999996</v>
      </c>
      <c r="C193" s="682" t="s">
        <v>100</v>
      </c>
      <c r="D193" s="682" t="s">
        <v>100</v>
      </c>
    </row>
    <row r="194" spans="1:4">
      <c r="A194" s="157" t="s">
        <v>1063</v>
      </c>
      <c r="B194" s="682">
        <v>2610</v>
      </c>
      <c r="C194" s="682" t="s">
        <v>100</v>
      </c>
      <c r="D194" s="682" t="s">
        <v>100</v>
      </c>
    </row>
    <row r="195" spans="1:4">
      <c r="A195" s="157" t="s">
        <v>1064</v>
      </c>
      <c r="B195" s="682">
        <v>1305</v>
      </c>
      <c r="C195" s="682" t="s">
        <v>100</v>
      </c>
      <c r="D195" s="682" t="s">
        <v>100</v>
      </c>
    </row>
    <row r="196" spans="1:4">
      <c r="A196" s="157" t="s">
        <v>1065</v>
      </c>
      <c r="B196" s="682">
        <v>4892.4705882352937</v>
      </c>
      <c r="C196" s="682" t="s">
        <v>100</v>
      </c>
      <c r="D196" s="682" t="s">
        <v>100</v>
      </c>
    </row>
    <row r="197" spans="1:4">
      <c r="A197" s="157" t="s">
        <v>1066</v>
      </c>
      <c r="B197" s="682">
        <v>8802.3529411764703</v>
      </c>
      <c r="C197" s="682" t="s">
        <v>100</v>
      </c>
      <c r="D197" s="682" t="s">
        <v>100</v>
      </c>
    </row>
    <row r="198" spans="1:4">
      <c r="A198" s="157" t="s">
        <v>1067</v>
      </c>
      <c r="B198" s="682">
        <v>12241.411764705881</v>
      </c>
      <c r="C198" s="682" t="s">
        <v>100</v>
      </c>
      <c r="D198" s="682" t="s">
        <v>100</v>
      </c>
    </row>
    <row r="199" spans="1:4">
      <c r="A199" s="157" t="s">
        <v>1068</v>
      </c>
      <c r="B199" s="682">
        <v>4889.3999999999996</v>
      </c>
      <c r="C199" s="682" t="s">
        <v>100</v>
      </c>
      <c r="D199" s="682" t="s">
        <v>100</v>
      </c>
    </row>
    <row r="200" spans="1:4">
      <c r="A200" s="157" t="s">
        <v>1069</v>
      </c>
      <c r="B200" s="682">
        <v>2610</v>
      </c>
      <c r="C200" s="682" t="s">
        <v>100</v>
      </c>
      <c r="D200" s="682" t="s">
        <v>100</v>
      </c>
    </row>
    <row r="201" spans="1:4">
      <c r="A201" s="157" t="s">
        <v>1070</v>
      </c>
      <c r="B201" s="682">
        <v>6448.2352941176468</v>
      </c>
      <c r="C201" s="682" t="s">
        <v>100</v>
      </c>
      <c r="D201" s="682" t="s">
        <v>100</v>
      </c>
    </row>
    <row r="202" spans="1:4">
      <c r="A202" s="157" t="s">
        <v>1071</v>
      </c>
      <c r="B202" s="682">
        <v>11606.823529411764</v>
      </c>
      <c r="C202" s="682" t="s">
        <v>100</v>
      </c>
      <c r="D202" s="682" t="s">
        <v>100</v>
      </c>
    </row>
    <row r="203" spans="1:4">
      <c r="A203" s="157" t="s">
        <v>1072</v>
      </c>
      <c r="B203" s="682">
        <v>16110.352941176468</v>
      </c>
      <c r="C203" s="682" t="s">
        <v>100</v>
      </c>
      <c r="D203" s="682" t="s">
        <v>100</v>
      </c>
    </row>
    <row r="204" spans="1:4">
      <c r="A204" s="157" t="s">
        <v>1073</v>
      </c>
      <c r="B204" s="682">
        <v>1305</v>
      </c>
      <c r="C204" s="682" t="s">
        <v>100</v>
      </c>
      <c r="D204" s="682" t="s">
        <v>100</v>
      </c>
    </row>
    <row r="205" spans="1:4">
      <c r="A205" s="157" t="s">
        <v>1074</v>
      </c>
      <c r="B205" s="682">
        <v>1635.6</v>
      </c>
      <c r="C205" s="682" t="s">
        <v>100</v>
      </c>
      <c r="D205" s="682" t="s">
        <v>100</v>
      </c>
    </row>
    <row r="206" spans="1:4">
      <c r="A206" s="157" t="s">
        <v>1076</v>
      </c>
      <c r="B206" s="682">
        <v>7205.6470588235288</v>
      </c>
      <c r="C206" s="682" t="s">
        <v>100</v>
      </c>
      <c r="D206" s="682" t="s">
        <v>100</v>
      </c>
    </row>
    <row r="207" spans="1:4">
      <c r="A207" s="157" t="s">
        <v>1051</v>
      </c>
      <c r="B207" s="682">
        <v>2279.3999999999996</v>
      </c>
      <c r="C207" s="682" t="s">
        <v>100</v>
      </c>
      <c r="D207" s="682" t="s">
        <v>100</v>
      </c>
    </row>
    <row r="208" spans="1:4">
      <c r="A208" s="157" t="s">
        <v>1049</v>
      </c>
      <c r="B208" s="682">
        <v>1924.2352941176471</v>
      </c>
      <c r="C208" s="682" t="s">
        <v>100</v>
      </c>
      <c r="D208" s="682" t="s">
        <v>100</v>
      </c>
    </row>
    <row r="209" spans="1:4">
      <c r="A209" s="157" t="s">
        <v>1047</v>
      </c>
      <c r="B209" s="682">
        <v>6855.5999999999995</v>
      </c>
      <c r="C209" s="682" t="s">
        <v>100</v>
      </c>
      <c r="D209" s="682" t="s">
        <v>100</v>
      </c>
    </row>
    <row r="210" spans="1:4">
      <c r="A210" s="157" t="s">
        <v>1045</v>
      </c>
      <c r="B210" s="682">
        <v>3459.5294117647059</v>
      </c>
      <c r="C210" s="682" t="s">
        <v>100</v>
      </c>
      <c r="D210" s="682" t="s">
        <v>100</v>
      </c>
    </row>
    <row r="211" spans="1:4">
      <c r="A211" s="157" t="s">
        <v>1081</v>
      </c>
      <c r="B211" s="682">
        <v>368.47058823529409</v>
      </c>
      <c r="C211" s="682" t="s">
        <v>100</v>
      </c>
      <c r="D211" s="682" t="s">
        <v>100</v>
      </c>
    </row>
    <row r="212" spans="1:4">
      <c r="A212" s="157" t="s">
        <v>1082</v>
      </c>
      <c r="B212" s="682">
        <v>8106.3529411764694</v>
      </c>
      <c r="C212" s="682" t="s">
        <v>100</v>
      </c>
      <c r="D212" s="682" t="s">
        <v>100</v>
      </c>
    </row>
    <row r="213" spans="1:4">
      <c r="A213" s="157" t="s">
        <v>1083</v>
      </c>
      <c r="B213" s="682">
        <v>14615.999999999998</v>
      </c>
      <c r="C213" s="682" t="s">
        <v>100</v>
      </c>
      <c r="D213" s="682" t="s">
        <v>100</v>
      </c>
    </row>
    <row r="214" spans="1:4">
      <c r="A214" s="157" t="s">
        <v>1084</v>
      </c>
      <c r="B214" s="682">
        <v>20306.823529411762</v>
      </c>
      <c r="C214" s="682" t="s">
        <v>100</v>
      </c>
      <c r="D214" s="682" t="s">
        <v>100</v>
      </c>
    </row>
    <row r="215" spans="1:4">
      <c r="A215" s="157" t="s">
        <v>1085</v>
      </c>
      <c r="B215" s="682">
        <v>7064.4</v>
      </c>
      <c r="C215" s="682" t="s">
        <v>100</v>
      </c>
      <c r="D215" s="682" t="s">
        <v>100</v>
      </c>
    </row>
    <row r="216" spans="1:4">
      <c r="A216" s="157" t="s">
        <v>1086</v>
      </c>
      <c r="B216" s="682">
        <v>10051.058823529411</v>
      </c>
      <c r="C216" s="682" t="s">
        <v>100</v>
      </c>
      <c r="D216" s="682" t="s">
        <v>100</v>
      </c>
    </row>
    <row r="217" spans="1:4">
      <c r="A217" s="157" t="s">
        <v>1087</v>
      </c>
      <c r="B217" s="682">
        <v>25137.882352941175</v>
      </c>
      <c r="C217" s="682" t="s">
        <v>100</v>
      </c>
      <c r="D217" s="682" t="s">
        <v>100</v>
      </c>
    </row>
    <row r="218" spans="1:4">
      <c r="A218" s="157" t="s">
        <v>1088</v>
      </c>
      <c r="B218" s="682">
        <v>15224.999999999998</v>
      </c>
      <c r="C218" s="682" t="s">
        <v>100</v>
      </c>
      <c r="D218" s="682" t="s">
        <v>100</v>
      </c>
    </row>
    <row r="219" spans="1:4">
      <c r="A219" s="157" t="s">
        <v>1089</v>
      </c>
      <c r="B219" s="682">
        <v>18096</v>
      </c>
      <c r="C219" s="682" t="s">
        <v>100</v>
      </c>
      <c r="D219" s="682" t="s">
        <v>100</v>
      </c>
    </row>
    <row r="220" spans="1:4">
      <c r="A220" s="157" t="s">
        <v>1090</v>
      </c>
      <c r="B220" s="682">
        <v>25560.6</v>
      </c>
      <c r="C220" s="682" t="s">
        <v>100</v>
      </c>
      <c r="D220" s="682" t="s">
        <v>100</v>
      </c>
    </row>
    <row r="221" spans="1:4">
      <c r="A221" s="157" t="s">
        <v>1091</v>
      </c>
      <c r="B221" s="682">
        <v>869.99999999999989</v>
      </c>
      <c r="C221" s="682" t="s">
        <v>100</v>
      </c>
      <c r="D221" s="682" t="s">
        <v>100</v>
      </c>
    </row>
    <row r="222" spans="1:4">
      <c r="A222" s="157" t="s">
        <v>1092</v>
      </c>
      <c r="B222" s="682">
        <v>330</v>
      </c>
      <c r="C222" s="682">
        <v>330</v>
      </c>
      <c r="D222" s="682">
        <v>330</v>
      </c>
    </row>
    <row r="223" spans="1:4">
      <c r="A223" s="157" t="s">
        <v>1093</v>
      </c>
      <c r="B223" s="682">
        <v>1966.1999999999998</v>
      </c>
      <c r="C223" s="682" t="s">
        <v>100</v>
      </c>
      <c r="D223" s="682" t="s">
        <v>100</v>
      </c>
    </row>
    <row r="224" spans="1:4">
      <c r="A224" s="157" t="s">
        <v>1107</v>
      </c>
      <c r="B224" s="682">
        <v>12978.35294117647</v>
      </c>
      <c r="C224" s="682" t="s">
        <v>100</v>
      </c>
      <c r="D224" s="682" t="s">
        <v>100</v>
      </c>
    </row>
    <row r="225" spans="1:4">
      <c r="A225" s="157" t="s">
        <v>1094</v>
      </c>
      <c r="B225" s="682">
        <v>1966.1999999999998</v>
      </c>
      <c r="C225" s="682" t="s">
        <v>100</v>
      </c>
      <c r="D225" s="682" t="s">
        <v>100</v>
      </c>
    </row>
    <row r="226" spans="1:4">
      <c r="A226" s="157" t="s">
        <v>1096</v>
      </c>
      <c r="B226" s="682">
        <v>3271.2</v>
      </c>
      <c r="C226" s="682" t="s">
        <v>100</v>
      </c>
      <c r="D226" s="682" t="s">
        <v>100</v>
      </c>
    </row>
    <row r="227" spans="1:4">
      <c r="A227" s="157" t="s">
        <v>1097</v>
      </c>
      <c r="B227" s="682">
        <v>798.35294117647049</v>
      </c>
      <c r="C227" s="682" t="s">
        <v>100</v>
      </c>
      <c r="D227" s="682" t="s">
        <v>100</v>
      </c>
    </row>
    <row r="228" spans="1:4">
      <c r="A228" s="157" t="s">
        <v>1099</v>
      </c>
      <c r="B228" s="682">
        <v>869.99999999999989</v>
      </c>
      <c r="C228" s="682" t="s">
        <v>100</v>
      </c>
      <c r="D228" s="682" t="s">
        <v>100</v>
      </c>
    </row>
    <row r="229" spans="1:4">
      <c r="A229" s="157" t="s">
        <v>1100</v>
      </c>
      <c r="B229" s="682">
        <v>7512</v>
      </c>
      <c r="C229" s="682">
        <v>7512</v>
      </c>
      <c r="D229" s="682">
        <v>7512</v>
      </c>
    </row>
    <row r="230" spans="1:4">
      <c r="A230" s="157" t="s">
        <v>1098</v>
      </c>
      <c r="B230" s="682">
        <v>573.17647058823536</v>
      </c>
      <c r="C230" s="682" t="s">
        <v>100</v>
      </c>
      <c r="D230" s="682" t="s">
        <v>100</v>
      </c>
    </row>
    <row r="231" spans="1:4">
      <c r="A231" s="157" t="s">
        <v>1101</v>
      </c>
      <c r="B231" s="682">
        <v>307.05882352941177</v>
      </c>
      <c r="C231" s="682" t="s">
        <v>100</v>
      </c>
      <c r="D231" s="682" t="s">
        <v>100</v>
      </c>
    </row>
    <row r="232" spans="1:4">
      <c r="A232" s="157" t="s">
        <v>1103</v>
      </c>
      <c r="B232" s="682">
        <v>85</v>
      </c>
      <c r="C232" s="682">
        <v>85</v>
      </c>
      <c r="D232" s="682">
        <v>85</v>
      </c>
    </row>
    <row r="233" spans="1:4">
      <c r="A233" s="157" t="s">
        <v>1104</v>
      </c>
      <c r="B233" s="682">
        <v>26</v>
      </c>
      <c r="C233" s="682">
        <v>26</v>
      </c>
      <c r="D233" s="682">
        <v>26</v>
      </c>
    </row>
    <row r="234" spans="1:4">
      <c r="A234" s="157" t="s">
        <v>1102</v>
      </c>
      <c r="B234" s="682">
        <v>1808.45</v>
      </c>
      <c r="C234" s="682">
        <v>1808.45</v>
      </c>
      <c r="D234" s="682">
        <v>1808.45</v>
      </c>
    </row>
    <row r="235" spans="1:4">
      <c r="A235" s="157" t="s">
        <v>1078</v>
      </c>
      <c r="B235" s="682">
        <v>2279.3999999999996</v>
      </c>
      <c r="C235" s="682" t="s">
        <v>100</v>
      </c>
      <c r="D235" s="682" t="s">
        <v>100</v>
      </c>
    </row>
    <row r="236" spans="1:4">
      <c r="A236" s="157" t="s">
        <v>1106</v>
      </c>
      <c r="B236" s="682">
        <v>4831.0588235294108</v>
      </c>
      <c r="C236" s="682" t="s">
        <v>100</v>
      </c>
      <c r="D236" s="682" t="s">
        <v>100</v>
      </c>
    </row>
    <row r="237" spans="1:4">
      <c r="A237" s="157" t="s">
        <v>1105</v>
      </c>
      <c r="B237" s="682">
        <v>7410.3529411764703</v>
      </c>
      <c r="C237" s="682" t="s">
        <v>100</v>
      </c>
      <c r="D237" s="682" t="s">
        <v>100</v>
      </c>
    </row>
    <row r="238" spans="1:4">
      <c r="A238" s="157" t="s">
        <v>1075</v>
      </c>
      <c r="B238" s="682">
        <v>4576.2</v>
      </c>
      <c r="C238" s="682" t="s">
        <v>100</v>
      </c>
      <c r="D238" s="682" t="s">
        <v>100</v>
      </c>
    </row>
    <row r="239" spans="1:4">
      <c r="A239" s="157" t="s">
        <v>1095</v>
      </c>
      <c r="B239" s="682">
        <v>3271.2</v>
      </c>
      <c r="C239" s="682" t="s">
        <v>100</v>
      </c>
      <c r="D239" s="682" t="s">
        <v>100</v>
      </c>
    </row>
    <row r="240" spans="1:4">
      <c r="A240" s="157" t="s">
        <v>1108</v>
      </c>
      <c r="B240" s="682">
        <v>869.99999999999989</v>
      </c>
      <c r="C240" s="682" t="s">
        <v>100</v>
      </c>
      <c r="D240" s="682" t="s">
        <v>100</v>
      </c>
    </row>
    <row r="241" spans="1:55">
      <c r="A241" s="157" t="s">
        <v>1109</v>
      </c>
      <c r="B241" s="682">
        <v>434.99999999999994</v>
      </c>
      <c r="C241" s="682" t="s">
        <v>100</v>
      </c>
      <c r="D241" s="682" t="s">
        <v>100</v>
      </c>
    </row>
    <row r="242" spans="1:55">
      <c r="A242" s="157" t="s">
        <v>1110</v>
      </c>
      <c r="B242" s="682">
        <v>19958.823529411762</v>
      </c>
      <c r="C242" s="682" t="s">
        <v>100</v>
      </c>
      <c r="D242" s="682" t="s">
        <v>100</v>
      </c>
    </row>
    <row r="243" spans="1:55">
      <c r="A243" s="157" t="s">
        <v>1111</v>
      </c>
      <c r="B243" s="682">
        <v>27717.176470588234</v>
      </c>
      <c r="C243" s="682" t="s">
        <v>100</v>
      </c>
      <c r="D243" s="682" t="s">
        <v>100</v>
      </c>
    </row>
    <row r="244" spans="1:55">
      <c r="A244" s="683" t="s">
        <v>1112</v>
      </c>
      <c r="B244" s="684">
        <v>626.4</v>
      </c>
      <c r="C244" s="684" t="s">
        <v>100</v>
      </c>
      <c r="D244" s="684" t="s">
        <v>100</v>
      </c>
    </row>
    <row r="245" spans="1:55">
      <c r="A245" s="157" t="s">
        <v>1113</v>
      </c>
      <c r="B245" s="682">
        <v>511.76470588235293</v>
      </c>
      <c r="C245" s="682" t="s">
        <v>100</v>
      </c>
      <c r="D245" s="682" t="s">
        <v>100</v>
      </c>
      <c r="L245" s="685"/>
      <c r="M245" s="685"/>
    </row>
    <row r="246" spans="1:55">
      <c r="A246" s="157" t="s">
        <v>1114</v>
      </c>
      <c r="B246" s="682">
        <v>1635.6</v>
      </c>
      <c r="C246" s="682" t="s">
        <v>100</v>
      </c>
      <c r="D246" s="682" t="s">
        <v>100</v>
      </c>
    </row>
    <row r="247" spans="1:55" s="685" customFormat="1" ht="18" customHeight="1">
      <c r="A247" s="157" t="s">
        <v>1115</v>
      </c>
      <c r="B247" s="682">
        <v>869.99999999999989</v>
      </c>
      <c r="C247" s="682" t="s">
        <v>100</v>
      </c>
      <c r="D247" s="682" t="s">
        <v>100</v>
      </c>
      <c r="L247"/>
      <c r="M247"/>
      <c r="BC247" s="686"/>
    </row>
    <row r="248" spans="1:55">
      <c r="A248" s="157" t="s">
        <v>1117</v>
      </c>
      <c r="B248" s="682">
        <v>204.70588235294119</v>
      </c>
      <c r="C248" s="682" t="s">
        <v>100</v>
      </c>
      <c r="D248" s="682" t="s">
        <v>100</v>
      </c>
    </row>
    <row r="249" spans="1:55">
      <c r="A249" s="157" t="s">
        <v>1118</v>
      </c>
      <c r="B249" s="682">
        <v>368.47058823529409</v>
      </c>
      <c r="C249" s="682" t="s">
        <v>100</v>
      </c>
      <c r="D249" s="682" t="s">
        <v>100</v>
      </c>
    </row>
    <row r="250" spans="1:55">
      <c r="A250" s="157" t="s">
        <v>1119</v>
      </c>
      <c r="B250" s="682">
        <v>511.76470588235293</v>
      </c>
      <c r="C250" s="682" t="s">
        <v>100</v>
      </c>
      <c r="D250" s="682" t="s">
        <v>100</v>
      </c>
    </row>
    <row r="251" spans="1:55">
      <c r="A251" s="157" t="s">
        <v>1120</v>
      </c>
      <c r="B251" s="682">
        <v>434.99999999999994</v>
      </c>
      <c r="C251" s="682" t="s">
        <v>100</v>
      </c>
      <c r="D251" s="682" t="s">
        <v>100</v>
      </c>
    </row>
    <row r="252" spans="1:55">
      <c r="A252" s="157" t="s">
        <v>1121</v>
      </c>
      <c r="B252" s="682">
        <v>869.99999999999989</v>
      </c>
      <c r="C252" s="682" t="s">
        <v>100</v>
      </c>
      <c r="D252" s="682" t="s">
        <v>100</v>
      </c>
    </row>
    <row r="253" spans="1:55">
      <c r="A253" s="157" t="s">
        <v>1122</v>
      </c>
      <c r="B253" s="682">
        <v>1305</v>
      </c>
      <c r="C253" s="682" t="s">
        <v>100</v>
      </c>
      <c r="D253" s="682" t="s">
        <v>100</v>
      </c>
    </row>
    <row r="254" spans="1:55">
      <c r="A254" s="157" t="s">
        <v>1116</v>
      </c>
      <c r="B254" s="682">
        <v>434.99999999999994</v>
      </c>
      <c r="C254" s="682" t="s">
        <v>100</v>
      </c>
      <c r="D254" s="682" t="s">
        <v>100</v>
      </c>
    </row>
    <row r="255" spans="1:55">
      <c r="A255" s="157" t="s">
        <v>1137</v>
      </c>
      <c r="B255" s="682">
        <v>11074.588235294117</v>
      </c>
      <c r="C255" s="682" t="s">
        <v>100</v>
      </c>
      <c r="D255" s="682" t="s">
        <v>100</v>
      </c>
    </row>
    <row r="256" spans="1:55">
      <c r="A256" s="157" t="s">
        <v>1123</v>
      </c>
      <c r="B256" s="682">
        <v>1635.6</v>
      </c>
      <c r="C256" s="682" t="s">
        <v>100</v>
      </c>
      <c r="D256" s="682" t="s">
        <v>100</v>
      </c>
    </row>
    <row r="257" spans="1:4">
      <c r="A257" s="157" t="s">
        <v>1126</v>
      </c>
      <c r="B257" s="682">
        <v>556.79999999999995</v>
      </c>
      <c r="C257" s="682" t="s">
        <v>100</v>
      </c>
      <c r="D257" s="682" t="s">
        <v>100</v>
      </c>
    </row>
    <row r="258" spans="1:4">
      <c r="A258" s="157" t="s">
        <v>1127</v>
      </c>
      <c r="B258" s="682">
        <v>1113.5999999999999</v>
      </c>
      <c r="C258" s="682" t="s">
        <v>100</v>
      </c>
      <c r="D258" s="682" t="s">
        <v>100</v>
      </c>
    </row>
    <row r="259" spans="1:4">
      <c r="A259" s="157" t="s">
        <v>1128</v>
      </c>
      <c r="B259" s="682">
        <v>1687.8</v>
      </c>
      <c r="C259" s="682" t="s">
        <v>100</v>
      </c>
      <c r="D259" s="682" t="s">
        <v>100</v>
      </c>
    </row>
    <row r="260" spans="1:4">
      <c r="A260" s="157" t="s">
        <v>1125</v>
      </c>
      <c r="B260" s="682">
        <v>434.99999999999994</v>
      </c>
      <c r="C260" s="682" t="s">
        <v>100</v>
      </c>
      <c r="D260" s="682" t="s">
        <v>100</v>
      </c>
    </row>
    <row r="261" spans="1:4">
      <c r="A261" s="157" t="s">
        <v>1129</v>
      </c>
      <c r="B261" s="682">
        <v>915</v>
      </c>
      <c r="C261" s="682">
        <v>915</v>
      </c>
      <c r="D261" s="682">
        <v>915</v>
      </c>
    </row>
    <row r="262" spans="1:4">
      <c r="A262" s="157" t="s">
        <v>3095</v>
      </c>
      <c r="B262" s="682">
        <v>9334.5882352941171</v>
      </c>
      <c r="C262" s="682" t="s">
        <v>100</v>
      </c>
      <c r="D262" s="682" t="s">
        <v>100</v>
      </c>
    </row>
    <row r="263" spans="1:4">
      <c r="A263" s="157" t="s">
        <v>1130</v>
      </c>
      <c r="B263" s="682">
        <v>4176</v>
      </c>
      <c r="C263" s="682" t="s">
        <v>100</v>
      </c>
      <c r="D263" s="682" t="s">
        <v>100</v>
      </c>
    </row>
    <row r="264" spans="1:4">
      <c r="A264" s="157" t="s">
        <v>1133</v>
      </c>
      <c r="B264" s="682">
        <v>956.99999999999989</v>
      </c>
      <c r="C264" s="682" t="s">
        <v>100</v>
      </c>
      <c r="D264" s="682" t="s">
        <v>100</v>
      </c>
    </row>
    <row r="265" spans="1:4">
      <c r="A265" s="157" t="s">
        <v>1134</v>
      </c>
      <c r="B265" s="682">
        <v>1913.9999999999998</v>
      </c>
      <c r="C265" s="682" t="s">
        <v>100</v>
      </c>
      <c r="D265" s="682" t="s">
        <v>100</v>
      </c>
    </row>
    <row r="266" spans="1:4">
      <c r="A266" s="157" t="s">
        <v>1135</v>
      </c>
      <c r="B266" s="682">
        <v>2888.3999999999996</v>
      </c>
      <c r="C266" s="682" t="s">
        <v>100</v>
      </c>
      <c r="D266" s="682" t="s">
        <v>100</v>
      </c>
    </row>
    <row r="267" spans="1:4">
      <c r="A267" s="157" t="s">
        <v>1131</v>
      </c>
      <c r="B267" s="682">
        <v>3009.1764705882351</v>
      </c>
      <c r="C267" s="682" t="s">
        <v>100</v>
      </c>
      <c r="D267" s="682" t="s">
        <v>100</v>
      </c>
    </row>
    <row r="268" spans="1:4">
      <c r="A268" s="157" t="s">
        <v>1132</v>
      </c>
      <c r="B268" s="682">
        <v>1658.1176470588234</v>
      </c>
      <c r="C268" s="682" t="s">
        <v>100</v>
      </c>
      <c r="D268" s="682" t="s">
        <v>100</v>
      </c>
    </row>
    <row r="269" spans="1:4">
      <c r="A269" s="157" t="s">
        <v>1170</v>
      </c>
      <c r="B269" s="682">
        <v>102.35294117647059</v>
      </c>
      <c r="C269" s="682" t="s">
        <v>100</v>
      </c>
      <c r="D269" s="682" t="s">
        <v>100</v>
      </c>
    </row>
    <row r="270" spans="1:4">
      <c r="A270" s="157" t="s">
        <v>1124</v>
      </c>
      <c r="B270" s="682">
        <v>869.99999999999989</v>
      </c>
      <c r="C270" s="682" t="s">
        <v>100</v>
      </c>
      <c r="D270" s="682" t="s">
        <v>100</v>
      </c>
    </row>
    <row r="271" spans="1:4">
      <c r="A271" s="157" t="s">
        <v>1080</v>
      </c>
      <c r="B271" s="682">
        <v>696</v>
      </c>
      <c r="C271" s="682" t="s">
        <v>100</v>
      </c>
      <c r="D271" s="682" t="s">
        <v>100</v>
      </c>
    </row>
    <row r="272" spans="1:4">
      <c r="A272" s="157" t="s">
        <v>1138</v>
      </c>
      <c r="B272" s="682">
        <v>1269.1764705882351</v>
      </c>
      <c r="C272" s="682" t="s">
        <v>100</v>
      </c>
      <c r="D272" s="682" t="s">
        <v>100</v>
      </c>
    </row>
    <row r="273" spans="1:4">
      <c r="A273" s="157" t="s">
        <v>1140</v>
      </c>
      <c r="B273" s="682">
        <v>511.76470588235293</v>
      </c>
      <c r="C273" s="682" t="s">
        <v>100</v>
      </c>
      <c r="D273" s="682" t="s">
        <v>100</v>
      </c>
    </row>
    <row r="274" spans="1:4">
      <c r="A274" s="157" t="s">
        <v>1141</v>
      </c>
      <c r="B274" s="682">
        <v>1269.1764705882351</v>
      </c>
      <c r="C274" s="682" t="s">
        <v>100</v>
      </c>
      <c r="D274" s="682" t="s">
        <v>100</v>
      </c>
    </row>
    <row r="275" spans="1:4">
      <c r="A275" s="157" t="s">
        <v>1142</v>
      </c>
      <c r="B275" s="682">
        <v>11074.588235294117</v>
      </c>
      <c r="C275" s="682" t="s">
        <v>100</v>
      </c>
      <c r="D275" s="682" t="s">
        <v>100</v>
      </c>
    </row>
    <row r="276" spans="1:4">
      <c r="A276" s="157" t="s">
        <v>1143</v>
      </c>
      <c r="B276" s="682">
        <v>19958.823529411762</v>
      </c>
      <c r="C276" s="682" t="s">
        <v>100</v>
      </c>
      <c r="D276" s="682" t="s">
        <v>100</v>
      </c>
    </row>
    <row r="277" spans="1:4">
      <c r="A277" s="157" t="s">
        <v>1144</v>
      </c>
      <c r="B277" s="682">
        <v>27717.176470588234</v>
      </c>
      <c r="C277" s="682" t="s">
        <v>100</v>
      </c>
      <c r="D277" s="682" t="s">
        <v>100</v>
      </c>
    </row>
    <row r="278" spans="1:4">
      <c r="A278" s="157" t="s">
        <v>1145</v>
      </c>
      <c r="B278" s="682">
        <v>921.17647058823525</v>
      </c>
      <c r="C278" s="682" t="s">
        <v>100</v>
      </c>
      <c r="D278" s="682" t="s">
        <v>100</v>
      </c>
    </row>
    <row r="279" spans="1:4">
      <c r="A279" s="157" t="s">
        <v>1146</v>
      </c>
      <c r="B279" s="682">
        <v>1739.9999999999998</v>
      </c>
      <c r="C279" s="682" t="s">
        <v>100</v>
      </c>
      <c r="D279" s="682" t="s">
        <v>100</v>
      </c>
    </row>
    <row r="280" spans="1:4">
      <c r="A280" s="157" t="s">
        <v>1147</v>
      </c>
      <c r="B280" s="682">
        <v>3479.9999999999995</v>
      </c>
      <c r="C280" s="682" t="s">
        <v>100</v>
      </c>
      <c r="D280" s="682" t="s">
        <v>100</v>
      </c>
    </row>
    <row r="281" spans="1:4">
      <c r="A281" s="157" t="s">
        <v>1148</v>
      </c>
      <c r="B281" s="682">
        <v>6524.9999999999991</v>
      </c>
      <c r="C281" s="682" t="s">
        <v>100</v>
      </c>
      <c r="D281" s="682" t="s">
        <v>100</v>
      </c>
    </row>
    <row r="282" spans="1:4">
      <c r="A282" s="157" t="s">
        <v>1149</v>
      </c>
      <c r="B282" s="682">
        <v>28666</v>
      </c>
      <c r="C282" s="682">
        <v>28666</v>
      </c>
      <c r="D282" s="682">
        <v>28666</v>
      </c>
    </row>
    <row r="283" spans="1:4">
      <c r="A283" s="157" t="s">
        <v>1150</v>
      </c>
      <c r="B283" s="682">
        <v>3044.9999999999995</v>
      </c>
      <c r="C283" s="682" t="s">
        <v>100</v>
      </c>
      <c r="D283" s="682" t="s">
        <v>100</v>
      </c>
    </row>
    <row r="284" spans="1:4">
      <c r="A284" s="157" t="s">
        <v>1151</v>
      </c>
      <c r="B284" s="682">
        <v>6089.9999999999991</v>
      </c>
      <c r="C284" s="682" t="s">
        <v>100</v>
      </c>
      <c r="D284" s="682" t="s">
        <v>100</v>
      </c>
    </row>
    <row r="285" spans="1:4">
      <c r="A285" s="157" t="s">
        <v>1152</v>
      </c>
      <c r="B285" s="682">
        <v>11414.4</v>
      </c>
      <c r="C285" s="682" t="s">
        <v>100</v>
      </c>
      <c r="D285" s="682" t="s">
        <v>100</v>
      </c>
    </row>
    <row r="286" spans="1:4">
      <c r="A286" s="157" t="s">
        <v>1153</v>
      </c>
      <c r="B286" s="682">
        <v>36905</v>
      </c>
      <c r="C286" s="682">
        <v>36905</v>
      </c>
      <c r="D286" s="682">
        <v>36905</v>
      </c>
    </row>
    <row r="287" spans="1:4">
      <c r="A287" s="157" t="s">
        <v>1139</v>
      </c>
      <c r="B287" s="682">
        <v>921.17647058823525</v>
      </c>
      <c r="C287" s="682" t="s">
        <v>100</v>
      </c>
      <c r="D287" s="682" t="s">
        <v>100</v>
      </c>
    </row>
    <row r="288" spans="1:4">
      <c r="A288" s="157" t="s">
        <v>1155</v>
      </c>
      <c r="B288" s="682">
        <v>3914.9999999999995</v>
      </c>
      <c r="C288" s="682" t="s">
        <v>100</v>
      </c>
      <c r="D288" s="682" t="s">
        <v>100</v>
      </c>
    </row>
    <row r="289" spans="1:4">
      <c r="A289" s="157" t="s">
        <v>1156</v>
      </c>
      <c r="B289" s="682">
        <v>14685.599999999999</v>
      </c>
      <c r="C289" s="682" t="s">
        <v>100</v>
      </c>
      <c r="D289" s="682" t="s">
        <v>100</v>
      </c>
    </row>
    <row r="290" spans="1:4">
      <c r="A290" s="157" t="s">
        <v>1157</v>
      </c>
      <c r="B290" s="682">
        <v>7829.9999999999991</v>
      </c>
      <c r="C290" s="682" t="s">
        <v>100</v>
      </c>
      <c r="D290" s="682" t="s">
        <v>100</v>
      </c>
    </row>
    <row r="291" spans="1:4">
      <c r="A291" s="157" t="s">
        <v>1158</v>
      </c>
      <c r="B291" s="682">
        <v>14685.599999999999</v>
      </c>
      <c r="C291" s="682" t="s">
        <v>100</v>
      </c>
      <c r="D291" s="682" t="s">
        <v>100</v>
      </c>
    </row>
    <row r="292" spans="1:4">
      <c r="A292" s="157" t="s">
        <v>1159</v>
      </c>
      <c r="B292" s="682">
        <v>5654.9999999999991</v>
      </c>
      <c r="C292" s="682" t="s">
        <v>100</v>
      </c>
      <c r="D292" s="682" t="s">
        <v>100</v>
      </c>
    </row>
    <row r="293" spans="1:4">
      <c r="A293" s="157" t="s">
        <v>1160</v>
      </c>
      <c r="B293" s="682">
        <v>11309.999999999998</v>
      </c>
      <c r="C293" s="682" t="s">
        <v>100</v>
      </c>
      <c r="D293" s="682" t="s">
        <v>100</v>
      </c>
    </row>
    <row r="294" spans="1:4">
      <c r="A294" s="157" t="s">
        <v>1161</v>
      </c>
      <c r="B294" s="682">
        <v>21210.6</v>
      </c>
      <c r="C294" s="682" t="s">
        <v>100</v>
      </c>
      <c r="D294" s="682" t="s">
        <v>100</v>
      </c>
    </row>
    <row r="295" spans="1:4">
      <c r="A295" s="157" t="s">
        <v>1162</v>
      </c>
      <c r="B295" s="682">
        <v>44138.39</v>
      </c>
      <c r="C295" s="682">
        <v>44138.39</v>
      </c>
      <c r="D295" s="682">
        <v>44138.39</v>
      </c>
    </row>
    <row r="296" spans="1:4">
      <c r="A296" s="157" t="s">
        <v>1163</v>
      </c>
      <c r="B296" s="682">
        <v>7829.9999999999991</v>
      </c>
      <c r="C296" s="682" t="s">
        <v>100</v>
      </c>
      <c r="D296" s="682" t="s">
        <v>100</v>
      </c>
    </row>
    <row r="297" spans="1:4">
      <c r="A297" s="157" t="s">
        <v>1164</v>
      </c>
      <c r="B297" s="682">
        <v>15659.999999999998</v>
      </c>
      <c r="C297" s="682" t="s">
        <v>100</v>
      </c>
      <c r="D297" s="682" t="s">
        <v>100</v>
      </c>
    </row>
    <row r="298" spans="1:4">
      <c r="A298" s="157" t="s">
        <v>1165</v>
      </c>
      <c r="B298" s="682">
        <v>29371.199999999997</v>
      </c>
      <c r="C298" s="682" t="s">
        <v>100</v>
      </c>
      <c r="D298" s="682" t="s">
        <v>100</v>
      </c>
    </row>
    <row r="299" spans="1:4">
      <c r="A299" s="157" t="s">
        <v>1166</v>
      </c>
      <c r="B299" s="682">
        <v>76145</v>
      </c>
      <c r="C299" s="682">
        <v>76145</v>
      </c>
      <c r="D299" s="682">
        <v>76145</v>
      </c>
    </row>
    <row r="300" spans="1:4">
      <c r="A300" s="157" t="s">
        <v>1167</v>
      </c>
      <c r="B300" s="682">
        <v>7829.9999999999991</v>
      </c>
      <c r="C300" s="682" t="s">
        <v>100</v>
      </c>
      <c r="D300" s="682" t="s">
        <v>100</v>
      </c>
    </row>
    <row r="301" spans="1:4">
      <c r="A301" s="157" t="s">
        <v>1168</v>
      </c>
      <c r="B301" s="682">
        <v>7829.9999999999991</v>
      </c>
      <c r="C301" s="682" t="s">
        <v>100</v>
      </c>
      <c r="D301" s="682" t="s">
        <v>100</v>
      </c>
    </row>
    <row r="302" spans="1:4">
      <c r="A302" s="157" t="s">
        <v>1154</v>
      </c>
      <c r="B302" s="682">
        <v>204.70588235294119</v>
      </c>
      <c r="C302" s="682" t="s">
        <v>100</v>
      </c>
      <c r="D302" s="682" t="s">
        <v>100</v>
      </c>
    </row>
    <row r="303" spans="1:4">
      <c r="A303" s="157" t="s">
        <v>1079</v>
      </c>
      <c r="B303" s="682">
        <v>962.11764705882354</v>
      </c>
      <c r="C303" s="682" t="s">
        <v>100</v>
      </c>
      <c r="D303" s="682" t="s">
        <v>100</v>
      </c>
    </row>
    <row r="304" spans="1:4">
      <c r="A304" s="157" t="s">
        <v>1185</v>
      </c>
      <c r="B304" s="682">
        <v>511.76470588235293</v>
      </c>
      <c r="C304" s="682" t="s">
        <v>100</v>
      </c>
      <c r="D304" s="682" t="s">
        <v>100</v>
      </c>
    </row>
    <row r="305" spans="1:4">
      <c r="A305" s="157" t="s">
        <v>1172</v>
      </c>
      <c r="B305" s="682">
        <v>204.70588235294119</v>
      </c>
      <c r="C305" s="682" t="s">
        <v>100</v>
      </c>
      <c r="D305" s="682" t="s">
        <v>100</v>
      </c>
    </row>
    <row r="306" spans="1:4">
      <c r="A306" s="157" t="s">
        <v>1173</v>
      </c>
      <c r="B306" s="682">
        <v>1305</v>
      </c>
      <c r="C306" s="682" t="s">
        <v>100</v>
      </c>
      <c r="D306" s="682" t="s">
        <v>100</v>
      </c>
    </row>
    <row r="307" spans="1:4">
      <c r="A307" s="157" t="s">
        <v>1174</v>
      </c>
      <c r="B307" s="682">
        <v>388.94117647058823</v>
      </c>
      <c r="C307" s="682" t="s">
        <v>100</v>
      </c>
      <c r="D307" s="682" t="s">
        <v>100</v>
      </c>
    </row>
    <row r="308" spans="1:4">
      <c r="A308" s="157" t="s">
        <v>1175</v>
      </c>
      <c r="B308" s="682">
        <v>869.99999999999989</v>
      </c>
      <c r="C308" s="682" t="s">
        <v>100</v>
      </c>
      <c r="D308" s="682" t="s">
        <v>100</v>
      </c>
    </row>
    <row r="309" spans="1:4">
      <c r="A309" s="157" t="s">
        <v>1176</v>
      </c>
      <c r="B309" s="682">
        <v>532.23529411764707</v>
      </c>
      <c r="C309" s="682" t="s">
        <v>100</v>
      </c>
      <c r="D309" s="682" t="s">
        <v>100</v>
      </c>
    </row>
    <row r="310" spans="1:4">
      <c r="A310" s="157" t="s">
        <v>1177</v>
      </c>
      <c r="B310" s="682">
        <v>434.99999999999994</v>
      </c>
      <c r="C310" s="682" t="s">
        <v>100</v>
      </c>
      <c r="D310" s="682" t="s">
        <v>100</v>
      </c>
    </row>
    <row r="311" spans="1:4">
      <c r="A311" s="157" t="s">
        <v>1178</v>
      </c>
      <c r="B311" s="682">
        <v>1269.1764705882351</v>
      </c>
      <c r="C311" s="682" t="s">
        <v>100</v>
      </c>
      <c r="D311" s="682" t="s">
        <v>100</v>
      </c>
    </row>
    <row r="312" spans="1:4">
      <c r="A312" s="157" t="s">
        <v>1180</v>
      </c>
      <c r="B312" s="682">
        <v>2313.1764705882351</v>
      </c>
      <c r="C312" s="682" t="s">
        <v>100</v>
      </c>
      <c r="D312" s="682" t="s">
        <v>100</v>
      </c>
    </row>
    <row r="313" spans="1:4">
      <c r="A313" s="157" t="s">
        <v>1181</v>
      </c>
      <c r="B313" s="682">
        <v>921.17647058823525</v>
      </c>
      <c r="C313" s="682" t="s">
        <v>100</v>
      </c>
      <c r="D313" s="682" t="s">
        <v>100</v>
      </c>
    </row>
    <row r="314" spans="1:4">
      <c r="A314" s="157" t="s">
        <v>1182</v>
      </c>
      <c r="B314" s="682">
        <v>921.17647058823525</v>
      </c>
      <c r="C314" s="682" t="s">
        <v>100</v>
      </c>
      <c r="D314" s="682" t="s">
        <v>100</v>
      </c>
    </row>
    <row r="315" spans="1:4">
      <c r="A315" s="157" t="s">
        <v>1183</v>
      </c>
      <c r="B315" s="682">
        <v>3213.8823529411766</v>
      </c>
      <c r="C315" s="682" t="s">
        <v>100</v>
      </c>
      <c r="D315" s="682" t="s">
        <v>100</v>
      </c>
    </row>
    <row r="316" spans="1:4">
      <c r="A316" s="157" t="s">
        <v>1186</v>
      </c>
      <c r="B316" s="682">
        <v>1269.1764705882351</v>
      </c>
      <c r="C316" s="682" t="s">
        <v>100</v>
      </c>
      <c r="D316" s="682" t="s">
        <v>100</v>
      </c>
    </row>
    <row r="317" spans="1:4">
      <c r="A317" s="157" t="s">
        <v>1179</v>
      </c>
      <c r="B317" s="682">
        <v>511.76470588235293</v>
      </c>
      <c r="C317" s="682" t="s">
        <v>100</v>
      </c>
      <c r="D317" s="682" t="s">
        <v>100</v>
      </c>
    </row>
    <row r="318" spans="1:4">
      <c r="A318" s="157" t="s">
        <v>1187</v>
      </c>
      <c r="B318" s="682">
        <v>1125.8823529411764</v>
      </c>
      <c r="C318" s="682" t="s">
        <v>100</v>
      </c>
      <c r="D318" s="682" t="s">
        <v>100</v>
      </c>
    </row>
    <row r="319" spans="1:4">
      <c r="A319" s="157" t="s">
        <v>1188</v>
      </c>
      <c r="B319" s="682">
        <v>798.35294117647049</v>
      </c>
      <c r="C319" s="682" t="s">
        <v>100</v>
      </c>
      <c r="D319" s="682" t="s">
        <v>100</v>
      </c>
    </row>
    <row r="320" spans="1:4">
      <c r="A320" s="157" t="s">
        <v>1202</v>
      </c>
      <c r="B320" s="682">
        <v>450.35294117647055</v>
      </c>
      <c r="C320" s="682" t="s">
        <v>100</v>
      </c>
      <c r="D320" s="682" t="s">
        <v>100</v>
      </c>
    </row>
    <row r="321" spans="1:4">
      <c r="A321" s="157" t="s">
        <v>1189</v>
      </c>
      <c r="B321" s="682">
        <v>6427.7647058823532</v>
      </c>
      <c r="C321" s="682" t="s">
        <v>100</v>
      </c>
      <c r="D321" s="682" t="s">
        <v>100</v>
      </c>
    </row>
    <row r="322" spans="1:4">
      <c r="A322" s="157" t="s">
        <v>1190</v>
      </c>
      <c r="B322" s="682">
        <v>4626.3529411764703</v>
      </c>
      <c r="C322" s="682" t="s">
        <v>100</v>
      </c>
      <c r="D322" s="682" t="s">
        <v>100</v>
      </c>
    </row>
    <row r="323" spans="1:4">
      <c r="A323" s="157" t="s">
        <v>1191</v>
      </c>
      <c r="B323" s="682">
        <v>2558.8235294117644</v>
      </c>
      <c r="C323" s="682" t="s">
        <v>100</v>
      </c>
      <c r="D323" s="682" t="s">
        <v>100</v>
      </c>
    </row>
    <row r="324" spans="1:4">
      <c r="A324" s="157" t="s">
        <v>3096</v>
      </c>
      <c r="B324" s="682">
        <v>6723</v>
      </c>
      <c r="C324" s="682">
        <v>6723</v>
      </c>
      <c r="D324" s="682">
        <v>6723</v>
      </c>
    </row>
    <row r="325" spans="1:4">
      <c r="A325" s="157" t="s">
        <v>1192</v>
      </c>
      <c r="B325" s="682">
        <v>869.99999999999989</v>
      </c>
      <c r="C325" s="682" t="s">
        <v>100</v>
      </c>
      <c r="D325" s="682" t="s">
        <v>100</v>
      </c>
    </row>
    <row r="326" spans="1:4">
      <c r="A326" s="157" t="s">
        <v>1193</v>
      </c>
      <c r="B326" s="682">
        <v>869.99999999999989</v>
      </c>
      <c r="C326" s="682" t="s">
        <v>100</v>
      </c>
      <c r="D326" s="682" t="s">
        <v>100</v>
      </c>
    </row>
    <row r="327" spans="1:4">
      <c r="A327" s="157" t="s">
        <v>1194</v>
      </c>
      <c r="B327" s="682">
        <v>1739.9999999999998</v>
      </c>
      <c r="C327" s="682" t="s">
        <v>100</v>
      </c>
      <c r="D327" s="682" t="s">
        <v>100</v>
      </c>
    </row>
    <row r="328" spans="1:4">
      <c r="A328" s="157" t="s">
        <v>1195</v>
      </c>
      <c r="B328" s="682">
        <v>1739.9999999999998</v>
      </c>
      <c r="C328" s="682" t="s">
        <v>100</v>
      </c>
      <c r="D328" s="682" t="s">
        <v>100</v>
      </c>
    </row>
    <row r="329" spans="1:4">
      <c r="A329" s="157" t="s">
        <v>1196</v>
      </c>
      <c r="B329" s="682">
        <v>3271.2</v>
      </c>
      <c r="C329" s="682" t="s">
        <v>100</v>
      </c>
      <c r="D329" s="682" t="s">
        <v>100</v>
      </c>
    </row>
    <row r="330" spans="1:4">
      <c r="A330" s="157" t="s">
        <v>1197</v>
      </c>
      <c r="B330" s="682">
        <v>2175</v>
      </c>
      <c r="C330" s="682" t="s">
        <v>100</v>
      </c>
      <c r="D330" s="682" t="s">
        <v>100</v>
      </c>
    </row>
    <row r="331" spans="1:4">
      <c r="A331" s="157" t="s">
        <v>1198</v>
      </c>
      <c r="B331" s="682">
        <v>8160.5999999999995</v>
      </c>
      <c r="C331" s="682" t="s">
        <v>100</v>
      </c>
      <c r="D331" s="682" t="s">
        <v>100</v>
      </c>
    </row>
    <row r="332" spans="1:4">
      <c r="A332" s="157" t="s">
        <v>1199</v>
      </c>
      <c r="B332" s="682">
        <v>4350</v>
      </c>
      <c r="C332" s="682" t="s">
        <v>100</v>
      </c>
      <c r="D332" s="682" t="s">
        <v>100</v>
      </c>
    </row>
    <row r="333" spans="1:4">
      <c r="A333" s="157" t="s">
        <v>1200</v>
      </c>
      <c r="B333" s="682">
        <v>4350</v>
      </c>
      <c r="C333" s="682" t="s">
        <v>100</v>
      </c>
      <c r="D333" s="682" t="s">
        <v>100</v>
      </c>
    </row>
    <row r="334" spans="1:4">
      <c r="A334" s="157" t="s">
        <v>1201</v>
      </c>
      <c r="B334" s="682">
        <v>8160.5999999999995</v>
      </c>
      <c r="C334" s="682" t="s">
        <v>100</v>
      </c>
      <c r="D334" s="682" t="s">
        <v>100</v>
      </c>
    </row>
    <row r="335" spans="1:4">
      <c r="A335" s="157" t="s">
        <v>1213</v>
      </c>
      <c r="B335" s="682">
        <v>355</v>
      </c>
      <c r="C335" s="682">
        <v>355</v>
      </c>
      <c r="D335" s="682">
        <v>355</v>
      </c>
    </row>
    <row r="336" spans="1:4">
      <c r="A336" s="157" t="s">
        <v>1203</v>
      </c>
      <c r="B336" s="682">
        <v>6089.9999999999991</v>
      </c>
      <c r="C336" s="682" t="s">
        <v>100</v>
      </c>
      <c r="D336" s="682" t="s">
        <v>100</v>
      </c>
    </row>
    <row r="337" spans="1:4">
      <c r="A337" s="157" t="s">
        <v>1204</v>
      </c>
      <c r="B337" s="682">
        <v>11414.4</v>
      </c>
      <c r="C337" s="682" t="s">
        <v>100</v>
      </c>
      <c r="D337" s="682" t="s">
        <v>100</v>
      </c>
    </row>
    <row r="338" spans="1:4">
      <c r="A338" s="157" t="s">
        <v>1205</v>
      </c>
      <c r="B338" s="682">
        <v>2175</v>
      </c>
      <c r="C338" s="682" t="s">
        <v>100</v>
      </c>
      <c r="D338" s="682" t="s">
        <v>100</v>
      </c>
    </row>
    <row r="339" spans="1:4">
      <c r="A339" s="157" t="s">
        <v>1206</v>
      </c>
      <c r="B339" s="682">
        <v>3044.9999999999995</v>
      </c>
      <c r="C339" s="682" t="s">
        <v>100</v>
      </c>
      <c r="D339" s="682" t="s">
        <v>100</v>
      </c>
    </row>
    <row r="340" spans="1:4">
      <c r="A340" s="157" t="s">
        <v>1207</v>
      </c>
      <c r="B340" s="682">
        <v>6089.9999999999991</v>
      </c>
      <c r="C340" s="682" t="s">
        <v>100</v>
      </c>
      <c r="D340" s="682" t="s">
        <v>100</v>
      </c>
    </row>
    <row r="341" spans="1:4">
      <c r="A341" s="157" t="s">
        <v>1208</v>
      </c>
      <c r="B341" s="682">
        <v>11414.4</v>
      </c>
      <c r="C341" s="682" t="s">
        <v>100</v>
      </c>
      <c r="D341" s="682" t="s">
        <v>100</v>
      </c>
    </row>
    <row r="342" spans="1:4">
      <c r="A342" s="157" t="s">
        <v>1209</v>
      </c>
      <c r="B342" s="682">
        <v>2436</v>
      </c>
      <c r="C342" s="682" t="s">
        <v>100</v>
      </c>
      <c r="D342" s="682" t="s">
        <v>100</v>
      </c>
    </row>
    <row r="343" spans="1:4">
      <c r="A343" s="157" t="s">
        <v>1210</v>
      </c>
      <c r="B343" s="682">
        <v>6120.7058823529405</v>
      </c>
      <c r="C343" s="682" t="s">
        <v>100</v>
      </c>
      <c r="D343" s="682" t="s">
        <v>100</v>
      </c>
    </row>
    <row r="344" spans="1:4">
      <c r="A344" s="157" t="s">
        <v>1211</v>
      </c>
      <c r="B344" s="682">
        <v>4401.1764705882351</v>
      </c>
      <c r="C344" s="682" t="s">
        <v>100</v>
      </c>
      <c r="D344" s="682" t="s">
        <v>100</v>
      </c>
    </row>
    <row r="345" spans="1:4">
      <c r="A345" s="157" t="s">
        <v>1212</v>
      </c>
      <c r="B345" s="682">
        <v>3044.9999999999995</v>
      </c>
      <c r="C345" s="682" t="s">
        <v>100</v>
      </c>
      <c r="D345" s="682" t="s">
        <v>100</v>
      </c>
    </row>
    <row r="346" spans="1:4">
      <c r="A346" s="157" t="s">
        <v>1136</v>
      </c>
      <c r="B346" s="682">
        <v>286.58823529411768</v>
      </c>
      <c r="C346" s="682" t="s">
        <v>100</v>
      </c>
      <c r="D346" s="682" t="s">
        <v>100</v>
      </c>
    </row>
    <row r="347" spans="1:4">
      <c r="A347" s="157" t="s">
        <v>1214</v>
      </c>
      <c r="B347" s="682">
        <v>1288.4188235294116</v>
      </c>
      <c r="C347" s="682" t="s">
        <v>100</v>
      </c>
      <c r="D347" s="682" t="s">
        <v>100</v>
      </c>
    </row>
    <row r="348" spans="1:4">
      <c r="A348" s="157" t="s">
        <v>1169</v>
      </c>
      <c r="B348" s="682">
        <v>11136</v>
      </c>
      <c r="C348" s="682" t="s">
        <v>100</v>
      </c>
      <c r="D348" s="682" t="s">
        <v>100</v>
      </c>
    </row>
    <row r="349" spans="1:4">
      <c r="A349" s="157" t="s">
        <v>1171</v>
      </c>
      <c r="B349" s="682">
        <v>15455.294117647058</v>
      </c>
      <c r="C349" s="682" t="s">
        <v>100</v>
      </c>
      <c r="D349" s="682" t="s">
        <v>100</v>
      </c>
    </row>
    <row r="350" spans="1:4">
      <c r="A350" s="157" t="s">
        <v>1222</v>
      </c>
      <c r="B350" s="682">
        <v>6182.1176470588234</v>
      </c>
      <c r="C350" s="682" t="s">
        <v>100</v>
      </c>
      <c r="D350" s="682" t="s">
        <v>100</v>
      </c>
    </row>
    <row r="351" spans="1:4">
      <c r="A351" s="157" t="s">
        <v>1233</v>
      </c>
      <c r="B351" s="682">
        <v>1924.2352941176471</v>
      </c>
      <c r="C351" s="682" t="s">
        <v>100</v>
      </c>
      <c r="D351" s="682" t="s">
        <v>100</v>
      </c>
    </row>
    <row r="352" spans="1:4">
      <c r="A352" s="157" t="s">
        <v>1215</v>
      </c>
      <c r="B352" s="682">
        <v>368.47058823529409</v>
      </c>
      <c r="C352" s="682" t="s">
        <v>100</v>
      </c>
      <c r="D352" s="682" t="s">
        <v>100</v>
      </c>
    </row>
    <row r="353" spans="1:4">
      <c r="A353" s="157" t="s">
        <v>1216</v>
      </c>
      <c r="B353" s="682">
        <v>3009.1764705882351</v>
      </c>
      <c r="C353" s="682" t="s">
        <v>100</v>
      </c>
      <c r="D353" s="682" t="s">
        <v>100</v>
      </c>
    </row>
    <row r="354" spans="1:4">
      <c r="A354" s="157" t="s">
        <v>1217</v>
      </c>
      <c r="B354" s="682">
        <v>1862.8235294117646</v>
      </c>
      <c r="C354" s="682" t="s">
        <v>100</v>
      </c>
      <c r="D354" s="682" t="s">
        <v>100</v>
      </c>
    </row>
    <row r="355" spans="1:4">
      <c r="A355" s="157" t="s">
        <v>1218</v>
      </c>
      <c r="B355" s="682">
        <v>1371.5294117647059</v>
      </c>
      <c r="C355" s="682" t="s">
        <v>100</v>
      </c>
      <c r="D355" s="682" t="s">
        <v>100</v>
      </c>
    </row>
    <row r="356" spans="1:4">
      <c r="A356" s="157" t="s">
        <v>1219</v>
      </c>
      <c r="B356" s="682">
        <v>696</v>
      </c>
      <c r="C356" s="682" t="s">
        <v>100</v>
      </c>
      <c r="D356" s="682" t="s">
        <v>100</v>
      </c>
    </row>
    <row r="357" spans="1:4">
      <c r="A357" s="157" t="s">
        <v>1229</v>
      </c>
      <c r="B357" s="682">
        <v>48280</v>
      </c>
      <c r="C357" s="682">
        <v>48280</v>
      </c>
      <c r="D357" s="682">
        <v>48280</v>
      </c>
    </row>
    <row r="358" spans="1:4">
      <c r="A358" s="157" t="s">
        <v>1227</v>
      </c>
      <c r="B358" s="682">
        <v>13866.28</v>
      </c>
      <c r="C358" s="682">
        <v>13866.28</v>
      </c>
      <c r="D358" s="682">
        <v>13866.28</v>
      </c>
    </row>
    <row r="359" spans="1:4">
      <c r="A359" s="157" t="s">
        <v>1221</v>
      </c>
      <c r="B359" s="682">
        <v>2579.294117647059</v>
      </c>
      <c r="C359" s="682" t="s">
        <v>100</v>
      </c>
      <c r="D359" s="682" t="s">
        <v>100</v>
      </c>
    </row>
    <row r="360" spans="1:4">
      <c r="A360" s="157" t="s">
        <v>1223</v>
      </c>
      <c r="B360" s="682">
        <v>1023.5294117647059</v>
      </c>
      <c r="C360" s="682" t="s">
        <v>100</v>
      </c>
      <c r="D360" s="682" t="s">
        <v>100</v>
      </c>
    </row>
    <row r="361" spans="1:4">
      <c r="A361" s="157" t="s">
        <v>1220</v>
      </c>
      <c r="B361" s="682">
        <v>4176</v>
      </c>
      <c r="C361" s="682" t="s">
        <v>100</v>
      </c>
      <c r="D361" s="682" t="s">
        <v>100</v>
      </c>
    </row>
    <row r="362" spans="1:4">
      <c r="A362" s="157" t="s">
        <v>1225</v>
      </c>
      <c r="B362" s="682">
        <v>962.11764705882354</v>
      </c>
      <c r="C362" s="682" t="s">
        <v>100</v>
      </c>
      <c r="D362" s="682" t="s">
        <v>100</v>
      </c>
    </row>
    <row r="363" spans="1:4">
      <c r="A363" s="157" t="s">
        <v>1230</v>
      </c>
      <c r="B363" s="682">
        <v>4350</v>
      </c>
      <c r="C363" s="682" t="s">
        <v>100</v>
      </c>
      <c r="D363" s="682" t="s">
        <v>100</v>
      </c>
    </row>
    <row r="364" spans="1:4">
      <c r="A364" s="157" t="s">
        <v>1232</v>
      </c>
      <c r="B364" s="682">
        <v>1756.85</v>
      </c>
      <c r="C364" s="682">
        <v>1756.85</v>
      </c>
      <c r="D364" s="682">
        <v>1756.85</v>
      </c>
    </row>
    <row r="365" spans="1:4">
      <c r="A365" s="157" t="s">
        <v>1224</v>
      </c>
      <c r="B365" s="682">
        <v>757.41176470588232</v>
      </c>
      <c r="C365" s="682" t="s">
        <v>100</v>
      </c>
      <c r="D365" s="682" t="s">
        <v>100</v>
      </c>
    </row>
    <row r="366" spans="1:4">
      <c r="A366" s="157" t="s">
        <v>1231</v>
      </c>
      <c r="B366" s="682">
        <v>16321.199999999999</v>
      </c>
      <c r="C366" s="682" t="s">
        <v>100</v>
      </c>
      <c r="D366" s="682" t="s">
        <v>100</v>
      </c>
    </row>
    <row r="367" spans="1:4">
      <c r="A367" s="157" t="s">
        <v>1228</v>
      </c>
      <c r="B367" s="682">
        <v>18161.669999999998</v>
      </c>
      <c r="C367" s="682">
        <v>18161.669999999998</v>
      </c>
      <c r="D367" s="682">
        <v>18161.669999999998</v>
      </c>
    </row>
    <row r="368" spans="1:4">
      <c r="A368" s="157" t="s">
        <v>1184</v>
      </c>
      <c r="B368" s="682">
        <v>9796.1999999999989</v>
      </c>
      <c r="C368" s="682" t="s">
        <v>100</v>
      </c>
      <c r="D368" s="682" t="s">
        <v>100</v>
      </c>
    </row>
    <row r="369" spans="1:4">
      <c r="A369" s="157" t="s">
        <v>1226</v>
      </c>
      <c r="B369" s="682">
        <v>609</v>
      </c>
      <c r="C369" s="682" t="s">
        <v>100</v>
      </c>
      <c r="D369" s="682" t="s">
        <v>100</v>
      </c>
    </row>
    <row r="370" spans="1:4">
      <c r="A370" s="157" t="s">
        <v>1234</v>
      </c>
      <c r="B370" s="682">
        <v>15834</v>
      </c>
      <c r="C370" s="682">
        <v>17382</v>
      </c>
      <c r="D370" s="682">
        <v>20862</v>
      </c>
    </row>
    <row r="371" spans="1:4">
      <c r="A371" s="157" t="s">
        <v>1235</v>
      </c>
      <c r="B371" s="682">
        <v>19000</v>
      </c>
      <c r="C371" s="682">
        <v>26082</v>
      </c>
      <c r="D371" s="682">
        <v>26082</v>
      </c>
    </row>
    <row r="372" spans="1:4">
      <c r="A372" s="157" t="s">
        <v>1236</v>
      </c>
      <c r="B372" s="682">
        <v>20079</v>
      </c>
      <c r="C372" s="682">
        <v>27822</v>
      </c>
      <c r="D372" s="682">
        <v>27822</v>
      </c>
    </row>
    <row r="373" spans="1:4">
      <c r="A373" s="157" t="s">
        <v>1237</v>
      </c>
      <c r="B373" s="682">
        <v>27613</v>
      </c>
      <c r="C373" s="682">
        <v>40002</v>
      </c>
      <c r="D373" s="682">
        <v>40002</v>
      </c>
    </row>
    <row r="374" spans="1:4">
      <c r="A374" s="157" t="s">
        <v>1238</v>
      </c>
      <c r="B374" s="682">
        <v>31668</v>
      </c>
      <c r="C374" s="682">
        <v>48476</v>
      </c>
      <c r="D374" s="682">
        <v>52182</v>
      </c>
    </row>
    <row r="375" spans="1:4">
      <c r="A375" s="157" t="s">
        <v>1239</v>
      </c>
      <c r="B375" s="682">
        <v>23872</v>
      </c>
      <c r="C375" s="682">
        <v>31702</v>
      </c>
      <c r="D375" s="682">
        <v>34782</v>
      </c>
    </row>
    <row r="376" spans="1:4">
      <c r="A376" s="157" t="s">
        <v>1240</v>
      </c>
      <c r="B376" s="682">
        <v>29232</v>
      </c>
      <c r="C376" s="682">
        <v>45222</v>
      </c>
      <c r="D376" s="682">
        <v>46962</v>
      </c>
    </row>
    <row r="377" spans="1:4">
      <c r="A377" s="157" t="s">
        <v>1241</v>
      </c>
      <c r="B377" s="682">
        <v>35322</v>
      </c>
      <c r="C377" s="682">
        <v>52182</v>
      </c>
      <c r="D377" s="682">
        <v>52182</v>
      </c>
    </row>
    <row r="378" spans="1:4">
      <c r="A378" s="157" t="s">
        <v>1242</v>
      </c>
      <c r="B378" s="682">
        <v>40194</v>
      </c>
      <c r="C378" s="682">
        <v>62622</v>
      </c>
      <c r="D378" s="682">
        <v>64362</v>
      </c>
    </row>
    <row r="379" spans="1:4">
      <c r="A379" s="157" t="s">
        <v>1243</v>
      </c>
      <c r="B379" s="682">
        <v>18498</v>
      </c>
      <c r="C379" s="682">
        <v>32886</v>
      </c>
      <c r="D379" s="682">
        <v>34782</v>
      </c>
    </row>
    <row r="380" spans="1:4">
      <c r="A380" s="157" t="s">
        <v>1244</v>
      </c>
      <c r="B380" s="682">
        <v>1199</v>
      </c>
      <c r="C380" s="682">
        <v>2088</v>
      </c>
      <c r="D380" s="682">
        <v>2940</v>
      </c>
    </row>
    <row r="381" spans="1:4">
      <c r="A381" s="157" t="s">
        <v>1245</v>
      </c>
      <c r="B381" s="682">
        <v>574</v>
      </c>
      <c r="C381" s="682" t="s">
        <v>100</v>
      </c>
      <c r="D381" s="682">
        <v>852</v>
      </c>
    </row>
    <row r="382" spans="1:4">
      <c r="A382" s="157" t="s">
        <v>1246</v>
      </c>
      <c r="B382" s="682">
        <v>1218</v>
      </c>
      <c r="C382" s="682" t="s">
        <v>100</v>
      </c>
      <c r="D382" s="682">
        <v>2088</v>
      </c>
    </row>
    <row r="383" spans="1:4">
      <c r="A383" s="157" t="s">
        <v>1247</v>
      </c>
      <c r="B383" s="682">
        <v>12180</v>
      </c>
      <c r="C383" s="682">
        <v>16443</v>
      </c>
      <c r="D383" s="682">
        <v>17382</v>
      </c>
    </row>
    <row r="384" spans="1:4">
      <c r="A384" s="157" t="s">
        <v>1248</v>
      </c>
      <c r="B384" s="682">
        <v>24116</v>
      </c>
      <c r="C384" s="682">
        <v>34347</v>
      </c>
      <c r="D384" s="682">
        <v>34034</v>
      </c>
    </row>
    <row r="385" spans="1:4">
      <c r="A385" s="157" t="s">
        <v>1249</v>
      </c>
      <c r="B385" s="682">
        <v>5359</v>
      </c>
      <c r="C385" s="682">
        <v>8038</v>
      </c>
      <c r="D385" s="682">
        <v>8682</v>
      </c>
    </row>
    <row r="386" spans="1:4">
      <c r="A386" s="157" t="s">
        <v>1250</v>
      </c>
      <c r="B386" s="682">
        <v>3654</v>
      </c>
      <c r="C386" s="682">
        <v>5481</v>
      </c>
      <c r="D386" s="682">
        <v>6072</v>
      </c>
    </row>
    <row r="387" spans="1:4">
      <c r="A387" s="157" t="s">
        <v>1251</v>
      </c>
      <c r="B387" s="682">
        <v>3654</v>
      </c>
      <c r="C387" s="682">
        <v>5481</v>
      </c>
      <c r="D387" s="682">
        <v>6246</v>
      </c>
    </row>
    <row r="388" spans="1:4">
      <c r="A388" s="157" t="s">
        <v>1252</v>
      </c>
      <c r="B388" s="682">
        <v>3862</v>
      </c>
      <c r="C388" s="682">
        <v>5220</v>
      </c>
      <c r="D388" s="682">
        <v>5220</v>
      </c>
    </row>
    <row r="389" spans="1:4">
      <c r="A389" s="157" t="s">
        <v>1253</v>
      </c>
      <c r="B389" s="682">
        <v>609</v>
      </c>
      <c r="C389" s="682">
        <v>852</v>
      </c>
      <c r="D389" s="682">
        <v>852</v>
      </c>
    </row>
    <row r="390" spans="1:4">
      <c r="A390" s="157" t="s">
        <v>1254</v>
      </c>
      <c r="B390" s="682">
        <v>852</v>
      </c>
      <c r="C390" s="682">
        <v>1131</v>
      </c>
      <c r="D390" s="682">
        <v>1131</v>
      </c>
    </row>
    <row r="391" spans="1:4">
      <c r="A391" s="157" t="s">
        <v>1255</v>
      </c>
      <c r="B391" s="682">
        <v>4872</v>
      </c>
      <c r="C391" s="682">
        <v>7308</v>
      </c>
      <c r="D391" s="682">
        <v>6942</v>
      </c>
    </row>
    <row r="392" spans="1:4">
      <c r="A392" s="157" t="s">
        <v>1256</v>
      </c>
      <c r="B392" s="682">
        <v>4999</v>
      </c>
      <c r="C392" s="682">
        <v>9135</v>
      </c>
      <c r="D392" s="682">
        <v>10422</v>
      </c>
    </row>
    <row r="393" spans="1:4">
      <c r="A393" s="157" t="s">
        <v>1257</v>
      </c>
      <c r="B393" s="682">
        <v>9744</v>
      </c>
      <c r="C393" s="682">
        <v>12162</v>
      </c>
      <c r="D393" s="682">
        <v>13902</v>
      </c>
    </row>
    <row r="394" spans="1:4">
      <c r="A394" s="157" t="s">
        <v>1258</v>
      </c>
      <c r="B394" s="682">
        <v>487</v>
      </c>
      <c r="C394" s="682" t="s">
        <v>100</v>
      </c>
      <c r="D394" s="682">
        <v>696</v>
      </c>
    </row>
    <row r="395" spans="1:4">
      <c r="A395" s="157" t="s">
        <v>1259</v>
      </c>
      <c r="B395" s="682">
        <v>14128</v>
      </c>
      <c r="C395" s="682">
        <v>17382</v>
      </c>
      <c r="D395" s="682">
        <v>17382</v>
      </c>
    </row>
    <row r="396" spans="1:4">
      <c r="A396" s="157" t="s">
        <v>1260</v>
      </c>
      <c r="B396" s="682">
        <v>14128</v>
      </c>
      <c r="C396" s="682">
        <v>17382</v>
      </c>
      <c r="D396" s="682">
        <v>17382</v>
      </c>
    </row>
    <row r="397" spans="1:4">
      <c r="A397" s="157" t="s">
        <v>1261</v>
      </c>
      <c r="B397" s="682">
        <v>7799</v>
      </c>
      <c r="C397" s="682">
        <v>11466</v>
      </c>
      <c r="D397" s="682">
        <v>11466</v>
      </c>
    </row>
    <row r="398" spans="1:4">
      <c r="A398" s="157" t="s">
        <v>1262</v>
      </c>
      <c r="B398" s="682">
        <v>2923</v>
      </c>
      <c r="C398" s="682">
        <v>4384</v>
      </c>
      <c r="D398" s="682" t="s">
        <v>100</v>
      </c>
    </row>
    <row r="399" spans="1:4">
      <c r="A399" s="157" t="s">
        <v>1263</v>
      </c>
      <c r="B399" s="682">
        <v>7795</v>
      </c>
      <c r="C399" s="682">
        <v>11692</v>
      </c>
      <c r="D399" s="682">
        <v>12162</v>
      </c>
    </row>
    <row r="400" spans="1:4">
      <c r="A400" s="157" t="s">
        <v>1264</v>
      </c>
      <c r="B400" s="682">
        <v>7795</v>
      </c>
      <c r="C400" s="682">
        <v>11692</v>
      </c>
      <c r="D400" s="682">
        <v>12162</v>
      </c>
    </row>
    <row r="401" spans="1:4">
      <c r="A401" s="157" t="s">
        <v>1265</v>
      </c>
      <c r="B401" s="682">
        <v>7795</v>
      </c>
      <c r="C401" s="682">
        <v>11692</v>
      </c>
      <c r="D401" s="682">
        <v>12162</v>
      </c>
    </row>
    <row r="402" spans="1:4">
      <c r="A402" s="157" t="s">
        <v>1266</v>
      </c>
      <c r="B402" s="682">
        <v>7795</v>
      </c>
      <c r="C402" s="682">
        <v>11692</v>
      </c>
      <c r="D402" s="682">
        <v>12162</v>
      </c>
    </row>
    <row r="403" spans="1:4">
      <c r="A403" s="157" t="s">
        <v>1267</v>
      </c>
      <c r="B403" s="682">
        <v>7795</v>
      </c>
      <c r="C403" s="682">
        <v>11692</v>
      </c>
      <c r="D403" s="682">
        <v>12162</v>
      </c>
    </row>
    <row r="404" spans="1:4">
      <c r="A404" s="157" t="s">
        <v>1268</v>
      </c>
      <c r="B404" s="682">
        <v>1218</v>
      </c>
      <c r="C404" s="682">
        <v>1827</v>
      </c>
      <c r="D404" s="682">
        <v>1722</v>
      </c>
    </row>
    <row r="405" spans="1:4">
      <c r="A405" s="157" t="s">
        <v>1269</v>
      </c>
      <c r="B405" s="682">
        <v>487</v>
      </c>
      <c r="C405" s="682">
        <v>678</v>
      </c>
      <c r="D405" s="682">
        <v>678</v>
      </c>
    </row>
    <row r="406" spans="1:4">
      <c r="A406" s="157" t="s">
        <v>1270</v>
      </c>
      <c r="B406" s="682">
        <v>852</v>
      </c>
      <c r="C406" s="682">
        <v>1200</v>
      </c>
      <c r="D406" s="682">
        <v>1200</v>
      </c>
    </row>
    <row r="407" spans="1:4">
      <c r="A407" s="157" t="s">
        <v>1271</v>
      </c>
      <c r="B407" s="682">
        <v>1218</v>
      </c>
      <c r="C407" s="682">
        <v>1722</v>
      </c>
      <c r="D407" s="682">
        <v>1722</v>
      </c>
    </row>
    <row r="408" spans="1:4">
      <c r="A408" s="157" t="s">
        <v>1272</v>
      </c>
      <c r="B408" s="682">
        <v>4872</v>
      </c>
      <c r="C408" s="682">
        <v>6942</v>
      </c>
      <c r="D408" s="682">
        <v>6942</v>
      </c>
    </row>
    <row r="409" spans="1:4">
      <c r="A409" s="157" t="s">
        <v>1273</v>
      </c>
      <c r="B409" s="682">
        <v>4872</v>
      </c>
      <c r="C409" s="682">
        <v>6942</v>
      </c>
      <c r="D409" s="682">
        <v>6942</v>
      </c>
    </row>
    <row r="410" spans="1:4">
      <c r="A410" s="157" t="s">
        <v>1274</v>
      </c>
      <c r="B410" s="682">
        <v>51156</v>
      </c>
      <c r="C410" s="682">
        <v>78300</v>
      </c>
      <c r="D410" s="682">
        <v>83502</v>
      </c>
    </row>
    <row r="411" spans="1:4">
      <c r="A411" s="157" t="s">
        <v>1275</v>
      </c>
      <c r="B411" s="682">
        <v>38976</v>
      </c>
      <c r="C411" s="682">
        <v>52182</v>
      </c>
      <c r="D411" s="682">
        <v>52182</v>
      </c>
    </row>
    <row r="412" spans="1:4">
      <c r="A412" s="157" t="s">
        <v>1276</v>
      </c>
      <c r="B412" s="682">
        <v>38976</v>
      </c>
      <c r="C412" s="682">
        <v>52182</v>
      </c>
      <c r="D412" s="682">
        <v>52182</v>
      </c>
    </row>
    <row r="413" spans="1:4">
      <c r="A413" s="157" t="s">
        <v>1277</v>
      </c>
      <c r="B413" s="682">
        <v>51156</v>
      </c>
      <c r="C413" s="682">
        <v>78300</v>
      </c>
      <c r="D413" s="682">
        <v>83502</v>
      </c>
    </row>
    <row r="414" spans="1:4">
      <c r="A414" s="157" t="s">
        <v>1278</v>
      </c>
      <c r="B414" s="682">
        <v>44000</v>
      </c>
      <c r="C414" s="682">
        <v>69582</v>
      </c>
      <c r="D414" s="682">
        <v>69582</v>
      </c>
    </row>
    <row r="415" spans="1:4">
      <c r="A415" s="157" t="s">
        <v>1279</v>
      </c>
      <c r="B415" s="682">
        <v>65772</v>
      </c>
      <c r="C415" s="682">
        <v>100676</v>
      </c>
      <c r="D415" s="682">
        <v>109602</v>
      </c>
    </row>
    <row r="416" spans="1:4">
      <c r="A416" s="157" t="s">
        <v>1280</v>
      </c>
      <c r="B416" s="682">
        <v>80388</v>
      </c>
      <c r="C416" s="682">
        <v>123052</v>
      </c>
      <c r="D416" s="682">
        <v>135702</v>
      </c>
    </row>
    <row r="417" spans="1:4">
      <c r="A417" s="157" t="s">
        <v>1281</v>
      </c>
      <c r="B417" s="682">
        <v>20462</v>
      </c>
      <c r="C417" s="682">
        <v>19122</v>
      </c>
      <c r="D417" s="682">
        <v>19122</v>
      </c>
    </row>
    <row r="418" spans="1:4">
      <c r="A418" s="157" t="s">
        <v>1282</v>
      </c>
      <c r="B418" s="682">
        <v>19488</v>
      </c>
      <c r="C418" s="682">
        <v>19122</v>
      </c>
      <c r="D418" s="682">
        <v>19122</v>
      </c>
    </row>
    <row r="419" spans="1:4">
      <c r="A419" s="157" t="s">
        <v>1283</v>
      </c>
      <c r="B419" s="682">
        <v>19488</v>
      </c>
      <c r="C419" s="682">
        <v>19122</v>
      </c>
      <c r="D419" s="682">
        <v>19122</v>
      </c>
    </row>
    <row r="420" spans="1:4">
      <c r="A420" s="157" t="s">
        <v>1284</v>
      </c>
      <c r="B420" s="682">
        <v>23142</v>
      </c>
      <c r="C420" s="682">
        <v>34713</v>
      </c>
      <c r="D420" s="682">
        <v>34713</v>
      </c>
    </row>
    <row r="421" spans="1:4">
      <c r="A421" s="157" t="s">
        <v>1285</v>
      </c>
      <c r="B421" s="682">
        <v>23142</v>
      </c>
      <c r="C421" s="682">
        <v>26082</v>
      </c>
      <c r="D421" s="682">
        <v>26082</v>
      </c>
    </row>
    <row r="422" spans="1:4">
      <c r="A422" s="157" t="s">
        <v>1286</v>
      </c>
      <c r="B422" s="682">
        <v>31668</v>
      </c>
      <c r="C422" s="682">
        <v>34782</v>
      </c>
      <c r="D422" s="682">
        <v>34782</v>
      </c>
    </row>
    <row r="423" spans="1:4">
      <c r="A423" s="157" t="s">
        <v>1287</v>
      </c>
      <c r="B423" s="682">
        <v>34347</v>
      </c>
      <c r="C423" s="682">
        <v>41725</v>
      </c>
      <c r="D423" s="682">
        <v>41725</v>
      </c>
    </row>
    <row r="424" spans="1:4">
      <c r="A424" s="157" t="s">
        <v>1288</v>
      </c>
      <c r="B424" s="682">
        <v>36296</v>
      </c>
      <c r="C424" s="682">
        <v>43482</v>
      </c>
      <c r="D424" s="682">
        <v>43482</v>
      </c>
    </row>
    <row r="425" spans="1:4">
      <c r="A425" s="157" t="s">
        <v>1289</v>
      </c>
      <c r="B425" s="682">
        <v>36540</v>
      </c>
      <c r="C425" s="682">
        <v>46962</v>
      </c>
      <c r="D425" s="682">
        <v>46962</v>
      </c>
    </row>
    <row r="426" spans="1:4">
      <c r="A426" s="157" t="s">
        <v>1290</v>
      </c>
      <c r="B426" s="682">
        <v>365</v>
      </c>
      <c r="C426" s="682" t="s">
        <v>100</v>
      </c>
      <c r="D426" s="682">
        <v>504</v>
      </c>
    </row>
    <row r="427" spans="1:4">
      <c r="A427" s="157" t="s">
        <v>1291</v>
      </c>
      <c r="B427" s="682">
        <v>365</v>
      </c>
      <c r="C427" s="682" t="s">
        <v>100</v>
      </c>
      <c r="D427" s="682">
        <v>504</v>
      </c>
    </row>
    <row r="428" spans="1:4">
      <c r="A428" s="157" t="s">
        <v>1292</v>
      </c>
      <c r="B428" s="682">
        <v>365</v>
      </c>
      <c r="C428" s="682" t="s">
        <v>100</v>
      </c>
      <c r="D428" s="682">
        <v>504</v>
      </c>
    </row>
    <row r="429" spans="1:4">
      <c r="A429" s="157" t="s">
        <v>1293</v>
      </c>
      <c r="B429" s="682">
        <v>609</v>
      </c>
      <c r="C429" s="682" t="s">
        <v>100</v>
      </c>
      <c r="D429" s="682">
        <v>852</v>
      </c>
    </row>
    <row r="430" spans="1:4">
      <c r="A430" s="157" t="s">
        <v>1294</v>
      </c>
      <c r="B430" s="682">
        <v>14700</v>
      </c>
      <c r="C430" s="682">
        <v>25734</v>
      </c>
      <c r="D430" s="682">
        <v>29562</v>
      </c>
    </row>
    <row r="431" spans="1:4">
      <c r="A431" s="157" t="s">
        <v>1295</v>
      </c>
      <c r="B431" s="682">
        <v>19799</v>
      </c>
      <c r="C431" s="682">
        <v>34678</v>
      </c>
      <c r="D431" s="682">
        <v>46962</v>
      </c>
    </row>
    <row r="432" spans="1:4">
      <c r="A432" s="157" t="s">
        <v>1296</v>
      </c>
      <c r="B432" s="682">
        <v>27599</v>
      </c>
      <c r="C432" s="682">
        <v>48476</v>
      </c>
      <c r="D432" s="682">
        <v>69582</v>
      </c>
    </row>
    <row r="433" spans="1:55">
      <c r="A433" s="157" t="s">
        <v>1297</v>
      </c>
      <c r="B433" s="682">
        <v>3654</v>
      </c>
      <c r="C433" s="682">
        <v>5481</v>
      </c>
      <c r="D433" s="682">
        <v>5202</v>
      </c>
    </row>
    <row r="434" spans="1:55">
      <c r="A434" s="157" t="s">
        <v>1298</v>
      </c>
      <c r="B434" s="682">
        <v>2999</v>
      </c>
      <c r="C434" s="682">
        <v>5481</v>
      </c>
      <c r="D434" s="682">
        <v>5202</v>
      </c>
    </row>
    <row r="435" spans="1:55">
      <c r="A435" s="157" t="s">
        <v>1299</v>
      </c>
      <c r="B435" s="682">
        <v>3654</v>
      </c>
      <c r="C435" s="682">
        <v>5481</v>
      </c>
      <c r="D435" s="682">
        <v>5220</v>
      </c>
    </row>
    <row r="436" spans="1:55">
      <c r="A436" s="157" t="s">
        <v>1300</v>
      </c>
      <c r="B436" s="682">
        <v>4872</v>
      </c>
      <c r="C436" s="682">
        <v>6942</v>
      </c>
      <c r="D436" s="682">
        <v>6942</v>
      </c>
    </row>
    <row r="437" spans="1:55">
      <c r="A437" s="157" t="s">
        <v>1301</v>
      </c>
      <c r="B437" s="682">
        <v>12423</v>
      </c>
      <c r="C437" s="682">
        <v>15642</v>
      </c>
      <c r="D437" s="682">
        <v>15642</v>
      </c>
    </row>
    <row r="438" spans="1:55">
      <c r="A438" s="157" t="s">
        <v>1302</v>
      </c>
      <c r="B438" s="682">
        <v>15834</v>
      </c>
      <c r="C438" s="682">
        <v>23751</v>
      </c>
      <c r="D438" s="682">
        <v>22602</v>
      </c>
    </row>
    <row r="439" spans="1:55">
      <c r="A439" s="157" t="s">
        <v>1303</v>
      </c>
      <c r="B439" s="682">
        <v>7308</v>
      </c>
      <c r="C439" s="682">
        <v>10962</v>
      </c>
      <c r="D439" s="682">
        <v>12162</v>
      </c>
    </row>
    <row r="440" spans="1:55">
      <c r="A440" s="157" t="s">
        <v>1304</v>
      </c>
      <c r="B440" s="682">
        <v>43848</v>
      </c>
      <c r="C440" s="682">
        <v>66102</v>
      </c>
      <c r="D440" s="682">
        <v>66102</v>
      </c>
    </row>
    <row r="441" spans="1:55">
      <c r="A441" s="157" t="s">
        <v>1305</v>
      </c>
      <c r="B441" s="682">
        <v>68208</v>
      </c>
      <c r="C441" s="682">
        <v>97422</v>
      </c>
      <c r="D441" s="682">
        <v>97422</v>
      </c>
    </row>
    <row r="442" spans="1:55">
      <c r="A442" s="157" t="s">
        <v>1306</v>
      </c>
      <c r="B442" s="682">
        <v>75028</v>
      </c>
      <c r="C442" s="682">
        <v>93942</v>
      </c>
      <c r="D442" s="682">
        <v>93942</v>
      </c>
    </row>
    <row r="443" spans="1:55">
      <c r="A443" s="157" t="s">
        <v>1307</v>
      </c>
      <c r="B443" s="682">
        <v>68208</v>
      </c>
      <c r="C443" s="682">
        <v>97422</v>
      </c>
      <c r="D443" s="682">
        <v>97422</v>
      </c>
    </row>
    <row r="444" spans="1:55">
      <c r="A444" s="157" t="s">
        <v>1309</v>
      </c>
      <c r="B444" s="682">
        <v>102312</v>
      </c>
      <c r="C444" s="682">
        <v>149622</v>
      </c>
      <c r="D444" s="682">
        <v>149622</v>
      </c>
    </row>
    <row r="445" spans="1:55">
      <c r="A445" s="157" t="s">
        <v>1308</v>
      </c>
      <c r="B445" s="682">
        <v>102312</v>
      </c>
      <c r="C445" s="682">
        <v>149622</v>
      </c>
      <c r="D445" s="682">
        <v>149622</v>
      </c>
    </row>
    <row r="446" spans="1:55">
      <c r="A446" s="157" t="s">
        <v>1310</v>
      </c>
      <c r="B446" s="682">
        <v>157122</v>
      </c>
      <c r="C446" s="682">
        <v>234882</v>
      </c>
      <c r="D446" s="682">
        <v>234882</v>
      </c>
      <c r="AY446" s="397"/>
      <c r="BC446"/>
    </row>
    <row r="447" spans="1:55">
      <c r="A447" s="157" t="s">
        <v>1311</v>
      </c>
      <c r="B447" s="682">
        <v>4872</v>
      </c>
      <c r="C447" s="682">
        <v>7308</v>
      </c>
      <c r="D447" s="682">
        <v>6942</v>
      </c>
    </row>
    <row r="448" spans="1:55">
      <c r="A448" s="157" t="s">
        <v>1312</v>
      </c>
      <c r="B448" s="682">
        <v>18798</v>
      </c>
      <c r="C448" s="682">
        <v>29562</v>
      </c>
      <c r="D448" s="682">
        <v>29562</v>
      </c>
    </row>
    <row r="449" spans="1:4">
      <c r="A449" s="157" t="s">
        <v>1314</v>
      </c>
      <c r="B449" s="682">
        <v>696</v>
      </c>
      <c r="C449" s="682" t="s">
        <v>100</v>
      </c>
      <c r="D449" s="682">
        <v>1026</v>
      </c>
    </row>
    <row r="450" spans="1:4">
      <c r="A450" s="157" t="s">
        <v>1313</v>
      </c>
      <c r="B450" s="682">
        <v>696</v>
      </c>
      <c r="C450" s="682" t="s">
        <v>100</v>
      </c>
      <c r="D450" s="682">
        <v>1026</v>
      </c>
    </row>
    <row r="451" spans="1:4">
      <c r="A451" s="157" t="s">
        <v>1315</v>
      </c>
      <c r="B451" s="682">
        <v>8769</v>
      </c>
      <c r="C451" s="682">
        <v>12162</v>
      </c>
      <c r="D451" s="682">
        <v>12162</v>
      </c>
    </row>
    <row r="452" spans="1:4">
      <c r="A452" s="33" t="s">
        <v>1316</v>
      </c>
      <c r="B452" s="682">
        <v>2192</v>
      </c>
      <c r="C452" s="682">
        <v>2766</v>
      </c>
      <c r="D452" s="682">
        <v>2766</v>
      </c>
    </row>
    <row r="453" spans="1:4">
      <c r="A453" s="157" t="s">
        <v>1317</v>
      </c>
      <c r="B453" s="682">
        <v>4384</v>
      </c>
      <c r="C453" s="682">
        <v>6246</v>
      </c>
      <c r="D453" s="682">
        <v>6246</v>
      </c>
    </row>
    <row r="454" spans="1:4">
      <c r="A454" s="157" t="s">
        <v>1318</v>
      </c>
      <c r="B454" s="682">
        <v>4384</v>
      </c>
      <c r="C454" s="682">
        <v>6577</v>
      </c>
      <c r="D454" s="682">
        <v>6942</v>
      </c>
    </row>
    <row r="455" spans="1:4">
      <c r="A455" s="157" t="s">
        <v>1319</v>
      </c>
      <c r="B455" s="682">
        <v>7168</v>
      </c>
      <c r="C455" s="682">
        <v>7673</v>
      </c>
      <c r="D455" s="682">
        <v>10422</v>
      </c>
    </row>
    <row r="456" spans="1:4">
      <c r="A456" s="157" t="s">
        <v>1320</v>
      </c>
      <c r="B456" s="682">
        <v>7795</v>
      </c>
      <c r="C456" s="682">
        <v>10422</v>
      </c>
      <c r="D456" s="682">
        <v>10422</v>
      </c>
    </row>
    <row r="457" spans="1:4">
      <c r="A457" s="157" t="s">
        <v>1321</v>
      </c>
      <c r="B457" s="682">
        <v>9013</v>
      </c>
      <c r="C457" s="682">
        <v>10422</v>
      </c>
      <c r="D457" s="682">
        <v>12162</v>
      </c>
    </row>
    <row r="458" spans="1:4">
      <c r="A458" s="157" t="s">
        <v>1322</v>
      </c>
      <c r="B458" s="682">
        <v>8526</v>
      </c>
      <c r="C458" s="682">
        <v>12789</v>
      </c>
      <c r="D458" s="682">
        <v>12162</v>
      </c>
    </row>
    <row r="459" spans="1:4">
      <c r="A459" s="157" t="s">
        <v>1323</v>
      </c>
      <c r="B459" s="682">
        <v>9744</v>
      </c>
      <c r="C459" s="682">
        <v>12789</v>
      </c>
      <c r="D459" s="682">
        <v>13902</v>
      </c>
    </row>
    <row r="460" spans="1:4">
      <c r="A460" s="157" t="s">
        <v>1324</v>
      </c>
      <c r="B460" s="682">
        <v>1061</v>
      </c>
      <c r="C460" s="682">
        <v>1583</v>
      </c>
      <c r="D460" s="682">
        <v>1548</v>
      </c>
    </row>
    <row r="461" spans="1:4">
      <c r="A461" s="157" t="s">
        <v>1325</v>
      </c>
      <c r="B461" s="682">
        <v>4263</v>
      </c>
      <c r="C461" s="682">
        <v>6403</v>
      </c>
      <c r="D461" s="682">
        <v>6594</v>
      </c>
    </row>
    <row r="462" spans="1:4">
      <c r="A462" s="157" t="s">
        <v>1326</v>
      </c>
      <c r="B462" s="682">
        <v>730</v>
      </c>
      <c r="C462" s="682" t="s">
        <v>100</v>
      </c>
      <c r="D462" s="682">
        <v>1218</v>
      </c>
    </row>
    <row r="463" spans="1:4">
      <c r="A463" s="157" t="s">
        <v>1327</v>
      </c>
      <c r="B463" s="682">
        <v>14616</v>
      </c>
      <c r="C463" s="682">
        <v>22602</v>
      </c>
      <c r="D463" s="682">
        <v>22602</v>
      </c>
    </row>
    <row r="464" spans="1:4">
      <c r="A464" s="157" t="s">
        <v>1328</v>
      </c>
      <c r="B464" s="682">
        <v>19488</v>
      </c>
      <c r="C464" s="682">
        <v>27822</v>
      </c>
      <c r="D464" s="682">
        <v>27822</v>
      </c>
    </row>
    <row r="465" spans="1:4">
      <c r="A465" s="157" t="s">
        <v>1329</v>
      </c>
      <c r="B465" s="682">
        <v>32886</v>
      </c>
      <c r="C465" s="682">
        <v>50442</v>
      </c>
      <c r="D465" s="682">
        <v>50442</v>
      </c>
    </row>
    <row r="466" spans="1:4">
      <c r="A466" s="157" t="s">
        <v>1330</v>
      </c>
      <c r="B466" s="682">
        <v>1218</v>
      </c>
      <c r="C466" s="682" t="s">
        <v>100</v>
      </c>
      <c r="D466" s="682">
        <v>1566</v>
      </c>
    </row>
    <row r="467" spans="1:4">
      <c r="A467" s="157" t="s">
        <v>3097</v>
      </c>
      <c r="B467" s="682">
        <v>730</v>
      </c>
      <c r="C467" s="682" t="s">
        <v>100</v>
      </c>
      <c r="D467" s="682">
        <v>1044</v>
      </c>
    </row>
    <row r="468" spans="1:4">
      <c r="A468" s="33" t="s">
        <v>1331</v>
      </c>
      <c r="B468" s="682">
        <v>2679</v>
      </c>
      <c r="C468" s="682" t="s">
        <v>100</v>
      </c>
      <c r="D468" s="682">
        <v>3462</v>
      </c>
    </row>
    <row r="469" spans="1:4">
      <c r="A469" s="157" t="s">
        <v>1332</v>
      </c>
      <c r="B469" s="682">
        <v>4506</v>
      </c>
      <c r="C469" s="682" t="s">
        <v>100</v>
      </c>
      <c r="D469" s="682">
        <v>5376</v>
      </c>
    </row>
    <row r="470" spans="1:4">
      <c r="A470" s="157" t="s">
        <v>1333</v>
      </c>
      <c r="B470" s="682">
        <v>6090</v>
      </c>
      <c r="C470" s="682" t="s">
        <v>100</v>
      </c>
      <c r="D470" s="682">
        <v>7290</v>
      </c>
    </row>
    <row r="471" spans="1:4">
      <c r="A471" s="157" t="s">
        <v>1334</v>
      </c>
      <c r="B471" s="682">
        <v>4872</v>
      </c>
      <c r="C471" s="682">
        <v>7308</v>
      </c>
      <c r="D471" s="682">
        <v>6942</v>
      </c>
    </row>
    <row r="472" spans="1:4">
      <c r="A472" s="157" t="s">
        <v>1335</v>
      </c>
      <c r="B472" s="682">
        <v>2314</v>
      </c>
      <c r="C472" s="682">
        <v>3306</v>
      </c>
      <c r="D472" s="682">
        <v>3462</v>
      </c>
    </row>
    <row r="473" spans="1:4">
      <c r="A473" s="157" t="s">
        <v>1336</v>
      </c>
      <c r="B473" s="682">
        <v>7308</v>
      </c>
      <c r="C473" s="682">
        <v>9744</v>
      </c>
      <c r="D473" s="682">
        <v>9744</v>
      </c>
    </row>
    <row r="474" spans="1:4">
      <c r="A474" s="157" t="s">
        <v>1337</v>
      </c>
      <c r="B474" s="682">
        <v>12910</v>
      </c>
      <c r="C474" s="682">
        <v>17382</v>
      </c>
      <c r="D474" s="682">
        <v>17382</v>
      </c>
    </row>
    <row r="475" spans="1:4">
      <c r="A475" s="157" t="s">
        <v>1338</v>
      </c>
      <c r="B475" s="682">
        <v>10962</v>
      </c>
      <c r="C475" s="682">
        <v>13902</v>
      </c>
      <c r="D475" s="682">
        <v>14772</v>
      </c>
    </row>
    <row r="476" spans="1:4">
      <c r="A476" s="157" t="s">
        <v>1339</v>
      </c>
      <c r="B476" s="682">
        <v>14859</v>
      </c>
      <c r="C476" s="682">
        <v>20862</v>
      </c>
      <c r="D476" s="682">
        <v>20862</v>
      </c>
    </row>
    <row r="477" spans="1:4">
      <c r="A477" s="157" t="s">
        <v>1340</v>
      </c>
      <c r="B477" s="682">
        <v>26796</v>
      </c>
      <c r="C477" s="682">
        <v>38280</v>
      </c>
      <c r="D477" s="682">
        <v>40002</v>
      </c>
    </row>
    <row r="478" spans="1:4">
      <c r="A478" s="157" t="s">
        <v>1341</v>
      </c>
      <c r="B478" s="682">
        <v>1705</v>
      </c>
      <c r="C478" s="682" t="s">
        <v>100</v>
      </c>
      <c r="D478" s="682">
        <v>2610</v>
      </c>
    </row>
    <row r="479" spans="1:4">
      <c r="A479" s="157" t="s">
        <v>1341</v>
      </c>
      <c r="B479" s="682">
        <v>1705</v>
      </c>
      <c r="C479" s="682" t="s">
        <v>100</v>
      </c>
      <c r="D479" s="682">
        <v>2610</v>
      </c>
    </row>
    <row r="480" spans="1:4">
      <c r="A480" s="157" t="s">
        <v>1342</v>
      </c>
      <c r="B480" s="682">
        <v>365</v>
      </c>
      <c r="C480" s="682" t="s">
        <v>100</v>
      </c>
      <c r="D480" s="682">
        <v>522</v>
      </c>
    </row>
    <row r="481" spans="1:4">
      <c r="A481" s="157" t="s">
        <v>1343</v>
      </c>
      <c r="B481" s="682">
        <v>730</v>
      </c>
      <c r="C481" s="682" t="s">
        <v>100</v>
      </c>
      <c r="D481" s="682">
        <v>1218</v>
      </c>
    </row>
    <row r="482" spans="1:4">
      <c r="A482" s="157" t="s">
        <v>1344</v>
      </c>
      <c r="B482" s="682">
        <v>730</v>
      </c>
      <c r="C482" s="682" t="s">
        <v>100</v>
      </c>
      <c r="D482" s="682">
        <v>1218</v>
      </c>
    </row>
    <row r="483" spans="1:4">
      <c r="A483" s="157" t="s">
        <v>1345</v>
      </c>
      <c r="B483" s="682">
        <v>2436</v>
      </c>
      <c r="C483" s="682">
        <v>3654</v>
      </c>
      <c r="D483" s="682">
        <v>4332</v>
      </c>
    </row>
    <row r="484" spans="1:4">
      <c r="A484" s="157" t="s">
        <v>1346</v>
      </c>
      <c r="B484" s="682">
        <v>3654</v>
      </c>
      <c r="C484" s="682">
        <v>5481</v>
      </c>
      <c r="D484" s="682">
        <v>4350</v>
      </c>
    </row>
    <row r="485" spans="1:4">
      <c r="A485" s="157" t="s">
        <v>1347</v>
      </c>
      <c r="B485" s="682">
        <v>365</v>
      </c>
      <c r="C485" s="682" t="s">
        <v>100</v>
      </c>
      <c r="D485" s="682">
        <v>522</v>
      </c>
    </row>
    <row r="486" spans="1:4">
      <c r="A486" s="157" t="s">
        <v>1348</v>
      </c>
      <c r="B486" s="682">
        <v>3654</v>
      </c>
      <c r="C486" s="682">
        <v>5481</v>
      </c>
      <c r="D486" s="682">
        <v>5220</v>
      </c>
    </row>
    <row r="487" spans="1:4">
      <c r="A487" s="157" t="s">
        <v>1349</v>
      </c>
      <c r="B487" s="682">
        <v>3654</v>
      </c>
      <c r="C487" s="682">
        <v>5481</v>
      </c>
      <c r="D487" s="682">
        <v>5220</v>
      </c>
    </row>
    <row r="488" spans="1:4">
      <c r="A488" s="157" t="s">
        <v>1350</v>
      </c>
      <c r="B488" s="682">
        <v>1218</v>
      </c>
      <c r="C488" s="682">
        <v>1827</v>
      </c>
      <c r="D488" s="682">
        <v>1722</v>
      </c>
    </row>
    <row r="489" spans="1:4">
      <c r="A489" s="157" t="s">
        <v>1351</v>
      </c>
      <c r="B489" s="682">
        <v>1705</v>
      </c>
      <c r="C489" s="682">
        <v>0</v>
      </c>
      <c r="D489" s="682">
        <v>2592</v>
      </c>
    </row>
    <row r="490" spans="1:4">
      <c r="A490" s="157" t="s">
        <v>1352</v>
      </c>
      <c r="B490" s="682">
        <v>12180</v>
      </c>
      <c r="C490" s="682">
        <v>18270</v>
      </c>
      <c r="D490" s="682">
        <v>18270</v>
      </c>
    </row>
    <row r="491" spans="1:4">
      <c r="A491" s="157" t="s">
        <v>1353</v>
      </c>
      <c r="B491" s="682">
        <v>3654</v>
      </c>
      <c r="C491" s="682" t="s">
        <v>100</v>
      </c>
      <c r="D491" s="682" t="s">
        <v>100</v>
      </c>
    </row>
    <row r="492" spans="1:4">
      <c r="A492" s="157" t="s">
        <v>1354</v>
      </c>
      <c r="B492" s="682">
        <v>4872</v>
      </c>
      <c r="C492" s="682">
        <v>5220</v>
      </c>
      <c r="D492" s="682">
        <v>6090</v>
      </c>
    </row>
    <row r="493" spans="1:4">
      <c r="A493" s="157" t="s">
        <v>1355</v>
      </c>
      <c r="B493" s="682">
        <v>102312</v>
      </c>
      <c r="C493" s="682">
        <v>149622</v>
      </c>
      <c r="D493" s="682">
        <v>149622</v>
      </c>
    </row>
    <row r="529" spans="51:55">
      <c r="AY529" s="397"/>
      <c r="BC529"/>
    </row>
    <row r="536" spans="51:55">
      <c r="AY536" s="397"/>
      <c r="BC536"/>
    </row>
    <row r="537" spans="51:55">
      <c r="AY537" s="397"/>
      <c r="BC537"/>
    </row>
  </sheetData>
  <mergeCells count="31">
    <mergeCell ref="CL2:CM2"/>
    <mergeCell ref="CO2:CP2"/>
    <mergeCell ref="AP2:AQ2"/>
    <mergeCell ref="BZ2:CA2"/>
    <mergeCell ref="BW2:BX2"/>
    <mergeCell ref="BT2:BU2"/>
    <mergeCell ref="BQ2:BR2"/>
    <mergeCell ref="BN2:BO2"/>
    <mergeCell ref="BK2:BL2"/>
    <mergeCell ref="CI2:CJ2"/>
    <mergeCell ref="AV2:AW2"/>
    <mergeCell ref="AS2:AT2"/>
    <mergeCell ref="BH2:BI2"/>
    <mergeCell ref="CF2:CG2"/>
    <mergeCell ref="CC2:CD2"/>
    <mergeCell ref="AY2:AZ2"/>
    <mergeCell ref="A2:B2"/>
    <mergeCell ref="X2:Y2"/>
    <mergeCell ref="U2:V2"/>
    <mergeCell ref="R2:S2"/>
    <mergeCell ref="O2:P2"/>
    <mergeCell ref="I2:J2"/>
    <mergeCell ref="L2:M2"/>
    <mergeCell ref="F2:G2"/>
    <mergeCell ref="BE2:BF2"/>
    <mergeCell ref="BB2:BC2"/>
    <mergeCell ref="AG2:AH2"/>
    <mergeCell ref="AD2:AE2"/>
    <mergeCell ref="AA2:AB2"/>
    <mergeCell ref="AM2:AN2"/>
    <mergeCell ref="AJ2:AK2"/>
  </mergeCells>
  <conditionalFormatting sqref="A494:A1048576 A1:A180">
    <cfRule type="duplicateValues" dxfId="53" priority="1"/>
  </conditionalFormatting>
  <conditionalFormatting sqref="AV32">
    <cfRule type="duplicateValues" dxfId="52" priority="14"/>
  </conditionalFormatting>
  <conditionalFormatting sqref="AV33">
    <cfRule type="duplicateValues" dxfId="51" priority="13"/>
  </conditionalFormatting>
  <conditionalFormatting sqref="AV34">
    <cfRule type="duplicateValues" dxfId="50" priority="12"/>
  </conditionalFormatting>
  <conditionalFormatting sqref="AV35">
    <cfRule type="duplicateValues" dxfId="49" priority="71"/>
  </conditionalFormatting>
  <conditionalFormatting sqref="AV36">
    <cfRule type="duplicateValues" dxfId="48" priority="10"/>
  </conditionalFormatting>
  <conditionalFormatting sqref="AV37">
    <cfRule type="duplicateValues" dxfId="47" priority="9"/>
  </conditionalFormatting>
  <conditionalFormatting sqref="AV38">
    <cfRule type="duplicateValues" dxfId="46" priority="8"/>
  </conditionalFormatting>
  <conditionalFormatting sqref="AV39">
    <cfRule type="duplicateValues" dxfId="45" priority="7"/>
  </conditionalFormatting>
  <conditionalFormatting sqref="AV40:AV42">
    <cfRule type="duplicateValues" dxfId="44" priority="6"/>
  </conditionalFormatting>
  <hyperlinks>
    <hyperlink ref="B2:D2" location="Yealink!A1" display="Yealink" xr:uid="{90F1A337-FDBB-4FA7-A9C0-8C7DD4DF8A01}"/>
    <hyperlink ref="F2:G2" location="DNAKE!A1" display="DNAKE" xr:uid="{339ED7AA-2F3D-4356-92E5-FB8BEAE16683}"/>
    <hyperlink ref="I2:J2" location="Call4tel!A1" display="CALL4TEL" xr:uid="{8BDF77E2-F13E-4088-9A44-426059592081}"/>
    <hyperlink ref="L2:M2" location="LG!A1" display="LG" xr:uid="{584C896C-D6CA-4379-A7DB-39324F393887}"/>
    <hyperlink ref="O2:P2" location="Shelly!A1" display="SHELLY" xr:uid="{F4AF0209-DED3-46E3-879A-0C4FD317E5B0}"/>
    <hyperlink ref="R2:S2" location="MikroTik!A1" display="MIKROTIK" xr:uid="{8E201334-1C4F-4D90-9391-FCB47B5EE6AE}"/>
    <hyperlink ref="U2:V2" location="Zyxel!A1" display="ZYXEL" xr:uid="{9802FA15-D619-4ED1-B97E-1D869E496F28}"/>
    <hyperlink ref="X2:Y2" location="Netogy!A1" display="NETOGY" xr:uid="{3D0A9915-7060-4878-A541-5810E3E39A22}"/>
    <hyperlink ref="AA2:AB2" location="'TP-Link'!A1" display="TP-LINK" xr:uid="{1B49AB39-0260-4ED7-9336-6B3A5AE9A9E1}"/>
    <hyperlink ref="AD2:AE2" location="'Apache Optics'!A1" display="APACHE OPTICS" xr:uid="{16443F39-9236-486B-A551-6C0BB0C99C82}"/>
    <hyperlink ref="AG2:AH2" location="Vilo!A1" display="VILO " xr:uid="{0A8D9C57-FE10-48CB-B407-0E213FDD8E3E}"/>
    <hyperlink ref="AJ2:AK2" location="'Cambium Networks'!A1" display="Cambium" xr:uid="{D060954C-E780-4D17-9228-D8B6C4869AE7}"/>
    <hyperlink ref="AM2:AN2" location="Bluetti!A1" display="Bluetti" xr:uid="{826659C2-90BA-43CD-89B8-B2D536889B0D}"/>
    <hyperlink ref="AP2:AQ2" location="MikroCloud!A1" display="MikroCloud" xr:uid="{900FE447-9BAF-47CC-8DF5-73A6E6A0A536}"/>
    <hyperlink ref="AS2:AT2" location="Motorola!A1" display="Motorola" xr:uid="{B7813A50-675B-4A4A-A172-54A0020582D8}"/>
    <hyperlink ref="AV2:AW2" location="Neat!A1" display="Neat" xr:uid="{D9909AB0-035A-4D1F-81BD-FA8D231FB040}"/>
    <hyperlink ref="BB2:BC2" location="Logitech!A1" display="MOTOROLA" xr:uid="{06B412EE-A498-439A-B141-6C2F027C5B95}"/>
    <hyperlink ref="BE2:BF2" location="Telrad!A1" display="TELRAD" xr:uid="{79933942-B69E-4400-8A11-FA9153C45DD9}"/>
    <hyperlink ref="BH2:BI2" location="Huawei!A1" display="HUAWEI" xr:uid="{35402DDD-4B86-45E6-9F27-36D27E7B0843}"/>
    <hyperlink ref="BN2:BO2" location="Teltonika!A1" display="TELTONIKA" xr:uid="{A88FA19C-FF92-4D2D-A6C1-C6FDBE84261A}"/>
    <hyperlink ref="AY2:AZ2" location="Inogeni!A1" display="Inogeni" xr:uid="{541EC637-654D-4924-BA9B-253BB88E3930}"/>
    <hyperlink ref="BK2:BL2" location="Teltonika!A1" display="TELTONIKA" xr:uid="{FAC7932F-96F3-430C-928D-2289C99262A1}"/>
  </hyperlinks>
  <pageMargins left="0.25" right="0.25" top="0.75" bottom="0.75" header="0.3" footer="0.3"/>
  <pageSetup paperSize="9" orientation="portrait"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58394-0899-45B7-82BC-BF5E0EFAEF9F}">
  <sheetPr codeName="Sheet1">
    <pageSetUpPr fitToPage="1"/>
  </sheetPr>
  <dimension ref="A1:L29"/>
  <sheetViews>
    <sheetView showGridLines="0" zoomScale="80" zoomScaleNormal="80" zoomScaleSheetLayoutView="70" workbookViewId="0"/>
  </sheetViews>
  <sheetFormatPr defaultColWidth="9" defaultRowHeight="16.8"/>
  <cols>
    <col min="1" max="1" width="3.44140625" customWidth="1"/>
    <col min="2" max="2" width="50.5546875" customWidth="1"/>
    <col min="3" max="3" width="3.44140625" customWidth="1"/>
    <col min="4" max="4" width="50.5546875" customWidth="1"/>
    <col min="5" max="5" width="3.44140625" customWidth="1"/>
    <col min="6" max="6" width="50.5546875" customWidth="1"/>
    <col min="7" max="7" width="3.44140625" customWidth="1"/>
  </cols>
  <sheetData>
    <row r="1" spans="1:12">
      <c r="A1" s="188"/>
      <c r="B1" s="189"/>
      <c r="C1" s="189"/>
      <c r="D1" s="189"/>
      <c r="E1" s="189"/>
      <c r="F1" s="189"/>
      <c r="G1" s="190"/>
    </row>
    <row r="2" spans="1:12" ht="77.7" customHeight="1">
      <c r="A2" s="207"/>
      <c r="B2" s="728" t="s">
        <v>0</v>
      </c>
      <c r="D2" s="222"/>
      <c r="F2" s="332"/>
      <c r="G2" s="208"/>
    </row>
    <row r="3" spans="1:12" ht="30.75" customHeight="1">
      <c r="A3" s="207"/>
      <c r="B3" s="728"/>
      <c r="D3" s="222"/>
      <c r="F3" s="332"/>
      <c r="G3" s="208"/>
    </row>
    <row r="4" spans="1:12" ht="15" customHeight="1">
      <c r="A4" s="207"/>
      <c r="B4" s="4"/>
      <c r="C4" s="4"/>
      <c r="D4" s="223"/>
      <c r="E4" s="4"/>
      <c r="F4" s="4"/>
      <c r="G4" s="208"/>
      <c r="L4" t="s">
        <v>1</v>
      </c>
    </row>
    <row r="5" spans="1:12" ht="59.25" customHeight="1">
      <c r="A5" s="207"/>
      <c r="G5" s="208"/>
    </row>
    <row r="6" spans="1:12">
      <c r="A6" s="207"/>
      <c r="B6" s="4"/>
      <c r="C6" s="4"/>
      <c r="D6" s="4"/>
      <c r="E6" s="4"/>
      <c r="F6" s="4"/>
      <c r="G6" s="208"/>
    </row>
    <row r="7" spans="1:12" ht="35.700000000000003" customHeight="1">
      <c r="A7" s="207"/>
      <c r="C7" s="4"/>
      <c r="E7" s="4"/>
      <c r="G7" s="208"/>
    </row>
    <row r="8" spans="1:12">
      <c r="A8" s="207"/>
      <c r="C8" s="4"/>
      <c r="E8" s="4"/>
      <c r="G8" s="208"/>
    </row>
    <row r="9" spans="1:12" ht="21.6">
      <c r="A9" s="207"/>
      <c r="B9" s="224" t="s">
        <v>2</v>
      </c>
      <c r="C9" s="225"/>
      <c r="D9" s="224" t="s">
        <v>3</v>
      </c>
      <c r="E9" s="225"/>
      <c r="F9" s="224" t="s">
        <v>4</v>
      </c>
      <c r="G9" s="208"/>
    </row>
    <row r="10" spans="1:12" ht="15" customHeight="1">
      <c r="A10" s="207"/>
      <c r="C10" s="4"/>
      <c r="E10" s="4"/>
      <c r="G10" s="208"/>
    </row>
    <row r="11" spans="1:12" ht="34.950000000000003" customHeight="1">
      <c r="A11" s="207"/>
      <c r="C11" s="4"/>
      <c r="E11" s="4"/>
      <c r="G11" s="208"/>
    </row>
    <row r="12" spans="1:12" ht="10.199999999999999" customHeight="1">
      <c r="A12" s="207"/>
      <c r="C12" s="4"/>
      <c r="E12" s="4"/>
      <c r="G12" s="208"/>
    </row>
    <row r="13" spans="1:12" ht="34.950000000000003" customHeight="1">
      <c r="A13" s="207"/>
      <c r="C13" s="4"/>
      <c r="E13" s="4"/>
      <c r="G13" s="208"/>
    </row>
    <row r="14" spans="1:12" ht="10.199999999999999" customHeight="1">
      <c r="A14" s="207"/>
      <c r="C14" s="4"/>
      <c r="E14" s="4"/>
      <c r="G14" s="208"/>
    </row>
    <row r="15" spans="1:12" ht="34.950000000000003" customHeight="1">
      <c r="A15" s="207"/>
      <c r="C15" s="4"/>
      <c r="E15" s="4"/>
      <c r="G15" s="208"/>
    </row>
    <row r="16" spans="1:12" ht="10.199999999999999" customHeight="1">
      <c r="A16" s="207"/>
      <c r="C16" s="4"/>
      <c r="E16" s="4"/>
      <c r="G16" s="208"/>
    </row>
    <row r="17" spans="1:7" ht="34.950000000000003" customHeight="1">
      <c r="A17" s="207"/>
      <c r="C17" s="4"/>
      <c r="E17" s="4"/>
      <c r="G17" s="208"/>
    </row>
    <row r="18" spans="1:7" ht="10.199999999999999" customHeight="1">
      <c r="A18" s="207"/>
      <c r="C18" s="4"/>
      <c r="E18" s="4"/>
      <c r="G18" s="208"/>
    </row>
    <row r="19" spans="1:7" ht="34.950000000000003" customHeight="1">
      <c r="A19" s="207"/>
      <c r="C19" s="4"/>
      <c r="E19" s="4"/>
      <c r="G19" s="208"/>
    </row>
    <row r="20" spans="1:7" ht="34.950000000000003" customHeight="1">
      <c r="A20" s="207"/>
      <c r="C20" s="4"/>
      <c r="E20" s="4"/>
      <c r="G20" s="208"/>
    </row>
    <row r="21" spans="1:7" ht="27.6" customHeight="1">
      <c r="A21" s="207"/>
      <c r="C21" s="4"/>
      <c r="E21" s="4"/>
      <c r="G21" s="208"/>
    </row>
    <row r="22" spans="1:7" ht="10.95" customHeight="1">
      <c r="A22" s="207"/>
      <c r="C22" s="4"/>
      <c r="E22" s="4"/>
      <c r="G22" s="208"/>
    </row>
    <row r="23" spans="1:7" ht="16.2" customHeight="1">
      <c r="A23" s="207"/>
      <c r="C23" s="4"/>
      <c r="E23" s="4"/>
      <c r="G23" s="208"/>
    </row>
    <row r="24" spans="1:7" ht="15" customHeight="1">
      <c r="A24" s="207"/>
      <c r="C24" s="4"/>
      <c r="E24" s="4"/>
      <c r="G24" s="208"/>
    </row>
    <row r="25" spans="1:7">
      <c r="A25" s="207"/>
      <c r="B25" s="4"/>
      <c r="C25" s="4"/>
      <c r="D25" s="4"/>
      <c r="E25" s="4"/>
      <c r="F25" s="4"/>
      <c r="G25" s="208"/>
    </row>
    <row r="26" spans="1:7" ht="107.25" customHeight="1">
      <c r="A26" s="207"/>
      <c r="B26" s="725" t="s">
        <v>2910</v>
      </c>
      <c r="C26" s="726"/>
      <c r="D26" s="726"/>
      <c r="E26" s="726"/>
      <c r="F26" s="726"/>
      <c r="G26" s="208"/>
    </row>
    <row r="27" spans="1:7">
      <c r="A27" s="207"/>
      <c r="B27" s="4"/>
      <c r="C27" s="4"/>
      <c r="D27" s="4"/>
      <c r="E27" s="4"/>
      <c r="F27" s="4"/>
      <c r="G27" s="208"/>
    </row>
    <row r="28" spans="1:7" ht="47.25" customHeight="1">
      <c r="A28" s="207"/>
      <c r="B28" s="727"/>
      <c r="C28" s="727"/>
      <c r="D28" s="727"/>
      <c r="E28" s="727"/>
      <c r="F28" s="727"/>
      <c r="G28" s="208"/>
    </row>
    <row r="29" spans="1:7">
      <c r="A29" s="220"/>
      <c r="B29" s="181"/>
      <c r="C29" s="181"/>
      <c r="D29" s="181"/>
      <c r="E29" s="181"/>
      <c r="F29" s="181"/>
      <c r="G29" s="221"/>
    </row>
  </sheetData>
  <mergeCells count="3">
    <mergeCell ref="B26:F26"/>
    <mergeCell ref="B28:F28"/>
    <mergeCell ref="B2:B3"/>
  </mergeCells>
  <hyperlinks>
    <hyperlink ref="C26:F26" r:id="rId1" display="https://www.nology.co.za/terms" xr:uid="{137672A2-31AD-4FB2-A649-FB313D4412DF}"/>
  </hyperlinks>
  <pageMargins left="0.23622047244094491" right="0.23622047244094491" top="0.19685039370078741" bottom="0.19685039370078741" header="0" footer="0"/>
  <pageSetup paperSize="9" scale="80"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46E94-3E8F-4853-B0A4-52EF3ABFC501}">
  <sheetPr codeName="Sheet18">
    <pageSetUpPr fitToPage="1"/>
  </sheetPr>
  <dimension ref="A1:G84"/>
  <sheetViews>
    <sheetView showGridLines="0" zoomScale="80" zoomScaleNormal="80" workbookViewId="0">
      <pane xSplit="1" ySplit="9" topLeftCell="B10" activePane="bottomRight" state="frozen"/>
      <selection pane="topRight" activeCell="B1" sqref="B1"/>
      <selection pane="bottomLeft" activeCell="A10" sqref="A10"/>
      <selection pane="bottomRight"/>
    </sheetView>
  </sheetViews>
  <sheetFormatPr defaultColWidth="9" defaultRowHeight="16.8"/>
  <cols>
    <col min="1" max="1" width="3.5546875" customWidth="1"/>
    <col min="2" max="2" width="34.77734375" bestFit="1" customWidth="1"/>
    <col min="3" max="3" width="57.5546875" customWidth="1"/>
    <col min="4" max="4" width="36.109375" style="534" customWidth="1"/>
    <col min="5" max="5" width="42.44140625" style="534" customWidth="1"/>
    <col min="6" max="6" width="18.5546875" customWidth="1"/>
    <col min="7" max="7" width="4.44140625" customWidth="1"/>
  </cols>
  <sheetData>
    <row r="1" spans="1:7">
      <c r="A1" s="4"/>
      <c r="B1" s="189"/>
      <c r="C1" s="189"/>
      <c r="D1" s="533"/>
      <c r="E1" s="533"/>
      <c r="F1" s="286" t="s">
        <v>1356</v>
      </c>
      <c r="G1" s="190"/>
    </row>
    <row r="2" spans="1:7">
      <c r="A2" s="4"/>
      <c r="G2" s="208"/>
    </row>
    <row r="3" spans="1:7">
      <c r="A3" s="4"/>
      <c r="G3" s="208"/>
    </row>
    <row r="4" spans="1:7">
      <c r="A4" s="4"/>
      <c r="G4" s="208"/>
    </row>
    <row r="5" spans="1:7">
      <c r="A5" s="4"/>
      <c r="G5" s="208"/>
    </row>
    <row r="6" spans="1:7" ht="33.6">
      <c r="A6" s="4"/>
      <c r="B6" s="729" t="s">
        <v>1357</v>
      </c>
      <c r="C6" s="729"/>
      <c r="D6" s="729"/>
      <c r="E6" s="729"/>
      <c r="F6" s="729"/>
      <c r="G6" s="219"/>
    </row>
    <row r="7" spans="1:7">
      <c r="A7" s="4"/>
      <c r="G7" s="208"/>
    </row>
    <row r="8" spans="1:7" ht="59.4" customHeight="1">
      <c r="A8" s="4"/>
      <c r="G8" s="208"/>
    </row>
    <row r="9" spans="1:7">
      <c r="A9" s="4"/>
      <c r="G9" s="208"/>
    </row>
    <row r="10" spans="1:7" ht="33" customHeight="1">
      <c r="A10" s="4"/>
      <c r="B10" s="234"/>
      <c r="C10" s="234"/>
      <c r="D10" s="535"/>
      <c r="E10" s="535"/>
      <c r="F10" s="234"/>
      <c r="G10" s="208"/>
    </row>
    <row r="11" spans="1:7" ht="18">
      <c r="A11" s="25"/>
      <c r="B11" s="11"/>
      <c r="C11" s="233"/>
      <c r="D11" s="536"/>
      <c r="E11" s="537"/>
      <c r="F11" s="233"/>
      <c r="G11" s="26"/>
    </row>
    <row r="12" spans="1:7" ht="18">
      <c r="A12" s="27"/>
      <c r="B12" s="177" t="s">
        <v>1358</v>
      </c>
      <c r="C12" s="178" t="s">
        <v>1359</v>
      </c>
      <c r="D12" s="538" t="s">
        <v>1360</v>
      </c>
      <c r="E12" s="539" t="s">
        <v>1361</v>
      </c>
      <c r="F12" s="179" t="s">
        <v>1362</v>
      </c>
      <c r="G12" s="28"/>
    </row>
    <row r="13" spans="1:7" s="1" customFormat="1" ht="180">
      <c r="A13" s="25"/>
      <c r="B13" s="235" t="s">
        <v>1363</v>
      </c>
      <c r="C13" s="108" t="s">
        <v>1364</v>
      </c>
      <c r="D13" s="403" t="s">
        <v>1365</v>
      </c>
      <c r="E13" s="531" t="s">
        <v>1366</v>
      </c>
      <c r="F13" s="265" t="s">
        <v>1367</v>
      </c>
      <c r="G13" s="26"/>
    </row>
    <row r="14" spans="1:7" s="1" customFormat="1" ht="162">
      <c r="A14" s="25"/>
      <c r="B14" s="235" t="s">
        <v>1368</v>
      </c>
      <c r="C14" s="108" t="s">
        <v>1369</v>
      </c>
      <c r="D14" s="403" t="s">
        <v>1370</v>
      </c>
      <c r="E14" s="531" t="s">
        <v>1371</v>
      </c>
      <c r="F14" s="265" t="s">
        <v>1367</v>
      </c>
      <c r="G14" s="182"/>
    </row>
    <row r="15" spans="1:7" s="1" customFormat="1" ht="144">
      <c r="A15" s="25"/>
      <c r="B15" s="235" t="s">
        <v>1372</v>
      </c>
      <c r="C15" s="108" t="s">
        <v>1373</v>
      </c>
      <c r="D15" s="403" t="s">
        <v>564</v>
      </c>
      <c r="E15" s="531" t="s">
        <v>1374</v>
      </c>
      <c r="F15" s="265" t="s">
        <v>1367</v>
      </c>
      <c r="G15" s="182"/>
    </row>
    <row r="16" spans="1:7" s="1" customFormat="1" ht="54">
      <c r="A16" s="25"/>
      <c r="B16" s="235" t="s">
        <v>1375</v>
      </c>
      <c r="C16" s="108" t="s">
        <v>1376</v>
      </c>
      <c r="D16" s="403" t="s">
        <v>1377</v>
      </c>
      <c r="E16" s="531" t="s">
        <v>1378</v>
      </c>
      <c r="F16" s="265" t="s">
        <v>1367</v>
      </c>
      <c r="G16" s="182"/>
    </row>
    <row r="17" spans="1:7" s="1" customFormat="1" ht="126">
      <c r="A17" s="25"/>
      <c r="B17" s="235" t="s">
        <v>1379</v>
      </c>
      <c r="C17" s="108" t="s">
        <v>1380</v>
      </c>
      <c r="D17" s="403" t="s">
        <v>1381</v>
      </c>
      <c r="E17" s="531" t="s">
        <v>1382</v>
      </c>
      <c r="F17" s="265" t="s">
        <v>1367</v>
      </c>
      <c r="G17" s="182"/>
    </row>
    <row r="18" spans="1:7" s="1" customFormat="1" ht="198">
      <c r="A18" s="25"/>
      <c r="B18" s="235" t="s">
        <v>1383</v>
      </c>
      <c r="C18" s="108" t="s">
        <v>1384</v>
      </c>
      <c r="D18" s="403" t="s">
        <v>1385</v>
      </c>
      <c r="E18" s="531" t="s">
        <v>1386</v>
      </c>
      <c r="F18" s="265" t="s">
        <v>1367</v>
      </c>
      <c r="G18" s="182"/>
    </row>
    <row r="19" spans="1:7" s="1" customFormat="1" ht="72">
      <c r="A19" s="25"/>
      <c r="B19" s="235" t="s">
        <v>829</v>
      </c>
      <c r="C19" s="108" t="s">
        <v>1387</v>
      </c>
      <c r="D19" s="403" t="s">
        <v>1388</v>
      </c>
      <c r="E19" s="531" t="s">
        <v>1389</v>
      </c>
      <c r="F19" s="265" t="s">
        <v>1367</v>
      </c>
      <c r="G19" s="182"/>
    </row>
    <row r="20" spans="1:7" s="1" customFormat="1" ht="90">
      <c r="A20" s="25"/>
      <c r="B20" s="235" t="s">
        <v>829</v>
      </c>
      <c r="C20" s="108" t="s">
        <v>1387</v>
      </c>
      <c r="D20" s="403" t="s">
        <v>1390</v>
      </c>
      <c r="E20" s="531" t="s">
        <v>1391</v>
      </c>
      <c r="F20" s="265" t="s">
        <v>1367</v>
      </c>
      <c r="G20" s="182"/>
    </row>
    <row r="21" spans="1:7" s="1" customFormat="1" ht="90">
      <c r="A21" s="25"/>
      <c r="B21" s="235" t="s">
        <v>829</v>
      </c>
      <c r="C21" s="108" t="s">
        <v>1387</v>
      </c>
      <c r="D21" s="403" t="s">
        <v>622</v>
      </c>
      <c r="E21" s="531" t="s">
        <v>1392</v>
      </c>
      <c r="F21" s="265" t="s">
        <v>1367</v>
      </c>
      <c r="G21" s="182"/>
    </row>
    <row r="22" spans="1:7" s="1" customFormat="1" ht="36.75" customHeight="1">
      <c r="A22" s="25"/>
      <c r="B22" s="240"/>
      <c r="C22" s="241"/>
      <c r="D22" s="540"/>
      <c r="E22" s="540"/>
      <c r="F22" s="242"/>
      <c r="G22" s="182"/>
    </row>
    <row r="23" spans="1:7" s="1" customFormat="1" ht="36.75" customHeight="1">
      <c r="A23" s="25"/>
      <c r="B23" s="13" t="s">
        <v>3043</v>
      </c>
      <c r="C23" s="143"/>
      <c r="D23" s="543"/>
      <c r="E23" s="542"/>
      <c r="F23" s="203"/>
      <c r="G23" s="231"/>
    </row>
    <row r="24" spans="1:7" s="1" customFormat="1" ht="54">
      <c r="A24" s="25"/>
      <c r="B24" s="433" t="s">
        <v>654</v>
      </c>
      <c r="C24" s="108" t="s">
        <v>1395</v>
      </c>
      <c r="D24" s="541" t="s">
        <v>700</v>
      </c>
      <c r="E24" s="108" t="s">
        <v>1396</v>
      </c>
      <c r="F24" s="243" t="s">
        <v>1397</v>
      </c>
      <c r="G24" s="231"/>
    </row>
    <row r="25" spans="1:7" s="1" customFormat="1" ht="54">
      <c r="A25" s="25"/>
      <c r="B25" s="433" t="s">
        <v>668</v>
      </c>
      <c r="C25" s="6" t="s">
        <v>1398</v>
      </c>
      <c r="D25" s="527" t="s">
        <v>705</v>
      </c>
      <c r="E25" s="108" t="s">
        <v>1399</v>
      </c>
      <c r="F25" s="243" t="s">
        <v>1397</v>
      </c>
      <c r="G25" s="231"/>
    </row>
    <row r="26" spans="1:7" ht="54">
      <c r="A26" s="25"/>
      <c r="B26" s="433" t="s">
        <v>682</v>
      </c>
      <c r="C26" s="6" t="s">
        <v>1400</v>
      </c>
      <c r="D26" s="527" t="s">
        <v>720</v>
      </c>
      <c r="E26" s="108" t="s">
        <v>1401</v>
      </c>
      <c r="F26" s="243" t="s">
        <v>1397</v>
      </c>
      <c r="G26" s="231"/>
    </row>
    <row r="27" spans="1:7" ht="54">
      <c r="A27" s="25"/>
      <c r="B27" s="433" t="s">
        <v>695</v>
      </c>
      <c r="C27" s="6" t="s">
        <v>1402</v>
      </c>
      <c r="D27" s="527" t="s">
        <v>730</v>
      </c>
      <c r="E27" s="108" t="s">
        <v>1403</v>
      </c>
      <c r="F27" s="243" t="s">
        <v>1397</v>
      </c>
      <c r="G27" s="231"/>
    </row>
    <row r="28" spans="1:7" ht="18">
      <c r="A28" s="25"/>
      <c r="B28" s="13" t="s">
        <v>1524</v>
      </c>
      <c r="C28" s="143"/>
      <c r="D28" s="543"/>
      <c r="E28" s="542"/>
      <c r="F28" s="203"/>
      <c r="G28" s="231"/>
    </row>
    <row r="29" spans="1:7" ht="36">
      <c r="A29" s="25"/>
      <c r="B29" s="149" t="s">
        <v>562</v>
      </c>
      <c r="C29" s="6" t="s">
        <v>2464</v>
      </c>
      <c r="D29" s="174"/>
      <c r="E29" s="108"/>
      <c r="F29" s="243" t="s">
        <v>1419</v>
      </c>
      <c r="G29" s="231"/>
    </row>
    <row r="30" spans="1:7" ht="18">
      <c r="A30" s="25"/>
      <c r="B30" s="13" t="s">
        <v>1404</v>
      </c>
      <c r="C30" s="143"/>
      <c r="D30" s="543"/>
      <c r="E30" s="542"/>
      <c r="F30" s="203"/>
      <c r="G30" s="231"/>
    </row>
    <row r="31" spans="1:7" ht="54">
      <c r="A31" s="25"/>
      <c r="B31" s="149" t="s">
        <v>972</v>
      </c>
      <c r="C31" s="6" t="s">
        <v>1405</v>
      </c>
      <c r="D31" s="174" t="s">
        <v>980</v>
      </c>
      <c r="E31" s="108" t="s">
        <v>1406</v>
      </c>
      <c r="F31" s="243" t="s">
        <v>1397</v>
      </c>
      <c r="G31" s="231"/>
    </row>
    <row r="32" spans="1:7" ht="54">
      <c r="A32" s="25"/>
      <c r="B32" s="149" t="s">
        <v>970</v>
      </c>
      <c r="C32" s="6" t="s">
        <v>1407</v>
      </c>
      <c r="D32" s="174" t="s">
        <v>978</v>
      </c>
      <c r="E32" s="108" t="s">
        <v>1408</v>
      </c>
      <c r="F32" s="243" t="s">
        <v>1397</v>
      </c>
      <c r="G32" s="231"/>
    </row>
    <row r="33" spans="1:7" ht="54">
      <c r="A33" s="25"/>
      <c r="B33" s="149" t="s">
        <v>404</v>
      </c>
      <c r="C33" s="6" t="s">
        <v>1409</v>
      </c>
      <c r="D33" s="174" t="s">
        <v>976</v>
      </c>
      <c r="E33" s="108" t="s">
        <v>1410</v>
      </c>
      <c r="F33" s="243" t="s">
        <v>1397</v>
      </c>
      <c r="G33" s="231"/>
    </row>
    <row r="34" spans="1:7" ht="54">
      <c r="A34" s="25"/>
      <c r="B34" s="149" t="s">
        <v>976</v>
      </c>
      <c r="C34" s="6" t="s">
        <v>1410</v>
      </c>
      <c r="D34" s="259" t="s">
        <v>988</v>
      </c>
      <c r="E34" s="6" t="s">
        <v>1411</v>
      </c>
      <c r="F34" s="243" t="s">
        <v>1397</v>
      </c>
      <c r="G34" s="231"/>
    </row>
    <row r="35" spans="1:7" ht="54">
      <c r="A35" s="25"/>
      <c r="B35" s="149" t="s">
        <v>974</v>
      </c>
      <c r="C35" s="6" t="s">
        <v>1412</v>
      </c>
      <c r="D35" s="259" t="s">
        <v>986</v>
      </c>
      <c r="E35" s="6" t="s">
        <v>1413</v>
      </c>
      <c r="F35" s="243" t="s">
        <v>1397</v>
      </c>
      <c r="G35" s="231"/>
    </row>
    <row r="36" spans="1:7" ht="18">
      <c r="A36" s="25"/>
      <c r="B36" s="13" t="s">
        <v>1417</v>
      </c>
      <c r="C36" s="143"/>
      <c r="D36" s="543"/>
      <c r="E36" s="542"/>
      <c r="F36" s="203"/>
      <c r="G36" s="231"/>
    </row>
    <row r="37" spans="1:7" ht="36">
      <c r="A37" s="25"/>
      <c r="B37" s="149" t="s">
        <v>1000</v>
      </c>
      <c r="C37" s="6" t="s">
        <v>1418</v>
      </c>
      <c r="D37" s="174"/>
      <c r="E37" s="108"/>
      <c r="F37" s="243" t="s">
        <v>1419</v>
      </c>
      <c r="G37" s="231"/>
    </row>
    <row r="38" spans="1:7" ht="54">
      <c r="A38" s="25"/>
      <c r="B38" s="149" t="s">
        <v>1007</v>
      </c>
      <c r="C38" s="6" t="s">
        <v>3031</v>
      </c>
      <c r="D38" s="174"/>
      <c r="E38" s="108"/>
      <c r="F38" s="243" t="s">
        <v>1419</v>
      </c>
      <c r="G38" s="231"/>
    </row>
    <row r="39" spans="1:7" ht="36">
      <c r="A39" s="25"/>
      <c r="B39" s="149" t="s">
        <v>1017</v>
      </c>
      <c r="C39" s="6" t="s">
        <v>2519</v>
      </c>
      <c r="D39" s="174"/>
      <c r="E39" s="108"/>
      <c r="F39" s="243" t="s">
        <v>1419</v>
      </c>
      <c r="G39" s="231"/>
    </row>
    <row r="40" spans="1:7" ht="18">
      <c r="A40" s="25"/>
      <c r="B40" s="13" t="s">
        <v>1420</v>
      </c>
      <c r="C40" s="143"/>
      <c r="D40" s="543"/>
      <c r="E40" s="620"/>
      <c r="F40" s="98"/>
      <c r="G40" s="231"/>
    </row>
    <row r="41" spans="1:7" ht="54">
      <c r="A41" s="25"/>
      <c r="B41" s="149" t="s">
        <v>1031</v>
      </c>
      <c r="C41" s="6" t="s">
        <v>1421</v>
      </c>
      <c r="D41" s="174" t="s">
        <v>1033</v>
      </c>
      <c r="E41" s="108" t="str">
        <f>VLOOKUP(D41,[1]Yealink!B:G,2,0)</f>
        <v>Yealink YHS34 Mono Headset With RJ-9 And Leatherette Ear Cushions</v>
      </c>
      <c r="F41" s="243" t="s">
        <v>1397</v>
      </c>
      <c r="G41" s="231"/>
    </row>
    <row r="42" spans="1:7" ht="54">
      <c r="A42" s="25"/>
      <c r="B42" s="149" t="s">
        <v>1029</v>
      </c>
      <c r="C42" s="6" t="s">
        <v>1422</v>
      </c>
      <c r="D42" s="174" t="s">
        <v>1027</v>
      </c>
      <c r="E42" s="108" t="str">
        <f>VLOOKUP(D42,[1]Yealink!B:G,2,0)</f>
        <v>Yealink YHS34 Dual Headset With RJ-9 And Leatherette Ear Cushions</v>
      </c>
      <c r="F42" s="243" t="s">
        <v>1397</v>
      </c>
      <c r="G42" s="231"/>
    </row>
    <row r="43" spans="1:7" ht="54">
      <c r="A43" s="25"/>
      <c r="B43" s="149" t="s">
        <v>1041</v>
      </c>
      <c r="C43" s="6" t="s">
        <v>1423</v>
      </c>
      <c r="D43" s="149" t="s">
        <v>1039</v>
      </c>
      <c r="E43" s="108" t="s">
        <v>1424</v>
      </c>
      <c r="F43" s="243" t="s">
        <v>1425</v>
      </c>
      <c r="G43" s="231"/>
    </row>
    <row r="44" spans="1:7" ht="54">
      <c r="A44" s="25"/>
      <c r="B44" s="149" t="s">
        <v>1035</v>
      </c>
      <c r="C44" s="6" t="s">
        <v>1426</v>
      </c>
      <c r="D44" s="149" t="s">
        <v>1037</v>
      </c>
      <c r="E44" s="108" t="s">
        <v>1427</v>
      </c>
      <c r="F44" s="243" t="s">
        <v>1425</v>
      </c>
      <c r="G44" s="231"/>
    </row>
    <row r="45" spans="1:7" ht="28.95" customHeight="1">
      <c r="A45" s="25"/>
      <c r="B45" s="250"/>
      <c r="C45" s="251"/>
      <c r="D45" s="544"/>
      <c r="E45" s="545"/>
      <c r="F45" s="252"/>
      <c r="G45" s="231"/>
    </row>
    <row r="46" spans="1:7" ht="18">
      <c r="A46" s="25"/>
      <c r="B46" s="17"/>
      <c r="C46" s="237"/>
      <c r="D46" s="546"/>
      <c r="E46" s="546"/>
      <c r="F46" s="237"/>
      <c r="G46" s="231"/>
    </row>
    <row r="47" spans="1:7" ht="36">
      <c r="A47" s="25"/>
      <c r="B47" s="368" t="s">
        <v>334</v>
      </c>
      <c r="C47" s="134" t="s">
        <v>1435</v>
      </c>
      <c r="D47" s="547"/>
      <c r="E47" s="548"/>
      <c r="F47" s="243" t="s">
        <v>3015</v>
      </c>
      <c r="G47" s="231"/>
    </row>
    <row r="48" spans="1:7" ht="36">
      <c r="A48" s="25"/>
      <c r="B48" s="368" t="s">
        <v>307</v>
      </c>
      <c r="C48" s="134" t="s">
        <v>1437</v>
      </c>
      <c r="D48" s="547"/>
      <c r="E48" s="548"/>
      <c r="F48" s="243" t="s">
        <v>3015</v>
      </c>
      <c r="G48" s="231"/>
    </row>
    <row r="49" spans="1:7" ht="36">
      <c r="A49" s="25"/>
      <c r="B49" s="368" t="s">
        <v>321</v>
      </c>
      <c r="C49" s="134" t="s">
        <v>1438</v>
      </c>
      <c r="D49" s="547"/>
      <c r="E49" s="548"/>
      <c r="F49" s="243" t="s">
        <v>3015</v>
      </c>
      <c r="G49" s="231"/>
    </row>
    <row r="50" spans="1:7" ht="36">
      <c r="A50" s="25"/>
      <c r="B50" s="368" t="s">
        <v>52</v>
      </c>
      <c r="C50" s="134" t="s">
        <v>1439</v>
      </c>
      <c r="D50" s="547"/>
      <c r="E50" s="548"/>
      <c r="F50" s="243" t="s">
        <v>3015</v>
      </c>
      <c r="G50" s="231"/>
    </row>
    <row r="51" spans="1:7" ht="36">
      <c r="A51" s="25"/>
      <c r="B51" s="368" t="s">
        <v>81</v>
      </c>
      <c r="C51" s="134" t="s">
        <v>1440</v>
      </c>
      <c r="D51" s="547"/>
      <c r="E51" s="548"/>
      <c r="F51" s="243" t="s">
        <v>3015</v>
      </c>
      <c r="G51" s="231"/>
    </row>
    <row r="52" spans="1:7" ht="36">
      <c r="A52" s="25"/>
      <c r="B52" s="368" t="s">
        <v>104</v>
      </c>
      <c r="C52" s="134" t="s">
        <v>1441</v>
      </c>
      <c r="D52" s="547"/>
      <c r="E52" s="548"/>
      <c r="F52" s="243" t="s">
        <v>3015</v>
      </c>
      <c r="G52" s="231"/>
    </row>
    <row r="53" spans="1:7" ht="54">
      <c r="A53" s="25"/>
      <c r="B53" s="379" t="s">
        <v>476</v>
      </c>
      <c r="C53" s="134" t="s">
        <v>2313</v>
      </c>
      <c r="D53" s="547"/>
      <c r="E53" s="548"/>
      <c r="F53" s="243" t="s">
        <v>1425</v>
      </c>
      <c r="G53" s="231"/>
    </row>
    <row r="54" spans="1:7" ht="18">
      <c r="A54" s="182"/>
      <c r="B54" s="261"/>
      <c r="C54" s="260"/>
      <c r="D54" s="549"/>
      <c r="E54" s="550"/>
      <c r="F54" s="262"/>
      <c r="G54" s="487"/>
    </row>
    <row r="55" spans="1:7" ht="18">
      <c r="A55" s="25"/>
      <c r="B55" s="467"/>
      <c r="C55" s="358"/>
      <c r="D55" s="551"/>
      <c r="E55" s="552"/>
      <c r="F55" s="262"/>
      <c r="G55" s="231"/>
    </row>
    <row r="56" spans="1:7" ht="18">
      <c r="A56" s="25"/>
      <c r="B56" s="17" t="s">
        <v>1442</v>
      </c>
      <c r="C56" s="237"/>
      <c r="D56" s="546"/>
      <c r="E56" s="546"/>
      <c r="F56" s="237"/>
      <c r="G56" s="231"/>
    </row>
    <row r="57" spans="1:7" ht="18">
      <c r="A57" s="25"/>
      <c r="B57" s="379" t="s">
        <v>1443</v>
      </c>
      <c r="C57" s="134" t="s">
        <v>1444</v>
      </c>
      <c r="D57" s="547"/>
      <c r="E57" s="548"/>
      <c r="F57" s="243" t="s">
        <v>1367</v>
      </c>
      <c r="G57" s="231"/>
    </row>
    <row r="58" spans="1:7" ht="18">
      <c r="A58" s="25"/>
      <c r="B58" s="263"/>
      <c r="C58" s="260"/>
      <c r="E58" s="549"/>
      <c r="F58" s="262"/>
      <c r="G58" s="231"/>
    </row>
    <row r="59" spans="1:7" ht="18">
      <c r="A59" s="25"/>
      <c r="B59" s="436"/>
      <c r="C59" s="251"/>
      <c r="D59" s="553"/>
      <c r="E59" s="545"/>
      <c r="F59" s="252"/>
      <c r="G59" s="231"/>
    </row>
    <row r="60" spans="1:7" ht="18">
      <c r="A60" s="25"/>
      <c r="B60" s="17" t="s">
        <v>1445</v>
      </c>
      <c r="C60" s="237"/>
      <c r="D60" s="546"/>
      <c r="E60" s="546"/>
      <c r="F60" s="237"/>
      <c r="G60" s="231"/>
    </row>
    <row r="61" spans="1:7" ht="18">
      <c r="A61" s="102"/>
      <c r="B61" s="271" t="s">
        <v>60</v>
      </c>
      <c r="C61" s="33" t="s">
        <v>1446</v>
      </c>
      <c r="D61" s="547"/>
      <c r="E61" s="548"/>
      <c r="F61" s="243" t="s">
        <v>1436</v>
      </c>
      <c r="G61" s="231"/>
    </row>
    <row r="62" spans="1:7" ht="25.95" customHeight="1">
      <c r="A62" s="25"/>
      <c r="B62" s="436"/>
      <c r="C62" s="251"/>
      <c r="D62" s="553"/>
      <c r="E62" s="545"/>
      <c r="F62" s="252"/>
      <c r="G62" s="231"/>
    </row>
    <row r="63" spans="1:7" ht="18">
      <c r="A63" s="25"/>
      <c r="B63" s="610" t="s">
        <v>1445</v>
      </c>
      <c r="C63" s="611"/>
      <c r="D63" s="612"/>
      <c r="E63" s="612"/>
      <c r="F63" s="611"/>
      <c r="G63" s="231"/>
    </row>
    <row r="64" spans="1:7" ht="18">
      <c r="A64" s="102"/>
      <c r="B64" s="227" t="s">
        <v>1447</v>
      </c>
      <c r="C64" s="6" t="s">
        <v>1448</v>
      </c>
      <c r="D64" s="547"/>
      <c r="E64" s="548"/>
      <c r="F64" s="243" t="s">
        <v>1436</v>
      </c>
      <c r="G64" s="231"/>
    </row>
    <row r="65" spans="1:7" ht="115.95" customHeight="1">
      <c r="A65" s="25"/>
      <c r="B65" s="730" t="s">
        <v>2910</v>
      </c>
      <c r="C65" s="730"/>
      <c r="D65" s="730"/>
      <c r="E65" s="730"/>
      <c r="F65" s="730"/>
      <c r="G65" s="231"/>
    </row>
    <row r="66" spans="1:7" ht="18">
      <c r="A66" s="25"/>
      <c r="B66" s="181"/>
      <c r="C66" s="181"/>
      <c r="D66" s="554"/>
      <c r="E66" s="554"/>
      <c r="F66" s="181"/>
      <c r="G66" s="231"/>
    </row>
    <row r="73" spans="1:7" ht="12.75" customHeight="1"/>
    <row r="74" spans="1:7" ht="22.5" customHeight="1"/>
    <row r="75" spans="1:7" ht="22.5" customHeight="1"/>
    <row r="80" spans="1:7" s="263" customFormat="1">
      <c r="A80"/>
      <c r="B80"/>
      <c r="C80"/>
      <c r="D80" s="534"/>
      <c r="E80" s="534"/>
      <c r="F80"/>
      <c r="G80"/>
    </row>
    <row r="81" spans="1:7" ht="54" customHeight="1"/>
    <row r="83" spans="1:7" s="263" customFormat="1">
      <c r="A83"/>
      <c r="B83"/>
      <c r="C83"/>
      <c r="D83" s="534"/>
      <c r="E83" s="534"/>
      <c r="F83"/>
      <c r="G83"/>
    </row>
    <row r="84" spans="1:7" ht="115.5" customHeight="1"/>
  </sheetData>
  <mergeCells count="2">
    <mergeCell ref="B6:F6"/>
    <mergeCell ref="B65:F65"/>
  </mergeCells>
  <conditionalFormatting sqref="D34">
    <cfRule type="duplicateValues" dxfId="43" priority="2"/>
  </conditionalFormatting>
  <conditionalFormatting sqref="D35">
    <cfRule type="duplicateValues" dxfId="42" priority="1"/>
  </conditionalFormatting>
  <hyperlinks>
    <hyperlink ref="F1" location="Categories!A1" display="Return" xr:uid="{EA00A701-262D-4566-A922-135C355F32E5}"/>
    <hyperlink ref="D13" r:id="rId1" xr:uid="{846CE1E1-15E4-461D-8B96-9C63F644F172}"/>
    <hyperlink ref="B61" r:id="rId2" xr:uid="{CE54D092-090D-42A6-956E-314E569343C6}"/>
    <hyperlink ref="B47" r:id="rId3" xr:uid="{147243DF-265D-4CA6-88D3-938610CBDF70}"/>
    <hyperlink ref="B48" r:id="rId4" display="SHELLY BLU BUTTON1 (BLACK)" xr:uid="{D7F73EAE-37A7-454A-85FA-7E11BF3B2E1C}"/>
    <hyperlink ref="B49" r:id="rId5" display="SHELLY BLU BUTTON1 (BLACK)" xr:uid="{D01AF299-33FC-4577-868E-FB166A74F289}"/>
    <hyperlink ref="B51" r:id="rId6" display="SHELLY VINTAGE A60" xr:uid="{3B60BEC0-BDE8-4BEB-AE29-66CAB148D8B2}"/>
    <hyperlink ref="B52" r:id="rId7" display="SHELLY VINTAGE G125" xr:uid="{ECE7D456-9FFD-40EB-ACEA-078D3636213F}"/>
    <hyperlink ref="B50" r:id="rId8" display="SHELLY DUO (E27)" xr:uid="{8778A8AB-12D0-4A8D-A997-BAF87952E67F}"/>
    <hyperlink ref="B65:F65" r:id="rId9" display="https://www.nology.co.za/terms" xr:uid="{1D225AA7-BE0F-487A-9BC9-63D89857933D}"/>
    <hyperlink ref="B64" r:id="rId10" xr:uid="{038DCB2C-735A-41C4-97DB-8A7A3AE5197D}"/>
  </hyperlinks>
  <pageMargins left="0.23622047244094491" right="0.23622047244094491" top="0.19685039370078741" bottom="0.19685039370078741" header="0" footer="0"/>
  <pageSetup paperSize="9" scale="62" fitToHeight="0" orientation="portrait" r:id="rId11"/>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4E9C1-1CDA-4153-BF94-DC529CB6C76A}">
  <sheetPr codeName="Sheet2"/>
  <dimension ref="A1:R141"/>
  <sheetViews>
    <sheetView showGridLines="0" zoomScale="80" zoomScaleNormal="80" workbookViewId="0">
      <pane ySplit="7" topLeftCell="A8" activePane="bottomLeft" state="frozen"/>
      <selection pane="bottomLeft"/>
    </sheetView>
  </sheetViews>
  <sheetFormatPr defaultColWidth="8.5546875" defaultRowHeight="16.8"/>
  <cols>
    <col min="1" max="1" width="3.5546875" customWidth="1"/>
    <col min="2" max="2" width="16" customWidth="1"/>
    <col min="3" max="3" width="53.77734375" bestFit="1" customWidth="1"/>
    <col min="4" max="4" width="69.5546875" customWidth="1"/>
    <col min="5" max="5" width="14.44140625" bestFit="1" customWidth="1"/>
    <col min="6" max="6" width="17.5546875" customWidth="1"/>
    <col min="7" max="7" width="9.33203125" bestFit="1" customWidth="1"/>
    <col min="8" max="8" width="42.44140625" customWidth="1"/>
    <col min="9" max="9" width="3.5546875" customWidth="1"/>
  </cols>
  <sheetData>
    <row r="1" spans="1:9">
      <c r="A1" s="4"/>
      <c r="B1" s="4"/>
      <c r="C1" s="4"/>
      <c r="D1" s="4"/>
      <c r="E1" s="4"/>
      <c r="F1" s="4"/>
      <c r="G1" s="4"/>
      <c r="H1" s="286" t="s">
        <v>1356</v>
      </c>
      <c r="I1" s="4"/>
    </row>
    <row r="2" spans="1:9">
      <c r="A2" s="4"/>
      <c r="B2" s="727"/>
      <c r="C2" s="727"/>
      <c r="D2" s="727"/>
      <c r="E2" s="727"/>
      <c r="F2" s="727"/>
      <c r="G2" s="727"/>
      <c r="H2" s="727"/>
      <c r="I2" s="4"/>
    </row>
    <row r="3" spans="1:9">
      <c r="A3" s="4"/>
      <c r="B3" s="727"/>
      <c r="C3" s="727"/>
      <c r="D3" s="727"/>
      <c r="E3" s="727"/>
      <c r="F3" s="727"/>
      <c r="G3" s="727"/>
      <c r="H3" s="727"/>
      <c r="I3" s="4"/>
    </row>
    <row r="4" spans="1:9">
      <c r="A4" s="4"/>
      <c r="I4" s="4"/>
    </row>
    <row r="5" spans="1:9">
      <c r="A5" s="4"/>
      <c r="I5" s="4"/>
    </row>
    <row r="6" spans="1:9" ht="33.6">
      <c r="A6" s="4"/>
      <c r="B6" s="729" t="s">
        <v>1449</v>
      </c>
      <c r="C6" s="729"/>
      <c r="D6" s="729"/>
      <c r="E6" s="729"/>
      <c r="F6" s="729"/>
      <c r="G6" s="729"/>
      <c r="H6" s="729"/>
      <c r="I6" s="4"/>
    </row>
    <row r="7" spans="1:9">
      <c r="A7" s="4"/>
      <c r="B7" s="727"/>
      <c r="C7" s="727"/>
      <c r="D7" s="727"/>
      <c r="E7" s="727"/>
      <c r="F7" s="727"/>
      <c r="G7" s="727"/>
      <c r="H7" s="727"/>
      <c r="I7" s="4"/>
    </row>
    <row r="8" spans="1:9" ht="18">
      <c r="A8" s="4"/>
      <c r="B8" s="182"/>
      <c r="C8" s="289"/>
      <c r="D8" s="206"/>
      <c r="E8" s="285"/>
      <c r="F8" s="352"/>
      <c r="G8" s="352"/>
      <c r="H8" s="290"/>
      <c r="I8" s="4"/>
    </row>
    <row r="9" spans="1:9" ht="19.2" customHeight="1">
      <c r="A9" s="4"/>
      <c r="B9" s="336"/>
      <c r="C9" s="738" t="s">
        <v>3041</v>
      </c>
      <c r="D9" s="738"/>
      <c r="E9" s="738"/>
      <c r="F9" s="738"/>
      <c r="G9" s="738"/>
      <c r="H9" s="738"/>
      <c r="I9" s="4"/>
    </row>
    <row r="10" spans="1:9" ht="36">
      <c r="A10" s="4"/>
      <c r="B10" s="337"/>
      <c r="C10" s="177" t="s">
        <v>1358</v>
      </c>
      <c r="D10" s="178" t="s">
        <v>1359</v>
      </c>
      <c r="E10" s="179" t="s">
        <v>1450</v>
      </c>
      <c r="F10" s="393" t="s">
        <v>1451</v>
      </c>
      <c r="G10" s="179" t="s">
        <v>45</v>
      </c>
      <c r="H10" s="179" t="s">
        <v>1362</v>
      </c>
      <c r="I10" s="4"/>
    </row>
    <row r="11" spans="1:9" ht="18">
      <c r="A11" s="4"/>
      <c r="B11" s="337"/>
      <c r="C11" s="434" t="s">
        <v>1452</v>
      </c>
      <c r="D11" s="434"/>
      <c r="E11" s="434"/>
      <c r="F11" s="435"/>
      <c r="G11" s="435"/>
      <c r="H11" s="434"/>
      <c r="I11" s="4"/>
    </row>
    <row r="12" spans="1:9" ht="36">
      <c r="A12" s="4"/>
      <c r="B12" s="337"/>
      <c r="C12" s="227" t="s">
        <v>682</v>
      </c>
      <c r="D12" s="6" t="s">
        <v>1400</v>
      </c>
      <c r="E12" s="48">
        <f>_xlfn.XLOOKUP(C12,PRICING!A:A,PRICING!B:B,"No Record",0,1)</f>
        <v>2849</v>
      </c>
      <c r="F12" s="175">
        <f>INDEX(PRICING!C:C,MATCH(C12,PRICING!A:A,0),1)</f>
        <v>4603</v>
      </c>
      <c r="G12" s="175">
        <f>INDEX(PRICING!D:D,MATCH(C12,PRICING!A:A,0),1)</f>
        <v>5550</v>
      </c>
      <c r="H12" s="230" t="s">
        <v>3042</v>
      </c>
      <c r="I12" s="4"/>
    </row>
    <row r="13" spans="1:9" ht="36">
      <c r="A13" s="4"/>
      <c r="B13" s="337"/>
      <c r="C13" s="227" t="s">
        <v>668</v>
      </c>
      <c r="D13" s="6" t="s">
        <v>1398</v>
      </c>
      <c r="E13" s="48">
        <f>_xlfn.XLOOKUP(C13,PRICING!A:A,PRICING!B:B,"No Record",0,1)</f>
        <v>1648</v>
      </c>
      <c r="F13" s="175">
        <f>INDEX(PRICING!C:C,MATCH(C13,PRICING!A:A,0),1)</f>
        <v>2688</v>
      </c>
      <c r="G13" s="175">
        <f>INDEX(PRICING!D:D,MATCH(C13,PRICING!A:A,0),1)</f>
        <v>3288</v>
      </c>
      <c r="H13" s="230" t="s">
        <v>3042</v>
      </c>
      <c r="I13" s="4"/>
    </row>
    <row r="14" spans="1:9" ht="27.6">
      <c r="A14" s="4"/>
      <c r="B14" s="337"/>
      <c r="C14" s="149" t="s">
        <v>654</v>
      </c>
      <c r="D14" s="6" t="s">
        <v>1395</v>
      </c>
      <c r="E14" s="48">
        <f>_xlfn.XLOOKUP(C14,PRICING!A:A,PRICING!B:B,"No Record",0,1)</f>
        <v>1398</v>
      </c>
      <c r="F14" s="175">
        <f>INDEX(PRICING!C:C,MATCH(C14,PRICING!A:A,0),1)</f>
        <v>2251</v>
      </c>
      <c r="G14" s="175">
        <f>INDEX(PRICING!D:D,MATCH(C14,PRICING!A:A,0),1)</f>
        <v>2940</v>
      </c>
      <c r="H14" s="230" t="s">
        <v>3042</v>
      </c>
      <c r="I14" s="4"/>
    </row>
    <row r="15" spans="1:9" ht="27.6">
      <c r="A15" s="4"/>
      <c r="B15" s="337"/>
      <c r="C15" s="86" t="s">
        <v>695</v>
      </c>
      <c r="D15" s="6" t="s">
        <v>1402</v>
      </c>
      <c r="E15" s="48">
        <f>_xlfn.XLOOKUP(C15,PRICING!A:A,PRICING!B:B,"No Record",0,1)</f>
        <v>3299</v>
      </c>
      <c r="F15" s="175">
        <f>INDEX(PRICING!C:C,MATCH(C15,PRICING!A:A,0),1)</f>
        <v>5645</v>
      </c>
      <c r="G15" s="175">
        <f>INDEX(PRICING!D:D,MATCH(C15,PRICING!A:A,0),1)</f>
        <v>6246</v>
      </c>
      <c r="H15" s="230" t="s">
        <v>3042</v>
      </c>
      <c r="I15" s="4"/>
    </row>
    <row r="16" spans="1:9" ht="18">
      <c r="A16" s="4"/>
      <c r="B16" s="337"/>
      <c r="C16" s="13" t="s">
        <v>1453</v>
      </c>
      <c r="D16" s="143"/>
      <c r="E16" s="434"/>
      <c r="F16" s="435"/>
      <c r="G16" s="435"/>
      <c r="H16" s="434"/>
      <c r="I16" s="4"/>
    </row>
    <row r="17" spans="1:9" ht="18">
      <c r="A17" s="4"/>
      <c r="B17" s="337"/>
      <c r="C17" s="144" t="s">
        <v>755</v>
      </c>
      <c r="D17" s="6" t="s">
        <v>1454</v>
      </c>
      <c r="E17" s="48">
        <f>_xlfn.XLOOKUP(C17,PRICING!A:A,PRICING!B:B,"No Record",0,1)</f>
        <v>7598</v>
      </c>
      <c r="F17" s="175">
        <f>INDEX(PRICING!C:C,MATCH(C17,PRICING!A:A,0),1)</f>
        <v>12198</v>
      </c>
      <c r="G17" s="175">
        <f>INDEX(PRICING!D:D,MATCH(C17,PRICING!A:A,0),1)</f>
        <v>13902</v>
      </c>
      <c r="H17" s="230" t="s">
        <v>1455</v>
      </c>
      <c r="I17" s="4"/>
    </row>
    <row r="18" spans="1:9" ht="18">
      <c r="A18" s="4"/>
      <c r="B18" s="337"/>
      <c r="C18" s="13" t="s">
        <v>3039</v>
      </c>
      <c r="D18" s="143"/>
      <c r="E18" s="434"/>
      <c r="F18" s="435"/>
      <c r="G18" s="435"/>
      <c r="H18" s="434"/>
      <c r="I18" s="4"/>
    </row>
    <row r="19" spans="1:9" ht="18">
      <c r="A19" s="4"/>
      <c r="B19" s="337"/>
      <c r="C19" s="149" t="s">
        <v>535</v>
      </c>
      <c r="D19" s="6" t="s">
        <v>2463</v>
      </c>
      <c r="E19" s="48">
        <f>_xlfn.XLOOKUP(C19,PRICING!A:A,PRICING!B:B,"No Record",0,1)</f>
        <v>7399</v>
      </c>
      <c r="F19" s="175">
        <f>INDEX(PRICING!C:C,MATCH(C19,PRICING!A:A,0),1)</f>
        <v>12769</v>
      </c>
      <c r="G19" s="175">
        <f>INDEX(PRICING!D:D,MATCH(C19,PRICING!A:A,0),1)</f>
        <v>15642</v>
      </c>
      <c r="H19" s="230" t="s">
        <v>1455</v>
      </c>
      <c r="I19" s="4"/>
    </row>
    <row r="20" spans="1:9" ht="18">
      <c r="A20" s="4"/>
      <c r="B20" s="337"/>
      <c r="C20" s="13" t="s">
        <v>3040</v>
      </c>
      <c r="D20" s="143"/>
      <c r="E20" s="434"/>
      <c r="F20" s="435"/>
      <c r="G20" s="435"/>
      <c r="H20" s="434"/>
      <c r="I20" s="4"/>
    </row>
    <row r="21" spans="1:9" ht="18">
      <c r="A21" s="4"/>
      <c r="B21" s="337"/>
      <c r="C21" s="149" t="s">
        <v>769</v>
      </c>
      <c r="D21" s="6" t="s">
        <v>2475</v>
      </c>
      <c r="E21" s="48">
        <f>_xlfn.XLOOKUP(C21,PRICING!A:A,PRICING!B:B,"No Record",0,1)</f>
        <v>1798</v>
      </c>
      <c r="F21" s="175">
        <f>INDEX(PRICING!C:C,MATCH(C21,PRICING!A:A,0),1)</f>
        <v>2940</v>
      </c>
      <c r="G21" s="175">
        <f>INDEX(PRICING!D:D,MATCH(C21,PRICING!A:A,0),1)</f>
        <v>2940</v>
      </c>
      <c r="H21" s="230" t="s">
        <v>1455</v>
      </c>
      <c r="I21" s="4"/>
    </row>
    <row r="22" spans="1:9" ht="18">
      <c r="A22" s="4"/>
      <c r="B22" s="337"/>
      <c r="C22" s="149" t="s">
        <v>816</v>
      </c>
      <c r="D22" s="6" t="s">
        <v>2483</v>
      </c>
      <c r="E22" s="48">
        <f>_xlfn.XLOOKUP(C22,PRICING!A:A,PRICING!B:B,"No Record",0,1)</f>
        <v>3498</v>
      </c>
      <c r="F22" s="175">
        <f>INDEX(PRICING!C:C,MATCH(C22,PRICING!A:A,0),1)</f>
        <v>5544</v>
      </c>
      <c r="G22" s="175">
        <f>INDEX(PRICING!D:D,MATCH(C22,PRICING!A:A,0),1)</f>
        <v>8160</v>
      </c>
      <c r="H22" s="230" t="s">
        <v>1455</v>
      </c>
      <c r="I22" s="4"/>
    </row>
    <row r="23" spans="1:9" ht="18">
      <c r="A23" s="4"/>
      <c r="B23" s="337"/>
      <c r="C23" s="13" t="s">
        <v>3038</v>
      </c>
      <c r="D23" s="143"/>
      <c r="E23" s="434"/>
      <c r="F23" s="435"/>
      <c r="G23" s="435"/>
      <c r="H23" s="434"/>
      <c r="I23" s="4"/>
    </row>
    <row r="24" spans="1:9" ht="18">
      <c r="A24" s="4"/>
      <c r="B24" s="337"/>
      <c r="C24" s="149" t="s">
        <v>435</v>
      </c>
      <c r="D24" s="6" t="s">
        <v>2500</v>
      </c>
      <c r="E24" s="48">
        <f>_xlfn.XLOOKUP(C24,PRICING!A:A,PRICING!B:B,"No Record",0,1)</f>
        <v>2199</v>
      </c>
      <c r="F24" s="175">
        <f>INDEX(PRICING!C:C,MATCH(C24,PRICING!A:A,0),1)</f>
        <v>4110</v>
      </c>
      <c r="G24" s="175">
        <f>INDEX(PRICING!D:D,MATCH(C24,PRICING!A:A,0),1)</f>
        <v>3984</v>
      </c>
      <c r="H24" s="230" t="s">
        <v>1455</v>
      </c>
      <c r="I24" s="4"/>
    </row>
    <row r="25" spans="1:9" ht="18">
      <c r="A25" s="4"/>
      <c r="B25" s="337"/>
      <c r="C25" s="434" t="s">
        <v>1404</v>
      </c>
      <c r="D25" s="434"/>
      <c r="E25" s="434"/>
      <c r="F25" s="435"/>
      <c r="G25" s="435"/>
      <c r="H25" s="434"/>
      <c r="I25" s="4"/>
    </row>
    <row r="26" spans="1:9" ht="36">
      <c r="A26" s="4"/>
      <c r="B26" s="337"/>
      <c r="C26" s="86" t="s">
        <v>966</v>
      </c>
      <c r="D26" s="6" t="s">
        <v>1456</v>
      </c>
      <c r="E26" s="48">
        <f>_xlfn.XLOOKUP(C26,PRICING!A:A,PRICING!B:B,"No Record",0,1)</f>
        <v>369</v>
      </c>
      <c r="F26" s="175">
        <f>INDEX(PRICING!C:C,MATCH(C26,PRICING!A:A,0),1)</f>
        <v>614</v>
      </c>
      <c r="G26" s="175">
        <f>INDEX(PRICING!D:D,MATCH(C26,PRICING!A:A,0),1)</f>
        <v>895</v>
      </c>
      <c r="H26" s="230" t="s">
        <v>1455</v>
      </c>
      <c r="I26" s="4"/>
    </row>
    <row r="27" spans="1:9" ht="36">
      <c r="A27" s="4"/>
      <c r="B27" s="337"/>
      <c r="C27" s="86" t="s">
        <v>960</v>
      </c>
      <c r="D27" s="6" t="s">
        <v>1457</v>
      </c>
      <c r="E27" s="48">
        <f>_xlfn.XLOOKUP(C27,PRICING!A:A,PRICING!B:B,"No Record",0,1)</f>
        <v>499</v>
      </c>
      <c r="F27" s="175">
        <f>INDEX(PRICING!C:C,MATCH(C27,PRICING!A:A,0),1)</f>
        <v>835</v>
      </c>
      <c r="G27" s="175">
        <f>INDEX(PRICING!D:D,MATCH(C27,PRICING!A:A,0),1)</f>
        <v>1200</v>
      </c>
      <c r="H27" s="230" t="s">
        <v>1455</v>
      </c>
      <c r="I27" s="4"/>
    </row>
    <row r="28" spans="1:9" ht="36">
      <c r="A28" s="4"/>
      <c r="B28" s="337"/>
      <c r="C28" s="149" t="s">
        <v>970</v>
      </c>
      <c r="D28" s="6" t="s">
        <v>1407</v>
      </c>
      <c r="E28" s="48">
        <f>_xlfn.XLOOKUP(C28,PRICING!A:A,PRICING!B:B,"No Record",0,1)</f>
        <v>599</v>
      </c>
      <c r="F28" s="175">
        <f>INDEX(PRICING!C:C,MATCH(C28,PRICING!A:A,0),1)</f>
        <v>989</v>
      </c>
      <c r="G28" s="175">
        <f>INDEX(PRICING!D:D,MATCH(C28,PRICING!A:A,0),1)</f>
        <v>1653</v>
      </c>
      <c r="H28" s="230" t="s">
        <v>1455</v>
      </c>
      <c r="I28" s="4"/>
    </row>
    <row r="29" spans="1:9" ht="36">
      <c r="A29" s="4"/>
      <c r="B29" s="337"/>
      <c r="C29" s="149" t="s">
        <v>968</v>
      </c>
      <c r="D29" s="6" t="s">
        <v>2512</v>
      </c>
      <c r="E29" s="48">
        <f>_xlfn.XLOOKUP(C29,PRICING!A:A,PRICING!B:B,"No Record",0,1)</f>
        <v>579</v>
      </c>
      <c r="F29" s="175">
        <f>INDEX(PRICING!C:C,MATCH(C29,PRICING!A:A,0),1)</f>
        <v>955</v>
      </c>
      <c r="G29" s="175">
        <f>INDEX(PRICING!D:D,MATCH(C29,PRICING!A:A,0),1)</f>
        <v>1600</v>
      </c>
      <c r="H29" s="230" t="s">
        <v>1455</v>
      </c>
      <c r="I29" s="4"/>
    </row>
    <row r="30" spans="1:9" ht="18">
      <c r="A30" s="4"/>
      <c r="B30" s="337"/>
      <c r="C30" s="86" t="s">
        <v>404</v>
      </c>
      <c r="D30" s="6" t="s">
        <v>3037</v>
      </c>
      <c r="E30" s="48">
        <f>_xlfn.XLOOKUP(C30,PRICING!A:A,PRICING!B:B,"No Record",0,1)</f>
        <v>669</v>
      </c>
      <c r="F30" s="175" t="str">
        <f>INDEX(PRICING!C:C,MATCH(C30,PRICING!A:A,0),1)</f>
        <v>N/A</v>
      </c>
      <c r="G30" s="175" t="str">
        <f>INDEX(PRICING!D:D,MATCH(C30,PRICING!A:A,0),1)</f>
        <v>N/A</v>
      </c>
      <c r="H30" s="230" t="s">
        <v>1455</v>
      </c>
      <c r="I30" s="4"/>
    </row>
    <row r="31" spans="1:9" ht="18">
      <c r="A31" s="4"/>
      <c r="B31" s="337"/>
      <c r="C31" s="434" t="s">
        <v>1417</v>
      </c>
      <c r="D31" s="434"/>
      <c r="E31" s="434"/>
      <c r="F31" s="435"/>
      <c r="G31" s="435"/>
      <c r="H31" s="434"/>
      <c r="I31" s="4"/>
    </row>
    <row r="32" spans="1:9" ht="36">
      <c r="A32" s="4"/>
      <c r="B32" s="337"/>
      <c r="C32" s="227" t="s">
        <v>1013</v>
      </c>
      <c r="D32" s="6" t="s">
        <v>2517</v>
      </c>
      <c r="E32" s="48">
        <f>_xlfn.XLOOKUP(C32,PRICING!A:A,PRICING!B:B,"No Record",0,1)</f>
        <v>3198</v>
      </c>
      <c r="F32" s="175">
        <f>INDEX(PRICING!C:C,MATCH(C32,PRICING!A:A,0),1)</f>
        <v>5049</v>
      </c>
      <c r="G32" s="175">
        <f>INDEX(PRICING!D:D,MATCH(C32,PRICING!A:A,0),1)</f>
        <v>6010</v>
      </c>
      <c r="H32" s="230" t="s">
        <v>1455</v>
      </c>
      <c r="I32" s="4"/>
    </row>
    <row r="33" spans="1:9" ht="36">
      <c r="A33" s="4"/>
      <c r="B33" s="337"/>
      <c r="C33" s="227" t="s">
        <v>1011</v>
      </c>
      <c r="D33" s="6" t="s">
        <v>1462</v>
      </c>
      <c r="E33" s="48">
        <f>_xlfn.XLOOKUP(C33,PRICING!A:A,PRICING!B:B,"No Record",0,1)</f>
        <v>3398</v>
      </c>
      <c r="F33" s="175">
        <f>INDEX(PRICING!C:C,MATCH(C33,PRICING!A:A,0),1)</f>
        <v>5458</v>
      </c>
      <c r="G33" s="175">
        <f>INDEX(PRICING!D:D,MATCH(C33,PRICING!A:A,0),1)</f>
        <v>6558</v>
      </c>
      <c r="H33" s="230" t="s">
        <v>1455</v>
      </c>
      <c r="I33" s="4"/>
    </row>
    <row r="34" spans="1:9" ht="36">
      <c r="A34" s="4"/>
      <c r="B34" s="337"/>
      <c r="C34" s="149" t="s">
        <v>1015</v>
      </c>
      <c r="D34" s="6" t="s">
        <v>1463</v>
      </c>
      <c r="E34" s="48">
        <f>_xlfn.XLOOKUP(C34,PRICING!A:A,PRICING!B:B,"No Record",0,1)</f>
        <v>2999</v>
      </c>
      <c r="F34" s="175">
        <f>INDEX(PRICING!C:C,MATCH(C34,PRICING!A:A,0),1)</f>
        <v>4844</v>
      </c>
      <c r="G34" s="175">
        <f>INDEX(PRICING!D:D,MATCH(C34,PRICING!A:A,0),1)</f>
        <v>5828</v>
      </c>
      <c r="H34" s="230" t="s">
        <v>1455</v>
      </c>
      <c r="I34" s="4"/>
    </row>
    <row r="35" spans="1:9" ht="18">
      <c r="A35" s="4"/>
      <c r="B35" s="337"/>
      <c r="C35" s="149" t="s">
        <v>1017</v>
      </c>
      <c r="D35" s="6" t="s">
        <v>2519</v>
      </c>
      <c r="E35" s="48">
        <f>_xlfn.XLOOKUP(C35,PRICING!A:A,PRICING!B:B,"No Record",0,1)</f>
        <v>1999</v>
      </c>
      <c r="F35" s="175">
        <f>INDEX(PRICING!C:C,MATCH(C35,PRICING!A:A,0),1)</f>
        <v>3275</v>
      </c>
      <c r="G35" s="175">
        <f>INDEX(PRICING!D:D,MATCH(C35,PRICING!A:A,0),1)</f>
        <v>4158</v>
      </c>
      <c r="H35" s="230" t="s">
        <v>1455</v>
      </c>
      <c r="I35" s="4"/>
    </row>
    <row r="36" spans="1:9" ht="18">
      <c r="A36" s="4"/>
      <c r="B36" s="337"/>
      <c r="C36" s="227" t="s">
        <v>1021</v>
      </c>
      <c r="D36" s="6" t="s">
        <v>2518</v>
      </c>
      <c r="E36" s="48">
        <f>_xlfn.XLOOKUP(C36,PRICING!A:A,PRICING!B:B,"No Record",0,1)</f>
        <v>2498</v>
      </c>
      <c r="F36" s="175">
        <f>INDEX(PRICING!C:C,MATCH(C36,PRICING!A:A,0),1)</f>
        <v>4094</v>
      </c>
      <c r="G36" s="175">
        <f>INDEX(PRICING!D:D,MATCH(C36,PRICING!A:A,0),1)</f>
        <v>5202</v>
      </c>
      <c r="H36" s="230" t="s">
        <v>1455</v>
      </c>
      <c r="I36" s="4"/>
    </row>
    <row r="37" spans="1:9" ht="18">
      <c r="A37" s="4"/>
      <c r="B37" s="337"/>
      <c r="C37" s="434" t="s">
        <v>1464</v>
      </c>
      <c r="D37" s="434"/>
      <c r="E37" s="434"/>
      <c r="F37" s="435"/>
      <c r="G37" s="435"/>
      <c r="H37" s="434"/>
      <c r="I37" s="4"/>
    </row>
    <row r="38" spans="1:9" ht="18">
      <c r="A38" s="4"/>
      <c r="B38" s="337"/>
      <c r="C38" s="149" t="s">
        <v>1041</v>
      </c>
      <c r="D38" s="6" t="s">
        <v>1423</v>
      </c>
      <c r="E38" s="48">
        <f>_xlfn.XLOOKUP(C38,PRICING!A:A,PRICING!B:B,"No Record",0,1)</f>
        <v>459</v>
      </c>
      <c r="F38" s="175">
        <f>INDEX(PRICING!C:C,MATCH(C38,PRICING!A:A,0),1)</f>
        <v>750</v>
      </c>
      <c r="G38" s="175">
        <f>INDEX(PRICING!D:D,MATCH(C38,PRICING!A:A,0),1)</f>
        <v>895</v>
      </c>
      <c r="H38" s="230" t="s">
        <v>1455</v>
      </c>
      <c r="I38" s="4"/>
    </row>
    <row r="39" spans="1:9" ht="18">
      <c r="A39" s="4"/>
      <c r="B39" s="337"/>
      <c r="C39" s="434" t="s">
        <v>1542</v>
      </c>
      <c r="D39" s="434"/>
      <c r="E39" s="434"/>
      <c r="F39" s="435"/>
      <c r="G39" s="435"/>
      <c r="H39" s="434"/>
      <c r="I39" s="4"/>
    </row>
    <row r="40" spans="1:9" ht="18">
      <c r="A40" s="4"/>
      <c r="B40" s="337"/>
      <c r="C40" s="149" t="s">
        <v>381</v>
      </c>
      <c r="D40" s="6" t="s">
        <v>2535</v>
      </c>
      <c r="E40" s="48">
        <f>_xlfn.XLOOKUP(C40,PRICING!A:A,PRICING!B:B,"No Record",0,1)</f>
        <v>1149</v>
      </c>
      <c r="F40" s="175">
        <f>INDEX(PRICING!C:C,MATCH(C40,PRICING!A:A,0),1)</f>
        <v>1775.1000000000001</v>
      </c>
      <c r="G40" s="175">
        <f>INDEX(PRICING!D:D,MATCH(C40,PRICING!A:A,0),1)</f>
        <v>2013</v>
      </c>
      <c r="H40" s="230" t="s">
        <v>1455</v>
      </c>
      <c r="I40" s="4"/>
    </row>
    <row r="41" spans="1:9" s="1" customFormat="1" ht="18">
      <c r="A41" s="350"/>
      <c r="B41" s="342"/>
      <c r="C41" s="353"/>
      <c r="D41" s="343"/>
      <c r="E41" s="344"/>
      <c r="F41" s="344"/>
      <c r="G41" s="344"/>
      <c r="H41" s="345"/>
      <c r="I41" s="341"/>
    </row>
    <row r="42" spans="1:9" s="1" customFormat="1" ht="19.2">
      <c r="A42" s="25"/>
      <c r="B42" s="337"/>
      <c r="C42" s="739" t="s">
        <v>1467</v>
      </c>
      <c r="D42" s="739"/>
      <c r="E42" s="739"/>
      <c r="F42" s="739"/>
      <c r="G42" s="739"/>
      <c r="H42" s="739"/>
      <c r="I42" s="26"/>
    </row>
    <row r="43" spans="1:9" s="1" customFormat="1" ht="36">
      <c r="A43" s="25"/>
      <c r="B43" s="337"/>
      <c r="C43" s="177" t="s">
        <v>1358</v>
      </c>
      <c r="D43" s="178" t="s">
        <v>1359</v>
      </c>
      <c r="E43" s="179" t="s">
        <v>1450</v>
      </c>
      <c r="F43" s="393" t="s">
        <v>1451</v>
      </c>
      <c r="G43" s="179" t="s">
        <v>45</v>
      </c>
      <c r="H43" s="179" t="s">
        <v>1362</v>
      </c>
      <c r="I43" s="26"/>
    </row>
    <row r="44" spans="1:9" s="1" customFormat="1" ht="18">
      <c r="A44" s="25"/>
      <c r="B44" s="337"/>
      <c r="C44" s="13" t="s">
        <v>1471</v>
      </c>
      <c r="D44" s="143"/>
      <c r="E44" s="143"/>
      <c r="F44" s="143"/>
      <c r="G44" s="143"/>
      <c r="H44" s="143"/>
      <c r="I44" s="26"/>
    </row>
    <row r="45" spans="1:9" s="1" customFormat="1" ht="27.6">
      <c r="A45" s="25"/>
      <c r="B45" s="337"/>
      <c r="C45" s="130" t="s">
        <v>1312</v>
      </c>
      <c r="D45" s="6" t="s">
        <v>2783</v>
      </c>
      <c r="E45" s="48">
        <f>_xlfn.XLOOKUP(C45,PRICING!A:A,PRICING!B:B)</f>
        <v>18798</v>
      </c>
      <c r="F45" s="175">
        <f>_xlfn.XLOOKUP(C45,PRICING!A:A,PRICING!C:C)</f>
        <v>29562</v>
      </c>
      <c r="G45" s="175">
        <f>_xlfn.XLOOKUP(C45,PRICING!A:A,PRICING!D:D)</f>
        <v>29562</v>
      </c>
      <c r="H45" s="113" t="s">
        <v>1468</v>
      </c>
      <c r="I45" s="26"/>
    </row>
    <row r="46" spans="1:9" s="1" customFormat="1" ht="27.6">
      <c r="A46" s="25"/>
      <c r="B46" s="337"/>
      <c r="C46" s="130" t="s">
        <v>1244</v>
      </c>
      <c r="D46" s="6" t="s">
        <v>3104</v>
      </c>
      <c r="E46" s="48">
        <f>_xlfn.XLOOKUP(C46,PRICING!A:A,PRICING!B:B)</f>
        <v>1199</v>
      </c>
      <c r="F46" s="175">
        <f>_xlfn.XLOOKUP(C46,PRICING!A:A,PRICING!C:C)</f>
        <v>2088</v>
      </c>
      <c r="G46" s="175">
        <f>_xlfn.XLOOKUP(C46,PRICING!A:A,PRICING!D:D)</f>
        <v>2940</v>
      </c>
      <c r="H46" s="113" t="s">
        <v>1468</v>
      </c>
      <c r="I46" s="26"/>
    </row>
    <row r="47" spans="1:9" s="1" customFormat="1" ht="18">
      <c r="A47" s="25"/>
      <c r="B47" s="337"/>
      <c r="C47" s="13" t="s">
        <v>3100</v>
      </c>
      <c r="D47" s="532"/>
      <c r="E47" s="532"/>
      <c r="F47" s="532"/>
      <c r="G47" s="532"/>
      <c r="H47" s="532"/>
      <c r="I47" s="26"/>
    </row>
    <row r="48" spans="1:9" s="1" customFormat="1" ht="36">
      <c r="A48" s="25"/>
      <c r="B48" s="337"/>
      <c r="C48" s="433" t="s">
        <v>1243</v>
      </c>
      <c r="D48" s="145" t="s">
        <v>3105</v>
      </c>
      <c r="E48" s="48">
        <f>_xlfn.XLOOKUP(C48,PRICING!A:A,PRICING!B:B)</f>
        <v>18498</v>
      </c>
      <c r="F48" s="175">
        <f>_xlfn.XLOOKUP(C48,PRICING!A:A,PRICING!C:C)</f>
        <v>32886</v>
      </c>
      <c r="G48" s="175">
        <f>_xlfn.XLOOKUP(C48,PRICING!A:A,PRICING!D:D)</f>
        <v>34782</v>
      </c>
      <c r="H48" s="230" t="s">
        <v>1470</v>
      </c>
      <c r="I48" s="26"/>
    </row>
    <row r="49" spans="1:9" s="1" customFormat="1" ht="18">
      <c r="A49" s="25"/>
      <c r="B49" s="337"/>
      <c r="C49" s="13" t="s">
        <v>3102</v>
      </c>
      <c r="D49" s="143"/>
      <c r="E49" s="143"/>
      <c r="F49" s="143"/>
      <c r="G49" s="143"/>
      <c r="H49" s="143"/>
      <c r="I49" s="26"/>
    </row>
    <row r="50" spans="1:9" s="1" customFormat="1" ht="27.6">
      <c r="A50" s="25"/>
      <c r="B50" s="338"/>
      <c r="C50" s="627" t="s">
        <v>1298</v>
      </c>
      <c r="D50" s="628" t="s">
        <v>3106</v>
      </c>
      <c r="E50" s="48">
        <f>_xlfn.XLOOKUP(C50,PRICING!A:A,PRICING!B:B)</f>
        <v>2999</v>
      </c>
      <c r="F50" s="175">
        <f>_xlfn.XLOOKUP(C50,PRICING!A:A,PRICING!C:C)</f>
        <v>5481</v>
      </c>
      <c r="G50" s="175">
        <f>_xlfn.XLOOKUP(C50,PRICING!A:A,PRICING!D:D)</f>
        <v>5202</v>
      </c>
      <c r="H50" s="629" t="s">
        <v>1470</v>
      </c>
      <c r="I50" s="26"/>
    </row>
    <row r="51" spans="1:9" s="1" customFormat="1" ht="18">
      <c r="A51" s="25"/>
      <c r="B51" s="337"/>
      <c r="C51" s="13" t="s">
        <v>3103</v>
      </c>
      <c r="D51" s="143"/>
      <c r="E51" s="143"/>
      <c r="F51" s="143"/>
      <c r="G51" s="143"/>
      <c r="H51" s="143"/>
      <c r="I51" s="26"/>
    </row>
    <row r="52" spans="1:9" s="1" customFormat="1" ht="54">
      <c r="A52" s="25"/>
      <c r="B52" s="338"/>
      <c r="C52" s="627" t="s">
        <v>1278</v>
      </c>
      <c r="D52" s="628" t="s">
        <v>1534</v>
      </c>
      <c r="E52" s="48">
        <f>_xlfn.XLOOKUP(C52,PRICING!A:A,PRICING!B:B)</f>
        <v>44000</v>
      </c>
      <c r="F52" s="175">
        <f>_xlfn.XLOOKUP(C52,PRICING!A:A,PRICING!C:C)</f>
        <v>69582</v>
      </c>
      <c r="G52" s="175">
        <f>_xlfn.XLOOKUP(C52,PRICING!A:A,PRICING!D:D)</f>
        <v>69582</v>
      </c>
      <c r="H52" s="629" t="s">
        <v>1470</v>
      </c>
      <c r="I52" s="26"/>
    </row>
    <row r="53" spans="1:9" s="1" customFormat="1" ht="18">
      <c r="A53" s="25"/>
      <c r="B53" s="337"/>
      <c r="C53" s="13" t="s">
        <v>3101</v>
      </c>
      <c r="D53" s="143"/>
      <c r="E53" s="143"/>
      <c r="F53" s="143"/>
      <c r="G53" s="143"/>
      <c r="H53" s="143"/>
      <c r="I53" s="26"/>
    </row>
    <row r="54" spans="1:9" s="1" customFormat="1" ht="27.6">
      <c r="A54" s="25"/>
      <c r="B54" s="338"/>
      <c r="C54" s="627" t="s">
        <v>1256</v>
      </c>
      <c r="D54" s="628" t="s">
        <v>3107</v>
      </c>
      <c r="E54" s="48">
        <f>_xlfn.XLOOKUP(C54,PRICING!A:A,PRICING!B:B)</f>
        <v>4999</v>
      </c>
      <c r="F54" s="175">
        <f>_xlfn.XLOOKUP(C54,PRICING!A:A,PRICING!C:C)</f>
        <v>9135</v>
      </c>
      <c r="G54" s="175">
        <f>_xlfn.XLOOKUP(C54,PRICING!A:A,PRICING!D:D)</f>
        <v>10422</v>
      </c>
      <c r="H54" s="629" t="s">
        <v>1470</v>
      </c>
      <c r="I54" s="26"/>
    </row>
    <row r="55" spans="1:9" s="1" customFormat="1" ht="18">
      <c r="A55" s="25"/>
      <c r="B55" s="337"/>
      <c r="C55" s="13" t="s">
        <v>2695</v>
      </c>
      <c r="D55" s="143"/>
      <c r="E55" s="143"/>
      <c r="F55" s="143"/>
      <c r="G55" s="143"/>
      <c r="H55" s="143"/>
      <c r="I55" s="26"/>
    </row>
    <row r="56" spans="1:9" s="1" customFormat="1" ht="27.6">
      <c r="A56" s="25"/>
      <c r="B56" s="338"/>
      <c r="C56" s="627" t="s">
        <v>1261</v>
      </c>
      <c r="D56" s="628" t="s">
        <v>3108</v>
      </c>
      <c r="E56" s="48">
        <f>_xlfn.XLOOKUP(C56,PRICING!A:A,PRICING!B:B)</f>
        <v>7799</v>
      </c>
      <c r="F56" s="175">
        <f>_xlfn.XLOOKUP(C56,PRICING!A:A,PRICING!C:C)</f>
        <v>11466</v>
      </c>
      <c r="G56" s="175">
        <f>_xlfn.XLOOKUP(C56,PRICING!A:A,PRICING!D:D)</f>
        <v>11466</v>
      </c>
      <c r="H56" s="629" t="s">
        <v>1470</v>
      </c>
      <c r="I56" s="26"/>
    </row>
    <row r="57" spans="1:9" s="1" customFormat="1" ht="18">
      <c r="A57" s="25"/>
      <c r="B57" s="337"/>
      <c r="C57" s="13" t="s">
        <v>1473</v>
      </c>
      <c r="D57" s="143"/>
      <c r="E57" s="143"/>
      <c r="F57" s="143"/>
      <c r="G57" s="143"/>
      <c r="H57" s="143"/>
      <c r="I57" s="26"/>
    </row>
    <row r="58" spans="1:9" s="1" customFormat="1" ht="27.6">
      <c r="A58" s="25"/>
      <c r="B58" s="338"/>
      <c r="C58" s="149" t="s">
        <v>1294</v>
      </c>
      <c r="D58" s="108" t="s">
        <v>1474</v>
      </c>
      <c r="E58" s="48">
        <f>_xlfn.XLOOKUP(C58,PRICING!A:A,PRICING!B:B)</f>
        <v>14700</v>
      </c>
      <c r="F58" s="175">
        <f>_xlfn.XLOOKUP(C58,PRICING!A:A,PRICING!C:C)</f>
        <v>25734</v>
      </c>
      <c r="G58" s="175">
        <f>_xlfn.XLOOKUP(C58,PRICING!A:A,PRICING!D:D)</f>
        <v>29562</v>
      </c>
      <c r="H58" s="230" t="s">
        <v>1470</v>
      </c>
      <c r="I58" s="26"/>
    </row>
    <row r="59" spans="1:9" s="1" customFormat="1" ht="27.6">
      <c r="A59" s="25"/>
      <c r="B59" s="338"/>
      <c r="C59" s="149" t="s">
        <v>1295</v>
      </c>
      <c r="D59" s="108" t="s">
        <v>1475</v>
      </c>
      <c r="E59" s="48">
        <f>_xlfn.XLOOKUP(C59,PRICING!A:A,PRICING!B:B)</f>
        <v>19799</v>
      </c>
      <c r="F59" s="175">
        <f>_xlfn.XLOOKUP(C59,PRICING!A:A,PRICING!C:C)</f>
        <v>34678</v>
      </c>
      <c r="G59" s="175">
        <f>_xlfn.XLOOKUP(C59,PRICING!A:A,PRICING!D:D)</f>
        <v>46962</v>
      </c>
      <c r="H59" s="230" t="s">
        <v>1470</v>
      </c>
      <c r="I59" s="26"/>
    </row>
    <row r="60" spans="1:9" s="1" customFormat="1" ht="27.6">
      <c r="A60" s="25"/>
      <c r="B60" s="338"/>
      <c r="C60" s="149" t="s">
        <v>1296</v>
      </c>
      <c r="D60" s="108" t="s">
        <v>1476</v>
      </c>
      <c r="E60" s="48">
        <f>_xlfn.XLOOKUP(C60,PRICING!A:A,PRICING!B:B)</f>
        <v>27599</v>
      </c>
      <c r="F60" s="175">
        <f>_xlfn.XLOOKUP(C60,PRICING!A:A,PRICING!C:C)</f>
        <v>48476</v>
      </c>
      <c r="G60" s="175">
        <f>_xlfn.XLOOKUP(C60,PRICING!A:A,PRICING!D:D)</f>
        <v>69582</v>
      </c>
      <c r="H60" s="230" t="s">
        <v>1470</v>
      </c>
      <c r="I60" s="26"/>
    </row>
    <row r="61" spans="1:9" s="1" customFormat="1" ht="18">
      <c r="A61" s="4"/>
      <c r="B61" s="349"/>
      <c r="C61" s="351"/>
      <c r="D61" s="352"/>
      <c r="E61" s="290"/>
      <c r="F61" s="290"/>
      <c r="G61" s="290"/>
      <c r="H61" s="349"/>
      <c r="I61" s="4"/>
    </row>
    <row r="62" spans="1:9" s="1" customFormat="1" ht="186.75" customHeight="1">
      <c r="A62" s="4"/>
      <c r="B62" s="600"/>
      <c r="C62" s="749" t="s">
        <v>2935</v>
      </c>
      <c r="D62" s="750"/>
      <c r="E62" s="750"/>
      <c r="F62" s="750"/>
      <c r="G62" s="750"/>
      <c r="H62" s="751"/>
      <c r="I62" s="4"/>
    </row>
    <row r="63" spans="1:9" s="1" customFormat="1" ht="18">
      <c r="A63" s="27"/>
      <c r="B63" s="601"/>
      <c r="C63" s="614" t="s">
        <v>1358</v>
      </c>
      <c r="D63" s="334" t="s">
        <v>1359</v>
      </c>
      <c r="E63" s="335" t="s">
        <v>1450</v>
      </c>
      <c r="F63" s="736" t="s">
        <v>2933</v>
      </c>
      <c r="G63" s="737"/>
      <c r="H63" s="335" t="s">
        <v>1362</v>
      </c>
      <c r="I63" s="28"/>
    </row>
    <row r="64" spans="1:9" s="1" customFormat="1" ht="18">
      <c r="A64" s="25"/>
      <c r="B64" s="601"/>
      <c r="C64" s="602" t="s">
        <v>1482</v>
      </c>
      <c r="D64" s="602"/>
      <c r="E64" s="602"/>
      <c r="F64" s="602"/>
      <c r="G64" s="602"/>
      <c r="H64" s="603"/>
      <c r="I64" s="26"/>
    </row>
    <row r="65" spans="1:18" s="1" customFormat="1" ht="41.4">
      <c r="A65" s="25"/>
      <c r="B65" s="601"/>
      <c r="C65" s="255" t="s">
        <v>179</v>
      </c>
      <c r="D65" s="410" t="s">
        <v>1797</v>
      </c>
      <c r="E65" s="604">
        <v>2540</v>
      </c>
      <c r="F65" s="734">
        <v>2350</v>
      </c>
      <c r="G65" s="735"/>
      <c r="H65" s="256" t="s">
        <v>2934</v>
      </c>
      <c r="I65" s="26"/>
    </row>
    <row r="66" spans="1:18" s="1" customFormat="1" ht="41.4">
      <c r="A66" s="25"/>
      <c r="B66" s="601"/>
      <c r="C66" s="149" t="s">
        <v>228</v>
      </c>
      <c r="D66" s="20" t="s">
        <v>1488</v>
      </c>
      <c r="E66" s="604">
        <v>5530</v>
      </c>
      <c r="F66" s="734">
        <v>5115</v>
      </c>
      <c r="G66" s="735"/>
      <c r="H66" s="256" t="s">
        <v>2934</v>
      </c>
      <c r="I66" s="26"/>
    </row>
    <row r="67" spans="1:18" s="1" customFormat="1" ht="54">
      <c r="A67" s="25"/>
      <c r="B67" s="601"/>
      <c r="C67" s="149" t="s">
        <v>243</v>
      </c>
      <c r="D67" s="20" t="s">
        <v>1800</v>
      </c>
      <c r="E67" s="48">
        <v>6199</v>
      </c>
      <c r="F67" s="734">
        <v>5735</v>
      </c>
      <c r="G67" s="735"/>
      <c r="H67" s="256" t="s">
        <v>2934</v>
      </c>
      <c r="I67" s="26"/>
    </row>
    <row r="68" spans="1:18" s="1" customFormat="1" ht="18">
      <c r="A68" s="4"/>
      <c r="B68" s="349"/>
      <c r="C68" s="351"/>
      <c r="D68" s="352"/>
      <c r="E68" s="290"/>
      <c r="F68" s="290"/>
      <c r="G68" s="290"/>
      <c r="H68" s="349"/>
      <c r="I68" s="4"/>
    </row>
    <row r="69" spans="1:18" s="1" customFormat="1" ht="64.5" customHeight="1">
      <c r="A69" s="4"/>
      <c r="B69" s="600"/>
      <c r="C69" s="749" t="s">
        <v>2945</v>
      </c>
      <c r="D69" s="750"/>
      <c r="E69" s="750"/>
      <c r="F69" s="750"/>
      <c r="G69" s="750"/>
      <c r="H69" s="751"/>
      <c r="I69" s="4"/>
    </row>
    <row r="70" spans="1:18" s="1" customFormat="1" ht="18">
      <c r="A70" s="27"/>
      <c r="B70" s="601"/>
      <c r="C70" s="614" t="s">
        <v>1358</v>
      </c>
      <c r="D70" s="334" t="s">
        <v>1359</v>
      </c>
      <c r="E70" s="335" t="s">
        <v>1496</v>
      </c>
      <c r="F70" s="736" t="s">
        <v>2936</v>
      </c>
      <c r="G70" s="737"/>
      <c r="H70" s="335" t="s">
        <v>1362</v>
      </c>
      <c r="I70" s="28"/>
    </row>
    <row r="71" spans="1:18" s="1" customFormat="1" ht="18">
      <c r="A71" s="25"/>
      <c r="B71" s="601"/>
      <c r="C71" s="602" t="s">
        <v>1477</v>
      </c>
      <c r="D71" s="602"/>
      <c r="E71" s="602"/>
      <c r="F71" s="602"/>
      <c r="G71" s="602"/>
      <c r="H71" s="603"/>
      <c r="I71" s="26"/>
    </row>
    <row r="72" spans="1:18" s="1" customFormat="1" ht="36">
      <c r="A72" s="25"/>
      <c r="B72" s="601"/>
      <c r="C72" s="255" t="s">
        <v>345</v>
      </c>
      <c r="D72" s="410" t="s">
        <v>1478</v>
      </c>
      <c r="E72" s="604">
        <v>1220</v>
      </c>
      <c r="F72" s="734">
        <v>1098</v>
      </c>
      <c r="G72" s="735"/>
      <c r="H72" s="256" t="s">
        <v>1479</v>
      </c>
      <c r="I72" s="26"/>
    </row>
    <row r="73" spans="1:18" s="1" customFormat="1" ht="36">
      <c r="A73" s="25"/>
      <c r="B73" s="601"/>
      <c r="C73" s="149" t="s">
        <v>356</v>
      </c>
      <c r="D73" s="20" t="s">
        <v>1480</v>
      </c>
      <c r="E73" s="604">
        <v>1074</v>
      </c>
      <c r="F73" s="734">
        <v>966</v>
      </c>
      <c r="G73" s="735"/>
      <c r="H73" s="256" t="s">
        <v>1479</v>
      </c>
      <c r="I73" s="26"/>
    </row>
    <row r="74" spans="1:18" ht="36">
      <c r="A74" s="25"/>
      <c r="B74" s="601"/>
      <c r="C74" s="149" t="s">
        <v>368</v>
      </c>
      <c r="D74" s="20" t="s">
        <v>1481</v>
      </c>
      <c r="E74" s="604">
        <v>1507</v>
      </c>
      <c r="F74" s="734">
        <v>1375</v>
      </c>
      <c r="G74" s="735"/>
      <c r="H74" s="256" t="s">
        <v>1479</v>
      </c>
      <c r="I74" s="26"/>
    </row>
    <row r="75" spans="1:18" s="1" customFormat="1" ht="18">
      <c r="A75" s="25"/>
      <c r="B75" s="601"/>
      <c r="C75" s="602" t="s">
        <v>2074</v>
      </c>
      <c r="D75" s="602"/>
      <c r="E75" s="602"/>
      <c r="F75" s="602"/>
      <c r="G75" s="602"/>
      <c r="H75" s="603"/>
      <c r="I75" s="26"/>
    </row>
    <row r="76" spans="1:18" s="1" customFormat="1" ht="36">
      <c r="A76" s="25"/>
      <c r="B76" s="616"/>
      <c r="C76" s="149" t="s">
        <v>2939</v>
      </c>
      <c r="D76" s="416" t="s">
        <v>2942</v>
      </c>
      <c r="E76" s="492">
        <v>2571</v>
      </c>
      <c r="F76" s="734">
        <v>2345</v>
      </c>
      <c r="G76" s="735"/>
      <c r="H76" s="256" t="s">
        <v>1479</v>
      </c>
      <c r="I76" s="26"/>
      <c r="J76" s="281"/>
      <c r="K76" s="281"/>
      <c r="L76" s="281"/>
      <c r="M76" s="281"/>
      <c r="N76" s="281"/>
      <c r="O76" s="281"/>
      <c r="P76" s="281"/>
      <c r="Q76" s="281"/>
      <c r="R76" s="281"/>
    </row>
    <row r="77" spans="1:18" s="1" customFormat="1" ht="54">
      <c r="A77" s="25"/>
      <c r="B77" s="601"/>
      <c r="C77" s="149" t="s">
        <v>304</v>
      </c>
      <c r="D77" s="20" t="s">
        <v>1491</v>
      </c>
      <c r="E77" s="604">
        <v>6689</v>
      </c>
      <c r="F77" s="734">
        <v>6175</v>
      </c>
      <c r="G77" s="735"/>
      <c r="H77" s="256" t="s">
        <v>1479</v>
      </c>
      <c r="I77" s="26"/>
    </row>
    <row r="78" spans="1:18" s="1" customFormat="1" ht="36">
      <c r="A78" s="25"/>
      <c r="B78" s="601"/>
      <c r="C78" s="255" t="s">
        <v>319</v>
      </c>
      <c r="D78" s="410" t="s">
        <v>2938</v>
      </c>
      <c r="E78" s="604">
        <v>17335</v>
      </c>
      <c r="F78" s="734">
        <v>15855</v>
      </c>
      <c r="G78" s="735"/>
      <c r="H78" s="256" t="s">
        <v>1484</v>
      </c>
      <c r="I78" s="26"/>
    </row>
    <row r="79" spans="1:18" s="1" customFormat="1" ht="18">
      <c r="A79" s="25"/>
      <c r="B79" s="601"/>
      <c r="C79" s="602" t="s">
        <v>2937</v>
      </c>
      <c r="D79" s="602"/>
      <c r="E79" s="602"/>
      <c r="F79" s="602"/>
      <c r="G79" s="602"/>
      <c r="H79" s="603"/>
      <c r="I79" s="26"/>
    </row>
    <row r="80" spans="1:18" s="1" customFormat="1" ht="36">
      <c r="A80" s="25"/>
      <c r="B80" s="601"/>
      <c r="C80" s="149" t="s">
        <v>444</v>
      </c>
      <c r="D80" s="20" t="s">
        <v>1813</v>
      </c>
      <c r="E80" s="604">
        <v>2396</v>
      </c>
      <c r="F80" s="734">
        <v>2246</v>
      </c>
      <c r="G80" s="735"/>
      <c r="H80" s="256" t="s">
        <v>1479</v>
      </c>
      <c r="I80" s="26"/>
    </row>
    <row r="81" spans="1:9" s="1" customFormat="1" ht="18">
      <c r="A81" s="4"/>
      <c r="B81" s="349"/>
      <c r="C81" s="351"/>
      <c r="D81" s="352"/>
      <c r="E81" s="290"/>
      <c r="F81" s="290"/>
      <c r="G81" s="290"/>
      <c r="H81" s="349"/>
      <c r="I81" s="4"/>
    </row>
    <row r="82" spans="1:9" s="1" customFormat="1" ht="18">
      <c r="A82" s="4"/>
      <c r="B82" s="597"/>
      <c r="C82" s="608" t="s">
        <v>1492</v>
      </c>
      <c r="D82" s="608"/>
      <c r="E82" s="608"/>
      <c r="F82" s="608"/>
      <c r="G82" s="608"/>
      <c r="H82" s="608"/>
      <c r="I82" s="4"/>
    </row>
    <row r="83" spans="1:9" s="1" customFormat="1" ht="69" customHeight="1">
      <c r="A83" s="4"/>
      <c r="B83" s="597"/>
      <c r="C83" s="177" t="s">
        <v>1358</v>
      </c>
      <c r="D83" s="583" t="s">
        <v>1359</v>
      </c>
      <c r="E83" s="402" t="s">
        <v>1450</v>
      </c>
      <c r="F83" s="33"/>
      <c r="G83" s="33"/>
      <c r="H83" s="179" t="s">
        <v>1362</v>
      </c>
      <c r="I83" s="4"/>
    </row>
    <row r="84" spans="1:9" s="1" customFormat="1" ht="72">
      <c r="A84" s="4"/>
      <c r="B84" s="597"/>
      <c r="C84" s="19" t="s">
        <v>283</v>
      </c>
      <c r="D84" s="599" t="s">
        <v>1493</v>
      </c>
      <c r="E84" s="175">
        <v>11809</v>
      </c>
      <c r="F84" s="462"/>
      <c r="G84" s="462"/>
      <c r="H84" s="230" t="s">
        <v>1455</v>
      </c>
      <c r="I84" s="4"/>
    </row>
    <row r="85" spans="1:9" s="1" customFormat="1" ht="18">
      <c r="A85" s="4"/>
      <c r="B85" s="597"/>
      <c r="C85" s="19" t="s">
        <v>328</v>
      </c>
      <c r="D85" s="598" t="s">
        <v>1494</v>
      </c>
      <c r="E85" s="175">
        <v>10359</v>
      </c>
      <c r="F85" s="462"/>
      <c r="G85" s="462"/>
      <c r="H85" s="230" t="s">
        <v>1455</v>
      </c>
      <c r="I85" s="4"/>
    </row>
    <row r="86" spans="1:9" s="1" customFormat="1" ht="18">
      <c r="A86" s="4"/>
      <c r="B86" s="349"/>
      <c r="C86" s="351"/>
      <c r="D86" s="352"/>
      <c r="E86" s="290"/>
      <c r="F86" s="290"/>
      <c r="G86" s="290"/>
      <c r="H86" s="349"/>
      <c r="I86" s="4"/>
    </row>
    <row r="87" spans="1:9" s="1" customFormat="1" ht="17.25" customHeight="1">
      <c r="A87" s="4"/>
      <c r="B87" s="624"/>
      <c r="C87" s="746" t="s">
        <v>1495</v>
      </c>
      <c r="D87" s="747"/>
      <c r="E87" s="747"/>
      <c r="F87" s="747"/>
      <c r="G87" s="747"/>
      <c r="H87" s="748"/>
      <c r="I87" s="4"/>
    </row>
    <row r="88" spans="1:9" s="1" customFormat="1" ht="18">
      <c r="A88" s="4"/>
      <c r="B88" s="624"/>
      <c r="C88" s="177" t="s">
        <v>1358</v>
      </c>
      <c r="D88" s="178" t="s">
        <v>1359</v>
      </c>
      <c r="E88" s="179" t="s">
        <v>2980</v>
      </c>
      <c r="F88" s="402" t="s">
        <v>2981</v>
      </c>
      <c r="G88" s="33"/>
      <c r="H88" s="179" t="s">
        <v>1362</v>
      </c>
      <c r="I88" s="4"/>
    </row>
    <row r="89" spans="1:9" s="1" customFormat="1" ht="17.25" customHeight="1">
      <c r="A89" s="4"/>
      <c r="B89" s="624"/>
      <c r="C89" s="174" t="s">
        <v>49</v>
      </c>
      <c r="D89" s="157" t="s">
        <v>1497</v>
      </c>
      <c r="E89" s="175">
        <v>515</v>
      </c>
      <c r="F89" s="175">
        <v>1029</v>
      </c>
      <c r="G89" s="175"/>
      <c r="H89" s="230" t="s">
        <v>1498</v>
      </c>
      <c r="I89" s="4"/>
    </row>
    <row r="90" spans="1:9" s="1" customFormat="1" ht="17.25" customHeight="1">
      <c r="A90" s="4"/>
      <c r="B90" s="624"/>
      <c r="C90" s="174" t="s">
        <v>78</v>
      </c>
      <c r="D90" s="157" t="s">
        <v>1499</v>
      </c>
      <c r="E90" s="175">
        <v>675</v>
      </c>
      <c r="F90" s="175">
        <v>1350</v>
      </c>
      <c r="G90" s="175"/>
      <c r="H90" s="230" t="s">
        <v>1498</v>
      </c>
      <c r="I90" s="4"/>
    </row>
    <row r="91" spans="1:9" ht="18">
      <c r="A91" s="4"/>
      <c r="B91" s="624"/>
      <c r="C91" s="174" t="s">
        <v>101</v>
      </c>
      <c r="D91" s="157" t="s">
        <v>1500</v>
      </c>
      <c r="E91" s="175">
        <v>833</v>
      </c>
      <c r="F91" s="175">
        <v>1667</v>
      </c>
      <c r="G91" s="175"/>
      <c r="H91" s="230" t="s">
        <v>1498</v>
      </c>
      <c r="I91" s="4"/>
    </row>
    <row r="92" spans="1:9" ht="34.200000000000003">
      <c r="A92" s="4"/>
      <c r="B92" s="624"/>
      <c r="C92" s="174" t="s">
        <v>125</v>
      </c>
      <c r="D92" s="157" t="s">
        <v>1501</v>
      </c>
      <c r="E92" s="175">
        <v>2795</v>
      </c>
      <c r="F92" s="175">
        <v>5589</v>
      </c>
      <c r="G92" s="175"/>
      <c r="H92" s="230" t="s">
        <v>1498</v>
      </c>
      <c r="I92" s="4"/>
    </row>
    <row r="93" spans="1:9" ht="18">
      <c r="A93" s="4"/>
      <c r="B93" s="349"/>
      <c r="C93" s="351"/>
      <c r="D93" s="352"/>
      <c r="E93" s="290"/>
      <c r="F93" s="290"/>
      <c r="G93" s="290"/>
      <c r="H93" s="349"/>
      <c r="I93" s="4"/>
    </row>
    <row r="94" spans="1:9" ht="19.2">
      <c r="A94" s="182"/>
      <c r="B94" s="391"/>
      <c r="C94" s="754" t="s">
        <v>1511</v>
      </c>
      <c r="D94" s="755"/>
      <c r="E94" s="755"/>
      <c r="F94" s="755"/>
      <c r="G94" s="755"/>
      <c r="H94" s="756"/>
      <c r="I94" s="182"/>
    </row>
    <row r="95" spans="1:9" ht="18">
      <c r="A95" s="182"/>
      <c r="B95" s="391"/>
      <c r="C95" s="280" t="s">
        <v>1358</v>
      </c>
      <c r="D95" s="178" t="s">
        <v>1359</v>
      </c>
      <c r="E95" s="179" t="s">
        <v>1450</v>
      </c>
      <c r="F95" s="179"/>
      <c r="G95" s="179"/>
      <c r="H95" s="179" t="s">
        <v>1362</v>
      </c>
      <c r="I95" s="182"/>
    </row>
    <row r="96" spans="1:9" ht="41.4">
      <c r="A96" s="182"/>
      <c r="B96" s="391"/>
      <c r="C96" s="390" t="s">
        <v>60</v>
      </c>
      <c r="D96" s="6" t="s">
        <v>1446</v>
      </c>
      <c r="E96" s="175">
        <v>2899</v>
      </c>
      <c r="F96" s="396"/>
      <c r="G96" s="396"/>
      <c r="H96" s="256" t="s">
        <v>1503</v>
      </c>
      <c r="I96" s="182"/>
    </row>
    <row r="97" spans="1:9">
      <c r="A97" s="4"/>
      <c r="B97" s="4"/>
      <c r="C97" s="4"/>
      <c r="D97" s="4"/>
      <c r="E97" s="4"/>
      <c r="F97" s="4"/>
      <c r="G97" s="4"/>
      <c r="H97" s="4"/>
      <c r="I97" s="4"/>
    </row>
    <row r="98" spans="1:9" ht="19.2">
      <c r="A98" s="182"/>
      <c r="B98" s="392"/>
      <c r="C98" s="731" t="s">
        <v>1512</v>
      </c>
      <c r="D98" s="732"/>
      <c r="E98" s="732"/>
      <c r="F98" s="732"/>
      <c r="G98" s="732"/>
      <c r="H98" s="733"/>
      <c r="I98" s="182"/>
    </row>
    <row r="99" spans="1:9" ht="18">
      <c r="A99" s="182"/>
      <c r="B99" s="392"/>
      <c r="C99" s="280" t="s">
        <v>1358</v>
      </c>
      <c r="D99" s="178" t="s">
        <v>1359</v>
      </c>
      <c r="E99" s="179" t="s">
        <v>1450</v>
      </c>
      <c r="F99" s="179"/>
      <c r="G99" s="179"/>
      <c r="H99" s="179" t="s">
        <v>1362</v>
      </c>
      <c r="I99" s="182"/>
    </row>
    <row r="100" spans="1:9" ht="41.4">
      <c r="A100" s="182"/>
      <c r="B100" s="392"/>
      <c r="C100" s="390" t="s">
        <v>149</v>
      </c>
      <c r="D100" s="6" t="s">
        <v>1513</v>
      </c>
      <c r="E100" s="175">
        <v>599</v>
      </c>
      <c r="F100" s="396"/>
      <c r="G100" s="396"/>
      <c r="H100" s="256" t="s">
        <v>1503</v>
      </c>
      <c r="I100" s="182"/>
    </row>
    <row r="101" spans="1:9">
      <c r="A101" s="4"/>
      <c r="B101" s="4"/>
      <c r="C101" s="4"/>
      <c r="D101" s="4"/>
      <c r="E101" s="4"/>
      <c r="F101" s="4"/>
      <c r="G101" s="4"/>
      <c r="H101" s="4"/>
      <c r="I101" s="4"/>
    </row>
    <row r="102" spans="1:9" ht="19.2">
      <c r="A102" s="182"/>
      <c r="B102" s="460"/>
      <c r="C102" s="740" t="s">
        <v>1514</v>
      </c>
      <c r="D102" s="741"/>
      <c r="E102" s="741"/>
      <c r="F102" s="741"/>
      <c r="G102" s="741"/>
      <c r="H102" s="742"/>
      <c r="I102" s="182"/>
    </row>
    <row r="103" spans="1:9" s="1" customFormat="1" ht="15.75" customHeight="1">
      <c r="A103" s="182"/>
      <c r="B103" s="460"/>
      <c r="C103" s="280" t="s">
        <v>1358</v>
      </c>
      <c r="D103" s="178" t="s">
        <v>1359</v>
      </c>
      <c r="E103" s="179" t="s">
        <v>1450</v>
      </c>
      <c r="F103" s="179"/>
      <c r="G103" s="179"/>
      <c r="H103" s="179" t="s">
        <v>1362</v>
      </c>
      <c r="I103" s="182"/>
    </row>
    <row r="104" spans="1:9" s="1" customFormat="1" ht="18.75" customHeight="1">
      <c r="A104" s="182"/>
      <c r="B104" s="460"/>
      <c r="C104" s="149" t="s">
        <v>62</v>
      </c>
      <c r="D104" s="134" t="s">
        <v>1515</v>
      </c>
      <c r="E104" s="175">
        <v>799</v>
      </c>
      <c r="F104" s="396"/>
      <c r="G104" s="396"/>
      <c r="H104" s="256" t="s">
        <v>1503</v>
      </c>
      <c r="I104" s="182"/>
    </row>
    <row r="105" spans="1:9" s="1" customFormat="1" ht="18">
      <c r="A105" s="4"/>
      <c r="B105" s="4"/>
      <c r="C105" s="4"/>
      <c r="D105" s="4"/>
      <c r="E105" s="4"/>
      <c r="F105" s="4"/>
      <c r="G105" s="4"/>
      <c r="H105" s="4"/>
      <c r="I105" s="4"/>
    </row>
    <row r="106" spans="1:9" s="1" customFormat="1" ht="30.45" customHeight="1">
      <c r="A106" s="182"/>
      <c r="B106" s="461"/>
      <c r="C106" s="743" t="s">
        <v>1516</v>
      </c>
      <c r="D106" s="744"/>
      <c r="E106" s="744"/>
      <c r="F106" s="744"/>
      <c r="G106" s="744"/>
      <c r="H106" s="745"/>
      <c r="I106" s="182"/>
    </row>
    <row r="107" spans="1:9" ht="18">
      <c r="A107" s="182"/>
      <c r="B107" s="461"/>
      <c r="C107" s="280" t="s">
        <v>1358</v>
      </c>
      <c r="D107" s="178" t="s">
        <v>1359</v>
      </c>
      <c r="E107" s="179" t="s">
        <v>1450</v>
      </c>
      <c r="F107" s="179"/>
      <c r="G107" s="179"/>
      <c r="H107" s="179" t="s">
        <v>1362</v>
      </c>
      <c r="I107" s="182"/>
    </row>
    <row r="108" spans="1:9" s="1" customFormat="1" ht="18.75" customHeight="1">
      <c r="A108" s="182"/>
      <c r="B108" s="461"/>
      <c r="C108" s="227" t="s">
        <v>1447</v>
      </c>
      <c r="D108" s="6" t="s">
        <v>1517</v>
      </c>
      <c r="E108" s="175">
        <v>1299</v>
      </c>
      <c r="F108" s="396"/>
      <c r="G108" s="396"/>
      <c r="H108" s="256" t="s">
        <v>1503</v>
      </c>
      <c r="I108" s="182"/>
    </row>
    <row r="109" spans="1:9" s="1" customFormat="1" ht="18">
      <c r="A109" s="182"/>
      <c r="B109" s="4"/>
      <c r="C109" s="4"/>
      <c r="D109" s="4"/>
      <c r="E109" s="4"/>
      <c r="F109" s="4"/>
      <c r="G109" s="4"/>
      <c r="H109" s="4"/>
      <c r="I109" s="182"/>
    </row>
    <row r="110" spans="1:9" s="1" customFormat="1" ht="19.2">
      <c r="A110" s="182"/>
      <c r="B110" s="665"/>
      <c r="C110" s="752" t="s">
        <v>2975</v>
      </c>
      <c r="D110" s="753"/>
      <c r="E110" s="753"/>
      <c r="F110" s="753"/>
      <c r="G110" s="753"/>
      <c r="H110" s="753"/>
      <c r="I110" s="182"/>
    </row>
    <row r="111" spans="1:9" s="1" customFormat="1" ht="18">
      <c r="A111" s="182"/>
      <c r="B111" s="664"/>
      <c r="C111" s="177" t="s">
        <v>1358</v>
      </c>
      <c r="D111" s="178" t="s">
        <v>1359</v>
      </c>
      <c r="E111" s="179" t="s">
        <v>2980</v>
      </c>
      <c r="F111" s="179" t="s">
        <v>2981</v>
      </c>
      <c r="G111" s="179"/>
      <c r="H111" s="179" t="s">
        <v>1362</v>
      </c>
      <c r="I111" s="182"/>
    </row>
    <row r="112" spans="1:9" s="1" customFormat="1" ht="18">
      <c r="A112" s="182"/>
      <c r="B112" s="664"/>
      <c r="C112" s="3" t="s">
        <v>2976</v>
      </c>
      <c r="D112" s="6" t="s">
        <v>2978</v>
      </c>
      <c r="E112" s="666">
        <v>3855</v>
      </c>
      <c r="F112" s="666">
        <v>4070</v>
      </c>
      <c r="G112" s="33"/>
      <c r="H112" s="230" t="s">
        <v>1498</v>
      </c>
      <c r="I112" s="182"/>
    </row>
    <row r="113" spans="1:9" s="1" customFormat="1" ht="18">
      <c r="A113" s="182"/>
      <c r="B113" s="664"/>
      <c r="C113" s="3" t="s">
        <v>1786</v>
      </c>
      <c r="D113" s="6" t="s">
        <v>1787</v>
      </c>
      <c r="E113" s="666">
        <v>1169</v>
      </c>
      <c r="F113" s="666">
        <v>1235</v>
      </c>
      <c r="G113" s="33"/>
      <c r="H113" s="230" t="s">
        <v>1498</v>
      </c>
      <c r="I113" s="182"/>
    </row>
    <row r="114" spans="1:9" s="1" customFormat="1" ht="18">
      <c r="A114" s="182"/>
      <c r="B114" s="664"/>
      <c r="C114" s="3" t="s">
        <v>1588</v>
      </c>
      <c r="D114" s="6" t="s">
        <v>1589</v>
      </c>
      <c r="E114" s="666">
        <v>1159</v>
      </c>
      <c r="F114" s="666">
        <v>1223</v>
      </c>
      <c r="G114" s="33"/>
      <c r="H114" s="230" t="s">
        <v>1498</v>
      </c>
      <c r="I114" s="182"/>
    </row>
    <row r="115" spans="1:9" s="1" customFormat="1" ht="18">
      <c r="A115" s="182"/>
      <c r="B115" s="664"/>
      <c r="C115" s="3" t="s">
        <v>1788</v>
      </c>
      <c r="D115" s="6" t="s">
        <v>1789</v>
      </c>
      <c r="E115" s="666">
        <v>2045</v>
      </c>
      <c r="F115" s="666">
        <v>2158</v>
      </c>
      <c r="G115" s="33"/>
      <c r="H115" s="230" t="s">
        <v>1498</v>
      </c>
      <c r="I115" s="182"/>
    </row>
    <row r="116" spans="1:9" s="1" customFormat="1" ht="36">
      <c r="A116" s="182"/>
      <c r="B116" s="664"/>
      <c r="C116" s="3" t="s">
        <v>2977</v>
      </c>
      <c r="D116" s="6" t="s">
        <v>2979</v>
      </c>
      <c r="E116" s="666">
        <v>59699</v>
      </c>
      <c r="F116" s="666">
        <v>63105</v>
      </c>
      <c r="G116" s="33"/>
      <c r="H116" s="230" t="s">
        <v>1498</v>
      </c>
      <c r="I116" s="182"/>
    </row>
    <row r="117" spans="1:9" s="1" customFormat="1" ht="18">
      <c r="A117" s="182"/>
      <c r="B117" s="4"/>
      <c r="C117" s="4"/>
      <c r="D117" s="4"/>
      <c r="E117" s="4"/>
      <c r="F117" s="4"/>
      <c r="G117" s="4"/>
      <c r="H117" s="4"/>
      <c r="I117" s="182"/>
    </row>
    <row r="118" spans="1:9" s="1" customFormat="1" ht="30.45" customHeight="1">
      <c r="A118" s="182"/>
      <c r="B118" s="497"/>
      <c r="C118" s="502" t="s">
        <v>1518</v>
      </c>
      <c r="D118" s="260"/>
      <c r="E118" s="266"/>
      <c r="F118" s="266"/>
      <c r="G118" s="266"/>
      <c r="H118" s="357"/>
      <c r="I118" s="182"/>
    </row>
    <row r="119" spans="1:9" ht="18">
      <c r="A119" s="182"/>
      <c r="B119" s="497"/>
      <c r="C119" s="501" t="s">
        <v>1519</v>
      </c>
      <c r="D119" s="499"/>
      <c r="E119" s="500"/>
      <c r="F119" s="498"/>
      <c r="G119" s="498"/>
      <c r="H119" s="498"/>
      <c r="I119" s="182"/>
    </row>
    <row r="120" spans="1:9" s="1" customFormat="1" ht="18">
      <c r="A120" s="182"/>
      <c r="B120" s="497"/>
      <c r="C120" s="3" t="s">
        <v>660</v>
      </c>
      <c r="D120" s="292" t="s">
        <v>1882</v>
      </c>
      <c r="E120" s="48">
        <v>2101</v>
      </c>
      <c r="F120" s="179"/>
      <c r="G120" s="179"/>
      <c r="H120" s="230" t="s">
        <v>1498</v>
      </c>
      <c r="I120" s="182"/>
    </row>
    <row r="121" spans="1:9" s="1" customFormat="1" ht="18">
      <c r="A121" s="182"/>
      <c r="B121" s="497"/>
      <c r="C121" s="3" t="s">
        <v>2962</v>
      </c>
      <c r="D121" s="134" t="s">
        <v>2964</v>
      </c>
      <c r="E121" s="48">
        <v>15523</v>
      </c>
      <c r="F121" s="179"/>
      <c r="G121" s="179"/>
      <c r="H121" s="230" t="s">
        <v>1498</v>
      </c>
      <c r="I121" s="182"/>
    </row>
    <row r="122" spans="1:9" s="1" customFormat="1" ht="18">
      <c r="A122" s="182"/>
      <c r="B122" s="497"/>
      <c r="C122" s="3" t="s">
        <v>2963</v>
      </c>
      <c r="D122" s="292" t="s">
        <v>1879</v>
      </c>
      <c r="E122" s="48">
        <v>25237</v>
      </c>
      <c r="F122" s="179"/>
      <c r="G122" s="179"/>
      <c r="H122" s="230" t="s">
        <v>1498</v>
      </c>
      <c r="I122" s="182"/>
    </row>
    <row r="123" spans="1:9" ht="36">
      <c r="A123" s="182"/>
      <c r="B123" s="497"/>
      <c r="C123" s="3" t="s">
        <v>542</v>
      </c>
      <c r="D123" s="134" t="s">
        <v>1866</v>
      </c>
      <c r="E123" s="48">
        <v>43763</v>
      </c>
      <c r="F123" s="179"/>
      <c r="G123" s="179"/>
      <c r="H123" s="230" t="s">
        <v>1498</v>
      </c>
      <c r="I123" s="182"/>
    </row>
    <row r="124" spans="1:9" s="1" customFormat="1" ht="36">
      <c r="A124" s="182"/>
      <c r="B124" s="497"/>
      <c r="C124" s="3" t="s">
        <v>567</v>
      </c>
      <c r="D124" s="292" t="s">
        <v>1869</v>
      </c>
      <c r="E124" s="48">
        <v>49455</v>
      </c>
      <c r="F124" s="179"/>
      <c r="G124" s="179"/>
      <c r="H124" s="230" t="s">
        <v>1498</v>
      </c>
      <c r="I124" s="182"/>
    </row>
    <row r="125" spans="1:9" s="1" customFormat="1" ht="36">
      <c r="A125" s="182"/>
      <c r="B125" s="497"/>
      <c r="C125" s="3" t="s">
        <v>583</v>
      </c>
      <c r="D125" s="134" t="s">
        <v>1871</v>
      </c>
      <c r="E125" s="48">
        <v>94070</v>
      </c>
      <c r="F125" s="179"/>
      <c r="G125" s="179"/>
      <c r="H125" s="230" t="s">
        <v>1498</v>
      </c>
      <c r="I125" s="182"/>
    </row>
    <row r="126" spans="1:9" s="1" customFormat="1" ht="18">
      <c r="A126" s="182"/>
      <c r="B126" s="497"/>
      <c r="C126" s="3" t="s">
        <v>653</v>
      </c>
      <c r="D126" s="292" t="s">
        <v>1883</v>
      </c>
      <c r="E126" s="48">
        <v>369</v>
      </c>
      <c r="F126" s="179"/>
      <c r="G126" s="179"/>
      <c r="H126" s="230" t="s">
        <v>1498</v>
      </c>
      <c r="I126" s="182"/>
    </row>
    <row r="127" spans="1:9" ht="18">
      <c r="A127" s="182"/>
      <c r="B127" s="497"/>
      <c r="C127" s="3" t="s">
        <v>2878</v>
      </c>
      <c r="D127" s="134" t="s">
        <v>2879</v>
      </c>
      <c r="E127" s="48">
        <v>56268</v>
      </c>
      <c r="F127" s="179"/>
      <c r="G127" s="179"/>
      <c r="H127" s="230" t="s">
        <v>1498</v>
      </c>
      <c r="I127" s="182"/>
    </row>
    <row r="128" spans="1:9" s="1" customFormat="1" ht="30.45" customHeight="1">
      <c r="A128" s="182"/>
      <c r="B128" s="497"/>
      <c r="C128" s="3" t="s">
        <v>2876</v>
      </c>
      <c r="D128" s="292" t="s">
        <v>2877</v>
      </c>
      <c r="E128" s="48">
        <v>76917</v>
      </c>
      <c r="F128" s="179"/>
      <c r="G128" s="179"/>
      <c r="H128" s="230" t="s">
        <v>1498</v>
      </c>
      <c r="I128" s="182"/>
    </row>
    <row r="129" spans="1:15" ht="18">
      <c r="A129" s="182"/>
      <c r="B129" s="497"/>
      <c r="C129" s="3" t="s">
        <v>626</v>
      </c>
      <c r="D129" s="134" t="s">
        <v>1881</v>
      </c>
      <c r="E129" s="48">
        <v>892</v>
      </c>
      <c r="F129" s="179"/>
      <c r="G129" s="179"/>
      <c r="H129" s="230" t="s">
        <v>1498</v>
      </c>
      <c r="I129" s="182"/>
    </row>
    <row r="130" spans="1:15" s="1" customFormat="1" ht="18.75" customHeight="1">
      <c r="A130" s="4"/>
      <c r="B130" s="4"/>
      <c r="C130" s="4"/>
      <c r="D130" s="4"/>
      <c r="E130" s="4"/>
      <c r="F130" s="4"/>
      <c r="G130" s="4"/>
      <c r="H130" s="4"/>
      <c r="I130" s="4"/>
    </row>
    <row r="131" spans="1:15" s="1" customFormat="1" ht="131.4" customHeight="1">
      <c r="A131" s="27"/>
      <c r="B131" s="725" t="s">
        <v>2910</v>
      </c>
      <c r="C131" s="725"/>
      <c r="D131" s="725"/>
      <c r="E131" s="725"/>
      <c r="F131" s="725"/>
      <c r="G131" s="725"/>
      <c r="H131" s="725"/>
      <c r="I131" s="26"/>
    </row>
    <row r="132" spans="1:15" s="1" customFormat="1" ht="18">
      <c r="A132" s="4"/>
      <c r="B132" s="4"/>
      <c r="C132" s="4"/>
      <c r="D132" s="4"/>
      <c r="E132" s="4"/>
      <c r="F132" s="4"/>
      <c r="G132" s="4"/>
      <c r="H132" s="4"/>
      <c r="I132" s="4"/>
    </row>
    <row r="133" spans="1:15" s="1" customFormat="1" ht="20.25" customHeight="1">
      <c r="A133"/>
      <c r="B133"/>
      <c r="C133"/>
      <c r="D133"/>
      <c r="E133"/>
      <c r="F133"/>
      <c r="G133"/>
      <c r="H133"/>
      <c r="I133"/>
    </row>
    <row r="134" spans="1:15" s="1" customFormat="1" ht="30.45" customHeight="1">
      <c r="A134"/>
      <c r="B134"/>
      <c r="C134"/>
      <c r="D134"/>
      <c r="E134"/>
      <c r="F134"/>
      <c r="G134"/>
      <c r="H134"/>
      <c r="I134"/>
    </row>
    <row r="135" spans="1:15" s="1" customFormat="1" ht="25.5" customHeight="1">
      <c r="A135"/>
      <c r="B135"/>
      <c r="C135"/>
      <c r="D135"/>
      <c r="E135"/>
      <c r="F135"/>
      <c r="G135"/>
      <c r="H135"/>
      <c r="I135"/>
    </row>
    <row r="136" spans="1:15" s="1" customFormat="1" ht="25.5" customHeight="1">
      <c r="A136"/>
      <c r="B136"/>
      <c r="C136"/>
      <c r="D136"/>
      <c r="E136"/>
      <c r="F136"/>
      <c r="G136"/>
      <c r="H136"/>
      <c r="I136"/>
    </row>
    <row r="137" spans="1:15" s="1" customFormat="1" ht="25.5" customHeight="1">
      <c r="A137"/>
      <c r="B137"/>
      <c r="C137"/>
      <c r="D137"/>
      <c r="E137"/>
      <c r="F137"/>
      <c r="G137"/>
      <c r="H137"/>
      <c r="I137"/>
    </row>
    <row r="138" spans="1:15" s="1" customFormat="1" ht="25.5" customHeight="1">
      <c r="A138"/>
      <c r="B138"/>
      <c r="C138"/>
      <c r="D138"/>
      <c r="E138"/>
      <c r="F138"/>
      <c r="G138"/>
      <c r="H138"/>
      <c r="I138"/>
    </row>
    <row r="139" spans="1:15" s="1" customFormat="1" ht="25.5" customHeight="1">
      <c r="A139"/>
      <c r="B139"/>
      <c r="C139"/>
      <c r="D139"/>
      <c r="E139"/>
      <c r="F139"/>
      <c r="G139"/>
      <c r="H139"/>
      <c r="I139"/>
    </row>
    <row r="141" spans="1:15" ht="116.7" customHeight="1">
      <c r="N141" s="348"/>
      <c r="O141" s="266"/>
    </row>
  </sheetData>
  <mergeCells count="27">
    <mergeCell ref="B131:H131"/>
    <mergeCell ref="C42:H42"/>
    <mergeCell ref="C102:H102"/>
    <mergeCell ref="C106:H106"/>
    <mergeCell ref="C87:H87"/>
    <mergeCell ref="C62:H62"/>
    <mergeCell ref="F63:G63"/>
    <mergeCell ref="F65:G65"/>
    <mergeCell ref="F66:G66"/>
    <mergeCell ref="F67:G67"/>
    <mergeCell ref="F72:G72"/>
    <mergeCell ref="F74:G74"/>
    <mergeCell ref="F73:G73"/>
    <mergeCell ref="C110:H110"/>
    <mergeCell ref="C94:H94"/>
    <mergeCell ref="C69:H69"/>
    <mergeCell ref="F70:G70"/>
    <mergeCell ref="B2:H2"/>
    <mergeCell ref="B3:H3"/>
    <mergeCell ref="B6:H6"/>
    <mergeCell ref="B7:H7"/>
    <mergeCell ref="C9:H9"/>
    <mergeCell ref="C98:H98"/>
    <mergeCell ref="F76:G76"/>
    <mergeCell ref="F78:G78"/>
    <mergeCell ref="F77:G77"/>
    <mergeCell ref="F80:G80"/>
  </mergeCells>
  <conditionalFormatting sqref="C16">
    <cfRule type="duplicateValues" dxfId="41" priority="6"/>
  </conditionalFormatting>
  <conditionalFormatting sqref="C17 C24 C19 C21:C22">
    <cfRule type="duplicateValues" dxfId="40" priority="5"/>
  </conditionalFormatting>
  <conditionalFormatting sqref="C18">
    <cfRule type="duplicateValues" dxfId="39" priority="2"/>
  </conditionalFormatting>
  <conditionalFormatting sqref="C20">
    <cfRule type="duplicateValues" dxfId="38" priority="1"/>
  </conditionalFormatting>
  <conditionalFormatting sqref="C23">
    <cfRule type="duplicateValues" dxfId="37" priority="3"/>
  </conditionalFormatting>
  <conditionalFormatting sqref="C26">
    <cfRule type="duplicateValues" dxfId="36" priority="165"/>
  </conditionalFormatting>
  <conditionalFormatting sqref="C28">
    <cfRule type="duplicateValues" dxfId="35" priority="4"/>
  </conditionalFormatting>
  <hyperlinks>
    <hyperlink ref="H1" location="Categories!A1" display="Return" xr:uid="{46789F8B-FFA4-4AE5-A9D3-E7673D5F0B65}"/>
    <hyperlink ref="B131:E131" r:id="rId1" display="https://www.nology.co.za/terms" xr:uid="{D6495432-BBFF-4710-89BE-A30CACCFC683}"/>
    <hyperlink ref="C12" r:id="rId2" display="SIP-T44W" xr:uid="{19B78B29-5DC0-498B-A1D2-1549B4F9D7D6}"/>
    <hyperlink ref="C104" r:id="rId3" xr:uid="{B9375119-D2BE-47F1-A39E-0518A8C00098}"/>
    <hyperlink ref="C108" r:id="rId4" xr:uid="{417D7E8E-38A3-49EF-B222-CD487FCC2BEF}"/>
    <hyperlink ref="C17" r:id="rId5" xr:uid="{E96D4076-AF1E-404B-94EA-5EF6749BCD98}"/>
  </hyperlinks>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EE99D-2C30-466C-A90F-1C3195AD04FA}">
  <sheetPr codeName="Sheet6">
    <pageSetUpPr fitToPage="1"/>
  </sheetPr>
  <dimension ref="A1:I121"/>
  <sheetViews>
    <sheetView showGridLines="0" tabSelected="1" zoomScale="80" zoomScaleNormal="80" workbookViewId="0">
      <pane ySplit="8" topLeftCell="A21" activePane="bottomLeft" state="frozen"/>
      <selection pane="bottomLeft"/>
    </sheetView>
  </sheetViews>
  <sheetFormatPr defaultColWidth="9" defaultRowHeight="16.8"/>
  <cols>
    <col min="1" max="1" width="3.5546875" customWidth="1"/>
    <col min="2" max="2" width="39" customWidth="1"/>
    <col min="3" max="3" width="93.44140625" customWidth="1"/>
    <col min="4" max="6" width="20.44140625" customWidth="1"/>
    <col min="7" max="7" width="43.44140625" customWidth="1"/>
    <col min="8" max="8" width="4.44140625" customWidth="1"/>
  </cols>
  <sheetData>
    <row r="1" spans="1:9">
      <c r="A1" s="188"/>
      <c r="B1" s="189"/>
      <c r="C1" s="189"/>
      <c r="D1" s="189"/>
      <c r="E1" s="189"/>
      <c r="F1" s="189"/>
      <c r="G1" s="286" t="s">
        <v>1356</v>
      </c>
      <c r="H1" s="190"/>
    </row>
    <row r="2" spans="1:9" s="1" customFormat="1" ht="18">
      <c r="A2" s="207"/>
      <c r="B2"/>
      <c r="C2"/>
      <c r="D2"/>
      <c r="E2"/>
      <c r="F2"/>
      <c r="G2"/>
      <c r="H2" s="208"/>
    </row>
    <row r="3" spans="1:9" s="1" customFormat="1" ht="18">
      <c r="A3" s="207"/>
      <c r="B3"/>
      <c r="C3"/>
      <c r="D3"/>
      <c r="E3"/>
      <c r="F3"/>
      <c r="G3"/>
      <c r="H3" s="208"/>
    </row>
    <row r="4" spans="1:9" s="1" customFormat="1" ht="18">
      <c r="A4" s="207"/>
      <c r="B4"/>
      <c r="C4"/>
      <c r="D4"/>
      <c r="E4"/>
      <c r="F4"/>
      <c r="G4"/>
      <c r="H4" s="208"/>
    </row>
    <row r="5" spans="1:9" s="1" customFormat="1" ht="18">
      <c r="A5" s="207"/>
      <c r="B5"/>
      <c r="C5"/>
      <c r="D5"/>
      <c r="E5"/>
      <c r="F5"/>
      <c r="G5"/>
      <c r="H5" s="208"/>
    </row>
    <row r="6" spans="1:9" s="1" customFormat="1" ht="13.95" customHeight="1">
      <c r="A6" s="207"/>
      <c r="H6" s="219"/>
    </row>
    <row r="7" spans="1:9" s="1" customFormat="1" ht="33.6">
      <c r="A7" s="207"/>
      <c r="B7" s="729" t="s">
        <v>1520</v>
      </c>
      <c r="C7" s="729"/>
      <c r="D7" s="729"/>
      <c r="E7" s="729"/>
      <c r="F7" s="729"/>
      <c r="G7" s="729"/>
      <c r="H7" s="208"/>
    </row>
    <row r="8" spans="1:9" s="1" customFormat="1" ht="30.45" customHeight="1">
      <c r="A8" s="207"/>
      <c r="B8"/>
      <c r="C8"/>
      <c r="D8"/>
      <c r="E8"/>
      <c r="F8"/>
      <c r="G8"/>
      <c r="H8" s="208"/>
    </row>
    <row r="9" spans="1:9" s="1" customFormat="1" ht="13.95" customHeight="1">
      <c r="A9" s="4"/>
      <c r="B9" s="182"/>
      <c r="C9" s="289"/>
      <c r="D9" s="206"/>
      <c r="E9" s="285"/>
      <c r="F9" s="352"/>
      <c r="G9" s="352"/>
      <c r="H9" s="290"/>
      <c r="I9"/>
    </row>
    <row r="10" spans="1:9" s="1" customFormat="1" ht="42" customHeight="1">
      <c r="A10" s="25"/>
      <c r="B10" s="758"/>
      <c r="C10" s="758"/>
      <c r="D10" s="758"/>
      <c r="E10" s="758"/>
      <c r="F10" s="758"/>
      <c r="G10" s="758"/>
      <c r="H10" s="26"/>
    </row>
    <row r="11" spans="1:9" s="1" customFormat="1" ht="42" customHeight="1">
      <c r="A11" s="25"/>
      <c r="B11" s="333" t="s">
        <v>1358</v>
      </c>
      <c r="C11" s="334" t="s">
        <v>1359</v>
      </c>
      <c r="D11" s="335" t="s">
        <v>1450</v>
      </c>
      <c r="E11" s="393" t="s">
        <v>1451</v>
      </c>
      <c r="F11" s="179" t="s">
        <v>45</v>
      </c>
      <c r="G11" s="335" t="s">
        <v>1362</v>
      </c>
      <c r="H11" s="26"/>
    </row>
    <row r="12" spans="1:9" s="1" customFormat="1" ht="42" customHeight="1">
      <c r="A12" s="25"/>
      <c r="B12" s="759" t="s">
        <v>2468</v>
      </c>
      <c r="C12" s="759"/>
      <c r="D12" s="339"/>
      <c r="E12" s="339"/>
      <c r="F12" s="339"/>
      <c r="G12" s="340"/>
      <c r="H12" s="26"/>
    </row>
    <row r="13" spans="1:9" ht="42" customHeight="1">
      <c r="A13" s="25"/>
      <c r="B13" s="149" t="s">
        <v>3027</v>
      </c>
      <c r="C13" s="6" t="s">
        <v>3035</v>
      </c>
      <c r="D13" s="48">
        <f>_xlfn.XLOOKUP(B13,PRICING!A:A,PRICING!B:B,"No Record",0,1)</f>
        <v>2069</v>
      </c>
      <c r="E13" s="175">
        <f>INDEX(PRICING!C:C,MATCH(B13,PRICING!A:A,0),1)</f>
        <v>2940</v>
      </c>
      <c r="F13" s="175">
        <f>INDEX(PRICING!D:D,MATCH(B13,PRICING!A:A,0),1)</f>
        <v>2940</v>
      </c>
      <c r="G13" s="113" t="s">
        <v>1523</v>
      </c>
      <c r="H13" s="26"/>
    </row>
    <row r="14" spans="1:9" s="1" customFormat="1" ht="18">
      <c r="A14" s="25"/>
      <c r="B14" s="759" t="s">
        <v>1417</v>
      </c>
      <c r="C14" s="759"/>
      <c r="D14" s="339"/>
      <c r="E14" s="339"/>
      <c r="F14" s="339"/>
      <c r="G14" s="340"/>
      <c r="H14" s="26"/>
    </row>
    <row r="15" spans="1:9" ht="27.6">
      <c r="A15" s="25"/>
      <c r="B15" s="149" t="s">
        <v>1002</v>
      </c>
      <c r="C15" s="6" t="s">
        <v>1522</v>
      </c>
      <c r="D15" s="48">
        <f>_xlfn.XLOOKUP(B15,PRICING!A:A,PRICING!B:B,"No Record",0,1)</f>
        <v>1886</v>
      </c>
      <c r="E15" s="175">
        <f>INDEX(PRICING!C:C,MATCH(B15,PRICING!A:A,0),1)</f>
        <v>2695</v>
      </c>
      <c r="F15" s="175">
        <f>INDEX(PRICING!D:D,MATCH(B15,PRICING!A:A,0),1)</f>
        <v>3305</v>
      </c>
      <c r="G15" s="113" t="s">
        <v>1521</v>
      </c>
      <c r="H15" s="26"/>
    </row>
    <row r="16" spans="1:9" ht="27.6">
      <c r="A16" s="25"/>
      <c r="B16" s="149" t="s">
        <v>1019</v>
      </c>
      <c r="C16" s="6" t="s">
        <v>3034</v>
      </c>
      <c r="D16" s="48">
        <f>_xlfn.XLOOKUP(B16,PRICING!A:A,PRICING!B:B,"No Record",0,1)</f>
        <v>2436</v>
      </c>
      <c r="E16" s="175">
        <f>INDEX(PRICING!C:C,MATCH(B16,PRICING!A:A,0),1)</f>
        <v>3480</v>
      </c>
      <c r="F16" s="175">
        <f>INDEX(PRICING!D:D,MATCH(B16,PRICING!A:A,0),1)</f>
        <v>4332</v>
      </c>
      <c r="G16" s="113" t="s">
        <v>1523</v>
      </c>
      <c r="H16" s="26"/>
    </row>
    <row r="17" spans="1:8" s="1" customFormat="1" ht="18">
      <c r="A17" s="25"/>
      <c r="B17" s="759" t="s">
        <v>1526</v>
      </c>
      <c r="C17" s="759"/>
      <c r="D17" s="339"/>
      <c r="E17" s="339"/>
      <c r="F17" s="339"/>
      <c r="G17" s="340"/>
      <c r="H17" s="26"/>
    </row>
    <row r="18" spans="1:8" ht="27.6">
      <c r="A18" s="25"/>
      <c r="B18" s="149" t="s">
        <v>455</v>
      </c>
      <c r="C18" s="6" t="s">
        <v>1527</v>
      </c>
      <c r="D18" s="48">
        <f>_xlfn.XLOOKUP(B18,PRICING!A:A,PRICING!B:B,"No Record",0,1)</f>
        <v>3788</v>
      </c>
      <c r="E18" s="175">
        <f>INDEX(PRICING!C:C,MATCH(B18,PRICING!A:A,0),1)</f>
        <v>5412</v>
      </c>
      <c r="F18" s="175">
        <f>INDEX(PRICING!D:D,MATCH(B18,PRICING!A:A,0),1)</f>
        <v>5550</v>
      </c>
      <c r="G18" s="113" t="s">
        <v>1523</v>
      </c>
      <c r="H18" s="26"/>
    </row>
    <row r="19" spans="1:8" s="1" customFormat="1" ht="18">
      <c r="A19" s="25"/>
      <c r="B19" s="759" t="s">
        <v>1404</v>
      </c>
      <c r="C19" s="759"/>
      <c r="D19" s="339"/>
      <c r="E19" s="339"/>
      <c r="F19" s="339"/>
      <c r="G19" s="340"/>
      <c r="H19" s="26"/>
    </row>
    <row r="20" spans="1:8" ht="27.6">
      <c r="A20" s="25"/>
      <c r="B20" s="149" t="s">
        <v>3029</v>
      </c>
      <c r="C20" s="6" t="s">
        <v>3032</v>
      </c>
      <c r="D20" s="48">
        <f>_xlfn.XLOOKUP(B20,PRICING!A:A,PRICING!B:B,"No Record",0,1)</f>
        <v>597</v>
      </c>
      <c r="E20" s="175">
        <f>INDEX(PRICING!C:C,MATCH(B20,PRICING!A:A,0),1)</f>
        <v>852</v>
      </c>
      <c r="F20" s="175" t="str">
        <f>INDEX(PRICING!D:D,MATCH(B20,PRICING!A:A,0),1)</f>
        <v>N/A</v>
      </c>
      <c r="G20" s="113" t="s">
        <v>1523</v>
      </c>
      <c r="H20" s="26"/>
    </row>
    <row r="21" spans="1:8" ht="27.6">
      <c r="A21" s="25"/>
      <c r="B21" s="149" t="s">
        <v>3030</v>
      </c>
      <c r="C21" s="6" t="s">
        <v>3033</v>
      </c>
      <c r="D21" s="48">
        <f>_xlfn.XLOOKUP(B21,PRICING!A:A,PRICING!B:B,"No Record",0,1)</f>
        <v>477</v>
      </c>
      <c r="E21" s="175">
        <f>INDEX(PRICING!C:C,MATCH(B21,PRICING!A:A,0),1)</f>
        <v>682</v>
      </c>
      <c r="F21" s="175" t="str">
        <f>INDEX(PRICING!D:D,MATCH(B21,PRICING!A:A,0),1)</f>
        <v>N/A</v>
      </c>
      <c r="G21" s="113" t="s">
        <v>1523</v>
      </c>
      <c r="H21" s="26"/>
    </row>
    <row r="22" spans="1:8" ht="46.2" customHeight="1">
      <c r="A22" s="25"/>
      <c r="B22" s="759" t="s">
        <v>1528</v>
      </c>
      <c r="C22" s="759"/>
      <c r="D22" s="339"/>
      <c r="E22" s="339"/>
      <c r="F22" s="339"/>
      <c r="G22" s="340"/>
      <c r="H22" s="26"/>
    </row>
    <row r="23" spans="1:8" ht="36">
      <c r="A23" s="182"/>
      <c r="B23" s="333" t="s">
        <v>1358</v>
      </c>
      <c r="C23" s="334" t="s">
        <v>1359</v>
      </c>
      <c r="D23" s="335" t="s">
        <v>1450</v>
      </c>
      <c r="E23" s="605" t="s">
        <v>1451</v>
      </c>
      <c r="F23" s="335" t="s">
        <v>45</v>
      </c>
      <c r="G23" s="335" t="s">
        <v>1362</v>
      </c>
      <c r="H23" s="182"/>
    </row>
    <row r="24" spans="1:8" ht="18">
      <c r="A24" s="182"/>
      <c r="B24" s="607" t="s">
        <v>1529</v>
      </c>
      <c r="C24" s="532"/>
      <c r="D24" s="532"/>
      <c r="E24" s="532"/>
      <c r="F24" s="532"/>
      <c r="G24" s="532"/>
      <c r="H24" s="182"/>
    </row>
    <row r="25" spans="1:8" ht="27.6">
      <c r="A25" s="182"/>
      <c r="B25" s="606" t="s">
        <v>1236</v>
      </c>
      <c r="C25" s="109" t="s">
        <v>1530</v>
      </c>
      <c r="D25" s="175">
        <f>INDEX(PRICING!B:B,MATCH(B25,PRICING!A:A,0),1)</f>
        <v>20079</v>
      </c>
      <c r="E25" s="175">
        <f>INDEX(PRICING!C:C,MATCH(B25,PRICING!A:A,0),1)</f>
        <v>27822</v>
      </c>
      <c r="F25" s="175">
        <f>INDEX(PRICING!D:D,MATCH(B25,PRICING!A:A,0),1)</f>
        <v>27822</v>
      </c>
      <c r="G25" s="113" t="s">
        <v>1521</v>
      </c>
      <c r="H25" s="182"/>
    </row>
    <row r="26" spans="1:8" ht="27.6">
      <c r="A26" s="182"/>
      <c r="B26" s="130" t="s">
        <v>1237</v>
      </c>
      <c r="C26" s="5" t="s">
        <v>1531</v>
      </c>
      <c r="D26" s="175">
        <f>INDEX(PRICING!B:B,MATCH(B26,PRICING!A:A,0),1)</f>
        <v>27613</v>
      </c>
      <c r="E26" s="175">
        <f>INDEX(PRICING!C:C,MATCH(B26,PRICING!A:A,0),1)</f>
        <v>40002</v>
      </c>
      <c r="F26" s="175">
        <f>INDEX(PRICING!D:D,MATCH(B26,PRICING!A:A,0),1)</f>
        <v>40002</v>
      </c>
      <c r="G26" s="113" t="s">
        <v>1521</v>
      </c>
      <c r="H26" s="182"/>
    </row>
    <row r="27" spans="1:8" ht="18">
      <c r="A27" s="330"/>
      <c r="B27" s="13" t="s">
        <v>1532</v>
      </c>
      <c r="C27" s="143"/>
      <c r="D27" s="85"/>
      <c r="E27" s="85"/>
      <c r="F27" s="85"/>
      <c r="G27" s="203"/>
      <c r="H27" s="330"/>
    </row>
    <row r="28" spans="1:8" ht="36">
      <c r="A28" s="330"/>
      <c r="B28" s="527" t="s">
        <v>1276</v>
      </c>
      <c r="C28" s="528" t="s">
        <v>1533</v>
      </c>
      <c r="D28" s="175">
        <f>INDEX(PRICING!B:B,MATCH(B28,PRICING!A:A,0),1)</f>
        <v>38976</v>
      </c>
      <c r="E28" s="175">
        <f>INDEX(PRICING!C:C,MATCH(B28,PRICING!A:A,0),1)</f>
        <v>52182</v>
      </c>
      <c r="F28" s="175">
        <f>INDEX(PRICING!D:D,MATCH(B28,PRICING!A:A,0),1)</f>
        <v>52182</v>
      </c>
      <c r="G28" s="113" t="s">
        <v>1521</v>
      </c>
      <c r="H28" s="330"/>
    </row>
    <row r="29" spans="1:8" ht="36">
      <c r="A29" s="330"/>
      <c r="B29" s="527" t="s">
        <v>1278</v>
      </c>
      <c r="C29" s="145" t="s">
        <v>1534</v>
      </c>
      <c r="D29" s="175">
        <f>INDEX(PRICING!B:B,MATCH(B29,PRICING!A:A,0),1)</f>
        <v>44000</v>
      </c>
      <c r="E29" s="175">
        <f>INDEX(PRICING!C:C,MATCH(B29,PRICING!A:A,0),1)</f>
        <v>69582</v>
      </c>
      <c r="F29" s="175">
        <f>INDEX(PRICING!D:D,MATCH(B29,PRICING!A:A,0),1)</f>
        <v>69582</v>
      </c>
      <c r="G29" s="113" t="s">
        <v>1521</v>
      </c>
      <c r="H29" s="330"/>
    </row>
    <row r="30" spans="1:8" ht="18">
      <c r="A30" s="330"/>
      <c r="B30" s="13" t="s">
        <v>1538</v>
      </c>
      <c r="C30" s="143"/>
      <c r="D30" s="143"/>
      <c r="E30" s="143"/>
      <c r="F30" s="143"/>
      <c r="G30" s="143"/>
      <c r="H30" s="330"/>
    </row>
    <row r="31" spans="1:8" ht="27.6">
      <c r="A31" s="330"/>
      <c r="B31" s="3" t="s">
        <v>1300</v>
      </c>
      <c r="C31" s="5" t="s">
        <v>1539</v>
      </c>
      <c r="D31" s="175">
        <f>INDEX(PRICING!B:B,MATCH(B31,PRICING!A:A,0),1)</f>
        <v>4872</v>
      </c>
      <c r="E31" s="175">
        <f>INDEX(PRICING!C:C,MATCH(B31,PRICING!A:A,0),1)</f>
        <v>6942</v>
      </c>
      <c r="F31" s="175">
        <f>INDEX(PRICING!D:D,MATCH(B31,PRICING!A:A,0),1)</f>
        <v>6942</v>
      </c>
      <c r="G31" s="113" t="s">
        <v>1521</v>
      </c>
      <c r="H31" s="330"/>
    </row>
    <row r="32" spans="1:8" ht="27.6">
      <c r="A32" s="330"/>
      <c r="B32" s="3" t="s">
        <v>1250</v>
      </c>
      <c r="C32" s="5" t="s">
        <v>1540</v>
      </c>
      <c r="D32" s="175">
        <f>INDEX(PRICING!B:B,MATCH(B32,PRICING!A:A,0),1)</f>
        <v>3654</v>
      </c>
      <c r="E32" s="175">
        <f>INDEX(PRICING!C:C,MATCH(B32,PRICING!A:A,0),1)</f>
        <v>5481</v>
      </c>
      <c r="F32" s="175">
        <f>INDEX(PRICING!D:D,MATCH(B32,PRICING!A:A,0),1)</f>
        <v>6072</v>
      </c>
      <c r="G32" s="113" t="s">
        <v>1521</v>
      </c>
      <c r="H32" s="330"/>
    </row>
    <row r="33" spans="1:8" ht="27.6">
      <c r="A33" s="330"/>
      <c r="B33" s="3" t="s">
        <v>1249</v>
      </c>
      <c r="C33" s="5" t="s">
        <v>1541</v>
      </c>
      <c r="D33" s="175">
        <f>INDEX(PRICING!B:B,MATCH(B33,PRICING!A:A,0),1)</f>
        <v>5359</v>
      </c>
      <c r="E33" s="175">
        <f>INDEX(PRICING!C:C,MATCH(B33,PRICING!A:A,0),1)</f>
        <v>8038</v>
      </c>
      <c r="F33" s="175">
        <f>INDEX(PRICING!D:D,MATCH(B33,PRICING!A:A,0),1)</f>
        <v>8682</v>
      </c>
      <c r="G33" s="113" t="s">
        <v>1521</v>
      </c>
      <c r="H33" s="330"/>
    </row>
    <row r="34" spans="1:8" ht="18">
      <c r="A34" s="330"/>
      <c r="B34" s="13" t="s">
        <v>1542</v>
      </c>
      <c r="C34" s="143"/>
      <c r="D34" s="85"/>
      <c r="E34" s="85"/>
      <c r="F34" s="85"/>
      <c r="G34" s="203"/>
      <c r="H34" s="330"/>
    </row>
    <row r="35" spans="1:8" ht="27.6">
      <c r="A35" s="330"/>
      <c r="B35" s="226" t="s">
        <v>1259</v>
      </c>
      <c r="C35" s="108" t="s">
        <v>1559</v>
      </c>
      <c r="D35" s="175">
        <f>INDEX(PRICING!B:B,MATCH(B35,PRICING!A:A,0),1)</f>
        <v>14128</v>
      </c>
      <c r="E35" s="175">
        <f>INDEX(PRICING!C:C,MATCH(B35,PRICING!A:A,0),1)</f>
        <v>17382</v>
      </c>
      <c r="F35" s="175">
        <f>INDEX(PRICING!D:D,MATCH(B35,PRICING!A:A,0),1)</f>
        <v>17382</v>
      </c>
      <c r="G35" s="113" t="s">
        <v>1521</v>
      </c>
      <c r="H35" s="330"/>
    </row>
    <row r="36" spans="1:8" ht="27.6">
      <c r="A36" s="330"/>
      <c r="B36" s="86" t="s">
        <v>1325</v>
      </c>
      <c r="C36" s="124" t="s">
        <v>1560</v>
      </c>
      <c r="D36" s="175">
        <f>INDEX(PRICING!B:B,MATCH(B36,PRICING!A:A,0),1)</f>
        <v>4263</v>
      </c>
      <c r="E36" s="175">
        <f>INDEX(PRICING!C:C,MATCH(B36,PRICING!A:A,0),1)</f>
        <v>6403</v>
      </c>
      <c r="F36" s="175">
        <f>INDEX(PRICING!D:D,MATCH(B36,PRICING!A:A,0),1)</f>
        <v>6594</v>
      </c>
      <c r="G36" s="113" t="s">
        <v>1521</v>
      </c>
      <c r="H36" s="330"/>
    </row>
    <row r="37" spans="1:8">
      <c r="A37" s="330"/>
      <c r="B37" s="330"/>
      <c r="C37" s="330"/>
      <c r="D37" s="330"/>
      <c r="E37" s="330"/>
      <c r="F37" s="330"/>
      <c r="G37" s="330"/>
      <c r="H37" s="330"/>
    </row>
    <row r="38" spans="1:8" ht="32.25" customHeight="1">
      <c r="A38" s="330"/>
      <c r="B38" s="662"/>
      <c r="C38" s="241"/>
      <c r="D38" s="500"/>
      <c r="E38" s="500"/>
      <c r="F38" s="500"/>
      <c r="G38" s="661"/>
      <c r="H38" s="330"/>
    </row>
    <row r="39" spans="1:8" ht="18">
      <c r="A39" s="330"/>
      <c r="B39" s="655" t="s">
        <v>1358</v>
      </c>
      <c r="C39" s="334" t="s">
        <v>1359</v>
      </c>
      <c r="D39" s="335" t="s">
        <v>1450</v>
      </c>
      <c r="E39" s="335"/>
      <c r="F39" s="500"/>
      <c r="G39" s="335" t="s">
        <v>1362</v>
      </c>
      <c r="H39" s="330"/>
    </row>
    <row r="40" spans="1:8" ht="18">
      <c r="A40" s="330"/>
      <c r="B40" s="762" t="s">
        <v>2947</v>
      </c>
      <c r="C40" s="763"/>
      <c r="D40" s="763"/>
      <c r="E40" s="763"/>
      <c r="F40" s="763"/>
      <c r="G40" s="764"/>
      <c r="H40" s="330"/>
    </row>
    <row r="41" spans="1:8" ht="36">
      <c r="A41" s="330"/>
      <c r="B41" s="657" t="s">
        <v>2954</v>
      </c>
      <c r="C41" s="20" t="s">
        <v>2957</v>
      </c>
      <c r="D41" s="659" t="s">
        <v>48</v>
      </c>
      <c r="E41" s="659"/>
      <c r="F41" s="500"/>
      <c r="G41" s="256" t="s">
        <v>2948</v>
      </c>
      <c r="H41" s="330"/>
    </row>
    <row r="42" spans="1:8" ht="36">
      <c r="A42" s="330"/>
      <c r="B42" s="433" t="s">
        <v>2955</v>
      </c>
      <c r="C42" s="20" t="s">
        <v>2958</v>
      </c>
      <c r="D42" s="659" t="s">
        <v>48</v>
      </c>
      <c r="E42" s="659"/>
      <c r="F42" s="500"/>
      <c r="G42" s="256" t="s">
        <v>2948</v>
      </c>
      <c r="H42" s="330"/>
    </row>
    <row r="43" spans="1:8" ht="36">
      <c r="A43" s="330"/>
      <c r="B43" s="433" t="s">
        <v>2956</v>
      </c>
      <c r="C43" s="20" t="s">
        <v>2959</v>
      </c>
      <c r="D43" s="659" t="s">
        <v>48</v>
      </c>
      <c r="E43" s="659"/>
      <c r="F43" s="500"/>
      <c r="G43" s="256" t="s">
        <v>2948</v>
      </c>
      <c r="H43" s="330"/>
    </row>
    <row r="44" spans="1:8" ht="18">
      <c r="A44" s="330"/>
      <c r="B44" s="762" t="s">
        <v>2946</v>
      </c>
      <c r="C44" s="765"/>
      <c r="D44" s="763"/>
      <c r="E44" s="763"/>
      <c r="F44" s="763"/>
      <c r="G44" s="764"/>
      <c r="H44" s="330"/>
    </row>
    <row r="45" spans="1:8" ht="18">
      <c r="A45" s="330"/>
      <c r="B45" s="657" t="s">
        <v>2949</v>
      </c>
      <c r="C45" s="20" t="s">
        <v>2952</v>
      </c>
      <c r="D45" s="659" t="s">
        <v>48</v>
      </c>
      <c r="E45" s="659"/>
      <c r="F45" s="500"/>
      <c r="G45" s="256" t="s">
        <v>2948</v>
      </c>
      <c r="H45" s="330"/>
    </row>
    <row r="46" spans="1:8" ht="18">
      <c r="A46" s="330"/>
      <c r="B46" s="433" t="s">
        <v>2950</v>
      </c>
      <c r="C46" s="20" t="s">
        <v>2953</v>
      </c>
      <c r="D46" s="659" t="s">
        <v>48</v>
      </c>
      <c r="E46" s="659"/>
      <c r="F46" s="500"/>
      <c r="G46" s="256" t="s">
        <v>2948</v>
      </c>
      <c r="H46" s="330"/>
    </row>
    <row r="47" spans="1:8" ht="36">
      <c r="A47" s="330"/>
      <c r="B47" s="433" t="s">
        <v>2951</v>
      </c>
      <c r="C47" s="20" t="s">
        <v>2960</v>
      </c>
      <c r="D47" s="659" t="s">
        <v>48</v>
      </c>
      <c r="E47" s="659"/>
      <c r="F47" s="500"/>
      <c r="G47" s="256" t="s">
        <v>2948</v>
      </c>
      <c r="H47" s="330"/>
    </row>
    <row r="48" spans="1:8">
      <c r="A48" s="330"/>
      <c r="B48" s="330"/>
      <c r="C48" s="330"/>
      <c r="D48" s="330"/>
      <c r="E48" s="330"/>
      <c r="F48" s="330"/>
      <c r="G48" s="330"/>
      <c r="H48" s="330"/>
    </row>
    <row r="49" spans="1:8" ht="36" customHeight="1">
      <c r="A49" s="330"/>
      <c r="B49" s="718"/>
      <c r="C49" s="718"/>
      <c r="D49" s="718"/>
      <c r="E49" s="718"/>
      <c r="F49" s="718"/>
      <c r="G49" s="718"/>
      <c r="H49" s="330"/>
    </row>
    <row r="50" spans="1:8" ht="18.75" customHeight="1">
      <c r="A50" s="330"/>
      <c r="B50" s="655" t="s">
        <v>1358</v>
      </c>
      <c r="C50" s="334" t="s">
        <v>1359</v>
      </c>
      <c r="D50" s="335" t="s">
        <v>1450</v>
      </c>
      <c r="E50" s="335"/>
      <c r="F50" s="500"/>
      <c r="G50" s="335" t="s">
        <v>1362</v>
      </c>
      <c r="H50" s="330"/>
    </row>
    <row r="51" spans="1:8" ht="24" customHeight="1">
      <c r="A51" s="330"/>
      <c r="B51" s="433" t="s">
        <v>3243</v>
      </c>
      <c r="C51" s="20" t="s">
        <v>3253</v>
      </c>
      <c r="D51" s="175">
        <v>5426</v>
      </c>
      <c r="E51" s="33"/>
      <c r="F51" s="175"/>
      <c r="G51" s="720" t="s">
        <v>3250</v>
      </c>
      <c r="H51" s="330"/>
    </row>
    <row r="52" spans="1:8" ht="36">
      <c r="A52" s="330"/>
      <c r="B52" s="433" t="s">
        <v>3242</v>
      </c>
      <c r="C52" s="410" t="s">
        <v>3252</v>
      </c>
      <c r="D52" s="492">
        <v>6150</v>
      </c>
      <c r="E52" s="719"/>
      <c r="F52" s="396"/>
      <c r="G52" s="721" t="s">
        <v>3250</v>
      </c>
      <c r="H52" s="330"/>
    </row>
    <row r="53" spans="1:8" ht="18">
      <c r="A53" s="330"/>
      <c r="B53" s="379" t="s">
        <v>3241</v>
      </c>
      <c r="C53" s="134" t="s">
        <v>3249</v>
      </c>
      <c r="D53" s="48">
        <f>INDEX(PRICING!BL:BL,MATCH(B53,PRICING!BK:BK,0),1)</f>
        <v>693</v>
      </c>
      <c r="E53" s="33"/>
      <c r="F53" s="175"/>
      <c r="G53" s="230" t="s">
        <v>3250</v>
      </c>
      <c r="H53" s="330"/>
    </row>
    <row r="54" spans="1:8">
      <c r="A54" s="330"/>
      <c r="B54" s="330"/>
      <c r="C54" s="330"/>
      <c r="D54" s="330"/>
      <c r="E54" s="330"/>
      <c r="F54" s="330"/>
      <c r="G54" s="330"/>
      <c r="H54" s="330"/>
    </row>
    <row r="55" spans="1:8">
      <c r="A55" s="330"/>
      <c r="B55" s="760"/>
      <c r="C55" s="760"/>
      <c r="D55" s="760"/>
      <c r="E55" s="760"/>
      <c r="F55" s="760"/>
      <c r="G55" s="760"/>
      <c r="H55" s="330"/>
    </row>
    <row r="56" spans="1:8">
      <c r="A56" s="330"/>
      <c r="B56" s="761"/>
      <c r="C56" s="761"/>
      <c r="D56" s="761"/>
      <c r="E56" s="761"/>
      <c r="F56" s="761"/>
      <c r="G56" s="761"/>
      <c r="H56" s="330"/>
    </row>
    <row r="57" spans="1:8" ht="18">
      <c r="A57" s="330"/>
      <c r="B57" s="655" t="s">
        <v>1358</v>
      </c>
      <c r="C57" s="334" t="s">
        <v>1359</v>
      </c>
      <c r="D57" s="179" t="s">
        <v>1450</v>
      </c>
      <c r="E57" s="709"/>
      <c r="F57" s="709"/>
      <c r="G57" s="335" t="s">
        <v>1362</v>
      </c>
      <c r="H57" s="330"/>
    </row>
    <row r="58" spans="1:8" ht="18">
      <c r="A58" s="330"/>
      <c r="B58" s="297" t="s">
        <v>1561</v>
      </c>
      <c r="C58" s="297"/>
      <c r="D58" s="702"/>
      <c r="E58" s="298"/>
      <c r="F58" s="298"/>
      <c r="G58" s="298"/>
      <c r="H58" s="330"/>
    </row>
    <row r="59" spans="1:8" ht="55.2">
      <c r="A59" s="330"/>
      <c r="B59" s="693" t="s">
        <v>2882</v>
      </c>
      <c r="C59" s="292" t="s">
        <v>1562</v>
      </c>
      <c r="D59" s="417">
        <f>INDEX(PRICING!AW:AW,MATCH(B59,PRICING!AV:AV,0),1)</f>
        <v>20580</v>
      </c>
      <c r="E59" s="694"/>
      <c r="F59" s="694"/>
      <c r="G59" s="695" t="s">
        <v>1563</v>
      </c>
      <c r="H59" s="330"/>
    </row>
    <row r="60" spans="1:8" ht="43.8" customHeight="1">
      <c r="A60" s="330"/>
      <c r="B60" s="563"/>
      <c r="C60" s="499"/>
      <c r="D60" s="500"/>
      <c r="E60" s="697"/>
      <c r="F60" s="697"/>
      <c r="G60" s="698"/>
      <c r="H60" s="330"/>
    </row>
    <row r="61" spans="1:8" ht="36">
      <c r="A61" s="330"/>
      <c r="B61" s="655" t="s">
        <v>1358</v>
      </c>
      <c r="C61" s="334" t="s">
        <v>1359</v>
      </c>
      <c r="D61" s="179" t="s">
        <v>1450</v>
      </c>
      <c r="E61" s="605" t="s">
        <v>1451</v>
      </c>
      <c r="F61" s="709"/>
      <c r="G61" s="335" t="s">
        <v>1362</v>
      </c>
      <c r="H61" s="330"/>
    </row>
    <row r="62" spans="1:8" ht="18">
      <c r="A62" s="330"/>
      <c r="B62" s="699" t="s">
        <v>3227</v>
      </c>
      <c r="C62" s="699"/>
      <c r="D62" s="700"/>
      <c r="E62" s="701"/>
      <c r="F62" s="649"/>
      <c r="G62" s="649"/>
      <c r="H62" s="330"/>
    </row>
    <row r="63" spans="1:8" ht="36">
      <c r="A63" s="330"/>
      <c r="B63" s="227" t="s">
        <v>2911</v>
      </c>
      <c r="C63" s="6" t="s">
        <v>2918</v>
      </c>
      <c r="D63" s="175">
        <f>INDEX(PRICING!CP:CP,MATCH(B63,PRICING!CO:CO,0),1)</f>
        <v>33630</v>
      </c>
      <c r="E63" s="175">
        <v>42037.168235294121</v>
      </c>
      <c r="F63" s="135"/>
      <c r="G63" s="529" t="s">
        <v>3228</v>
      </c>
      <c r="H63" s="330"/>
    </row>
    <row r="64" spans="1:8" ht="36">
      <c r="A64" s="330"/>
      <c r="B64" s="227" t="s">
        <v>2912</v>
      </c>
      <c r="C64" s="108" t="s">
        <v>2920</v>
      </c>
      <c r="D64" s="175">
        <f>INDEX(PRICING!CP:CP,MATCH(B64,PRICING!CO:CO,0),1)</f>
        <v>43985</v>
      </c>
      <c r="E64" s="175">
        <v>54981.638823529414</v>
      </c>
      <c r="F64" s="135"/>
      <c r="G64" s="529" t="s">
        <v>3228</v>
      </c>
      <c r="H64" s="330"/>
    </row>
    <row r="65" spans="1:8" ht="36">
      <c r="A65" s="330"/>
      <c r="B65" s="227" t="s">
        <v>2913</v>
      </c>
      <c r="C65" s="108" t="s">
        <v>2917</v>
      </c>
      <c r="D65" s="175">
        <f>INDEX(PRICING!CP:CP,MATCH(B65,PRICING!CO:CO,0),1)</f>
        <v>31040</v>
      </c>
      <c r="E65" s="175">
        <v>38801.050588235303</v>
      </c>
      <c r="F65" s="135"/>
      <c r="G65" s="529" t="s">
        <v>3228</v>
      </c>
      <c r="H65" s="330"/>
    </row>
    <row r="66" spans="1:8" ht="36">
      <c r="A66" s="330"/>
      <c r="B66" s="227" t="s">
        <v>2914</v>
      </c>
      <c r="C66" s="108" t="s">
        <v>2916</v>
      </c>
      <c r="D66" s="175">
        <f>INDEX(PRICING!CP:CP,MATCH(B66,PRICING!CO:CO,0),1)</f>
        <v>36219</v>
      </c>
      <c r="E66" s="175">
        <v>45273.285882352946</v>
      </c>
      <c r="F66" s="135"/>
      <c r="G66" s="529" t="s">
        <v>3228</v>
      </c>
      <c r="H66" s="330"/>
    </row>
    <row r="67" spans="1:8" ht="36">
      <c r="A67" s="330"/>
      <c r="B67" s="227" t="s">
        <v>2915</v>
      </c>
      <c r="C67" s="108" t="s">
        <v>2919</v>
      </c>
      <c r="D67" s="175">
        <f>INDEX(PRICING!CP:CP,MATCH(B67,PRICING!CO:CO,0),1)</f>
        <v>38809</v>
      </c>
      <c r="E67" s="175">
        <v>48509.403529411771</v>
      </c>
      <c r="F67" s="135"/>
      <c r="G67" s="529" t="s">
        <v>3228</v>
      </c>
      <c r="H67" s="330"/>
    </row>
    <row r="68" spans="1:8" ht="36" customHeight="1">
      <c r="A68" s="330"/>
      <c r="B68" s="703"/>
      <c r="C68" s="549"/>
      <c r="D68" s="266"/>
      <c r="E68" s="266"/>
      <c r="F68" s="696"/>
      <c r="G68" s="380"/>
      <c r="H68" s="330"/>
    </row>
    <row r="69" spans="1:8" ht="18">
      <c r="A69" s="330"/>
      <c r="B69" s="710" t="s">
        <v>3229</v>
      </c>
      <c r="C69" s="705"/>
      <c r="D69" s="706"/>
      <c r="E69" s="706"/>
      <c r="F69" s="707"/>
      <c r="G69" s="708"/>
      <c r="H69" s="330"/>
    </row>
    <row r="70" spans="1:8" ht="27.6">
      <c r="A70" s="330"/>
      <c r="B70" s="227" t="s">
        <v>3230</v>
      </c>
      <c r="C70" s="108" t="s">
        <v>3232</v>
      </c>
      <c r="D70" s="175"/>
      <c r="E70" s="175"/>
      <c r="F70" s="135"/>
      <c r="G70" s="529" t="s">
        <v>3228</v>
      </c>
      <c r="H70" s="330"/>
    </row>
    <row r="71" spans="1:8" ht="27.6">
      <c r="A71" s="330"/>
      <c r="B71" s="227" t="s">
        <v>3231</v>
      </c>
      <c r="C71" s="33" t="s">
        <v>3233</v>
      </c>
      <c r="D71" s="33"/>
      <c r="E71" s="33"/>
      <c r="F71" s="33"/>
      <c r="G71" s="529" t="s">
        <v>3228</v>
      </c>
      <c r="H71" s="330"/>
    </row>
    <row r="72" spans="1:8" ht="39.6" customHeight="1">
      <c r="A72" s="330"/>
      <c r="B72" s="240" t="e" vm="1">
        <v>#VALUE!</v>
      </c>
      <c r="C72" s="358"/>
      <c r="D72" s="266"/>
      <c r="E72" s="266"/>
      <c r="F72" s="266"/>
      <c r="G72" s="380"/>
      <c r="H72" s="330"/>
    </row>
    <row r="73" spans="1:8" ht="18">
      <c r="A73" s="330"/>
      <c r="B73" s="617"/>
      <c r="C73" s="618"/>
      <c r="D73" s="212"/>
      <c r="E73" s="212"/>
      <c r="F73" s="212"/>
      <c r="G73" s="619"/>
      <c r="H73" s="330"/>
    </row>
    <row r="74" spans="1:8" ht="39.6" customHeight="1">
      <c r="A74" s="330"/>
      <c r="B74" s="149" t="s">
        <v>97</v>
      </c>
      <c r="C74" s="6" t="s">
        <v>1566</v>
      </c>
      <c r="D74" s="175">
        <f>INDEX(PRICING!BU:BU,MATCH(B74,PRICING!BT:BT,0),1)</f>
        <v>525</v>
      </c>
      <c r="E74" s="175"/>
      <c r="F74" s="175"/>
      <c r="G74" s="230" t="s">
        <v>1567</v>
      </c>
      <c r="H74" s="330"/>
    </row>
    <row r="75" spans="1:8" ht="39.6" customHeight="1">
      <c r="A75" s="330"/>
      <c r="B75" s="149" t="s">
        <v>121</v>
      </c>
      <c r="C75" s="6" t="s">
        <v>1568</v>
      </c>
      <c r="D75" s="175">
        <f>INDEX(PRICING!BU:BU,MATCH(B75,PRICING!BT:BT,0),1)</f>
        <v>1650</v>
      </c>
      <c r="E75" s="175"/>
      <c r="F75" s="175"/>
      <c r="G75" s="230" t="s">
        <v>1567</v>
      </c>
      <c r="H75" s="330"/>
    </row>
    <row r="76" spans="1:8" ht="28.2" customHeight="1">
      <c r="A76" s="330"/>
      <c r="B76" s="356"/>
      <c r="C76" s="260"/>
      <c r="D76" s="266"/>
      <c r="E76" s="266"/>
      <c r="F76" s="266"/>
      <c r="G76" s="357"/>
      <c r="H76" s="330"/>
    </row>
    <row r="77" spans="1:8" ht="18">
      <c r="A77" s="423"/>
      <c r="B77" s="17"/>
      <c r="C77" s="141"/>
      <c r="D77" s="84"/>
      <c r="E77" s="84"/>
      <c r="F77" s="84"/>
      <c r="G77" s="97"/>
      <c r="H77" s="423"/>
    </row>
    <row r="78" spans="1:8" ht="18">
      <c r="A78" s="330"/>
      <c r="B78" s="379" t="s">
        <v>669</v>
      </c>
      <c r="C78" s="134" t="s">
        <v>1571</v>
      </c>
      <c r="D78" s="175">
        <f>INDEX(PRICING!P:P,MATCH(B78,PRICING!O:O,0),1)</f>
        <v>490.41454545454536</v>
      </c>
      <c r="E78" s="175"/>
      <c r="F78" s="175"/>
      <c r="G78" s="230" t="s">
        <v>1544</v>
      </c>
      <c r="H78" s="330"/>
    </row>
    <row r="79" spans="1:8" ht="18">
      <c r="A79" s="330"/>
      <c r="B79" s="379" t="s">
        <v>676</v>
      </c>
      <c r="C79" s="134" t="s">
        <v>1572</v>
      </c>
      <c r="D79" s="175">
        <f>INDEX(PRICING!P:P,MATCH(B79,PRICING!O:O,0),1)</f>
        <v>116.17142857142858</v>
      </c>
      <c r="E79" s="175"/>
      <c r="F79" s="175"/>
      <c r="G79" s="230" t="s">
        <v>1544</v>
      </c>
      <c r="H79" s="330"/>
    </row>
    <row r="80" spans="1:8" ht="18">
      <c r="A80" s="330"/>
      <c r="B80" s="379" t="s">
        <v>683</v>
      </c>
      <c r="C80" s="134" t="s">
        <v>1573</v>
      </c>
      <c r="D80" s="175">
        <f>INDEX(PRICING!P:P,MATCH(B80,PRICING!O:O,0),1)</f>
        <v>2360.4727272727273</v>
      </c>
      <c r="E80" s="175"/>
      <c r="F80" s="175"/>
      <c r="G80" s="230" t="s">
        <v>1544</v>
      </c>
      <c r="H80" s="330"/>
    </row>
    <row r="81" spans="1:8" ht="18">
      <c r="A81" s="330"/>
      <c r="B81" s="379" t="s">
        <v>2865</v>
      </c>
      <c r="C81" s="134" t="s">
        <v>2866</v>
      </c>
      <c r="D81" s="175">
        <f>INDEX(PRICING!P:P,MATCH(B81,PRICING!O:O,0),1)</f>
        <v>5388.3652525252528</v>
      </c>
      <c r="E81" s="175"/>
      <c r="F81" s="175"/>
      <c r="G81" s="230" t="s">
        <v>1544</v>
      </c>
      <c r="H81" s="330"/>
    </row>
    <row r="82" spans="1:8" ht="18">
      <c r="A82" s="330"/>
      <c r="B82" s="379" t="s">
        <v>3010</v>
      </c>
      <c r="C82" s="134" t="s">
        <v>3023</v>
      </c>
      <c r="D82" s="175">
        <f>INDEX(PRICING!P:P,MATCH(B82,PRICING!O:O,0),1)</f>
        <v>1988.1900606060606</v>
      </c>
      <c r="E82" s="175"/>
      <c r="F82" s="175"/>
      <c r="G82" s="230" t="s">
        <v>1544</v>
      </c>
      <c r="H82" s="330"/>
    </row>
    <row r="83" spans="1:8" ht="18">
      <c r="A83" s="330"/>
      <c r="B83" s="379" t="s">
        <v>3011</v>
      </c>
      <c r="C83" s="134" t="s">
        <v>3016</v>
      </c>
      <c r="D83" s="175">
        <f>INDEX(PRICING!P:P,MATCH(B83,PRICING!O:O,0),1)</f>
        <v>3493.0327272727272</v>
      </c>
      <c r="E83" s="175"/>
      <c r="F83" s="175"/>
      <c r="G83" s="230" t="s">
        <v>1544</v>
      </c>
      <c r="H83" s="330"/>
    </row>
    <row r="84" spans="1:8" ht="18">
      <c r="A84" s="330"/>
      <c r="B84" s="379" t="s">
        <v>3012</v>
      </c>
      <c r="C84" s="134" t="s">
        <v>3020</v>
      </c>
      <c r="D84" s="175">
        <f>INDEX(PRICING!P:P,MATCH(B84,PRICING!O:O,0),1)</f>
        <v>708.37108363636378</v>
      </c>
      <c r="E84" s="175"/>
      <c r="F84" s="175"/>
      <c r="G84" s="230" t="s">
        <v>2515</v>
      </c>
      <c r="H84" s="330"/>
    </row>
    <row r="85" spans="1:8" ht="18">
      <c r="A85" s="330"/>
      <c r="B85" s="379" t="s">
        <v>3013</v>
      </c>
      <c r="C85" s="134" t="s">
        <v>3017</v>
      </c>
      <c r="D85" s="175">
        <f>INDEX(PRICING!P:P,MATCH(B85,PRICING!O:O,0),1)</f>
        <v>3283.5927272727272</v>
      </c>
      <c r="E85" s="175"/>
      <c r="F85" s="175"/>
      <c r="G85" s="230" t="s">
        <v>2515</v>
      </c>
      <c r="H85" s="330"/>
    </row>
    <row r="86" spans="1:8" ht="18">
      <c r="A86" s="330"/>
      <c r="B86" s="379" t="s">
        <v>3014</v>
      </c>
      <c r="C86" s="134" t="s">
        <v>3018</v>
      </c>
      <c r="D86" s="175">
        <f>INDEX(PRICING!P:P,MATCH(B86,PRICING!O:O,0),1)</f>
        <v>3283.5927272727272</v>
      </c>
      <c r="E86" s="175"/>
      <c r="F86" s="175"/>
      <c r="G86" s="230" t="s">
        <v>2515</v>
      </c>
      <c r="H86" s="330"/>
    </row>
    <row r="87" spans="1:8" ht="43.5" customHeight="1">
      <c r="A87" s="330"/>
      <c r="B87" s="640"/>
      <c r="C87" s="260"/>
      <c r="D87" s="266"/>
      <c r="E87" s="266"/>
      <c r="F87" s="266"/>
      <c r="G87" s="380"/>
      <c r="H87" s="330"/>
    </row>
    <row r="88" spans="1:8" ht="23.25" customHeight="1">
      <c r="A88" s="330"/>
      <c r="B88" s="17" t="s">
        <v>2875</v>
      </c>
      <c r="C88" s="141"/>
      <c r="D88" s="641"/>
      <c r="E88" s="84"/>
      <c r="F88" s="84"/>
      <c r="G88" s="97"/>
      <c r="H88" s="330"/>
    </row>
    <row r="89" spans="1:8" ht="41.25" customHeight="1">
      <c r="A89" s="330"/>
      <c r="B89" s="322" t="s">
        <v>2876</v>
      </c>
      <c r="C89" s="6" t="s">
        <v>2877</v>
      </c>
      <c r="D89" s="175">
        <v>76917</v>
      </c>
      <c r="E89" s="175"/>
      <c r="F89" s="175"/>
      <c r="G89" s="230" t="s">
        <v>2880</v>
      </c>
      <c r="H89" s="330"/>
    </row>
    <row r="90" spans="1:8" ht="41.25" customHeight="1">
      <c r="A90" s="330"/>
      <c r="B90" s="322" t="s">
        <v>2878</v>
      </c>
      <c r="C90" s="6" t="s">
        <v>2879</v>
      </c>
      <c r="D90" s="175">
        <v>56268</v>
      </c>
      <c r="E90" s="175"/>
      <c r="F90" s="175"/>
      <c r="G90" s="230" t="s">
        <v>2880</v>
      </c>
      <c r="H90" s="330"/>
    </row>
    <row r="91" spans="1:8" ht="39" customHeight="1">
      <c r="A91" s="330"/>
      <c r="B91" s="640"/>
      <c r="C91" s="260"/>
      <c r="D91" s="179" t="s">
        <v>1450</v>
      </c>
      <c r="E91" s="266"/>
      <c r="F91" s="266"/>
      <c r="G91" s="380"/>
      <c r="H91" s="330"/>
    </row>
    <row r="92" spans="1:8" ht="23.25" customHeight="1">
      <c r="A92" s="330"/>
      <c r="B92" s="644" t="s">
        <v>2908</v>
      </c>
      <c r="C92" s="644"/>
      <c r="D92" s="644"/>
      <c r="E92" s="644"/>
      <c r="F92" s="644"/>
      <c r="G92" s="644"/>
      <c r="H92" s="330"/>
    </row>
    <row r="93" spans="1:8" s="263" customFormat="1" ht="33.75" customHeight="1">
      <c r="A93" s="423"/>
      <c r="B93" s="149" t="s">
        <v>2884</v>
      </c>
      <c r="C93" s="668" t="s">
        <v>2897</v>
      </c>
      <c r="D93" s="175">
        <f>INDEX(PRICING!AB:AB,MATCH(B93,PRICING!AA:AA,0),1)</f>
        <v>292</v>
      </c>
      <c r="E93" s="175"/>
      <c r="F93" s="175"/>
      <c r="G93" s="113" t="s">
        <v>1521</v>
      </c>
      <c r="H93" s="423"/>
    </row>
    <row r="94" spans="1:8" s="263" customFormat="1" ht="33.75" customHeight="1">
      <c r="A94" s="423"/>
      <c r="B94" s="149" t="s">
        <v>2885</v>
      </c>
      <c r="C94" s="668" t="s">
        <v>2898</v>
      </c>
      <c r="D94" s="175">
        <f>INDEX(PRICING!AB:AB,MATCH(B94,PRICING!AA:AA,0),1)</f>
        <v>168</v>
      </c>
      <c r="E94" s="175"/>
      <c r="F94" s="175"/>
      <c r="G94" s="113" t="s">
        <v>1521</v>
      </c>
      <c r="H94" s="423"/>
    </row>
    <row r="95" spans="1:8" s="263" customFormat="1" ht="33.75" customHeight="1">
      <c r="A95" s="423"/>
      <c r="B95" s="149" t="s">
        <v>2886</v>
      </c>
      <c r="C95" s="668" t="s">
        <v>2899</v>
      </c>
      <c r="D95" s="175">
        <f>INDEX(PRICING!AB:AB,MATCH(B95,PRICING!AA:AA,0),1)</f>
        <v>194</v>
      </c>
      <c r="E95" s="175"/>
      <c r="F95" s="175"/>
      <c r="G95" s="113" t="s">
        <v>1521</v>
      </c>
      <c r="H95" s="423"/>
    </row>
    <row r="96" spans="1:8" s="263" customFormat="1" ht="33.75" customHeight="1">
      <c r="A96" s="423"/>
      <c r="B96" s="149" t="s">
        <v>2887</v>
      </c>
      <c r="C96" s="668" t="s">
        <v>2900</v>
      </c>
      <c r="D96" s="175">
        <f>INDEX(PRICING!AB:AB,MATCH(B96,PRICING!AA:AA,0),1)</f>
        <v>214</v>
      </c>
      <c r="E96" s="175"/>
      <c r="F96" s="175"/>
      <c r="G96" s="113" t="s">
        <v>1521</v>
      </c>
      <c r="H96" s="423"/>
    </row>
    <row r="97" spans="1:8" s="263" customFormat="1" ht="33.75" customHeight="1">
      <c r="A97" s="423"/>
      <c r="B97" s="149" t="s">
        <v>2888</v>
      </c>
      <c r="C97" s="668" t="s">
        <v>2901</v>
      </c>
      <c r="D97" s="175">
        <f>INDEX(PRICING!AB:AB,MATCH(B97,PRICING!AA:AA,0),1)</f>
        <v>162</v>
      </c>
      <c r="E97" s="175"/>
      <c r="F97" s="175"/>
      <c r="G97" s="113" t="s">
        <v>1521</v>
      </c>
      <c r="H97" s="423"/>
    </row>
    <row r="98" spans="1:8" s="263" customFormat="1" ht="33.75" customHeight="1">
      <c r="A98" s="423"/>
      <c r="B98" s="149" t="s">
        <v>2889</v>
      </c>
      <c r="C98" s="668" t="s">
        <v>2902</v>
      </c>
      <c r="D98" s="175">
        <f>INDEX(PRICING!AB:AB,MATCH(B98,PRICING!AA:AA,0),1)</f>
        <v>305</v>
      </c>
      <c r="E98" s="175"/>
      <c r="F98" s="175"/>
      <c r="G98" s="113" t="s">
        <v>1521</v>
      </c>
      <c r="H98" s="423"/>
    </row>
    <row r="99" spans="1:8" s="263" customFormat="1" ht="33.75" customHeight="1">
      <c r="A99" s="423"/>
      <c r="B99" s="149" t="s">
        <v>2890</v>
      </c>
      <c r="C99" s="668" t="s">
        <v>2903</v>
      </c>
      <c r="D99" s="175">
        <f>INDEX(PRICING!AB:AB,MATCH(B99,PRICING!AA:AA,0),1)</f>
        <v>194</v>
      </c>
      <c r="E99" s="175"/>
      <c r="F99" s="175"/>
      <c r="G99" s="113" t="s">
        <v>1521</v>
      </c>
      <c r="H99" s="423"/>
    </row>
    <row r="100" spans="1:8" s="263" customFormat="1" ht="33.75" customHeight="1">
      <c r="A100" s="423"/>
      <c r="B100" s="149" t="s">
        <v>2891</v>
      </c>
      <c r="C100" s="668" t="s">
        <v>2904</v>
      </c>
      <c r="D100" s="175">
        <f>INDEX(PRICING!AB:AB,MATCH(B100,PRICING!AA:AA,0),1)</f>
        <v>181</v>
      </c>
      <c r="E100" s="175"/>
      <c r="F100" s="175"/>
      <c r="G100" s="113" t="s">
        <v>1521</v>
      </c>
      <c r="H100" s="423"/>
    </row>
    <row r="101" spans="1:8" s="263" customFormat="1" ht="33.75" customHeight="1">
      <c r="A101" s="423"/>
      <c r="B101" s="149" t="s">
        <v>2892</v>
      </c>
      <c r="C101" s="668" t="s">
        <v>2905</v>
      </c>
      <c r="D101" s="175">
        <f>INDEX(PRICING!AB:AB,MATCH(B101,PRICING!AA:AA,0),1)</f>
        <v>260</v>
      </c>
      <c r="E101" s="175"/>
      <c r="F101" s="175"/>
      <c r="G101" s="113" t="s">
        <v>1521</v>
      </c>
      <c r="H101" s="423"/>
    </row>
    <row r="102" spans="1:8" s="263" customFormat="1" ht="33.75" customHeight="1">
      <c r="A102" s="423"/>
      <c r="B102" s="149" t="s">
        <v>2893</v>
      </c>
      <c r="C102" s="668" t="s">
        <v>2906</v>
      </c>
      <c r="D102" s="175">
        <f>INDEX(PRICING!AB:AB,MATCH(B102,PRICING!AA:AA,0),1)</f>
        <v>487</v>
      </c>
      <c r="E102" s="175"/>
      <c r="F102" s="175"/>
      <c r="G102" s="113" t="s">
        <v>1521</v>
      </c>
      <c r="H102" s="423"/>
    </row>
    <row r="103" spans="1:8" s="263" customFormat="1" ht="33.75" customHeight="1">
      <c r="A103" s="423"/>
      <c r="B103" s="149" t="s">
        <v>2894</v>
      </c>
      <c r="C103" s="668" t="s">
        <v>2906</v>
      </c>
      <c r="D103" s="175">
        <f>INDEX(PRICING!AB:AB,MATCH(B103,PRICING!AA:AA,0),1)</f>
        <v>812</v>
      </c>
      <c r="E103" s="175"/>
      <c r="F103" s="175"/>
      <c r="G103" s="113" t="s">
        <v>1521</v>
      </c>
      <c r="H103" s="423"/>
    </row>
    <row r="104" spans="1:8" s="263" customFormat="1" ht="33.75" customHeight="1">
      <c r="A104" s="423"/>
      <c r="B104" s="149" t="s">
        <v>2895</v>
      </c>
      <c r="C104" s="668" t="s">
        <v>2907</v>
      </c>
      <c r="D104" s="175">
        <f>INDEX(PRICING!AB:AB,MATCH(B104,PRICING!AA:AA,0),1)</f>
        <v>455</v>
      </c>
      <c r="E104" s="175"/>
      <c r="F104" s="175"/>
      <c r="G104" s="113" t="s">
        <v>1521</v>
      </c>
      <c r="H104" s="423"/>
    </row>
    <row r="105" spans="1:8" s="263" customFormat="1" ht="33.75" customHeight="1">
      <c r="A105" s="423"/>
      <c r="B105" s="149" t="s">
        <v>2896</v>
      </c>
      <c r="C105" s="668" t="s">
        <v>2907</v>
      </c>
      <c r="D105" s="175">
        <f>INDEX(PRICING!AB:AB,MATCH(B105,PRICING!AA:AA,0),1)</f>
        <v>585</v>
      </c>
      <c r="E105" s="175"/>
      <c r="F105" s="175"/>
      <c r="G105" s="113" t="s">
        <v>1521</v>
      </c>
      <c r="H105" s="423"/>
    </row>
    <row r="106" spans="1:8" s="263" customFormat="1" ht="33.75" customHeight="1">
      <c r="A106" s="423"/>
      <c r="B106" s="711"/>
      <c r="C106" s="712"/>
      <c r="D106" s="179" t="s">
        <v>1450</v>
      </c>
      <c r="E106" s="492"/>
      <c r="F106" s="492"/>
      <c r="G106" s="713"/>
      <c r="H106" s="423"/>
    </row>
    <row r="107" spans="1:8" s="263" customFormat="1" ht="33.75" customHeight="1">
      <c r="A107" s="423"/>
      <c r="B107" s="149" t="s">
        <v>3236</v>
      </c>
      <c r="C107" s="6" t="s">
        <v>3237</v>
      </c>
      <c r="D107" s="175">
        <f>INDEX(PRICING!BO:BO,MATCH(B107,PRICING!BN:BN,0),1)</f>
        <v>199</v>
      </c>
      <c r="E107" s="175"/>
      <c r="F107" s="175"/>
      <c r="G107" s="113" t="s">
        <v>3239</v>
      </c>
      <c r="H107" s="423"/>
    </row>
    <row r="108" spans="1:8" s="263" customFormat="1" ht="33.75" customHeight="1">
      <c r="A108" s="423"/>
      <c r="B108" s="149" t="s">
        <v>3234</v>
      </c>
      <c r="C108" s="6" t="s">
        <v>3238</v>
      </c>
      <c r="D108" s="175">
        <f>INDEX(PRICING!BO:BO,MATCH(B108,PRICING!BN:BN,0),1)</f>
        <v>5999</v>
      </c>
      <c r="E108" s="175"/>
      <c r="F108" s="175"/>
      <c r="G108" s="113" t="s">
        <v>3239</v>
      </c>
      <c r="H108" s="423"/>
    </row>
    <row r="109" spans="1:8" s="263" customFormat="1" ht="33.75" customHeight="1">
      <c r="A109" s="423"/>
      <c r="B109" s="149" t="s">
        <v>3235</v>
      </c>
      <c r="C109" s="6" t="s">
        <v>3263</v>
      </c>
      <c r="D109" s="175">
        <f>INDEX(PRICING!BO:BO,MATCH(B109,PRICING!BN:BN,0),1)</f>
        <v>599</v>
      </c>
      <c r="E109" s="175"/>
      <c r="F109" s="492"/>
      <c r="G109" s="713"/>
      <c r="H109" s="423"/>
    </row>
    <row r="110" spans="1:8" s="263" customFormat="1" ht="33.75" customHeight="1">
      <c r="A110" s="423"/>
      <c r="B110" s="711"/>
      <c r="C110" s="712"/>
      <c r="D110" s="179" t="s">
        <v>1450</v>
      </c>
      <c r="E110" s="492"/>
      <c r="F110" s="492"/>
      <c r="G110" s="713"/>
      <c r="H110" s="423"/>
    </row>
    <row r="111" spans="1:8" s="263" customFormat="1" ht="33.75" customHeight="1">
      <c r="A111" s="423"/>
      <c r="B111" s="149" t="s">
        <v>3247</v>
      </c>
      <c r="C111" s="668" t="s">
        <v>3255</v>
      </c>
      <c r="D111" s="175">
        <f>INDEX(PRICING!Y:Y,MATCH(B111,PRICING!X:X,0),1)</f>
        <v>799</v>
      </c>
      <c r="E111" s="175"/>
      <c r="F111" s="175"/>
      <c r="G111" s="113" t="s">
        <v>3239</v>
      </c>
      <c r="H111" s="423"/>
    </row>
    <row r="112" spans="1:8" s="263" customFormat="1" ht="33.75" customHeight="1">
      <c r="A112" s="423"/>
      <c r="B112" s="149" t="s">
        <v>3248</v>
      </c>
      <c r="C112" s="668" t="s">
        <v>3256</v>
      </c>
      <c r="D112" s="175">
        <f>INDEX(PRICING!Y:Y,MATCH(B112,PRICING!X:X,0),1)</f>
        <v>1199</v>
      </c>
      <c r="E112" s="175"/>
      <c r="F112" s="175"/>
      <c r="G112" s="113" t="s">
        <v>3239</v>
      </c>
      <c r="H112" s="423"/>
    </row>
    <row r="113" spans="1:8" s="263" customFormat="1" ht="23.25" customHeight="1">
      <c r="A113" s="330"/>
      <c r="B113" s="215"/>
      <c r="C113" s="216"/>
      <c r="D113" s="217"/>
      <c r="E113" s="217"/>
      <c r="F113" s="217"/>
      <c r="G113" s="218"/>
      <c r="H113" s="330"/>
    </row>
    <row r="114" spans="1:8" ht="147.6" customHeight="1">
      <c r="A114" s="330"/>
      <c r="B114" s="730" t="s">
        <v>2910</v>
      </c>
      <c r="C114" s="757"/>
      <c r="D114" s="757"/>
      <c r="E114" s="757"/>
      <c r="F114" s="757"/>
      <c r="G114" s="757"/>
      <c r="H114" s="330"/>
    </row>
    <row r="115" spans="1:8">
      <c r="A115" s="330"/>
      <c r="B115" s="181"/>
      <c r="C115" s="181"/>
      <c r="D115" s="181"/>
      <c r="E115" s="181"/>
      <c r="F115" s="181"/>
      <c r="G115" s="181"/>
      <c r="H115" s="330"/>
    </row>
    <row r="116" spans="1:8" ht="23.25" customHeight="1"/>
    <row r="117" spans="1:8" ht="23.25" customHeight="1"/>
    <row r="118" spans="1:8" ht="23.25" customHeight="1"/>
    <row r="121" spans="1:8" ht="115.95" customHeight="1"/>
  </sheetData>
  <mergeCells count="11">
    <mergeCell ref="B7:G7"/>
    <mergeCell ref="B114:G114"/>
    <mergeCell ref="B10:G10"/>
    <mergeCell ref="B22:C22"/>
    <mergeCell ref="B55:G56"/>
    <mergeCell ref="B14:C14"/>
    <mergeCell ref="B17:C17"/>
    <mergeCell ref="B40:G40"/>
    <mergeCell ref="B44:G44"/>
    <mergeCell ref="B19:C19"/>
    <mergeCell ref="B12:C12"/>
  </mergeCells>
  <conditionalFormatting sqref="B13">
    <cfRule type="duplicateValues" dxfId="34" priority="1"/>
  </conditionalFormatting>
  <conditionalFormatting sqref="B15:B16">
    <cfRule type="duplicateValues" dxfId="33" priority="3"/>
  </conditionalFormatting>
  <conditionalFormatting sqref="B18 B20:B21">
    <cfRule type="duplicateValues" dxfId="32" priority="6"/>
  </conditionalFormatting>
  <hyperlinks>
    <hyperlink ref="G1" location="Categories!A1" display="Return" xr:uid="{DF3E0E28-87B3-4EC5-B4D7-3E3396EC33A6}"/>
    <hyperlink ref="B114:G114" r:id="rId1" display="https://www.nology.co.za/terms" xr:uid="{91C1AC1A-E208-4208-98B6-4A45ED4BB4FE}"/>
    <hyperlink ref="B15" r:id="rId2" display="WH62-MONO" xr:uid="{E770A244-546B-4E24-818E-4907C1CF157C}"/>
    <hyperlink ref="B18" r:id="rId3" display="CP965" xr:uid="{7C9B4CD6-5141-4F84-8782-66AF290A2CB7}"/>
    <hyperlink ref="B16" r:id="rId4" display="WH62-MONO" xr:uid="{83DC26B8-86AB-4687-A88F-0F3E07171F9E}"/>
    <hyperlink ref="B70" r:id="rId5" xr:uid="{4510A70E-AE59-425D-8664-EDC6E93CAAAC}"/>
    <hyperlink ref="B71" r:id="rId6" xr:uid="{C2CB7D28-84BF-43AB-B514-D4B274DB6D1B}"/>
  </hyperlinks>
  <pageMargins left="0.23622047244094491" right="0.23622047244094491" top="0.19685039370078741" bottom="0.19685039370078741" header="0" footer="0"/>
  <pageSetup paperSize="9" scale="55" fitToHeight="0" orientation="portrait" r:id="rId7"/>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7F516-6990-4C9F-9469-EC5CA300B48C}">
  <sheetPr codeName="Sheet21"/>
  <dimension ref="A1:L66"/>
  <sheetViews>
    <sheetView showGridLines="0" zoomScale="80" zoomScaleNormal="80" workbookViewId="0"/>
  </sheetViews>
  <sheetFormatPr defaultColWidth="9" defaultRowHeight="16.8"/>
  <cols>
    <col min="1" max="1" width="2.44140625" customWidth="1"/>
    <col min="2" max="2" width="12.44140625" bestFit="1" customWidth="1"/>
    <col min="3" max="3" width="24.33203125" bestFit="1" customWidth="1"/>
    <col min="4" max="4" width="35.6640625" bestFit="1" customWidth="1"/>
    <col min="5" max="5" width="19.5546875" bestFit="1" customWidth="1"/>
    <col min="6" max="6" width="21.109375" style="422" bestFit="1" customWidth="1"/>
    <col min="7" max="7" width="22.6640625" style="422" customWidth="1"/>
    <col min="8" max="8" width="20.44140625" customWidth="1"/>
    <col min="9" max="9" width="18" bestFit="1" customWidth="1"/>
    <col min="10" max="10" width="19.33203125" hidden="1" customWidth="1"/>
    <col min="11" max="11" width="28.33203125" hidden="1" customWidth="1"/>
    <col min="12" max="12" width="2" customWidth="1"/>
  </cols>
  <sheetData>
    <row r="1" spans="1:12">
      <c r="A1" s="188"/>
      <c r="B1" s="189"/>
      <c r="C1" s="189"/>
      <c r="D1" s="189"/>
      <c r="E1" s="189"/>
      <c r="F1" s="672"/>
      <c r="G1" s="672"/>
      <c r="H1" s="189"/>
      <c r="I1" s="189"/>
      <c r="J1" s="189"/>
      <c r="K1" s="286" t="s">
        <v>1356</v>
      </c>
      <c r="L1" s="188"/>
    </row>
    <row r="2" spans="1:12">
      <c r="A2" s="207"/>
      <c r="L2" s="207"/>
    </row>
    <row r="3" spans="1:12">
      <c r="A3" s="207"/>
      <c r="L3" s="207"/>
    </row>
    <row r="4" spans="1:12">
      <c r="A4" s="207"/>
      <c r="L4" s="207"/>
    </row>
    <row r="5" spans="1:12">
      <c r="A5" s="207"/>
      <c r="L5" s="207"/>
    </row>
    <row r="6" spans="1:12" ht="33.6">
      <c r="A6" s="207"/>
      <c r="B6" s="729" t="s">
        <v>1574</v>
      </c>
      <c r="C6" s="729"/>
      <c r="D6" s="729"/>
      <c r="E6" s="729"/>
      <c r="F6" s="729"/>
      <c r="G6" s="729"/>
      <c r="H6" s="729"/>
      <c r="I6" s="729"/>
      <c r="J6" s="729"/>
      <c r="K6" s="729"/>
      <c r="L6" s="207"/>
    </row>
    <row r="7" spans="1:12">
      <c r="A7" s="207"/>
      <c r="D7" s="727" t="s">
        <v>1575</v>
      </c>
      <c r="E7" s="727"/>
      <c r="F7" s="727"/>
      <c r="G7" s="727"/>
      <c r="H7" s="727"/>
      <c r="I7" s="727"/>
      <c r="L7" s="207"/>
    </row>
    <row r="8" spans="1:12">
      <c r="A8" s="207"/>
      <c r="L8" s="207"/>
    </row>
    <row r="9" spans="1:12" ht="8.6999999999999993" customHeight="1">
      <c r="A9" s="4"/>
      <c r="B9" s="182"/>
      <c r="C9" s="289"/>
      <c r="D9" s="289"/>
      <c r="E9" s="289"/>
      <c r="F9" s="673"/>
      <c r="G9" s="673"/>
      <c r="H9" s="285"/>
      <c r="I9" s="352"/>
      <c r="J9" s="352"/>
      <c r="K9" s="352"/>
      <c r="L9" s="4"/>
    </row>
    <row r="10" spans="1:12" ht="21.45" customHeight="1">
      <c r="A10" s="766" t="s">
        <v>1576</v>
      </c>
      <c r="B10" s="766"/>
      <c r="C10" s="766"/>
      <c r="D10" s="766"/>
      <c r="E10" s="766"/>
      <c r="F10" s="766"/>
      <c r="G10" s="766"/>
      <c r="H10" s="766"/>
      <c r="I10" s="766"/>
      <c r="J10" s="766"/>
      <c r="K10" s="766"/>
      <c r="L10" s="4"/>
    </row>
    <row r="11" spans="1:12" ht="36">
      <c r="A11" s="25"/>
      <c r="B11" s="523" t="s">
        <v>1577</v>
      </c>
      <c r="C11" s="523" t="s">
        <v>1578</v>
      </c>
      <c r="D11" s="523" t="s">
        <v>1579</v>
      </c>
      <c r="E11" s="524" t="s">
        <v>1580</v>
      </c>
      <c r="F11" s="674" t="s">
        <v>1581</v>
      </c>
      <c r="G11" s="674" t="s">
        <v>1582</v>
      </c>
      <c r="H11" s="523" t="s">
        <v>1583</v>
      </c>
      <c r="I11" s="523" t="s">
        <v>1584</v>
      </c>
      <c r="J11" s="526" t="s">
        <v>1585</v>
      </c>
      <c r="K11" s="525" t="s">
        <v>1586</v>
      </c>
      <c r="L11" s="25"/>
    </row>
    <row r="12" spans="1:12" ht="18">
      <c r="A12" s="207"/>
      <c r="B12" s="91" t="s">
        <v>1587</v>
      </c>
      <c r="C12" s="91" t="s">
        <v>1588</v>
      </c>
      <c r="D12" s="91" t="s">
        <v>1589</v>
      </c>
      <c r="E12" s="99">
        <v>1</v>
      </c>
      <c r="F12" s="675">
        <v>1005</v>
      </c>
      <c r="G12" s="676">
        <v>905</v>
      </c>
      <c r="H12" s="671" t="s">
        <v>1590</v>
      </c>
      <c r="I12" s="99" t="s">
        <v>1591</v>
      </c>
      <c r="J12" s="99" t="s">
        <v>1592</v>
      </c>
      <c r="K12" s="91" t="s">
        <v>1593</v>
      </c>
      <c r="L12" s="207"/>
    </row>
    <row r="13" spans="1:12" ht="90">
      <c r="A13" s="207"/>
      <c r="B13" s="91" t="s">
        <v>1594</v>
      </c>
      <c r="C13" s="91" t="s">
        <v>1274</v>
      </c>
      <c r="D13" s="99" t="s">
        <v>3071</v>
      </c>
      <c r="E13" s="99">
        <v>1</v>
      </c>
      <c r="F13" s="675">
        <f>_xlfn.XLOOKUP(C13,PRICING!A181:A493,PRICING!D181:D493)</f>
        <v>83502</v>
      </c>
      <c r="G13" s="676">
        <v>39755.550000000003</v>
      </c>
      <c r="H13" s="99" t="s">
        <v>3091</v>
      </c>
      <c r="I13" s="99" t="s">
        <v>1591</v>
      </c>
      <c r="J13" s="99" t="s">
        <v>1601</v>
      </c>
      <c r="K13" s="99" t="s">
        <v>1614</v>
      </c>
      <c r="L13" s="207"/>
    </row>
    <row r="14" spans="1:12" ht="36">
      <c r="A14" s="207"/>
      <c r="B14" s="91" t="s">
        <v>1594</v>
      </c>
      <c r="C14" s="91" t="s">
        <v>1288</v>
      </c>
      <c r="D14" s="99" t="s">
        <v>3072</v>
      </c>
      <c r="E14" s="99">
        <v>1</v>
      </c>
      <c r="F14" s="675">
        <f>_xlfn.XLOOKUP(C14,PRICING!A182:A494,PRICING!D182:D494)</f>
        <v>43482</v>
      </c>
      <c r="G14" s="676">
        <v>29646.16</v>
      </c>
      <c r="H14" s="99" t="s">
        <v>3091</v>
      </c>
      <c r="I14" s="99" t="s">
        <v>1591</v>
      </c>
      <c r="J14" s="99" t="s">
        <v>1601</v>
      </c>
      <c r="K14" s="99" t="s">
        <v>1614</v>
      </c>
      <c r="L14" s="207"/>
    </row>
    <row r="15" spans="1:12" ht="36">
      <c r="A15" s="207"/>
      <c r="B15" s="91" t="s">
        <v>1594</v>
      </c>
      <c r="C15" s="91" t="s">
        <v>1294</v>
      </c>
      <c r="D15" s="99" t="s">
        <v>1474</v>
      </c>
      <c r="E15" s="99">
        <v>1</v>
      </c>
      <c r="F15" s="675">
        <f>_xlfn.XLOOKUP(C15,PRICING!A183:A495,PRICING!D183:D495)</f>
        <v>29562</v>
      </c>
      <c r="G15" s="676">
        <v>13972.45</v>
      </c>
      <c r="H15" s="99" t="s">
        <v>3091</v>
      </c>
      <c r="I15" s="99" t="s">
        <v>1591</v>
      </c>
      <c r="J15" s="99" t="s">
        <v>1601</v>
      </c>
      <c r="K15" s="99" t="s">
        <v>1614</v>
      </c>
      <c r="L15" s="207"/>
    </row>
    <row r="16" spans="1:12" ht="72">
      <c r="A16" s="207"/>
      <c r="B16" s="91" t="s">
        <v>1594</v>
      </c>
      <c r="C16" s="91" t="s">
        <v>1306</v>
      </c>
      <c r="D16" s="99" t="s">
        <v>3073</v>
      </c>
      <c r="E16" s="99">
        <v>1</v>
      </c>
      <c r="F16" s="675">
        <f>_xlfn.XLOOKUP(C16,PRICING!A184:A496,PRICING!D184:D496)</f>
        <v>93942</v>
      </c>
      <c r="G16" s="676">
        <v>66120.36</v>
      </c>
      <c r="H16" s="99" t="s">
        <v>3091</v>
      </c>
      <c r="I16" s="99" t="s">
        <v>1591</v>
      </c>
      <c r="J16" s="99" t="s">
        <v>1595</v>
      </c>
      <c r="K16" s="99"/>
      <c r="L16" s="207"/>
    </row>
    <row r="17" spans="1:12" ht="36">
      <c r="A17" s="207"/>
      <c r="B17" s="91" t="s">
        <v>1594</v>
      </c>
      <c r="C17" s="91" t="s">
        <v>1598</v>
      </c>
      <c r="D17" s="99" t="s">
        <v>1599</v>
      </c>
      <c r="E17" s="99">
        <v>1</v>
      </c>
      <c r="F17" s="675" t="e">
        <f>_xlfn.XLOOKUP(C17,PRICING!A185:A497,PRICING!D185:D497)</f>
        <v>#N/A</v>
      </c>
      <c r="G17" s="676">
        <v>27877</v>
      </c>
      <c r="H17" s="99" t="s">
        <v>3091</v>
      </c>
      <c r="I17" s="99" t="s">
        <v>1591</v>
      </c>
      <c r="J17" s="99" t="s">
        <v>1592</v>
      </c>
      <c r="K17" s="91" t="s">
        <v>1593</v>
      </c>
      <c r="L17" s="207"/>
    </row>
    <row r="18" spans="1:12" ht="72">
      <c r="A18" s="207"/>
      <c r="B18" s="91" t="s">
        <v>1594</v>
      </c>
      <c r="C18" s="91" t="s">
        <v>1612</v>
      </c>
      <c r="D18" s="99" t="s">
        <v>1613</v>
      </c>
      <c r="E18" s="99">
        <v>2</v>
      </c>
      <c r="F18" s="675">
        <v>56706</v>
      </c>
      <c r="G18" s="676">
        <v>39338.01</v>
      </c>
      <c r="H18" s="99" t="s">
        <v>3091</v>
      </c>
      <c r="I18" s="99" t="s">
        <v>1591</v>
      </c>
      <c r="J18" s="99" t="s">
        <v>1592</v>
      </c>
      <c r="K18" s="91" t="s">
        <v>1593</v>
      </c>
      <c r="L18" s="207"/>
    </row>
    <row r="19" spans="1:12" ht="108">
      <c r="A19" s="207"/>
      <c r="B19" s="91" t="s">
        <v>1594</v>
      </c>
      <c r="C19" s="91" t="s">
        <v>3074</v>
      </c>
      <c r="D19" s="99" t="s">
        <v>3075</v>
      </c>
      <c r="E19" s="99">
        <v>1</v>
      </c>
      <c r="F19" s="675" t="e">
        <f>_xlfn.XLOOKUP(C19,PRICING!A187:A499,PRICING!D187:D499)</f>
        <v>#N/A</v>
      </c>
      <c r="G19" s="676">
        <v>39338.01</v>
      </c>
      <c r="H19" s="99" t="s">
        <v>3091</v>
      </c>
      <c r="I19" s="99" t="s">
        <v>1591</v>
      </c>
      <c r="J19" s="99" t="s">
        <v>1596</v>
      </c>
      <c r="K19" s="91" t="s">
        <v>1597</v>
      </c>
      <c r="L19" s="207"/>
    </row>
    <row r="20" spans="1:12" ht="36">
      <c r="A20" s="25"/>
      <c r="B20" s="91" t="s">
        <v>1594</v>
      </c>
      <c r="C20" s="91" t="s">
        <v>1338</v>
      </c>
      <c r="D20" s="99" t="s">
        <v>2781</v>
      </c>
      <c r="E20" s="99">
        <v>1</v>
      </c>
      <c r="F20" s="675">
        <f>_xlfn.XLOOKUP(C20,PRICING!A188:A500,PRICING!D188:D500)</f>
        <v>14772</v>
      </c>
      <c r="G20" s="676">
        <v>9843.91</v>
      </c>
      <c r="H20" s="99" t="s">
        <v>3091</v>
      </c>
      <c r="I20" s="99" t="s">
        <v>1591</v>
      </c>
      <c r="J20" s="99" t="s">
        <v>1592</v>
      </c>
      <c r="K20" s="91" t="s">
        <v>1593</v>
      </c>
      <c r="L20" s="25"/>
    </row>
    <row r="21" spans="1:12" ht="36">
      <c r="A21" s="207"/>
      <c r="B21" s="91" t="s">
        <v>1594</v>
      </c>
      <c r="C21" s="91" t="s">
        <v>1611</v>
      </c>
      <c r="D21" s="99" t="s">
        <v>3076</v>
      </c>
      <c r="E21" s="99">
        <v>1</v>
      </c>
      <c r="F21" s="675">
        <v>3666</v>
      </c>
      <c r="G21" s="676">
        <v>1199</v>
      </c>
      <c r="H21" s="99" t="s">
        <v>3091</v>
      </c>
      <c r="I21" s="99" t="s">
        <v>3090</v>
      </c>
      <c r="J21" s="99" t="s">
        <v>1600</v>
      </c>
      <c r="K21" s="99"/>
      <c r="L21" s="207"/>
    </row>
    <row r="22" spans="1:12" ht="54">
      <c r="A22" s="207"/>
      <c r="B22" s="91" t="s">
        <v>1594</v>
      </c>
      <c r="C22" s="91" t="s">
        <v>3077</v>
      </c>
      <c r="D22" s="99" t="s">
        <v>3078</v>
      </c>
      <c r="E22" s="99">
        <v>1</v>
      </c>
      <c r="F22" s="675">
        <v>2368</v>
      </c>
      <c r="G22" s="676">
        <v>1659</v>
      </c>
      <c r="H22" s="99" t="s">
        <v>3091</v>
      </c>
      <c r="I22" s="99" t="s">
        <v>1591</v>
      </c>
      <c r="J22" s="99" t="s">
        <v>1601</v>
      </c>
      <c r="K22" s="91" t="s">
        <v>1593</v>
      </c>
      <c r="L22" s="207"/>
    </row>
    <row r="23" spans="1:12" ht="18">
      <c r="A23" s="207"/>
      <c r="B23" s="91" t="s">
        <v>1594</v>
      </c>
      <c r="C23" s="91" t="s">
        <v>874</v>
      </c>
      <c r="D23" s="99" t="s">
        <v>2529</v>
      </c>
      <c r="E23" s="99">
        <v>2</v>
      </c>
      <c r="F23" s="675">
        <v>358</v>
      </c>
      <c r="G23" s="676">
        <v>249</v>
      </c>
      <c r="H23" s="99" t="s">
        <v>3091</v>
      </c>
      <c r="I23" s="99" t="s">
        <v>1591</v>
      </c>
      <c r="J23" s="99" t="s">
        <v>1601</v>
      </c>
      <c r="K23" s="99"/>
      <c r="L23" s="207"/>
    </row>
    <row r="24" spans="1:12" ht="54">
      <c r="A24" s="207"/>
      <c r="B24" s="91" t="s">
        <v>1594</v>
      </c>
      <c r="C24" s="91" t="s">
        <v>877</v>
      </c>
      <c r="D24" s="99" t="s">
        <v>2531</v>
      </c>
      <c r="E24" s="99">
        <v>1</v>
      </c>
      <c r="F24" s="675">
        <v>358</v>
      </c>
      <c r="G24" s="676">
        <v>249</v>
      </c>
      <c r="H24" s="99" t="s">
        <v>3091</v>
      </c>
      <c r="I24" s="99" t="s">
        <v>1591</v>
      </c>
      <c r="J24" s="99" t="s">
        <v>1601</v>
      </c>
      <c r="K24" s="99"/>
      <c r="L24" s="207"/>
    </row>
    <row r="25" spans="1:12" ht="36">
      <c r="A25" s="207"/>
      <c r="B25" s="91" t="s">
        <v>1594</v>
      </c>
      <c r="C25" s="91" t="s">
        <v>535</v>
      </c>
      <c r="D25" s="99" t="s">
        <v>2463</v>
      </c>
      <c r="E25" s="99">
        <v>1</v>
      </c>
      <c r="F25" s="675">
        <v>7399</v>
      </c>
      <c r="G25" s="676">
        <v>5179</v>
      </c>
      <c r="H25" s="99" t="s">
        <v>3091</v>
      </c>
      <c r="I25" s="99" t="s">
        <v>1591</v>
      </c>
      <c r="J25" s="99" t="s">
        <v>1602</v>
      </c>
      <c r="K25" s="91" t="s">
        <v>1593</v>
      </c>
      <c r="L25" s="207"/>
    </row>
    <row r="26" spans="1:12" ht="36">
      <c r="A26" s="207"/>
      <c r="B26" s="91" t="s">
        <v>1594</v>
      </c>
      <c r="C26" s="91" t="s">
        <v>544</v>
      </c>
      <c r="D26" s="99" t="s">
        <v>2465</v>
      </c>
      <c r="E26" s="99">
        <v>3</v>
      </c>
      <c r="F26" s="675">
        <v>1176</v>
      </c>
      <c r="G26" s="676">
        <v>829</v>
      </c>
      <c r="H26" s="99" t="s">
        <v>3091</v>
      </c>
      <c r="I26" s="99" t="s">
        <v>1591</v>
      </c>
      <c r="J26" s="99" t="s">
        <v>1601</v>
      </c>
      <c r="K26" s="99"/>
      <c r="L26" s="207"/>
    </row>
    <row r="27" spans="1:12" ht="72">
      <c r="A27" s="207"/>
      <c r="B27" s="91" t="s">
        <v>1594</v>
      </c>
      <c r="C27" s="91" t="s">
        <v>926</v>
      </c>
      <c r="D27" s="99" t="s">
        <v>3079</v>
      </c>
      <c r="E27" s="99">
        <v>8</v>
      </c>
      <c r="F27" s="675">
        <v>477</v>
      </c>
      <c r="G27" s="676">
        <v>339</v>
      </c>
      <c r="H27" s="99" t="s">
        <v>3091</v>
      </c>
      <c r="I27" s="99" t="s">
        <v>1591</v>
      </c>
      <c r="J27" s="99" t="s">
        <v>1603</v>
      </c>
      <c r="K27" s="99"/>
      <c r="L27" s="207"/>
    </row>
    <row r="28" spans="1:12" ht="36">
      <c r="A28" s="25"/>
      <c r="B28" s="91" t="s">
        <v>1594</v>
      </c>
      <c r="C28" s="91" t="s">
        <v>577</v>
      </c>
      <c r="D28" s="99" t="s">
        <v>2526</v>
      </c>
      <c r="E28" s="99">
        <v>1</v>
      </c>
      <c r="F28" s="675">
        <v>1246</v>
      </c>
      <c r="G28" s="676">
        <v>879</v>
      </c>
      <c r="H28" s="99" t="s">
        <v>3091</v>
      </c>
      <c r="I28" s="99" t="s">
        <v>1591</v>
      </c>
      <c r="J28" s="99" t="s">
        <v>1601</v>
      </c>
      <c r="K28" s="99"/>
      <c r="L28" s="25"/>
    </row>
    <row r="29" spans="1:12" ht="36">
      <c r="A29" s="188"/>
      <c r="B29" s="91" t="s">
        <v>1594</v>
      </c>
      <c r="C29" s="91" t="s">
        <v>1609</v>
      </c>
      <c r="D29" s="99" t="s">
        <v>3080</v>
      </c>
      <c r="E29" s="99">
        <v>10</v>
      </c>
      <c r="F29" s="675">
        <v>2550</v>
      </c>
      <c r="G29" s="676">
        <v>1109</v>
      </c>
      <c r="H29" s="99" t="s">
        <v>3091</v>
      </c>
      <c r="I29" s="99" t="s">
        <v>1591</v>
      </c>
      <c r="J29" s="99" t="s">
        <v>1604</v>
      </c>
      <c r="K29" s="99"/>
      <c r="L29" s="188"/>
    </row>
    <row r="30" spans="1:12" ht="72">
      <c r="A30" s="207"/>
      <c r="B30" s="91" t="s">
        <v>1594</v>
      </c>
      <c r="C30" s="91" t="s">
        <v>606</v>
      </c>
      <c r="D30" s="99" t="s">
        <v>3081</v>
      </c>
      <c r="E30" s="99">
        <v>2</v>
      </c>
      <c r="F30" s="675">
        <v>129</v>
      </c>
      <c r="G30" s="676">
        <v>89</v>
      </c>
      <c r="H30" s="99" t="s">
        <v>3091</v>
      </c>
      <c r="I30" s="99" t="s">
        <v>1591</v>
      </c>
      <c r="J30" s="99" t="s">
        <v>1605</v>
      </c>
      <c r="K30" s="99"/>
      <c r="L30" s="207"/>
    </row>
    <row r="31" spans="1:12" ht="36">
      <c r="A31" s="207"/>
      <c r="B31" s="91" t="s">
        <v>1594</v>
      </c>
      <c r="C31" s="91" t="s">
        <v>124</v>
      </c>
      <c r="D31" s="99" t="s">
        <v>2486</v>
      </c>
      <c r="E31" s="99">
        <v>2</v>
      </c>
      <c r="F31" s="675">
        <v>642</v>
      </c>
      <c r="G31" s="676">
        <v>449</v>
      </c>
      <c r="H31" s="99" t="s">
        <v>3091</v>
      </c>
      <c r="I31" s="99" t="s">
        <v>1591</v>
      </c>
      <c r="J31" s="99" t="s">
        <v>1606</v>
      </c>
      <c r="K31" s="99"/>
      <c r="L31" s="207"/>
    </row>
    <row r="32" spans="1:12" ht="36">
      <c r="A32" s="207"/>
      <c r="B32" s="91" t="s">
        <v>1594</v>
      </c>
      <c r="C32" s="91" t="s">
        <v>627</v>
      </c>
      <c r="D32" s="99" t="s">
        <v>3082</v>
      </c>
      <c r="E32" s="99">
        <v>2</v>
      </c>
      <c r="F32" s="675">
        <v>752</v>
      </c>
      <c r="G32" s="676">
        <v>529</v>
      </c>
      <c r="H32" s="99" t="s">
        <v>3091</v>
      </c>
      <c r="I32" s="99" t="s">
        <v>1591</v>
      </c>
      <c r="J32" s="99" t="s">
        <v>1606</v>
      </c>
      <c r="K32" s="99"/>
      <c r="L32" s="207"/>
    </row>
    <row r="33" spans="1:12" ht="54">
      <c r="A33" s="207"/>
      <c r="B33" s="91" t="s">
        <v>1594</v>
      </c>
      <c r="C33" s="91" t="s">
        <v>633</v>
      </c>
      <c r="D33" s="99" t="s">
        <v>2488</v>
      </c>
      <c r="E33" s="99">
        <v>1</v>
      </c>
      <c r="F33" s="675">
        <v>940</v>
      </c>
      <c r="G33" s="676">
        <v>659</v>
      </c>
      <c r="H33" s="99" t="s">
        <v>3091</v>
      </c>
      <c r="I33" s="99" t="s">
        <v>1591</v>
      </c>
      <c r="J33" s="99" t="s">
        <v>1607</v>
      </c>
      <c r="K33" s="99"/>
      <c r="L33" s="207"/>
    </row>
    <row r="34" spans="1:12" ht="36">
      <c r="A34" s="207"/>
      <c r="B34" s="91" t="s">
        <v>1594</v>
      </c>
      <c r="C34" s="91" t="s">
        <v>640</v>
      </c>
      <c r="D34" s="99" t="s">
        <v>3083</v>
      </c>
      <c r="E34" s="99">
        <v>10</v>
      </c>
      <c r="F34" s="675">
        <v>964</v>
      </c>
      <c r="G34" s="676">
        <v>759</v>
      </c>
      <c r="H34" s="99" t="s">
        <v>3091</v>
      </c>
      <c r="I34" s="99" t="s">
        <v>1591</v>
      </c>
      <c r="J34" s="99" t="s">
        <v>1601</v>
      </c>
      <c r="K34" s="91" t="s">
        <v>1593</v>
      </c>
      <c r="L34" s="207"/>
    </row>
    <row r="35" spans="1:12" ht="36">
      <c r="A35" s="207"/>
      <c r="B35" s="91" t="s">
        <v>1594</v>
      </c>
      <c r="C35" s="91" t="s">
        <v>647</v>
      </c>
      <c r="D35" s="99" t="s">
        <v>3084</v>
      </c>
      <c r="E35" s="99">
        <v>1</v>
      </c>
      <c r="F35" s="675">
        <v>1129</v>
      </c>
      <c r="G35" s="676">
        <v>789</v>
      </c>
      <c r="H35" s="99" t="s">
        <v>3091</v>
      </c>
      <c r="I35" s="99" t="s">
        <v>1591</v>
      </c>
      <c r="J35" s="99" t="s">
        <v>1601</v>
      </c>
      <c r="K35" s="91" t="s">
        <v>1593</v>
      </c>
      <c r="L35" s="207"/>
    </row>
    <row r="36" spans="1:12" ht="36">
      <c r="A36" s="207"/>
      <c r="B36" s="91" t="s">
        <v>1594</v>
      </c>
      <c r="C36" s="91" t="s">
        <v>1615</v>
      </c>
      <c r="D36" s="99" t="s">
        <v>3085</v>
      </c>
      <c r="E36" s="99">
        <v>4</v>
      </c>
      <c r="F36" s="675" t="s">
        <v>3092</v>
      </c>
      <c r="G36" s="676">
        <v>499</v>
      </c>
      <c r="H36" s="99" t="s">
        <v>3091</v>
      </c>
      <c r="I36" s="99" t="s">
        <v>1591</v>
      </c>
      <c r="J36" s="99" t="s">
        <v>1601</v>
      </c>
      <c r="K36" s="91" t="s">
        <v>1593</v>
      </c>
      <c r="L36" s="207"/>
    </row>
    <row r="37" spans="1:12" ht="54">
      <c r="A37" s="25"/>
      <c r="B37" s="91" t="s">
        <v>1594</v>
      </c>
      <c r="C37" s="91" t="s">
        <v>675</v>
      </c>
      <c r="D37" s="99" t="s">
        <v>3086</v>
      </c>
      <c r="E37" s="99">
        <v>1</v>
      </c>
      <c r="F37" s="675">
        <v>2375</v>
      </c>
      <c r="G37" s="676">
        <v>1659</v>
      </c>
      <c r="H37" s="99" t="s">
        <v>3091</v>
      </c>
      <c r="I37" s="99" t="s">
        <v>1591</v>
      </c>
      <c r="J37" s="99" t="s">
        <v>1592</v>
      </c>
      <c r="K37" s="91" t="s">
        <v>1593</v>
      </c>
      <c r="L37" s="25"/>
    </row>
    <row r="38" spans="1:12" ht="54">
      <c r="A38" s="25"/>
      <c r="B38" s="91" t="s">
        <v>1594</v>
      </c>
      <c r="C38" s="91" t="s">
        <v>682</v>
      </c>
      <c r="D38" s="99" t="s">
        <v>3047</v>
      </c>
      <c r="E38" s="99">
        <v>1</v>
      </c>
      <c r="F38" s="675">
        <v>2849</v>
      </c>
      <c r="G38" s="676">
        <v>1999</v>
      </c>
      <c r="H38" s="99" t="s">
        <v>3091</v>
      </c>
      <c r="I38" s="99" t="s">
        <v>1591</v>
      </c>
      <c r="J38" s="99" t="s">
        <v>1592</v>
      </c>
      <c r="K38" s="91" t="s">
        <v>1593</v>
      </c>
      <c r="L38" s="25"/>
    </row>
    <row r="39" spans="1:12" ht="36">
      <c r="A39" s="188"/>
      <c r="B39" s="91" t="s">
        <v>1594</v>
      </c>
      <c r="C39" s="91" t="s">
        <v>689</v>
      </c>
      <c r="D39" s="99" t="s">
        <v>3087</v>
      </c>
      <c r="E39" s="99">
        <v>1</v>
      </c>
      <c r="F39" s="675">
        <v>2239</v>
      </c>
      <c r="G39" s="676">
        <v>1569</v>
      </c>
      <c r="H39" s="99" t="s">
        <v>3091</v>
      </c>
      <c r="I39" s="99" t="s">
        <v>1591</v>
      </c>
      <c r="J39" s="99" t="s">
        <v>1592</v>
      </c>
      <c r="K39" s="91" t="s">
        <v>1593</v>
      </c>
      <c r="L39" s="188"/>
    </row>
    <row r="40" spans="1:12" ht="36">
      <c r="A40" s="207"/>
      <c r="B40" s="91" t="s">
        <v>1594</v>
      </c>
      <c r="C40" s="91" t="s">
        <v>695</v>
      </c>
      <c r="D40" s="99" t="s">
        <v>3048</v>
      </c>
      <c r="E40" s="99">
        <v>1</v>
      </c>
      <c r="F40" s="675">
        <v>3299</v>
      </c>
      <c r="G40" s="676">
        <v>2309</v>
      </c>
      <c r="H40" s="99" t="s">
        <v>3091</v>
      </c>
      <c r="I40" s="99" t="s">
        <v>1591</v>
      </c>
      <c r="J40" s="99" t="s">
        <v>1592</v>
      </c>
      <c r="K40" s="91" t="s">
        <v>1593</v>
      </c>
      <c r="L40" s="207"/>
    </row>
    <row r="41" spans="1:12" ht="36">
      <c r="A41" s="207"/>
      <c r="B41" s="91" t="s">
        <v>1594</v>
      </c>
      <c r="C41" s="91" t="s">
        <v>1608</v>
      </c>
      <c r="D41" s="99" t="s">
        <v>3088</v>
      </c>
      <c r="E41" s="99">
        <v>1</v>
      </c>
      <c r="F41" s="675">
        <v>5145</v>
      </c>
      <c r="G41" s="676">
        <v>3599</v>
      </c>
      <c r="H41" s="99" t="s">
        <v>3091</v>
      </c>
      <c r="I41" s="99" t="s">
        <v>1591</v>
      </c>
      <c r="J41" s="99" t="s">
        <v>1601</v>
      </c>
      <c r="K41" s="99"/>
      <c r="L41" s="207"/>
    </row>
    <row r="42" spans="1:12" ht="54">
      <c r="A42" s="207"/>
      <c r="B42" s="91" t="s">
        <v>1594</v>
      </c>
      <c r="C42" s="91" t="s">
        <v>962</v>
      </c>
      <c r="D42" s="99" t="s">
        <v>2511</v>
      </c>
      <c r="E42" s="99">
        <v>3</v>
      </c>
      <c r="F42" s="675">
        <v>477</v>
      </c>
      <c r="G42" s="676">
        <v>329</v>
      </c>
      <c r="H42" s="99" t="s">
        <v>3091</v>
      </c>
      <c r="I42" s="99" t="s">
        <v>1591</v>
      </c>
      <c r="J42" s="99" t="s">
        <v>1601</v>
      </c>
      <c r="K42" s="91" t="s">
        <v>1593</v>
      </c>
      <c r="L42" s="207"/>
    </row>
    <row r="43" spans="1:12" ht="36">
      <c r="A43" s="207"/>
      <c r="B43" s="91" t="s">
        <v>1594</v>
      </c>
      <c r="C43" s="91" t="s">
        <v>781</v>
      </c>
      <c r="D43" s="99" t="s">
        <v>2469</v>
      </c>
      <c r="E43" s="99">
        <v>1</v>
      </c>
      <c r="F43" s="675">
        <v>1693</v>
      </c>
      <c r="G43" s="676">
        <v>1189</v>
      </c>
      <c r="H43" s="99" t="s">
        <v>3091</v>
      </c>
      <c r="I43" s="99" t="s">
        <v>1591</v>
      </c>
      <c r="J43" s="99" t="s">
        <v>1610</v>
      </c>
      <c r="K43" s="91" t="s">
        <v>1593</v>
      </c>
      <c r="L43" s="207"/>
    </row>
    <row r="44" spans="1:12" ht="18">
      <c r="A44" s="207"/>
      <c r="B44" s="91" t="s">
        <v>1594</v>
      </c>
      <c r="C44" s="91" t="s">
        <v>801</v>
      </c>
      <c r="D44" s="99" t="s">
        <v>2478</v>
      </c>
      <c r="E44" s="99">
        <v>1</v>
      </c>
      <c r="F44" s="675">
        <v>1552</v>
      </c>
      <c r="G44" s="676">
        <v>1089</v>
      </c>
      <c r="H44" s="99" t="s">
        <v>3091</v>
      </c>
      <c r="I44" s="99" t="s">
        <v>1591</v>
      </c>
      <c r="J44" s="99" t="s">
        <v>1601</v>
      </c>
      <c r="K44" s="91" t="s">
        <v>1593</v>
      </c>
      <c r="L44" s="207"/>
    </row>
    <row r="45" spans="1:12" ht="36">
      <c r="A45" s="4"/>
      <c r="B45" s="91" t="s">
        <v>1594</v>
      </c>
      <c r="C45" s="91" t="s">
        <v>812</v>
      </c>
      <c r="D45" s="99" t="s">
        <v>3089</v>
      </c>
      <c r="E45" s="99">
        <v>1</v>
      </c>
      <c r="F45" s="675">
        <v>3293</v>
      </c>
      <c r="G45" s="676">
        <v>2309</v>
      </c>
      <c r="H45" s="99" t="s">
        <v>3091</v>
      </c>
      <c r="I45" s="99" t="s">
        <v>1591</v>
      </c>
      <c r="J45" s="99" t="s">
        <v>1601</v>
      </c>
      <c r="K45" s="91" t="s">
        <v>1593</v>
      </c>
      <c r="L45" s="4"/>
    </row>
    <row r="46" spans="1:12" ht="54">
      <c r="A46" s="25"/>
      <c r="B46" s="91" t="s">
        <v>1594</v>
      </c>
      <c r="C46" s="91" t="s">
        <v>1011</v>
      </c>
      <c r="D46" s="99" t="s">
        <v>1462</v>
      </c>
      <c r="E46" s="99">
        <v>2</v>
      </c>
      <c r="F46" s="675">
        <v>3398</v>
      </c>
      <c r="G46" s="676">
        <v>2379</v>
      </c>
      <c r="H46" s="99" t="s">
        <v>3091</v>
      </c>
      <c r="I46" s="99" t="s">
        <v>1591</v>
      </c>
      <c r="J46" s="99" t="s">
        <v>1601</v>
      </c>
      <c r="K46" s="91" t="s">
        <v>1593</v>
      </c>
      <c r="L46" s="25"/>
    </row>
    <row r="47" spans="1:12" ht="54">
      <c r="A47" s="25"/>
      <c r="B47" s="91" t="s">
        <v>1594</v>
      </c>
      <c r="C47" s="91" t="s">
        <v>1015</v>
      </c>
      <c r="D47" s="99" t="s">
        <v>3093</v>
      </c>
      <c r="E47" s="99">
        <v>1</v>
      </c>
      <c r="F47" s="675">
        <v>2999</v>
      </c>
      <c r="G47" s="676">
        <v>2099</v>
      </c>
      <c r="H47" s="99" t="s">
        <v>3091</v>
      </c>
      <c r="I47" s="99" t="s">
        <v>1591</v>
      </c>
      <c r="J47" s="99" t="s">
        <v>1601</v>
      </c>
      <c r="K47" s="91" t="s">
        <v>1593</v>
      </c>
      <c r="L47" s="25"/>
    </row>
    <row r="48" spans="1:12" ht="21.6">
      <c r="A48" s="188"/>
      <c r="B48" s="767" t="s">
        <v>1616</v>
      </c>
      <c r="C48" s="768"/>
      <c r="D48" s="768"/>
      <c r="E48" s="768"/>
      <c r="F48" s="768"/>
      <c r="G48" s="768"/>
      <c r="H48" s="768"/>
      <c r="I48" s="768"/>
      <c r="J48" s="768"/>
      <c r="K48" s="768"/>
      <c r="L48" s="188"/>
    </row>
    <row r="49" spans="1:12" ht="18">
      <c r="A49" s="207"/>
      <c r="B49" s="523" t="s">
        <v>1577</v>
      </c>
      <c r="C49" s="523" t="s">
        <v>1578</v>
      </c>
      <c r="D49" s="523" t="s">
        <v>1579</v>
      </c>
      <c r="E49" s="524" t="s">
        <v>1580</v>
      </c>
      <c r="F49" s="674" t="s">
        <v>1581</v>
      </c>
      <c r="G49" s="677" t="s">
        <v>1617</v>
      </c>
      <c r="H49" s="523" t="s">
        <v>1583</v>
      </c>
      <c r="I49" s="523" t="s">
        <v>1584</v>
      </c>
      <c r="J49" s="523" t="s">
        <v>1585</v>
      </c>
      <c r="K49" s="525" t="s">
        <v>1586</v>
      </c>
      <c r="L49" s="207"/>
    </row>
    <row r="50" spans="1:12" ht="54">
      <c r="A50" s="207"/>
      <c r="B50" s="91" t="s">
        <v>1618</v>
      </c>
      <c r="C50" s="91" t="s">
        <v>277</v>
      </c>
      <c r="D50" s="99" t="s">
        <v>1619</v>
      </c>
      <c r="E50" s="99">
        <v>135</v>
      </c>
      <c r="F50" s="678">
        <v>3231</v>
      </c>
      <c r="G50" s="678">
        <v>2950</v>
      </c>
      <c r="H50" s="5" t="s">
        <v>1590</v>
      </c>
      <c r="I50" s="5" t="s">
        <v>1591</v>
      </c>
      <c r="J50" s="99" t="s">
        <v>1601</v>
      </c>
      <c r="K50" s="91" t="s">
        <v>1593</v>
      </c>
      <c r="L50" s="207"/>
    </row>
    <row r="51" spans="1:12" ht="72">
      <c r="A51" s="207"/>
      <c r="B51" s="91" t="s">
        <v>1618</v>
      </c>
      <c r="C51" s="176" t="s">
        <v>335</v>
      </c>
      <c r="D51" s="99" t="s">
        <v>1620</v>
      </c>
      <c r="E51" s="99">
        <v>4</v>
      </c>
      <c r="F51" s="678">
        <v>3891</v>
      </c>
      <c r="G51" s="678">
        <v>3614</v>
      </c>
      <c r="H51" s="5" t="s">
        <v>1621</v>
      </c>
      <c r="I51" s="5" t="s">
        <v>1591</v>
      </c>
      <c r="J51" s="99" t="s">
        <v>1601</v>
      </c>
      <c r="K51" s="91" t="s">
        <v>1593</v>
      </c>
      <c r="L51" s="207"/>
    </row>
    <row r="52" spans="1:12" ht="72">
      <c r="A52" s="207"/>
      <c r="B52" s="91" t="s">
        <v>1618</v>
      </c>
      <c r="C52" s="176" t="s">
        <v>497</v>
      </c>
      <c r="D52" s="99" t="s">
        <v>1622</v>
      </c>
      <c r="E52" s="99">
        <v>2</v>
      </c>
      <c r="F52" s="678">
        <v>2674</v>
      </c>
      <c r="G52" s="678">
        <v>2095</v>
      </c>
      <c r="H52" s="5" t="s">
        <v>1590</v>
      </c>
      <c r="I52" s="5" t="s">
        <v>1591</v>
      </c>
      <c r="J52" s="99" t="s">
        <v>1601</v>
      </c>
      <c r="K52" s="91" t="s">
        <v>1593</v>
      </c>
      <c r="L52" s="207"/>
    </row>
    <row r="53" spans="1:12" ht="36">
      <c r="A53" s="207"/>
      <c r="B53" s="99" t="s">
        <v>1623</v>
      </c>
      <c r="C53" s="99" t="s">
        <v>1624</v>
      </c>
      <c r="D53" s="99" t="s">
        <v>1625</v>
      </c>
      <c r="E53" s="99">
        <v>8</v>
      </c>
      <c r="F53" s="678">
        <v>4800</v>
      </c>
      <c r="G53" s="678">
        <v>4165</v>
      </c>
      <c r="H53" s="5" t="s">
        <v>1621</v>
      </c>
      <c r="I53" s="5" t="s">
        <v>1591</v>
      </c>
      <c r="J53" s="99" t="s">
        <v>1626</v>
      </c>
      <c r="K53" s="99"/>
      <c r="L53" s="207"/>
    </row>
    <row r="54" spans="1:12" ht="36">
      <c r="A54" s="207"/>
      <c r="B54" s="99" t="s">
        <v>1623</v>
      </c>
      <c r="C54" s="99" t="s">
        <v>1627</v>
      </c>
      <c r="D54" s="99" t="s">
        <v>1628</v>
      </c>
      <c r="E54" s="99">
        <v>15</v>
      </c>
      <c r="F54" s="678">
        <v>1500</v>
      </c>
      <c r="G54" s="678">
        <v>1302</v>
      </c>
      <c r="H54" s="5" t="s">
        <v>1621</v>
      </c>
      <c r="I54" s="5" t="s">
        <v>1591</v>
      </c>
      <c r="J54" s="99" t="s">
        <v>1629</v>
      </c>
      <c r="K54" s="99"/>
      <c r="L54" s="207"/>
    </row>
    <row r="55" spans="1:12" ht="54">
      <c r="A55" s="4"/>
      <c r="B55" s="99" t="s">
        <v>1623</v>
      </c>
      <c r="C55" s="99" t="s">
        <v>1630</v>
      </c>
      <c r="D55" s="99" t="s">
        <v>1631</v>
      </c>
      <c r="E55" s="99">
        <v>5</v>
      </c>
      <c r="F55" s="678">
        <v>7450</v>
      </c>
      <c r="G55" s="678">
        <v>6236</v>
      </c>
      <c r="H55" s="5" t="s">
        <v>1621</v>
      </c>
      <c r="I55" s="5" t="s">
        <v>1591</v>
      </c>
      <c r="J55" s="99" t="s">
        <v>1632</v>
      </c>
      <c r="K55" s="99"/>
      <c r="L55" s="4"/>
    </row>
    <row r="56" spans="1:12" ht="54">
      <c r="A56" s="25"/>
      <c r="B56" s="99" t="s">
        <v>1623</v>
      </c>
      <c r="C56" s="99" t="s">
        <v>518</v>
      </c>
      <c r="D56" s="99" t="s">
        <v>1633</v>
      </c>
      <c r="E56" s="99">
        <v>2</v>
      </c>
      <c r="F56" s="678">
        <v>3027</v>
      </c>
      <c r="G56" s="678">
        <v>2725</v>
      </c>
      <c r="H56" s="5" t="s">
        <v>1621</v>
      </c>
      <c r="I56" s="5" t="s">
        <v>1591</v>
      </c>
      <c r="J56" s="99" t="s">
        <v>1634</v>
      </c>
      <c r="K56" s="99"/>
      <c r="L56" s="25"/>
    </row>
    <row r="57" spans="1:12" ht="54">
      <c r="A57" s="25"/>
      <c r="B57" s="99" t="s">
        <v>1623</v>
      </c>
      <c r="C57" s="99" t="s">
        <v>547</v>
      </c>
      <c r="D57" s="99" t="s">
        <v>1635</v>
      </c>
      <c r="E57" s="99">
        <v>15</v>
      </c>
      <c r="F57" s="678">
        <v>2775</v>
      </c>
      <c r="G57" s="678">
        <v>2398</v>
      </c>
      <c r="H57" s="5" t="s">
        <v>1621</v>
      </c>
      <c r="I57" s="5" t="s">
        <v>1591</v>
      </c>
      <c r="J57" s="99" t="s">
        <v>1634</v>
      </c>
      <c r="K57" s="99"/>
      <c r="L57" s="25"/>
    </row>
    <row r="58" spans="1:12" ht="54">
      <c r="A58" s="25"/>
      <c r="B58" s="99" t="s">
        <v>1623</v>
      </c>
      <c r="C58" s="99" t="s">
        <v>538</v>
      </c>
      <c r="D58" s="99" t="s">
        <v>1636</v>
      </c>
      <c r="E58" s="99">
        <v>5</v>
      </c>
      <c r="F58" s="678">
        <v>1475</v>
      </c>
      <c r="G58" s="678">
        <v>1274</v>
      </c>
      <c r="H58" s="5" t="s">
        <v>1621</v>
      </c>
      <c r="I58" s="5" t="s">
        <v>1591</v>
      </c>
      <c r="J58" s="99" t="s">
        <v>1634</v>
      </c>
      <c r="K58" s="99"/>
      <c r="L58" s="25"/>
    </row>
    <row r="59" spans="1:12" ht="36">
      <c r="A59" s="25"/>
      <c r="B59" s="99" t="s">
        <v>1637</v>
      </c>
      <c r="C59" s="99" t="s">
        <v>106</v>
      </c>
      <c r="D59" s="99" t="s">
        <v>1638</v>
      </c>
      <c r="E59" s="99">
        <v>247</v>
      </c>
      <c r="F59" s="678">
        <v>799</v>
      </c>
      <c r="G59" s="678">
        <v>629</v>
      </c>
      <c r="H59" s="5" t="s">
        <v>1621</v>
      </c>
      <c r="I59" s="5" t="s">
        <v>1591</v>
      </c>
      <c r="J59" s="99" t="s">
        <v>1639</v>
      </c>
      <c r="K59" s="33"/>
      <c r="L59" s="25"/>
    </row>
    <row r="60" spans="1:12" ht="18">
      <c r="A60" s="25"/>
      <c r="B60" s="399"/>
      <c r="C60" s="399"/>
      <c r="D60" s="399"/>
      <c r="E60" s="399"/>
      <c r="F60" s="421"/>
      <c r="G60" s="421"/>
      <c r="H60" s="1"/>
      <c r="I60" s="1"/>
      <c r="J60" s="400"/>
      <c r="L60" s="25"/>
    </row>
    <row r="61" spans="1:12" ht="21.6">
      <c r="A61" s="25"/>
      <c r="B61" s="766" t="s">
        <v>1640</v>
      </c>
      <c r="C61" s="766"/>
      <c r="D61" s="766"/>
      <c r="E61" s="766"/>
      <c r="F61" s="766"/>
      <c r="G61" s="766"/>
      <c r="H61" s="766"/>
      <c r="I61" s="766"/>
      <c r="J61" s="766"/>
      <c r="K61" s="766"/>
      <c r="L61" s="25"/>
    </row>
    <row r="62" spans="1:12" ht="18">
      <c r="A62" s="207"/>
      <c r="B62" s="523" t="s">
        <v>1577</v>
      </c>
      <c r="C62" s="523" t="s">
        <v>1578</v>
      </c>
      <c r="D62" s="523" t="s">
        <v>1579</v>
      </c>
      <c r="E62" s="524" t="s">
        <v>1580</v>
      </c>
      <c r="F62" s="674" t="s">
        <v>1581</v>
      </c>
      <c r="G62" s="677" t="s">
        <v>1617</v>
      </c>
      <c r="H62" s="523" t="s">
        <v>1583</v>
      </c>
      <c r="I62" s="523" t="s">
        <v>1584</v>
      </c>
      <c r="J62" s="523" t="s">
        <v>1585</v>
      </c>
      <c r="K62" s="525" t="s">
        <v>1586</v>
      </c>
      <c r="L62" s="207"/>
    </row>
    <row r="63" spans="1:12" ht="36">
      <c r="A63" s="25"/>
      <c r="B63" s="99" t="s">
        <v>1641</v>
      </c>
      <c r="C63" s="99" t="s">
        <v>307</v>
      </c>
      <c r="D63" s="99" t="s">
        <v>1642</v>
      </c>
      <c r="E63" s="99">
        <v>11</v>
      </c>
      <c r="F63" s="678">
        <v>369</v>
      </c>
      <c r="G63" s="678">
        <v>299</v>
      </c>
      <c r="H63" s="5" t="s">
        <v>1621</v>
      </c>
      <c r="I63" s="99" t="s">
        <v>1591</v>
      </c>
      <c r="J63" s="99" t="s">
        <v>1639</v>
      </c>
      <c r="K63" s="99"/>
      <c r="L63" s="25"/>
    </row>
    <row r="64" spans="1:12" ht="36">
      <c r="A64" s="25"/>
      <c r="B64" s="99" t="s">
        <v>1641</v>
      </c>
      <c r="C64" s="99" t="s">
        <v>321</v>
      </c>
      <c r="D64" s="99" t="s">
        <v>1643</v>
      </c>
      <c r="E64" s="99">
        <v>21</v>
      </c>
      <c r="F64" s="678">
        <v>369</v>
      </c>
      <c r="G64" s="678">
        <v>299</v>
      </c>
      <c r="H64" s="5" t="s">
        <v>1621</v>
      </c>
      <c r="I64" s="99" t="s">
        <v>1591</v>
      </c>
      <c r="J64" s="99" t="s">
        <v>1639</v>
      </c>
      <c r="K64" s="99"/>
      <c r="L64" s="25"/>
    </row>
    <row r="65" spans="1:12" ht="36">
      <c r="A65" s="25"/>
      <c r="B65" s="99" t="s">
        <v>1641</v>
      </c>
      <c r="C65" s="99" t="s">
        <v>334</v>
      </c>
      <c r="D65" s="99" t="s">
        <v>1644</v>
      </c>
      <c r="E65" s="99">
        <v>4</v>
      </c>
      <c r="F65" s="678">
        <v>369</v>
      </c>
      <c r="G65" s="678">
        <v>299</v>
      </c>
      <c r="H65" s="5" t="s">
        <v>1621</v>
      </c>
      <c r="I65" s="99" t="s">
        <v>1591</v>
      </c>
      <c r="J65" s="99" t="s">
        <v>1639</v>
      </c>
      <c r="K65" s="33"/>
      <c r="L65" s="25"/>
    </row>
    <row r="66" spans="1:12" ht="21.6">
      <c r="A66" s="25"/>
      <c r="B66" s="766"/>
      <c r="C66" s="766"/>
      <c r="D66" s="766"/>
      <c r="E66" s="766"/>
      <c r="F66" s="766"/>
      <c r="G66" s="766"/>
      <c r="H66" s="766"/>
      <c r="I66" s="766"/>
      <c r="J66" s="766"/>
      <c r="K66" s="766"/>
      <c r="L66" s="25"/>
    </row>
  </sheetData>
  <autoFilter ref="A11:K58" xr:uid="{DAE7F516-6990-4C9F-9469-EC5CA300B48C}"/>
  <mergeCells count="6">
    <mergeCell ref="B6:K6"/>
    <mergeCell ref="B66:K66"/>
    <mergeCell ref="B48:K48"/>
    <mergeCell ref="B61:K61"/>
    <mergeCell ref="A10:K10"/>
    <mergeCell ref="D7:I7"/>
  </mergeCells>
  <phoneticPr fontId="56" type="noConversion"/>
  <dataValidations count="1">
    <dataValidation type="list" allowBlank="1" showInputMessage="1" showErrorMessage="1" sqref="H50:H60 H63:H65 H12:H47" xr:uid="{D49682B2-536A-4524-B435-4AEFD8B68EE8}">
      <formula1>$K$5:$K$9</formula1>
    </dataValidation>
  </dataValidations>
  <hyperlinks>
    <hyperlink ref="K1" location="Categories!A1" display="Return" xr:uid="{40743500-8483-40AD-82D7-3D4468CDEE93}"/>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76F64-CD1E-430B-906D-3017EFFE0A3B}">
  <sheetPr codeName="Sheet3">
    <pageSetUpPr fitToPage="1"/>
  </sheetPr>
  <dimension ref="A1:F52"/>
  <sheetViews>
    <sheetView showGridLines="0" zoomScale="80" zoomScaleNormal="80" workbookViewId="0"/>
  </sheetViews>
  <sheetFormatPr defaultColWidth="9" defaultRowHeight="16.8"/>
  <cols>
    <col min="1" max="1" width="3.44140625" customWidth="1"/>
    <col min="2" max="2" width="33.44140625" customWidth="1"/>
    <col min="3" max="3" width="45.44140625" customWidth="1"/>
    <col min="4" max="4" width="20.5546875" customWidth="1"/>
    <col min="5" max="5" width="88.109375" customWidth="1"/>
    <col min="6" max="6" width="3" customWidth="1"/>
  </cols>
  <sheetData>
    <row r="1" spans="1:6" s="1" customFormat="1" ht="18">
      <c r="A1" s="23"/>
      <c r="B1" s="115"/>
      <c r="C1" s="115"/>
      <c r="D1" s="73"/>
      <c r="E1" s="286" t="s">
        <v>1356</v>
      </c>
      <c r="F1" s="24"/>
    </row>
    <row r="2" spans="1:6" s="1" customFormat="1" ht="45" customHeight="1">
      <c r="A2" s="25"/>
      <c r="B2" s="116"/>
      <c r="C2" s="117"/>
      <c r="D2" s="21"/>
      <c r="E2" s="90"/>
      <c r="F2" s="26"/>
    </row>
    <row r="3" spans="1:6" s="1" customFormat="1" ht="48" customHeight="1">
      <c r="A3" s="25"/>
      <c r="B3" s="192" t="s">
        <v>1645</v>
      </c>
      <c r="C3" s="139"/>
      <c r="D3" s="150" t="s">
        <v>1646</v>
      </c>
      <c r="E3" s="21"/>
      <c r="F3" s="26"/>
    </row>
    <row r="4" spans="1:6" s="1" customFormat="1" ht="17.25" customHeight="1">
      <c r="A4" s="25"/>
      <c r="B4" s="118" t="s">
        <v>1647</v>
      </c>
      <c r="C4" s="119"/>
      <c r="D4" s="185" t="s">
        <v>1648</v>
      </c>
      <c r="E4" s="193" t="s">
        <v>1586</v>
      </c>
      <c r="F4" s="26"/>
    </row>
    <row r="5" spans="1:6" s="1" customFormat="1" ht="17.25" customHeight="1">
      <c r="A5" s="25"/>
      <c r="B5" s="19" t="s">
        <v>1649</v>
      </c>
      <c r="C5" s="18" t="s">
        <v>1650</v>
      </c>
      <c r="D5" s="75">
        <v>300</v>
      </c>
      <c r="E5" s="388" t="s">
        <v>1544</v>
      </c>
      <c r="F5" s="26"/>
    </row>
    <row r="6" spans="1:6" s="1" customFormat="1" ht="17.25" customHeight="1">
      <c r="A6" s="25"/>
      <c r="B6" s="19" t="s">
        <v>1651</v>
      </c>
      <c r="C6" s="18" t="s">
        <v>1652</v>
      </c>
      <c r="D6" s="75">
        <v>600</v>
      </c>
      <c r="E6" s="388" t="s">
        <v>1544</v>
      </c>
      <c r="F6" s="26"/>
    </row>
    <row r="7" spans="1:6" s="1" customFormat="1" ht="17.25" customHeight="1">
      <c r="A7" s="25"/>
      <c r="B7" s="19" t="s">
        <v>1653</v>
      </c>
      <c r="C7" s="18" t="s">
        <v>1654</v>
      </c>
      <c r="D7" s="75">
        <v>825</v>
      </c>
      <c r="E7" s="388" t="s">
        <v>1544</v>
      </c>
      <c r="F7" s="26"/>
    </row>
    <row r="8" spans="1:6" s="1" customFormat="1" ht="17.25" customHeight="1">
      <c r="A8" s="25"/>
      <c r="B8" s="19" t="s">
        <v>1655</v>
      </c>
      <c r="C8" s="18" t="s">
        <v>1656</v>
      </c>
      <c r="D8" s="75">
        <v>1015</v>
      </c>
      <c r="E8" s="388" t="s">
        <v>1544</v>
      </c>
      <c r="F8" s="26"/>
    </row>
    <row r="9" spans="1:6" s="1" customFormat="1" ht="17.25" customHeight="1">
      <c r="A9" s="25"/>
      <c r="B9" s="19" t="s">
        <v>1657</v>
      </c>
      <c r="C9" s="18" t="s">
        <v>1658</v>
      </c>
      <c r="D9" s="75">
        <v>1500</v>
      </c>
      <c r="E9" s="388" t="s">
        <v>1544</v>
      </c>
      <c r="F9" s="26"/>
    </row>
    <row r="10" spans="1:6" s="1" customFormat="1" ht="17.25" customHeight="1">
      <c r="A10" s="25"/>
      <c r="B10" s="19" t="s">
        <v>1659</v>
      </c>
      <c r="C10" s="18" t="s">
        <v>1660</v>
      </c>
      <c r="D10" s="75">
        <v>2025</v>
      </c>
      <c r="E10" s="388" t="s">
        <v>1544</v>
      </c>
      <c r="F10" s="26"/>
    </row>
    <row r="11" spans="1:6" s="1" customFormat="1" ht="17.25" customHeight="1">
      <c r="A11" s="25"/>
      <c r="B11" s="19" t="s">
        <v>1661</v>
      </c>
      <c r="C11" s="18" t="s">
        <v>1662</v>
      </c>
      <c r="D11" s="75">
        <v>3000</v>
      </c>
      <c r="E11" s="388" t="s">
        <v>1544</v>
      </c>
      <c r="F11" s="26"/>
    </row>
    <row r="12" spans="1:6" s="1" customFormat="1" ht="17.25" customHeight="1">
      <c r="A12" s="25"/>
      <c r="B12" s="19" t="s">
        <v>1663</v>
      </c>
      <c r="C12" s="18" t="s">
        <v>1664</v>
      </c>
      <c r="D12" s="75">
        <v>4125</v>
      </c>
      <c r="E12" s="388" t="s">
        <v>1544</v>
      </c>
      <c r="F12" s="26"/>
    </row>
    <row r="13" spans="1:6" s="1" customFormat="1" ht="17.25" customHeight="1">
      <c r="A13" s="25"/>
      <c r="B13" s="19" t="s">
        <v>1665</v>
      </c>
      <c r="C13" s="18" t="s">
        <v>1666</v>
      </c>
      <c r="D13" s="75">
        <v>6190</v>
      </c>
      <c r="E13" s="388" t="s">
        <v>1544</v>
      </c>
      <c r="F13" s="26"/>
    </row>
    <row r="14" spans="1:6" s="1" customFormat="1" ht="17.25" customHeight="1">
      <c r="A14" s="25"/>
      <c r="B14" s="19" t="s">
        <v>1667</v>
      </c>
      <c r="C14" s="18" t="s">
        <v>1668</v>
      </c>
      <c r="D14" s="75">
        <v>8250</v>
      </c>
      <c r="E14" s="388" t="s">
        <v>1544</v>
      </c>
      <c r="F14" s="26"/>
    </row>
    <row r="15" spans="1:6" s="1" customFormat="1" ht="17.25" customHeight="1">
      <c r="A15" s="25"/>
      <c r="B15" s="19" t="s">
        <v>1669</v>
      </c>
      <c r="C15" s="18" t="s">
        <v>1670</v>
      </c>
      <c r="D15" s="75">
        <v>13500</v>
      </c>
      <c r="E15" s="388" t="s">
        <v>1544</v>
      </c>
      <c r="F15" s="26"/>
    </row>
    <row r="16" spans="1:6" s="1" customFormat="1" ht="17.25" customHeight="1">
      <c r="A16" s="25"/>
      <c r="B16" s="19" t="s">
        <v>1671</v>
      </c>
      <c r="C16" s="18" t="s">
        <v>1672</v>
      </c>
      <c r="D16" s="75">
        <v>24750</v>
      </c>
      <c r="E16" s="388" t="s">
        <v>1544</v>
      </c>
      <c r="F16" s="26"/>
    </row>
    <row r="17" spans="1:6" s="1" customFormat="1" ht="17.25" customHeight="1">
      <c r="A17" s="25"/>
      <c r="B17" s="118" t="s">
        <v>1673</v>
      </c>
      <c r="C17" s="119"/>
      <c r="D17" s="185" t="s">
        <v>1648</v>
      </c>
      <c r="E17" s="193" t="s">
        <v>1586</v>
      </c>
      <c r="F17" s="26"/>
    </row>
    <row r="18" spans="1:6" s="1" customFormat="1" ht="17.25" customHeight="1">
      <c r="A18" s="25"/>
      <c r="B18" s="19" t="s">
        <v>1674</v>
      </c>
      <c r="C18" s="18" t="s">
        <v>1675</v>
      </c>
      <c r="D18" s="75">
        <v>395</v>
      </c>
      <c r="E18" s="91"/>
      <c r="F18" s="26"/>
    </row>
    <row r="19" spans="1:6" s="1" customFormat="1" ht="17.25" customHeight="1">
      <c r="A19" s="25"/>
      <c r="B19" s="19" t="s">
        <v>1676</v>
      </c>
      <c r="C19" s="18" t="s">
        <v>1677</v>
      </c>
      <c r="D19" s="75">
        <v>795</v>
      </c>
      <c r="E19" s="91"/>
      <c r="F19" s="26"/>
    </row>
    <row r="20" spans="1:6" s="1" customFormat="1" ht="17.25" customHeight="1">
      <c r="A20" s="25"/>
      <c r="B20" s="19" t="s">
        <v>1678</v>
      </c>
      <c r="C20" s="18" t="s">
        <v>1679</v>
      </c>
      <c r="D20" s="75">
        <v>1095</v>
      </c>
      <c r="E20" s="91"/>
      <c r="F20" s="26"/>
    </row>
    <row r="21" spans="1:6" s="1" customFormat="1" ht="17.25" customHeight="1">
      <c r="A21" s="25"/>
      <c r="B21" s="19" t="s">
        <v>1680</v>
      </c>
      <c r="C21" s="18" t="s">
        <v>1681</v>
      </c>
      <c r="D21" s="75">
        <v>1350</v>
      </c>
      <c r="E21" s="91"/>
      <c r="F21" s="26"/>
    </row>
    <row r="22" spans="1:6" s="1" customFormat="1" ht="17.25" customHeight="1">
      <c r="A22" s="25"/>
      <c r="B22" s="19" t="s">
        <v>1682</v>
      </c>
      <c r="C22" s="18" t="s">
        <v>1683</v>
      </c>
      <c r="D22" s="75">
        <v>1995</v>
      </c>
      <c r="E22" s="91"/>
      <c r="F22" s="26"/>
    </row>
    <row r="23" spans="1:6" s="1" customFormat="1" ht="17.25" customHeight="1">
      <c r="A23" s="25"/>
      <c r="B23" s="19" t="s">
        <v>1684</v>
      </c>
      <c r="C23" s="18" t="s">
        <v>1685</v>
      </c>
      <c r="D23" s="75">
        <v>2695</v>
      </c>
      <c r="E23" s="91"/>
      <c r="F23" s="26"/>
    </row>
    <row r="24" spans="1:6" s="1" customFormat="1" ht="17.25" customHeight="1">
      <c r="A24" s="25"/>
      <c r="B24" s="19" t="s">
        <v>1686</v>
      </c>
      <c r="C24" s="18" t="s">
        <v>1687</v>
      </c>
      <c r="D24" s="75">
        <v>3995</v>
      </c>
      <c r="E24" s="91"/>
      <c r="F24" s="26"/>
    </row>
    <row r="25" spans="1:6" s="1" customFormat="1" ht="17.25" customHeight="1">
      <c r="A25" s="25"/>
      <c r="B25" s="19" t="s">
        <v>1688</v>
      </c>
      <c r="C25" s="18" t="s">
        <v>1689</v>
      </c>
      <c r="D25" s="75">
        <v>5495</v>
      </c>
      <c r="E25" s="91"/>
      <c r="F25" s="26"/>
    </row>
    <row r="26" spans="1:6" s="1" customFormat="1" ht="17.25" customHeight="1">
      <c r="A26" s="25"/>
      <c r="B26" s="19" t="s">
        <v>1690</v>
      </c>
      <c r="C26" s="18" t="s">
        <v>1691</v>
      </c>
      <c r="D26" s="75">
        <v>8250</v>
      </c>
      <c r="E26" s="91"/>
      <c r="F26" s="26"/>
    </row>
    <row r="27" spans="1:6" s="1" customFormat="1" ht="17.25" customHeight="1">
      <c r="A27" s="25"/>
      <c r="B27" s="19" t="s">
        <v>1692</v>
      </c>
      <c r="C27" s="18" t="s">
        <v>1693</v>
      </c>
      <c r="D27" s="75">
        <v>10995</v>
      </c>
      <c r="E27" s="91"/>
      <c r="F27" s="26"/>
    </row>
    <row r="28" spans="1:6" s="1" customFormat="1" ht="17.25" customHeight="1">
      <c r="A28" s="25"/>
      <c r="B28" s="19" t="s">
        <v>1694</v>
      </c>
      <c r="C28" s="18" t="s">
        <v>1695</v>
      </c>
      <c r="D28" s="75">
        <v>17995</v>
      </c>
      <c r="E28" s="91"/>
      <c r="F28" s="26"/>
    </row>
    <row r="29" spans="1:6" s="1" customFormat="1" ht="17.25" customHeight="1">
      <c r="A29" s="25"/>
      <c r="B29" s="19" t="s">
        <v>1696</v>
      </c>
      <c r="C29" s="18" t="s">
        <v>1697</v>
      </c>
      <c r="D29" s="75">
        <v>32995</v>
      </c>
      <c r="E29" s="91"/>
      <c r="F29" s="26"/>
    </row>
    <row r="30" spans="1:6" s="1" customFormat="1" ht="17.25" customHeight="1">
      <c r="A30" s="25"/>
      <c r="B30" s="118" t="s">
        <v>1698</v>
      </c>
      <c r="C30" s="119"/>
      <c r="D30" s="74" t="s">
        <v>1648</v>
      </c>
      <c r="E30" s="193" t="s">
        <v>1586</v>
      </c>
      <c r="F30" s="26"/>
    </row>
    <row r="31" spans="1:6" s="1" customFormat="1" ht="17.25" customHeight="1">
      <c r="A31" s="25"/>
      <c r="B31" s="19" t="s">
        <v>1699</v>
      </c>
      <c r="C31" s="6" t="s">
        <v>1700</v>
      </c>
      <c r="D31" s="75">
        <v>575</v>
      </c>
      <c r="E31" s="91"/>
      <c r="F31" s="26"/>
    </row>
    <row r="32" spans="1:6" s="1" customFormat="1" ht="17.25" customHeight="1">
      <c r="A32" s="25"/>
      <c r="B32" s="19" t="s">
        <v>1701</v>
      </c>
      <c r="C32" s="20" t="s">
        <v>1702</v>
      </c>
      <c r="D32" s="75">
        <v>1095</v>
      </c>
      <c r="E32" s="91"/>
      <c r="F32" s="26"/>
    </row>
    <row r="33" spans="1:6" s="1" customFormat="1" ht="17.25" customHeight="1">
      <c r="A33" s="25"/>
      <c r="B33" s="19" t="s">
        <v>1703</v>
      </c>
      <c r="C33" s="20" t="s">
        <v>1704</v>
      </c>
      <c r="D33" s="75">
        <v>1495</v>
      </c>
      <c r="E33" s="91"/>
      <c r="F33" s="26"/>
    </row>
    <row r="34" spans="1:6" s="1" customFormat="1" ht="17.25" customHeight="1">
      <c r="A34" s="25"/>
      <c r="B34" s="19" t="s">
        <v>1705</v>
      </c>
      <c r="C34" s="20" t="s">
        <v>1706</v>
      </c>
      <c r="D34" s="75">
        <v>1795</v>
      </c>
      <c r="E34" s="91"/>
      <c r="F34" s="26"/>
    </row>
    <row r="35" spans="1:6" s="1" customFormat="1" ht="17.25" customHeight="1">
      <c r="A35" s="25"/>
      <c r="B35" s="19" t="s">
        <v>1707</v>
      </c>
      <c r="C35" s="20" t="s">
        <v>1708</v>
      </c>
      <c r="D35" s="75">
        <v>2495</v>
      </c>
      <c r="E35" s="91"/>
      <c r="F35" s="26"/>
    </row>
    <row r="36" spans="1:6" s="1" customFormat="1" ht="17.25" customHeight="1">
      <c r="A36" s="25"/>
      <c r="B36" s="19" t="s">
        <v>1709</v>
      </c>
      <c r="C36" s="6" t="s">
        <v>1710</v>
      </c>
      <c r="D36" s="75">
        <v>3235</v>
      </c>
      <c r="E36" s="91"/>
      <c r="F36" s="26"/>
    </row>
    <row r="37" spans="1:6" s="1" customFormat="1" ht="17.25" customHeight="1">
      <c r="A37" s="25"/>
      <c r="B37" s="19" t="s">
        <v>1711</v>
      </c>
      <c r="C37" s="20" t="s">
        <v>1712</v>
      </c>
      <c r="D37" s="75">
        <v>4795</v>
      </c>
      <c r="E37" s="91"/>
      <c r="F37" s="26"/>
    </row>
    <row r="38" spans="1:6" s="1" customFormat="1" ht="17.25" customHeight="1">
      <c r="A38" s="25"/>
      <c r="B38" s="19" t="s">
        <v>1713</v>
      </c>
      <c r="C38" s="20" t="s">
        <v>1714</v>
      </c>
      <c r="D38" s="75">
        <v>6595</v>
      </c>
      <c r="E38" s="91"/>
      <c r="F38" s="26"/>
    </row>
    <row r="39" spans="1:6" s="1" customFormat="1" ht="17.25" customHeight="1">
      <c r="A39" s="25"/>
      <c r="B39" s="19" t="s">
        <v>1715</v>
      </c>
      <c r="C39" s="20" t="s">
        <v>1716</v>
      </c>
      <c r="D39" s="75">
        <v>9900</v>
      </c>
      <c r="E39" s="91"/>
      <c r="F39" s="26"/>
    </row>
    <row r="40" spans="1:6" s="1" customFormat="1" ht="17.25" customHeight="1">
      <c r="A40" s="25"/>
      <c r="B40" s="19" t="s">
        <v>1717</v>
      </c>
      <c r="C40" s="20" t="s">
        <v>1718</v>
      </c>
      <c r="D40" s="75">
        <v>13195</v>
      </c>
      <c r="E40" s="91"/>
      <c r="F40" s="26"/>
    </row>
    <row r="41" spans="1:6" s="1" customFormat="1" ht="17.25" customHeight="1">
      <c r="A41" s="25"/>
      <c r="B41" s="19" t="s">
        <v>1719</v>
      </c>
      <c r="C41" s="20" t="s">
        <v>1720</v>
      </c>
      <c r="D41" s="75">
        <v>21915</v>
      </c>
      <c r="E41" s="91"/>
      <c r="F41" s="26"/>
    </row>
    <row r="42" spans="1:6" s="1" customFormat="1" ht="17.25" customHeight="1">
      <c r="A42" s="25"/>
      <c r="B42" s="19" t="s">
        <v>1721</v>
      </c>
      <c r="C42" s="20" t="s">
        <v>1722</v>
      </c>
      <c r="D42" s="75">
        <v>39595</v>
      </c>
      <c r="E42" s="91"/>
      <c r="F42" s="26"/>
    </row>
    <row r="43" spans="1:6" s="1" customFormat="1" ht="17.25" customHeight="1">
      <c r="A43" s="25"/>
      <c r="B43" s="118" t="s">
        <v>1723</v>
      </c>
      <c r="C43" s="119"/>
      <c r="D43" s="74" t="s">
        <v>1648</v>
      </c>
      <c r="E43" s="193" t="s">
        <v>1586</v>
      </c>
      <c r="F43" s="26"/>
    </row>
    <row r="44" spans="1:6" s="1" customFormat="1" ht="17.25" customHeight="1">
      <c r="A44" s="25"/>
      <c r="B44" s="19" t="s">
        <v>1724</v>
      </c>
      <c r="C44" s="6" t="s">
        <v>1725</v>
      </c>
      <c r="D44" s="75">
        <v>750</v>
      </c>
      <c r="E44" s="388" t="s">
        <v>1544</v>
      </c>
      <c r="F44" s="26"/>
    </row>
    <row r="45" spans="1:6" s="1" customFormat="1" ht="17.25" customHeight="1">
      <c r="A45" s="25"/>
      <c r="B45" s="19" t="s">
        <v>1726</v>
      </c>
      <c r="C45" s="20" t="s">
        <v>1727</v>
      </c>
      <c r="D45" s="75">
        <v>1395</v>
      </c>
      <c r="E45" s="388" t="s">
        <v>1544</v>
      </c>
      <c r="F45" s="26"/>
    </row>
    <row r="46" spans="1:6" s="1" customFormat="1" ht="17.25" customHeight="1">
      <c r="A46" s="25"/>
      <c r="B46" s="19" t="s">
        <v>2992</v>
      </c>
      <c r="C46" s="6" t="s">
        <v>2994</v>
      </c>
      <c r="D46" s="75">
        <v>1895</v>
      </c>
      <c r="E46" s="388" t="s">
        <v>1544</v>
      </c>
      <c r="F46" s="26"/>
    </row>
    <row r="47" spans="1:6" s="1" customFormat="1" ht="17.25" customHeight="1">
      <c r="A47" s="25"/>
      <c r="B47" s="19" t="s">
        <v>2993</v>
      </c>
      <c r="C47" s="20" t="s">
        <v>2995</v>
      </c>
      <c r="D47" s="75">
        <v>2295</v>
      </c>
      <c r="E47" s="388" t="s">
        <v>1544</v>
      </c>
      <c r="F47" s="26"/>
    </row>
    <row r="48" spans="1:6" s="1" customFormat="1" ht="17.25" customHeight="1">
      <c r="A48" s="25"/>
      <c r="B48" s="19" t="s">
        <v>2996</v>
      </c>
      <c r="C48" s="6" t="s">
        <v>2997</v>
      </c>
      <c r="D48" s="75">
        <v>3250</v>
      </c>
      <c r="E48" s="388" t="s">
        <v>1544</v>
      </c>
      <c r="F48" s="26"/>
    </row>
    <row r="49" spans="1:6" s="1" customFormat="1" ht="17.25" customHeight="1">
      <c r="A49" s="25"/>
      <c r="B49" s="19" t="s">
        <v>2998</v>
      </c>
      <c r="C49" s="20" t="s">
        <v>2999</v>
      </c>
      <c r="D49" s="75">
        <v>4135</v>
      </c>
      <c r="E49" s="388" t="s">
        <v>1544</v>
      </c>
      <c r="F49" s="26"/>
    </row>
    <row r="50" spans="1:6" s="1" customFormat="1" ht="16.2" customHeight="1">
      <c r="A50" s="25"/>
      <c r="B50" s="206"/>
      <c r="C50" s="204"/>
      <c r="D50" s="205"/>
      <c r="E50" s="73"/>
      <c r="F50" s="26"/>
    </row>
    <row r="51" spans="1:6" ht="129" customHeight="1">
      <c r="A51" s="27"/>
      <c r="B51" s="730" t="s">
        <v>2910</v>
      </c>
      <c r="C51" s="757"/>
      <c r="D51" s="757"/>
      <c r="E51" s="757"/>
      <c r="F51" s="26"/>
    </row>
    <row r="52" spans="1:6" ht="18">
      <c r="A52" s="29"/>
      <c r="B52" s="147"/>
      <c r="C52" s="148"/>
      <c r="D52" s="79"/>
      <c r="E52" s="101"/>
      <c r="F52" s="30"/>
    </row>
  </sheetData>
  <mergeCells count="1">
    <mergeCell ref="B51:E51"/>
  </mergeCells>
  <hyperlinks>
    <hyperlink ref="E1" location="Categories!A1" display="Return" xr:uid="{3D295957-0E8C-4033-9919-39E314BED345}"/>
    <hyperlink ref="B51:E51" r:id="rId1" display="https://www.nology.co.za/terms" xr:uid="{5D698383-022A-4FB4-9179-78A2C3D19AEC}"/>
  </hyperlinks>
  <pageMargins left="0.23622047244094491" right="0.23622047244094491" top="0.19685039370078741" bottom="0.19685039370078741" header="0" footer="0"/>
  <pageSetup paperSize="9" scale="56" fitToHeight="0"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E37C6-EC8E-4F88-A623-38349BCDDF74}">
  <sheetPr codeName="Sheet19"/>
  <dimension ref="A1:F29"/>
  <sheetViews>
    <sheetView showGridLines="0" zoomScale="80" zoomScaleNormal="80" workbookViewId="0"/>
  </sheetViews>
  <sheetFormatPr defaultColWidth="9" defaultRowHeight="16.8"/>
  <cols>
    <col min="1" max="1" width="2.5546875" customWidth="1"/>
    <col min="2" max="2" width="33.44140625" customWidth="1"/>
    <col min="3" max="3" width="92.5546875" customWidth="1"/>
    <col min="4" max="4" width="20.5546875" customWidth="1"/>
    <col min="5" max="5" width="43.44140625" customWidth="1"/>
    <col min="6" max="6" width="3.44140625" customWidth="1"/>
  </cols>
  <sheetData>
    <row r="1" spans="1:6">
      <c r="A1" s="188"/>
      <c r="B1" s="189"/>
      <c r="C1" s="189"/>
      <c r="D1" s="189"/>
      <c r="E1" s="286" t="s">
        <v>1356</v>
      </c>
      <c r="F1" s="190"/>
    </row>
    <row r="2" spans="1:6" s="1" customFormat="1" ht="45" customHeight="1">
      <c r="A2" s="25"/>
      <c r="B2" s="123"/>
      <c r="C2" s="124"/>
      <c r="D2" s="21"/>
      <c r="E2" s="90"/>
      <c r="F2" s="26"/>
    </row>
    <row r="3" spans="1:6" s="1" customFormat="1" ht="18">
      <c r="A3" s="27"/>
      <c r="B3" s="177" t="s">
        <v>1358</v>
      </c>
      <c r="C3" s="178" t="s">
        <v>1359</v>
      </c>
      <c r="D3" s="179" t="s">
        <v>1450</v>
      </c>
      <c r="E3" s="179" t="s">
        <v>1362</v>
      </c>
      <c r="F3" s="28"/>
    </row>
    <row r="4" spans="1:6" s="1" customFormat="1" ht="17.25" customHeight="1">
      <c r="A4" s="25"/>
      <c r="B4" s="15" t="s">
        <v>22</v>
      </c>
      <c r="C4" s="125"/>
      <c r="D4" s="77"/>
      <c r="E4" s="92"/>
      <c r="F4" s="26"/>
    </row>
    <row r="5" spans="1:6" s="1" customFormat="1" ht="17.25" customHeight="1">
      <c r="A5" s="25"/>
      <c r="B5" s="108" t="s">
        <v>57</v>
      </c>
      <c r="C5" s="108" t="s">
        <v>1728</v>
      </c>
      <c r="D5" s="175">
        <f>INDEX(PRICING!AE:AE,MATCH(B5,PRICING!AD:AD,0),1)</f>
        <v>431</v>
      </c>
      <c r="E5" s="230"/>
      <c r="F5" s="26"/>
    </row>
    <row r="6" spans="1:6" s="1" customFormat="1" ht="17.25" customHeight="1">
      <c r="A6" s="25"/>
      <c r="B6" s="108" t="s">
        <v>86</v>
      </c>
      <c r="C6" s="108" t="s">
        <v>1729</v>
      </c>
      <c r="D6" s="175">
        <f>INDEX(PRICING!AE:AE,MATCH(B6,PRICING!AD:AD,0),1)</f>
        <v>482</v>
      </c>
      <c r="E6" s="230"/>
      <c r="F6" s="26"/>
    </row>
    <row r="7" spans="1:6" s="1" customFormat="1" ht="17.25" customHeight="1">
      <c r="A7" s="25"/>
      <c r="B7" s="108" t="s">
        <v>109</v>
      </c>
      <c r="C7" s="108" t="s">
        <v>1730</v>
      </c>
      <c r="D7" s="175">
        <f>INDEX(PRICING!AE:AE,MATCH(B7,PRICING!AD:AD,0),1)</f>
        <v>1147</v>
      </c>
      <c r="E7" s="230"/>
      <c r="F7" s="26"/>
    </row>
    <row r="8" spans="1:6" s="1" customFormat="1" ht="17.25" customHeight="1">
      <c r="A8" s="25"/>
      <c r="B8" s="108" t="s">
        <v>132</v>
      </c>
      <c r="C8" s="108" t="s">
        <v>1731</v>
      </c>
      <c r="D8" s="175">
        <f>INDEX(PRICING!AE:AE,MATCH(B8,PRICING!AD:AD,0),1)</f>
        <v>1017</v>
      </c>
      <c r="E8" s="230"/>
      <c r="F8" s="26"/>
    </row>
    <row r="9" spans="1:6" s="1" customFormat="1" ht="17.25" customHeight="1">
      <c r="A9" s="25"/>
      <c r="B9" s="108" t="s">
        <v>151</v>
      </c>
      <c r="C9" s="108" t="s">
        <v>1732</v>
      </c>
      <c r="D9" s="175">
        <f>INDEX(PRICING!AE:AE,MATCH(B9,PRICING!AD:AD,0),1)</f>
        <v>1448</v>
      </c>
      <c r="E9" s="230"/>
      <c r="F9" s="26"/>
    </row>
    <row r="10" spans="1:6" s="1" customFormat="1" ht="18">
      <c r="A10" s="25"/>
      <c r="B10" s="108" t="s">
        <v>170</v>
      </c>
      <c r="C10" s="108" t="s">
        <v>1733</v>
      </c>
      <c r="D10" s="175">
        <f>INDEX(PRICING!AE:AE,MATCH(B10,PRICING!AD:AD,0),1)</f>
        <v>2954</v>
      </c>
      <c r="E10" s="230"/>
      <c r="F10" s="26"/>
    </row>
    <row r="11" spans="1:6" s="1" customFormat="1" ht="17.25" customHeight="1">
      <c r="A11" s="25"/>
      <c r="B11" s="108" t="s">
        <v>187</v>
      </c>
      <c r="C11" s="108" t="s">
        <v>1734</v>
      </c>
      <c r="D11" s="175">
        <f>INDEX(PRICING!AE:AE,MATCH(B11,PRICING!AD:AD,0),1)</f>
        <v>1630</v>
      </c>
      <c r="E11" s="230"/>
      <c r="F11" s="26"/>
    </row>
    <row r="12" spans="1:6" s="1" customFormat="1" ht="18">
      <c r="A12" s="25"/>
      <c r="B12" s="108" t="s">
        <v>203</v>
      </c>
      <c r="C12" s="108" t="s">
        <v>1735</v>
      </c>
      <c r="D12" s="175">
        <f>INDEX(PRICING!AE:AE,MATCH(B12,PRICING!AD:AD,0),1)</f>
        <v>2547</v>
      </c>
      <c r="E12" s="230"/>
      <c r="F12" s="26"/>
    </row>
    <row r="13" spans="1:6" s="1" customFormat="1" ht="18">
      <c r="A13" s="25"/>
      <c r="B13" s="108" t="s">
        <v>219</v>
      </c>
      <c r="C13" s="108" t="s">
        <v>1736</v>
      </c>
      <c r="D13" s="175">
        <f>INDEX(PRICING!AE:AE,MATCH(B13,PRICING!AD:AD,0),1)</f>
        <v>10700</v>
      </c>
      <c r="E13" s="230"/>
      <c r="F13" s="26"/>
    </row>
    <row r="14" spans="1:6" s="1" customFormat="1" ht="18">
      <c r="A14" s="25"/>
      <c r="B14" s="108" t="s">
        <v>234</v>
      </c>
      <c r="C14" s="108" t="s">
        <v>1737</v>
      </c>
      <c r="D14" s="175">
        <f>INDEX(PRICING!AE:AE,MATCH(B14,PRICING!AD:AD,0),1)</f>
        <v>101909</v>
      </c>
      <c r="E14" s="230"/>
      <c r="F14" s="26"/>
    </row>
    <row r="15" spans="1:6" s="1" customFormat="1" ht="18">
      <c r="A15" s="25"/>
      <c r="B15" s="108" t="s">
        <v>249</v>
      </c>
      <c r="C15" s="108" t="s">
        <v>1738</v>
      </c>
      <c r="D15" s="175">
        <f>INDEX(PRICING!AE:AE,MATCH(B15,PRICING!AD:AD,0),1)</f>
        <v>2038</v>
      </c>
      <c r="E15" s="230"/>
      <c r="F15" s="26"/>
    </row>
    <row r="16" spans="1:6" s="1" customFormat="1" ht="18">
      <c r="A16" s="25"/>
      <c r="B16" s="108" t="s">
        <v>264</v>
      </c>
      <c r="C16" s="108" t="s">
        <v>1739</v>
      </c>
      <c r="D16" s="175">
        <f>INDEX(PRICING!AE:AE,MATCH(B16,PRICING!AD:AD,0),1)</f>
        <v>8152</v>
      </c>
      <c r="E16" s="230"/>
      <c r="F16" s="26"/>
    </row>
    <row r="17" spans="1:6" s="1" customFormat="1" ht="18">
      <c r="A17" s="25"/>
      <c r="B17" s="108" t="s">
        <v>280</v>
      </c>
      <c r="C17" s="108" t="s">
        <v>1740</v>
      </c>
      <c r="D17" s="175">
        <f>INDEX(PRICING!AE:AE,MATCH(B17,PRICING!AD:AD,0),1)</f>
        <v>32101</v>
      </c>
      <c r="E17" s="230"/>
      <c r="F17" s="26"/>
    </row>
    <row r="18" spans="1:6" s="1" customFormat="1" ht="18">
      <c r="A18" s="25"/>
      <c r="B18" s="108" t="s">
        <v>295</v>
      </c>
      <c r="C18" s="108" t="s">
        <v>1741</v>
      </c>
      <c r="D18" s="175">
        <f>INDEX(PRICING!AE:AE,MATCH(B18,PRICING!AD:AD,0),1)</f>
        <v>91718</v>
      </c>
      <c r="E18" s="230"/>
      <c r="F18" s="26"/>
    </row>
    <row r="19" spans="1:6" s="1" customFormat="1" ht="18">
      <c r="A19" s="25"/>
      <c r="B19" s="108" t="s">
        <v>311</v>
      </c>
      <c r="C19" s="108" t="s">
        <v>1742</v>
      </c>
      <c r="D19" s="175">
        <f>INDEX(PRICING!AE:AE,MATCH(B19,PRICING!AD:AD,0),1)</f>
        <v>2751</v>
      </c>
      <c r="E19" s="230"/>
      <c r="F19" s="26"/>
    </row>
    <row r="20" spans="1:6" s="1" customFormat="1" ht="18">
      <c r="A20" s="25"/>
      <c r="B20" s="108" t="s">
        <v>325</v>
      </c>
      <c r="C20" s="108" t="s">
        <v>1743</v>
      </c>
      <c r="D20" s="175">
        <f>INDEX(PRICING!AE:AE,MATCH(B20,PRICING!AD:AD,0),1)</f>
        <v>12025</v>
      </c>
      <c r="E20" s="230"/>
      <c r="F20" s="26"/>
    </row>
    <row r="21" spans="1:6" s="1" customFormat="1" ht="18">
      <c r="A21" s="25"/>
      <c r="B21" s="108" t="s">
        <v>338</v>
      </c>
      <c r="C21" s="108" t="s">
        <v>1744</v>
      </c>
      <c r="D21" s="175">
        <f>INDEX(PRICING!AE:AE,MATCH(B21,PRICING!AD:AD,0),1)</f>
        <v>47387</v>
      </c>
      <c r="E21" s="230"/>
      <c r="F21" s="26"/>
    </row>
    <row r="22" spans="1:6" s="1" customFormat="1" ht="18">
      <c r="A22" s="25"/>
      <c r="B22" s="108" t="s">
        <v>351</v>
      </c>
      <c r="C22" s="108" t="s">
        <v>1745</v>
      </c>
      <c r="D22" s="175">
        <f>INDEX(PRICING!AE:AE,MATCH(B22,PRICING!AD:AD,0),1)</f>
        <v>81527</v>
      </c>
      <c r="E22" s="230"/>
      <c r="F22" s="26"/>
    </row>
    <row r="23" spans="1:6" s="1" customFormat="1" ht="18">
      <c r="A23" s="25"/>
      <c r="B23" s="108" t="s">
        <v>362</v>
      </c>
      <c r="C23" s="108" t="s">
        <v>1746</v>
      </c>
      <c r="D23" s="175">
        <f>INDEX(PRICING!AE:AE,MATCH(B23,PRICING!AD:AD,0),1)</f>
        <v>560</v>
      </c>
      <c r="E23" s="230"/>
      <c r="F23" s="26"/>
    </row>
    <row r="24" spans="1:6" s="1" customFormat="1" ht="18">
      <c r="A24" s="25"/>
      <c r="B24" s="108" t="s">
        <v>374</v>
      </c>
      <c r="C24" s="108" t="s">
        <v>1747</v>
      </c>
      <c r="D24" s="175">
        <f>INDEX(PRICING!AE:AE,MATCH(B24,PRICING!AD:AD,0),1)</f>
        <v>662</v>
      </c>
      <c r="E24" s="230"/>
      <c r="F24" s="26"/>
    </row>
    <row r="25" spans="1:6" s="1" customFormat="1" ht="18">
      <c r="A25" s="25"/>
      <c r="B25" s="181"/>
      <c r="C25" s="181"/>
      <c r="D25" s="181"/>
      <c r="E25" s="181"/>
      <c r="F25" s="26"/>
    </row>
    <row r="26" spans="1:6" s="1" customFormat="1" ht="48" customHeight="1">
      <c r="A26" s="25"/>
      <c r="B26" s="758" t="s">
        <v>1748</v>
      </c>
      <c r="C26" s="758"/>
      <c r="D26" s="758"/>
      <c r="E26" s="758"/>
      <c r="F26" s="26"/>
    </row>
    <row r="27" spans="1:6">
      <c r="A27" s="207"/>
      <c r="B27" s="181"/>
      <c r="C27" s="181"/>
      <c r="D27" s="181"/>
      <c r="E27" s="181"/>
      <c r="F27" s="208"/>
    </row>
    <row r="28" spans="1:6" ht="108" customHeight="1">
      <c r="A28" s="27"/>
      <c r="B28" s="730" t="s">
        <v>2910</v>
      </c>
      <c r="C28" s="757"/>
      <c r="D28" s="757"/>
      <c r="E28" s="757"/>
      <c r="F28" s="26"/>
    </row>
    <row r="29" spans="1:6" ht="18">
      <c r="A29" s="29"/>
      <c r="B29" s="147"/>
      <c r="C29" s="148"/>
      <c r="D29" s="79"/>
      <c r="E29" s="101"/>
      <c r="F29" s="30"/>
    </row>
  </sheetData>
  <mergeCells count="2">
    <mergeCell ref="B28:E28"/>
    <mergeCell ref="B26:E26"/>
  </mergeCells>
  <hyperlinks>
    <hyperlink ref="E1" location="Categories!A1" display="Return" xr:uid="{AF674146-6A58-4507-BCEB-7E326A727325}"/>
    <hyperlink ref="B28:E28" r:id="rId1" display="https://www.nology.co.za/terms" xr:uid="{80987E00-DAC4-49C4-8E4E-623916C03433}"/>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D04B4-7962-4365-BA1C-9E839B2A18B6}">
  <sheetPr codeName="Sheet7">
    <pageSetUpPr fitToPage="1"/>
  </sheetPr>
  <dimension ref="A1:D31"/>
  <sheetViews>
    <sheetView showGridLines="0" zoomScale="80" zoomScaleNormal="80" workbookViewId="0"/>
  </sheetViews>
  <sheetFormatPr defaultColWidth="9" defaultRowHeight="16.8"/>
  <cols>
    <col min="1" max="1" width="3.44140625" customWidth="1"/>
    <col min="2" max="2" width="150.44140625" customWidth="1"/>
    <col min="3" max="3" width="3.5546875" customWidth="1"/>
  </cols>
  <sheetData>
    <row r="1" spans="1:3" s="1" customFormat="1" ht="18">
      <c r="A1" s="23"/>
      <c r="B1" s="287" t="s">
        <v>1356</v>
      </c>
      <c r="C1" s="24"/>
    </row>
    <row r="2" spans="1:3" s="1" customFormat="1" ht="45" customHeight="1">
      <c r="A2" s="25"/>
      <c r="B2" s="120"/>
      <c r="C2" s="26"/>
    </row>
    <row r="3" spans="1:3" s="1" customFormat="1" ht="21.6">
      <c r="A3" s="25"/>
      <c r="B3" s="183" t="s">
        <v>1749</v>
      </c>
      <c r="C3" s="26"/>
    </row>
    <row r="4" spans="1:3" s="1" customFormat="1" ht="21.6">
      <c r="A4" s="25"/>
      <c r="B4" s="184" t="s">
        <v>1750</v>
      </c>
      <c r="C4" s="26"/>
    </row>
    <row r="5" spans="1:3" s="1" customFormat="1" ht="17.25" customHeight="1">
      <c r="A5" s="25"/>
      <c r="B5" s="131"/>
      <c r="C5" s="26"/>
    </row>
    <row r="6" spans="1:3" s="1" customFormat="1" ht="17.25" customHeight="1">
      <c r="A6" s="25"/>
      <c r="B6" s="191"/>
      <c r="C6" s="26"/>
    </row>
    <row r="7" spans="1:3" s="1" customFormat="1" ht="17.25" customHeight="1">
      <c r="A7" s="25"/>
      <c r="B7" s="191"/>
      <c r="C7" s="26"/>
    </row>
    <row r="8" spans="1:3" s="1" customFormat="1" ht="17.25" customHeight="1">
      <c r="A8" s="25"/>
      <c r="B8" s="191"/>
      <c r="C8" s="26"/>
    </row>
    <row r="9" spans="1:3" s="1" customFormat="1" ht="17.25" customHeight="1">
      <c r="A9" s="25"/>
      <c r="B9" s="191"/>
      <c r="C9" s="26"/>
    </row>
    <row r="10" spans="1:3" s="1" customFormat="1" ht="17.25" customHeight="1">
      <c r="A10" s="25"/>
      <c r="B10" s="191"/>
      <c r="C10" s="26"/>
    </row>
    <row r="11" spans="1:3" s="1" customFormat="1" ht="17.25" customHeight="1">
      <c r="A11" s="25"/>
      <c r="B11" s="191"/>
      <c r="C11" s="26"/>
    </row>
    <row r="12" spans="1:3" s="1" customFormat="1" ht="17.25" customHeight="1">
      <c r="A12" s="25"/>
      <c r="B12" s="191"/>
      <c r="C12" s="26"/>
    </row>
    <row r="13" spans="1:3" s="1" customFormat="1" ht="17.25" customHeight="1">
      <c r="A13" s="25"/>
      <c r="B13" s="191"/>
      <c r="C13" s="26"/>
    </row>
    <row r="14" spans="1:3" s="1" customFormat="1" ht="17.25" customHeight="1">
      <c r="A14" s="25"/>
      <c r="B14" s="191"/>
      <c r="C14" s="26"/>
    </row>
    <row r="15" spans="1:3" s="1" customFormat="1" ht="17.25" customHeight="1">
      <c r="A15" s="25"/>
      <c r="B15" s="191"/>
      <c r="C15" s="26"/>
    </row>
    <row r="16" spans="1:3" s="1" customFormat="1" ht="17.25" customHeight="1">
      <c r="A16" s="25"/>
      <c r="B16" s="191"/>
      <c r="C16" s="26"/>
    </row>
    <row r="17" spans="1:4" s="1" customFormat="1" ht="17.25" customHeight="1">
      <c r="A17" s="25"/>
      <c r="B17" s="191"/>
      <c r="C17" s="26"/>
    </row>
    <row r="18" spans="1:4" s="1" customFormat="1" ht="17.25" customHeight="1">
      <c r="A18" s="25"/>
      <c r="B18" s="191"/>
      <c r="C18" s="26"/>
    </row>
    <row r="19" spans="1:4" s="1" customFormat="1" ht="17.25" customHeight="1">
      <c r="A19" s="25"/>
      <c r="B19" s="191"/>
      <c r="C19" s="26"/>
    </row>
    <row r="20" spans="1:4" s="1" customFormat="1" ht="17.25" customHeight="1">
      <c r="A20" s="25"/>
      <c r="B20" s="191"/>
      <c r="C20" s="26"/>
    </row>
    <row r="21" spans="1:4" s="1" customFormat="1" ht="18">
      <c r="A21" s="25"/>
      <c r="B21" s="191"/>
      <c r="C21" s="26"/>
    </row>
    <row r="22" spans="1:4" s="1" customFormat="1" ht="18">
      <c r="A22" s="25"/>
      <c r="B22" s="191"/>
      <c r="C22" s="26"/>
    </row>
    <row r="23" spans="1:4" s="1" customFormat="1" ht="18">
      <c r="A23" s="25"/>
      <c r="B23" s="191"/>
      <c r="C23" s="26"/>
    </row>
    <row r="24" spans="1:4" s="1" customFormat="1" ht="18">
      <c r="A24" s="25"/>
      <c r="B24" s="191"/>
      <c r="C24" s="26"/>
    </row>
    <row r="25" spans="1:4" s="1" customFormat="1" ht="18">
      <c r="A25" s="25"/>
      <c r="B25" s="191"/>
      <c r="C25" s="26"/>
    </row>
    <row r="26" spans="1:4" s="1" customFormat="1" ht="18">
      <c r="A26" s="25"/>
      <c r="B26" s="191"/>
      <c r="C26" s="26"/>
    </row>
    <row r="27" spans="1:4" s="1" customFormat="1" ht="18">
      <c r="A27" s="25"/>
      <c r="B27" s="191"/>
      <c r="C27" s="26"/>
    </row>
    <row r="28" spans="1:4" s="1" customFormat="1" ht="18">
      <c r="A28" s="25"/>
      <c r="B28" s="191"/>
      <c r="C28" s="26"/>
    </row>
    <row r="29" spans="1:4" s="1" customFormat="1" ht="17.25" customHeight="1">
      <c r="A29" s="25"/>
      <c r="B29" s="121"/>
      <c r="C29" s="26"/>
    </row>
    <row r="30" spans="1:4" ht="108" customHeight="1">
      <c r="A30" s="27"/>
      <c r="B30" s="312" t="s">
        <v>2910</v>
      </c>
      <c r="C30" s="26"/>
    </row>
    <row r="31" spans="1:4" ht="18">
      <c r="A31" s="29"/>
      <c r="B31" s="147"/>
      <c r="C31" s="148"/>
      <c r="D31" s="210"/>
    </row>
  </sheetData>
  <hyperlinks>
    <hyperlink ref="B3:B4" r:id="rId1" display="Nology is an official distributor of AudioCodes products and solutions" xr:uid="{556E32A4-F8CA-4560-B4CC-9630E2B45EB2}"/>
    <hyperlink ref="B1" location="Categories!A1" display="Return" xr:uid="{C2709242-3B88-45BA-996F-41082F99F84C}"/>
  </hyperlinks>
  <pageMargins left="0.23622047244094491" right="0.23622047244094491" top="0.19685039370078741" bottom="0.19685039370078741" header="0" footer="0"/>
  <pageSetup paperSize="9" scale="93" fitToHeight="0" orientation="landscape"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56272-1217-42EC-AE23-0157E78FD331}">
  <sheetPr codeName="Sheet37"/>
  <dimension ref="A1:F8"/>
  <sheetViews>
    <sheetView showGridLines="0" workbookViewId="0"/>
  </sheetViews>
  <sheetFormatPr defaultRowHeight="16.8"/>
  <cols>
    <col min="1" max="1" width="2.33203125" customWidth="1"/>
    <col min="2" max="2" width="33.44140625" customWidth="1"/>
    <col min="3" max="3" width="68.6640625" customWidth="1"/>
    <col min="4" max="4" width="16.5546875" customWidth="1"/>
    <col min="5" max="5" width="43.44140625" customWidth="1"/>
    <col min="6" max="6" width="2.44140625" customWidth="1"/>
  </cols>
  <sheetData>
    <row r="1" spans="1:6" ht="15" customHeight="1">
      <c r="A1" s="508"/>
      <c r="B1" s="509"/>
      <c r="C1" s="510"/>
      <c r="D1" s="511"/>
      <c r="E1" s="286" t="s">
        <v>1356</v>
      </c>
      <c r="F1" s="512"/>
    </row>
    <row r="2" spans="1:6" ht="24" customHeight="1">
      <c r="A2" s="207"/>
      <c r="C2" s="513"/>
      <c r="D2" s="514"/>
      <c r="E2" s="515"/>
      <c r="F2" s="208"/>
    </row>
    <row r="3" spans="1:6">
      <c r="A3" s="446"/>
      <c r="B3" s="516" t="s">
        <v>1358</v>
      </c>
      <c r="C3" s="448" t="s">
        <v>1359</v>
      </c>
      <c r="D3" s="449" t="s">
        <v>1450</v>
      </c>
      <c r="E3" s="449" t="s">
        <v>1362</v>
      </c>
      <c r="F3" s="450"/>
    </row>
    <row r="4" spans="1:6">
      <c r="A4" s="207"/>
      <c r="B4" s="517"/>
      <c r="C4" s="518"/>
      <c r="D4" s="519"/>
      <c r="E4" s="520"/>
      <c r="F4" s="208"/>
    </row>
    <row r="5" spans="1:6">
      <c r="A5" s="207"/>
      <c r="B5" s="581" t="s">
        <v>75</v>
      </c>
      <c r="C5" s="582" t="s">
        <v>1751</v>
      </c>
      <c r="D5" s="432">
        <v>1599</v>
      </c>
      <c r="E5" s="230"/>
      <c r="F5" s="208"/>
    </row>
    <row r="6" spans="1:6" ht="10.199999999999999" customHeight="1">
      <c r="A6" s="446"/>
      <c r="B6" s="521"/>
      <c r="C6" s="456"/>
      <c r="D6" s="511"/>
      <c r="E6" s="458"/>
      <c r="F6" s="450"/>
    </row>
    <row r="7" spans="1:6" ht="97.5" customHeight="1">
      <c r="A7" s="446"/>
      <c r="B7" s="769" t="s">
        <v>2910</v>
      </c>
      <c r="C7" s="757"/>
      <c r="D7" s="757"/>
      <c r="E7" s="757"/>
      <c r="F7" s="208"/>
    </row>
    <row r="8" spans="1:6" ht="9.6" customHeight="1">
      <c r="A8" s="455"/>
      <c r="B8" s="456"/>
      <c r="C8" s="457"/>
      <c r="D8" s="458"/>
      <c r="E8" s="459"/>
      <c r="F8" s="221"/>
    </row>
  </sheetData>
  <mergeCells count="1">
    <mergeCell ref="B7:E7"/>
  </mergeCells>
  <hyperlinks>
    <hyperlink ref="E1" location="Categories!A1" display="Return" xr:uid="{D4950265-310E-47E3-8EF3-28DCEAC66D97}"/>
    <hyperlink ref="B7:E7" r:id="rId1" display="https://www.nology.co.za/terms" xr:uid="{7D45B153-8274-4AC8-BEBF-8262186ECD6C}"/>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F32DC-1DF9-4DDF-B83E-8625BE47AE08}">
  <sheetPr codeName="Sheet22">
    <pageSetUpPr fitToPage="1"/>
  </sheetPr>
  <dimension ref="A1:F8"/>
  <sheetViews>
    <sheetView showGridLines="0" zoomScale="80" zoomScaleNormal="80" workbookViewId="0"/>
  </sheetViews>
  <sheetFormatPr defaultColWidth="9" defaultRowHeight="16.8"/>
  <cols>
    <col min="1" max="1" width="3.5546875" customWidth="1"/>
    <col min="2" max="2" width="34.6640625" bestFit="1" customWidth="1"/>
    <col min="3" max="3" width="92.5546875" customWidth="1"/>
    <col min="4" max="4" width="20.5546875" customWidth="1"/>
    <col min="5" max="5" width="43.44140625" customWidth="1"/>
    <col min="6" max="6" width="4" customWidth="1"/>
  </cols>
  <sheetData>
    <row r="1" spans="1:6" s="1" customFormat="1" ht="17.25" customHeight="1">
      <c r="A1" s="198"/>
      <c r="B1" s="199"/>
      <c r="C1" s="115"/>
      <c r="D1" s="76"/>
      <c r="E1" s="286" t="s">
        <v>1356</v>
      </c>
      <c r="F1" s="200"/>
    </row>
    <row r="2" spans="1:6" s="1" customFormat="1" ht="45" customHeight="1">
      <c r="A2" s="25"/>
      <c r="B2"/>
      <c r="C2" s="139"/>
      <c r="D2" s="21"/>
      <c r="E2" s="90"/>
      <c r="F2" s="26"/>
    </row>
    <row r="3" spans="1:6" s="1" customFormat="1" ht="18">
      <c r="A3" s="27"/>
      <c r="B3" s="177" t="s">
        <v>1358</v>
      </c>
      <c r="C3" s="178" t="s">
        <v>1359</v>
      </c>
      <c r="D3" s="179" t="s">
        <v>1450</v>
      </c>
      <c r="E3" s="179" t="s">
        <v>1362</v>
      </c>
      <c r="F3" s="28"/>
    </row>
    <row r="4" spans="1:6" s="1" customFormat="1" ht="17.25" customHeight="1">
      <c r="A4" s="25"/>
      <c r="B4" s="17" t="s">
        <v>1752</v>
      </c>
      <c r="C4" s="141"/>
      <c r="D4" s="84"/>
      <c r="E4" s="97"/>
      <c r="F4" s="26"/>
    </row>
    <row r="5" spans="1:6" s="105" customFormat="1" ht="36">
      <c r="A5" s="102"/>
      <c r="B5" s="149" t="s">
        <v>60</v>
      </c>
      <c r="C5" s="105" t="s">
        <v>1446</v>
      </c>
      <c r="D5" s="175">
        <f>INDEX(PRICING!AN:AN,MATCH(B5,PRICING!AM:AM,0),1)</f>
        <v>2899</v>
      </c>
      <c r="E5" s="393" t="s">
        <v>1753</v>
      </c>
      <c r="F5" s="104"/>
    </row>
    <row r="6" spans="1:6" s="1" customFormat="1" ht="17.25" customHeight="1">
      <c r="A6" s="27"/>
      <c r="B6" s="201"/>
      <c r="C6" s="147"/>
      <c r="D6" s="76"/>
      <c r="E6" s="79"/>
      <c r="F6" s="28"/>
    </row>
    <row r="7" spans="1:6" ht="108" customHeight="1">
      <c r="A7" s="27"/>
      <c r="B7" s="730" t="s">
        <v>2910</v>
      </c>
      <c r="C7" s="757"/>
      <c r="D7" s="757"/>
      <c r="E7" s="757"/>
      <c r="F7" s="26"/>
    </row>
    <row r="8" spans="1:6" ht="18">
      <c r="A8" s="29"/>
      <c r="B8" s="147"/>
      <c r="C8" s="148"/>
      <c r="D8" s="79"/>
      <c r="E8" s="101"/>
      <c r="F8" s="30"/>
    </row>
  </sheetData>
  <mergeCells count="1">
    <mergeCell ref="B7:E7"/>
  </mergeCells>
  <hyperlinks>
    <hyperlink ref="B5" r:id="rId1" xr:uid="{479C4B90-9B3E-4DF5-8D2F-21A6A46EEB68}"/>
    <hyperlink ref="E1" location="Categories!A1" display="Return" xr:uid="{680CDA75-B7FE-472F-9934-5288F0FB1A4C}"/>
    <hyperlink ref="B7:E7" r:id="rId2" display="https://www.nology.co.za/terms" xr:uid="{84D0E6AC-846C-495D-9F16-BFAE2923F081}"/>
  </hyperlinks>
  <pageMargins left="0.23622047244094491" right="0.23622047244094491" top="0.19685039370078741" bottom="0.19685039370078741" header="0" footer="0"/>
  <pageSetup paperSize="9" scale="56" fitToHeight="0" orientation="portrait" r:id="rId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7AA8E-AA01-485C-8F91-15A7409A7598}">
  <sheetPr codeName="Sheet9">
    <pageSetUpPr fitToPage="1"/>
  </sheetPr>
  <dimension ref="A1:F12"/>
  <sheetViews>
    <sheetView showGridLines="0" zoomScale="80" zoomScaleNormal="80" workbookViewId="0"/>
  </sheetViews>
  <sheetFormatPr defaultColWidth="9" defaultRowHeight="16.8"/>
  <cols>
    <col min="1" max="1" width="3.44140625" customWidth="1"/>
    <col min="2" max="2" width="33.44140625" customWidth="1"/>
    <col min="3" max="3" width="92.5546875" customWidth="1"/>
    <col min="4" max="4" width="20.5546875" customWidth="1"/>
    <col min="5" max="5" width="43.44140625" customWidth="1"/>
    <col min="6" max="6" width="3.5546875" customWidth="1"/>
  </cols>
  <sheetData>
    <row r="1" spans="1:6" s="1" customFormat="1" ht="17.25" customHeight="1">
      <c r="A1" s="23"/>
      <c r="B1" s="126"/>
      <c r="C1" s="127"/>
      <c r="D1" s="76"/>
      <c r="E1" s="286" t="s">
        <v>1356</v>
      </c>
      <c r="F1" s="24"/>
    </row>
    <row r="2" spans="1:6" s="1" customFormat="1" ht="45" customHeight="1">
      <c r="A2" s="25"/>
      <c r="B2" s="128"/>
      <c r="C2" s="124"/>
      <c r="D2" s="21"/>
      <c r="E2" s="90"/>
      <c r="F2" s="26"/>
    </row>
    <row r="3" spans="1:6" s="1" customFormat="1" ht="18">
      <c r="A3" s="27"/>
      <c r="B3" s="177" t="s">
        <v>1358</v>
      </c>
      <c r="C3" s="178" t="s">
        <v>1359</v>
      </c>
      <c r="D3" s="179" t="s">
        <v>1450</v>
      </c>
      <c r="E3" s="179" t="s">
        <v>1362</v>
      </c>
      <c r="F3" s="28"/>
    </row>
    <row r="4" spans="1:6" s="1" customFormat="1" ht="17.25" customHeight="1">
      <c r="A4" s="25"/>
      <c r="B4" s="14" t="s">
        <v>1758</v>
      </c>
      <c r="C4" s="129"/>
      <c r="D4" s="80"/>
      <c r="E4" s="93"/>
      <c r="F4" s="26"/>
    </row>
    <row r="5" spans="1:6" s="1" customFormat="1" ht="27.6">
      <c r="A5" s="25"/>
      <c r="B5" s="2" t="s">
        <v>49</v>
      </c>
      <c r="C5" s="6" t="s">
        <v>1759</v>
      </c>
      <c r="D5" s="175">
        <f>INDEX(PRICING!G:G,MATCH(B5,PRICING!F:F,0),1)</f>
        <v>515</v>
      </c>
      <c r="E5" s="113" t="s">
        <v>1760</v>
      </c>
      <c r="F5" s="26"/>
    </row>
    <row r="6" spans="1:6" s="1" customFormat="1" ht="27.6">
      <c r="A6" s="25"/>
      <c r="B6" s="2" t="s">
        <v>78</v>
      </c>
      <c r="C6" s="6" t="s">
        <v>1761</v>
      </c>
      <c r="D6" s="175">
        <f>INDEX(PRICING!G:G,MATCH(B6,PRICING!F:F,0),1)</f>
        <v>675</v>
      </c>
      <c r="E6" s="113" t="s">
        <v>1760</v>
      </c>
      <c r="F6" s="26"/>
    </row>
    <row r="7" spans="1:6" s="1" customFormat="1" ht="27.6">
      <c r="A7" s="25"/>
      <c r="B7" s="2" t="s">
        <v>101</v>
      </c>
      <c r="C7" s="6" t="s">
        <v>1762</v>
      </c>
      <c r="D7" s="175">
        <f>INDEX(PRICING!G:G,MATCH(B7,PRICING!F:F,0),1)</f>
        <v>833</v>
      </c>
      <c r="E7" s="113" t="s">
        <v>1760</v>
      </c>
      <c r="F7" s="26"/>
    </row>
    <row r="8" spans="1:6" s="1" customFormat="1" ht="17.25" customHeight="1">
      <c r="A8" s="25"/>
      <c r="B8" s="14" t="s">
        <v>1763</v>
      </c>
      <c r="C8" s="129"/>
      <c r="D8" s="214"/>
      <c r="E8" s="196"/>
      <c r="F8" s="26"/>
    </row>
    <row r="9" spans="1:6" s="1" customFormat="1" ht="27.6">
      <c r="A9" s="25"/>
      <c r="B9" s="2" t="s">
        <v>125</v>
      </c>
      <c r="C9" s="6" t="s">
        <v>1764</v>
      </c>
      <c r="D9" s="175">
        <f>INDEX(PRICING!G:G,MATCH(B9,PRICING!F:F,0),1)</f>
        <v>2795</v>
      </c>
      <c r="E9" s="113" t="s">
        <v>1760</v>
      </c>
      <c r="F9" s="26"/>
    </row>
    <row r="10" spans="1:6" s="1" customFormat="1" ht="17.25" customHeight="1">
      <c r="A10" s="25"/>
      <c r="B10" s="186"/>
      <c r="C10" s="187"/>
      <c r="D10" s="79"/>
      <c r="E10" s="79"/>
      <c r="F10" s="26"/>
    </row>
    <row r="11" spans="1:6" ht="108" customHeight="1">
      <c r="A11" s="27"/>
      <c r="B11" s="730" t="s">
        <v>2910</v>
      </c>
      <c r="C11" s="757"/>
      <c r="D11" s="757"/>
      <c r="E11" s="757"/>
      <c r="F11" s="26"/>
    </row>
    <row r="12" spans="1:6" ht="18">
      <c r="A12" s="29"/>
      <c r="B12" s="147"/>
      <c r="C12" s="148"/>
      <c r="D12" s="79"/>
      <c r="E12" s="101"/>
      <c r="F12" s="30"/>
    </row>
  </sheetData>
  <mergeCells count="1">
    <mergeCell ref="B11:E11"/>
  </mergeCells>
  <hyperlinks>
    <hyperlink ref="B5" r:id="rId1" xr:uid="{D4F3DC60-02E0-400C-8030-7380EF34C740}"/>
    <hyperlink ref="B6" r:id="rId2" xr:uid="{6306B116-FA7B-4628-9192-4F07A5F80042}"/>
    <hyperlink ref="B7" r:id="rId3" xr:uid="{4AE7051D-9395-40F4-B134-A58544E20FFF}"/>
    <hyperlink ref="B9" r:id="rId4" xr:uid="{51993C9B-927A-46E1-B158-7B0B79DE3A15}"/>
    <hyperlink ref="E1" location="Categories!A1" display="Return" xr:uid="{77654E15-C675-4F8E-86D7-545D821CFEC6}"/>
    <hyperlink ref="B11:E11" r:id="rId5" display="https://www.nology.co.za/terms" xr:uid="{B2AAD45A-4CEF-4DD3-B04D-1BD84FC37EB2}"/>
  </hyperlinks>
  <pageMargins left="0.23622047244094491" right="0.23622047244094491" top="0.19685039370078741" bottom="0.19685039370078741" header="0" footer="0"/>
  <pageSetup paperSize="9" scale="56" fitToHeight="0" orientation="portrait" r:id="rId6"/>
  <drawing r:id="rId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8D6C3-95B2-4D60-93C4-D1DC124F8E7B}">
  <sheetPr codeName="Sheet10"/>
  <dimension ref="A1:G52"/>
  <sheetViews>
    <sheetView showGridLines="0" zoomScale="80" zoomScaleNormal="80" workbookViewId="0"/>
  </sheetViews>
  <sheetFormatPr defaultRowHeight="16.8"/>
  <cols>
    <col min="1" max="1" width="2.88671875" customWidth="1"/>
    <col min="2" max="2" width="33.44140625" customWidth="1"/>
    <col min="3" max="3" width="92.5546875" customWidth="1"/>
    <col min="4" max="4" width="20.5546875" customWidth="1"/>
    <col min="5" max="5" width="44.5546875" customWidth="1"/>
    <col min="6" max="6" width="1.109375" customWidth="1"/>
  </cols>
  <sheetData>
    <row r="1" spans="1:7" ht="18" customHeight="1">
      <c r="A1" s="23"/>
      <c r="B1" s="126"/>
      <c r="C1" s="127"/>
      <c r="D1" s="76"/>
      <c r="E1" s="286" t="s">
        <v>1356</v>
      </c>
      <c r="F1" s="24"/>
      <c r="G1" s="1"/>
    </row>
    <row r="2" spans="1:7" ht="33.6" customHeight="1">
      <c r="A2" s="25"/>
      <c r="B2" s="128"/>
      <c r="C2" s="124"/>
      <c r="D2" s="21"/>
      <c r="E2" s="90"/>
      <c r="F2" s="26"/>
      <c r="G2" s="1"/>
    </row>
    <row r="3" spans="1:7" ht="18">
      <c r="A3" s="25"/>
      <c r="B3" s="654" t="s">
        <v>2925</v>
      </c>
      <c r="C3" s="646"/>
      <c r="D3" s="647"/>
      <c r="E3" s="648"/>
      <c r="F3" s="26"/>
      <c r="G3" s="1"/>
    </row>
    <row r="4" spans="1:7" ht="18">
      <c r="A4" s="27"/>
      <c r="B4" s="424" t="s">
        <v>1358</v>
      </c>
      <c r="C4" s="425" t="s">
        <v>1359</v>
      </c>
      <c r="D4" s="426" t="s">
        <v>1450</v>
      </c>
      <c r="E4" s="426" t="s">
        <v>2932</v>
      </c>
      <c r="F4" s="28"/>
      <c r="G4" s="1"/>
    </row>
    <row r="5" spans="1:7" ht="18">
      <c r="A5" s="25"/>
      <c r="B5" s="654" t="s">
        <v>2926</v>
      </c>
      <c r="C5" s="646"/>
      <c r="D5" s="647"/>
      <c r="E5" s="648"/>
      <c r="F5" s="26"/>
      <c r="G5" s="1"/>
    </row>
    <row r="6" spans="1:7" ht="18">
      <c r="A6" s="25"/>
      <c r="B6" s="645" t="s">
        <v>3109</v>
      </c>
      <c r="C6" s="572" t="s">
        <v>3110</v>
      </c>
      <c r="D6" s="175">
        <f>INDEX(PRICING!CM:CM,MATCH(B6,PRICING!CL:CL,0),1)</f>
        <v>3360</v>
      </c>
      <c r="E6" s="113" t="s">
        <v>2928</v>
      </c>
      <c r="F6" s="26"/>
      <c r="G6" s="1"/>
    </row>
    <row r="7" spans="1:7" ht="18">
      <c r="A7" s="25"/>
      <c r="B7" s="645" t="s">
        <v>3111</v>
      </c>
      <c r="C7" s="572" t="s">
        <v>3112</v>
      </c>
      <c r="D7" s="175">
        <f>INDEX(PRICING!CM:CM,MATCH(B7,PRICING!CL:CL,0),1)</f>
        <v>3150</v>
      </c>
      <c r="E7" s="113" t="s">
        <v>2929</v>
      </c>
      <c r="F7" s="26"/>
      <c r="G7" s="1"/>
    </row>
    <row r="8" spans="1:7" ht="18">
      <c r="A8" s="25"/>
      <c r="B8" s="645" t="s">
        <v>3113</v>
      </c>
      <c r="C8" s="572" t="s">
        <v>3114</v>
      </c>
      <c r="D8" s="175">
        <f>INDEX(PRICING!CM:CM,MATCH(B8,PRICING!CL:CL,0),1)</f>
        <v>2940</v>
      </c>
      <c r="E8" s="113" t="s">
        <v>2930</v>
      </c>
      <c r="F8" s="26"/>
      <c r="G8" s="1"/>
    </row>
    <row r="9" spans="1:7" ht="18">
      <c r="A9" s="25"/>
      <c r="B9" s="645" t="s">
        <v>3115</v>
      </c>
      <c r="C9" s="572" t="s">
        <v>3116</v>
      </c>
      <c r="D9" s="175">
        <f>INDEX(PRICING!CM:CM,MATCH(B9,PRICING!CL:CL,0),1)</f>
        <v>2730</v>
      </c>
      <c r="E9" s="113" t="s">
        <v>2931</v>
      </c>
      <c r="F9" s="26"/>
      <c r="G9" s="1"/>
    </row>
    <row r="10" spans="1:7" ht="18">
      <c r="A10" s="25"/>
      <c r="B10" s="679" t="s">
        <v>2927</v>
      </c>
      <c r="C10" s="704"/>
      <c r="D10" s="680"/>
      <c r="E10" s="681"/>
      <c r="F10" s="26"/>
      <c r="G10" s="1"/>
    </row>
    <row r="11" spans="1:7" ht="18">
      <c r="A11" s="25"/>
      <c r="B11" s="645" t="s">
        <v>3117</v>
      </c>
      <c r="C11" s="572" t="s">
        <v>3118</v>
      </c>
      <c r="D11" s="175">
        <f>INDEX(PRICING!CM:CM,MATCH(B11,PRICING!CL:CL,0),1)</f>
        <v>2520</v>
      </c>
      <c r="E11" s="113" t="s">
        <v>2928</v>
      </c>
      <c r="F11" s="26"/>
      <c r="G11" s="1"/>
    </row>
    <row r="12" spans="1:7" ht="18">
      <c r="A12" s="25"/>
      <c r="B12" s="645" t="s">
        <v>3119</v>
      </c>
      <c r="C12" s="572" t="s">
        <v>3120</v>
      </c>
      <c r="D12" s="175">
        <f>INDEX(PRICING!CM:CM,MATCH(B12,PRICING!CL:CL,0),1)</f>
        <v>2363</v>
      </c>
      <c r="E12" s="113" t="s">
        <v>2929</v>
      </c>
      <c r="F12" s="26"/>
      <c r="G12" s="1"/>
    </row>
    <row r="13" spans="1:7" ht="18">
      <c r="A13" s="25"/>
      <c r="B13" s="645" t="s">
        <v>3113</v>
      </c>
      <c r="C13" s="572" t="s">
        <v>3114</v>
      </c>
      <c r="D13" s="175">
        <f>INDEX(PRICING!CM:CM,MATCH(B13,PRICING!CL:CL,0),1)</f>
        <v>2940</v>
      </c>
      <c r="E13" s="113" t="s">
        <v>2930</v>
      </c>
      <c r="F13" s="26"/>
      <c r="G13" s="1"/>
    </row>
    <row r="14" spans="1:7" ht="18">
      <c r="A14" s="25"/>
      <c r="B14" s="645" t="s">
        <v>3121</v>
      </c>
      <c r="C14" s="572" t="s">
        <v>3122</v>
      </c>
      <c r="D14" s="175">
        <f>INDEX(PRICING!CM:CM,MATCH(B14,PRICING!CL:CL,0),1)</f>
        <v>2048</v>
      </c>
      <c r="E14" s="113" t="s">
        <v>2931</v>
      </c>
      <c r="F14" s="26"/>
      <c r="G14" s="1"/>
    </row>
    <row r="15" spans="1:7" ht="18">
      <c r="A15" s="25"/>
      <c r="B15" s="645" t="s">
        <v>3123</v>
      </c>
      <c r="C15" s="572" t="s">
        <v>3124</v>
      </c>
      <c r="D15" s="175">
        <f>INDEX(PRICING!CM:CM,MATCH(B15,PRICING!CL:CL,0),1)</f>
        <v>1106</v>
      </c>
      <c r="E15" s="113" t="s">
        <v>3125</v>
      </c>
      <c r="F15" s="26"/>
      <c r="G15" s="1"/>
    </row>
    <row r="16" spans="1:7" ht="18">
      <c r="A16" s="25"/>
      <c r="B16" s="679" t="s">
        <v>3126</v>
      </c>
      <c r="C16" s="679"/>
      <c r="D16" s="679"/>
      <c r="E16" s="679"/>
      <c r="F16" s="26"/>
      <c r="G16" s="1"/>
    </row>
    <row r="17" spans="1:7" ht="18">
      <c r="A17" s="25"/>
      <c r="B17" s="645" t="s">
        <v>3127</v>
      </c>
      <c r="C17" s="572" t="s">
        <v>3128</v>
      </c>
      <c r="D17" s="175">
        <f>INDEX(PRICING!CM:CM,MATCH(B17,PRICING!CL:CL,0),1)</f>
        <v>448</v>
      </c>
      <c r="E17" s="113" t="s">
        <v>3135</v>
      </c>
      <c r="F17" s="26"/>
      <c r="G17" s="1"/>
    </row>
    <row r="18" spans="1:7" ht="18">
      <c r="A18" s="25"/>
      <c r="B18" s="645" t="s">
        <v>3129</v>
      </c>
      <c r="C18" s="572" t="s">
        <v>3130</v>
      </c>
      <c r="D18" s="175">
        <f>INDEX(PRICING!CM:CM,MATCH(B18,PRICING!CL:CL,0),1)</f>
        <v>420</v>
      </c>
      <c r="E18" s="113" t="s">
        <v>3136</v>
      </c>
      <c r="F18" s="26"/>
      <c r="G18" s="1"/>
    </row>
    <row r="19" spans="1:7" ht="18">
      <c r="A19" s="25"/>
      <c r="B19" s="645" t="s">
        <v>3131</v>
      </c>
      <c r="C19" s="572" t="s">
        <v>3132</v>
      </c>
      <c r="D19" s="175">
        <f>INDEX(PRICING!CM:CM,MATCH(B19,PRICING!CL:CL,0),1)</f>
        <v>392</v>
      </c>
      <c r="E19" s="113" t="s">
        <v>3137</v>
      </c>
      <c r="F19" s="26"/>
      <c r="G19" s="1"/>
    </row>
    <row r="20" spans="1:7" ht="18">
      <c r="A20" s="25"/>
      <c r="B20" s="645" t="s">
        <v>3133</v>
      </c>
      <c r="C20" s="572" t="s">
        <v>3134</v>
      </c>
      <c r="D20" s="175">
        <f>INDEX(PRICING!CM:CM,MATCH(B20,PRICING!CL:CL,0),1)</f>
        <v>364</v>
      </c>
      <c r="E20" s="113" t="s">
        <v>3138</v>
      </c>
      <c r="F20" s="26"/>
      <c r="G20" s="1"/>
    </row>
    <row r="21" spans="1:7" ht="18">
      <c r="A21" s="25"/>
      <c r="B21" s="679" t="s">
        <v>3139</v>
      </c>
      <c r="C21" s="679"/>
      <c r="D21" s="679"/>
      <c r="E21" s="679"/>
      <c r="F21" s="26"/>
      <c r="G21" s="1"/>
    </row>
    <row r="22" spans="1:7" ht="18">
      <c r="A22" s="25"/>
      <c r="B22" s="645" t="s">
        <v>3170</v>
      </c>
      <c r="C22" s="572" t="s">
        <v>3192</v>
      </c>
      <c r="D22" s="175">
        <f>INDEX(PRICING!CM:CM,MATCH(B22,PRICING!CL:CL,0),1)</f>
        <v>448</v>
      </c>
      <c r="E22" s="113" t="s">
        <v>3140</v>
      </c>
      <c r="F22" s="26"/>
      <c r="G22" s="1"/>
    </row>
    <row r="23" spans="1:7" ht="18">
      <c r="A23" s="25"/>
      <c r="B23" s="645" t="s">
        <v>3171</v>
      </c>
      <c r="C23" s="572" t="s">
        <v>3193</v>
      </c>
      <c r="D23" s="175">
        <f>INDEX(PRICING!CM:CM,MATCH(B23,PRICING!CL:CL,0),1)</f>
        <v>420</v>
      </c>
      <c r="E23" s="113" t="s">
        <v>3141</v>
      </c>
      <c r="F23" s="26"/>
      <c r="G23" s="1"/>
    </row>
    <row r="24" spans="1:7" ht="18">
      <c r="A24" s="25"/>
      <c r="B24" s="645" t="s">
        <v>3172</v>
      </c>
      <c r="C24" s="572" t="s">
        <v>3194</v>
      </c>
      <c r="D24" s="175">
        <f>INDEX(PRICING!CM:CM,MATCH(B24,PRICING!CL:CL,0),1)</f>
        <v>392</v>
      </c>
      <c r="E24" s="113" t="s">
        <v>3142</v>
      </c>
      <c r="F24" s="26"/>
      <c r="G24" s="1"/>
    </row>
    <row r="25" spans="1:7" ht="18">
      <c r="A25" s="25"/>
      <c r="B25" s="645" t="s">
        <v>3173</v>
      </c>
      <c r="C25" s="572" t="s">
        <v>3195</v>
      </c>
      <c r="D25" s="175">
        <f>INDEX(PRICING!CM:CM,MATCH(B25,PRICING!CL:CL,0),1)</f>
        <v>364</v>
      </c>
      <c r="E25" s="113" t="s">
        <v>3143</v>
      </c>
      <c r="F25" s="26"/>
      <c r="G25" s="1"/>
    </row>
    <row r="26" spans="1:7" ht="18">
      <c r="A26" s="25"/>
      <c r="B26" s="679" t="s">
        <v>3144</v>
      </c>
      <c r="C26" s="679"/>
      <c r="D26" s="679"/>
      <c r="E26" s="679"/>
      <c r="F26" s="26"/>
      <c r="G26" s="1"/>
    </row>
    <row r="27" spans="1:7" ht="18">
      <c r="A27" s="25"/>
      <c r="B27" s="645" t="s">
        <v>3174</v>
      </c>
      <c r="C27" s="572" t="s">
        <v>3196</v>
      </c>
      <c r="D27" s="175">
        <f>INDEX(PRICING!CM:CM,MATCH(B27,PRICING!CL:CL,0),1)</f>
        <v>6286</v>
      </c>
      <c r="E27" s="113" t="s">
        <v>3145</v>
      </c>
      <c r="F27" s="26"/>
      <c r="G27" s="1"/>
    </row>
    <row r="28" spans="1:7" ht="18">
      <c r="A28" s="25"/>
      <c r="B28" s="645" t="s">
        <v>3175</v>
      </c>
      <c r="C28" s="572" t="s">
        <v>3197</v>
      </c>
      <c r="D28" s="175">
        <f>INDEX(PRICING!CM:CM,MATCH(B28,PRICING!CL:CL,0),1)</f>
        <v>5893</v>
      </c>
      <c r="E28" s="113" t="s">
        <v>3146</v>
      </c>
      <c r="F28" s="26"/>
      <c r="G28" s="1"/>
    </row>
    <row r="29" spans="1:7" ht="18">
      <c r="A29" s="25"/>
      <c r="B29" s="645" t="s">
        <v>3176</v>
      </c>
      <c r="C29" s="572" t="s">
        <v>3198</v>
      </c>
      <c r="D29" s="175">
        <f>INDEX(PRICING!CM:CM,MATCH(B29,PRICING!CL:CL,0),1)</f>
        <v>5500</v>
      </c>
      <c r="E29" s="113" t="s">
        <v>3147</v>
      </c>
      <c r="F29" s="26"/>
      <c r="G29" s="1"/>
    </row>
    <row r="30" spans="1:7" ht="18">
      <c r="A30" s="25"/>
      <c r="B30" s="645" t="s">
        <v>3177</v>
      </c>
      <c r="C30" s="572" t="s">
        <v>3199</v>
      </c>
      <c r="D30" s="175">
        <f>INDEX(PRICING!CM:CM,MATCH(B30,PRICING!CL:CL,0),1)</f>
        <v>5107</v>
      </c>
      <c r="E30" s="113" t="s">
        <v>3148</v>
      </c>
      <c r="F30" s="26"/>
      <c r="G30" s="1"/>
    </row>
    <row r="31" spans="1:7" ht="18">
      <c r="A31" s="25"/>
      <c r="B31" s="679" t="s">
        <v>3149</v>
      </c>
      <c r="C31" s="679"/>
      <c r="D31" s="679"/>
      <c r="E31" s="679"/>
      <c r="F31" s="26"/>
      <c r="G31" s="1"/>
    </row>
    <row r="32" spans="1:7" ht="18">
      <c r="A32" s="25"/>
      <c r="B32" s="645" t="s">
        <v>3178</v>
      </c>
      <c r="C32" s="572" t="s">
        <v>3200</v>
      </c>
      <c r="D32" s="175">
        <f>INDEX(PRICING!CM:CM,MATCH(B32,PRICING!CL:CL,0),1)</f>
        <v>17500</v>
      </c>
      <c r="E32" s="113" t="s">
        <v>3150</v>
      </c>
      <c r="F32" s="26"/>
      <c r="G32" s="1"/>
    </row>
    <row r="33" spans="1:7" ht="18">
      <c r="A33" s="25"/>
      <c r="B33" s="679" t="s">
        <v>3151</v>
      </c>
      <c r="C33" s="679"/>
      <c r="D33" s="679"/>
      <c r="E33" s="679"/>
      <c r="F33" s="26"/>
      <c r="G33" s="1"/>
    </row>
    <row r="34" spans="1:7" ht="18">
      <c r="A34" s="25"/>
      <c r="B34" s="645" t="s">
        <v>3179</v>
      </c>
      <c r="C34" s="572" t="s">
        <v>3201</v>
      </c>
      <c r="D34" s="175">
        <f>INDEX(PRICING!CM:CM,MATCH(B34,PRICING!CL:CL,0),1)</f>
        <v>3486</v>
      </c>
      <c r="E34" s="113" t="s">
        <v>3152</v>
      </c>
      <c r="F34" s="26"/>
      <c r="G34" s="1"/>
    </row>
    <row r="35" spans="1:7" ht="18">
      <c r="A35" s="25"/>
      <c r="B35" s="645" t="s">
        <v>3180</v>
      </c>
      <c r="C35" s="572" t="s">
        <v>3202</v>
      </c>
      <c r="D35" s="175">
        <f>INDEX(PRICING!CM:CM,MATCH(B35,PRICING!CL:CL,0),1)</f>
        <v>3268</v>
      </c>
      <c r="E35" s="113" t="s">
        <v>3153</v>
      </c>
      <c r="F35" s="26"/>
      <c r="G35" s="1"/>
    </row>
    <row r="36" spans="1:7" ht="18">
      <c r="A36" s="25"/>
      <c r="B36" s="645" t="s">
        <v>3181</v>
      </c>
      <c r="C36" s="572" t="s">
        <v>3203</v>
      </c>
      <c r="D36" s="175">
        <f>INDEX(PRICING!CM:CM,MATCH(B36,PRICING!CL:CL,0),1)</f>
        <v>3050</v>
      </c>
      <c r="E36" s="113" t="s">
        <v>3154</v>
      </c>
      <c r="F36" s="26"/>
      <c r="G36" s="1"/>
    </row>
    <row r="37" spans="1:7" ht="18">
      <c r="A37" s="25"/>
      <c r="B37" s="645" t="s">
        <v>3182</v>
      </c>
      <c r="C37" s="572" t="s">
        <v>3204</v>
      </c>
      <c r="D37" s="175">
        <f>INDEX(PRICING!CM:CM,MATCH(B37,PRICING!CL:CL,0),1)</f>
        <v>2832</v>
      </c>
      <c r="E37" s="113" t="s">
        <v>3155</v>
      </c>
      <c r="F37" s="26"/>
      <c r="G37" s="1"/>
    </row>
    <row r="38" spans="1:7" ht="18">
      <c r="A38" s="25"/>
      <c r="B38" s="679" t="s">
        <v>3156</v>
      </c>
      <c r="C38" s="679"/>
      <c r="D38" s="679"/>
      <c r="E38" s="679"/>
      <c r="F38" s="26"/>
      <c r="G38" s="1"/>
    </row>
    <row r="39" spans="1:7" ht="18">
      <c r="A39" s="25"/>
      <c r="B39" s="645" t="s">
        <v>3183</v>
      </c>
      <c r="C39" s="572" t="s">
        <v>3205</v>
      </c>
      <c r="D39" s="175">
        <f>INDEX(PRICING!CM:CM,MATCH(B39,PRICING!CL:CL,0),1)</f>
        <v>658</v>
      </c>
      <c r="E39" s="113" t="s">
        <v>3152</v>
      </c>
      <c r="F39" s="26"/>
      <c r="G39" s="1"/>
    </row>
    <row r="40" spans="1:7" ht="18">
      <c r="A40" s="25"/>
      <c r="B40" s="645" t="s">
        <v>3184</v>
      </c>
      <c r="C40" s="572" t="s">
        <v>3206</v>
      </c>
      <c r="D40" s="175">
        <f>INDEX(PRICING!CM:CM,MATCH(B40,PRICING!CL:CL,0),1)</f>
        <v>617</v>
      </c>
      <c r="E40" s="113" t="s">
        <v>3153</v>
      </c>
      <c r="F40" s="26"/>
      <c r="G40" s="1"/>
    </row>
    <row r="41" spans="1:7" ht="18">
      <c r="A41" s="25"/>
      <c r="B41" s="645" t="s">
        <v>3185</v>
      </c>
      <c r="C41" s="572" t="s">
        <v>3207</v>
      </c>
      <c r="D41" s="175">
        <f>INDEX(PRICING!CM:CM,MATCH(B41,PRICING!CL:CL,0),1)</f>
        <v>575</v>
      </c>
      <c r="E41" s="113" t="s">
        <v>3154</v>
      </c>
      <c r="F41" s="26"/>
      <c r="G41" s="1"/>
    </row>
    <row r="42" spans="1:7" ht="18">
      <c r="A42" s="25"/>
      <c r="B42" s="645" t="s">
        <v>3186</v>
      </c>
      <c r="C42" s="572" t="s">
        <v>3208</v>
      </c>
      <c r="D42" s="175">
        <f>INDEX(PRICING!CM:CM,MATCH(B42,PRICING!CL:CL,0),1)</f>
        <v>535</v>
      </c>
      <c r="E42" s="113" t="s">
        <v>3155</v>
      </c>
      <c r="F42" s="26"/>
      <c r="G42" s="1"/>
    </row>
    <row r="43" spans="1:7" ht="18">
      <c r="A43" s="25"/>
      <c r="B43" s="679" t="s">
        <v>3157</v>
      </c>
      <c r="C43" s="679"/>
      <c r="D43" s="679"/>
      <c r="E43" s="679"/>
      <c r="F43" s="26"/>
      <c r="G43" s="1"/>
    </row>
    <row r="44" spans="1:7" ht="18">
      <c r="A44" s="25"/>
      <c r="B44" s="645" t="s">
        <v>3187</v>
      </c>
      <c r="C44" s="572" t="s">
        <v>3209</v>
      </c>
      <c r="D44" s="175">
        <f>INDEX(PRICING!CM:CM,MATCH(B44,PRICING!CL:CL,0),1)</f>
        <v>9086</v>
      </c>
      <c r="E44" s="113" t="s">
        <v>3150</v>
      </c>
      <c r="F44" s="26"/>
      <c r="G44" s="1"/>
    </row>
    <row r="45" spans="1:7" ht="18">
      <c r="A45" s="25"/>
      <c r="B45" s="645" t="s">
        <v>3188</v>
      </c>
      <c r="C45" s="572" t="s">
        <v>3210</v>
      </c>
      <c r="D45" s="175">
        <f>INDEX(PRICING!CM:CM,MATCH(B45,PRICING!CL:CL,0),1)</f>
        <v>5586</v>
      </c>
      <c r="E45" s="113" t="s">
        <v>3158</v>
      </c>
      <c r="F45" s="26"/>
      <c r="G45" s="1"/>
    </row>
    <row r="46" spans="1:7" ht="18">
      <c r="A46" s="25"/>
      <c r="B46" s="645" t="s">
        <v>3189</v>
      </c>
      <c r="C46" s="572" t="s">
        <v>3211</v>
      </c>
      <c r="D46" s="175">
        <f>INDEX(PRICING!CM:CM,MATCH(B46,PRICING!CL:CL,0),1)</f>
        <v>6286</v>
      </c>
      <c r="E46" s="113" t="s">
        <v>3159</v>
      </c>
      <c r="F46" s="26"/>
      <c r="G46" s="1"/>
    </row>
    <row r="47" spans="1:7" ht="18">
      <c r="A47" s="25"/>
      <c r="B47" s="645" t="s">
        <v>3190</v>
      </c>
      <c r="C47" s="572" t="s">
        <v>3212</v>
      </c>
      <c r="D47" s="175">
        <f>INDEX(PRICING!CM:CM,MATCH(B47,PRICING!CL:CL,0),1)</f>
        <v>16786</v>
      </c>
      <c r="E47" s="113"/>
      <c r="F47" s="26"/>
      <c r="G47" s="1"/>
    </row>
    <row r="48" spans="1:7" ht="18">
      <c r="A48" s="25"/>
      <c r="B48" s="645" t="s">
        <v>3191</v>
      </c>
      <c r="C48" s="572" t="s">
        <v>3213</v>
      </c>
      <c r="D48" s="175">
        <f>INDEX(PRICING!CM:CM,MATCH(B48,PRICING!CL:CL,0),1)</f>
        <v>9086</v>
      </c>
      <c r="E48" s="113" t="s">
        <v>3160</v>
      </c>
      <c r="F48" s="26"/>
      <c r="G48" s="1"/>
    </row>
    <row r="49" spans="1:7" ht="18">
      <c r="A49" s="25"/>
      <c r="B49" s="186"/>
      <c r="C49" s="187"/>
      <c r="D49" s="79"/>
      <c r="E49" s="79"/>
      <c r="F49" s="26"/>
      <c r="G49" s="1"/>
    </row>
    <row r="50" spans="1:7" ht="117" customHeight="1">
      <c r="A50" s="27"/>
      <c r="B50" s="769" t="s">
        <v>2910</v>
      </c>
      <c r="C50" s="770"/>
      <c r="D50" s="770"/>
      <c r="E50" s="770"/>
      <c r="F50" s="26"/>
    </row>
    <row r="51" spans="1:7" ht="20.399999999999999" customHeight="1">
      <c r="A51" s="29"/>
      <c r="B51" s="147"/>
      <c r="C51" s="148"/>
      <c r="D51" s="79"/>
      <c r="E51" s="101"/>
      <c r="F51" s="30"/>
    </row>
    <row r="52" spans="1:7" ht="20.399999999999999" customHeight="1"/>
  </sheetData>
  <mergeCells count="1">
    <mergeCell ref="B50:E50"/>
  </mergeCells>
  <hyperlinks>
    <hyperlink ref="E1" location="Categories!A1" display="Return" xr:uid="{4AF84DE4-9441-4961-84D2-10B5A1775621}"/>
    <hyperlink ref="B50:E50" r:id="rId1" display="https://www.nology.co.za/terms" xr:uid="{CB0AB830-6599-4B01-9403-879360371780}"/>
  </hyperlinks>
  <pageMargins left="0.7" right="0.7" top="0.75" bottom="0.75" header="0.3" footer="0.3"/>
  <pageSetup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F6078-E97A-4C09-ABE5-C09E5A2C40B8}">
  <sheetPr codeName="Sheet8">
    <pageSetUpPr fitToPage="1"/>
  </sheetPr>
  <dimension ref="A1:F10"/>
  <sheetViews>
    <sheetView showGridLines="0" zoomScale="80" zoomScaleNormal="80" workbookViewId="0"/>
  </sheetViews>
  <sheetFormatPr defaultColWidth="9" defaultRowHeight="16.8"/>
  <cols>
    <col min="1" max="1" width="2.5546875" customWidth="1"/>
    <col min="2" max="2" width="33.44140625" customWidth="1"/>
    <col min="3" max="3" width="92.5546875" customWidth="1"/>
    <col min="4" max="4" width="20.5546875" customWidth="1"/>
    <col min="5" max="5" width="55" customWidth="1"/>
    <col min="6" max="6" width="3.44140625" customWidth="1"/>
  </cols>
  <sheetData>
    <row r="1" spans="1:6">
      <c r="A1" s="188"/>
      <c r="B1" s="189"/>
      <c r="C1" s="189"/>
      <c r="D1" s="189"/>
      <c r="E1" s="286" t="s">
        <v>1356</v>
      </c>
      <c r="F1" s="190"/>
    </row>
    <row r="2" spans="1:6" s="1" customFormat="1" ht="45" customHeight="1">
      <c r="A2" s="25"/>
      <c r="B2" s="123"/>
      <c r="C2" s="124"/>
      <c r="D2" s="21"/>
      <c r="E2" s="90"/>
      <c r="F2" s="26"/>
    </row>
    <row r="3" spans="1:6" s="1" customFormat="1" ht="18">
      <c r="A3" s="27"/>
      <c r="B3" s="177" t="s">
        <v>1358</v>
      </c>
      <c r="C3" s="178" t="s">
        <v>1359</v>
      </c>
      <c r="D3" s="179" t="s">
        <v>1450</v>
      </c>
      <c r="E3" s="179" t="s">
        <v>1362</v>
      </c>
      <c r="F3" s="28"/>
    </row>
    <row r="4" spans="1:6" s="1" customFormat="1" ht="17.25" customHeight="1">
      <c r="A4" s="25"/>
      <c r="B4" s="15" t="s">
        <v>15</v>
      </c>
      <c r="C4" s="125"/>
      <c r="D4" s="77"/>
      <c r="E4" s="92"/>
      <c r="F4" s="26"/>
    </row>
    <row r="5" spans="1:6" s="1" customFormat="1" ht="18">
      <c r="A5" s="25"/>
      <c r="B5" s="226" t="s">
        <v>50</v>
      </c>
      <c r="C5" s="108" t="s">
        <v>1754</v>
      </c>
      <c r="D5" s="175">
        <f>INDEX(PRICING!J:J,MATCH(B5,PRICING!I:I,0),1)</f>
        <v>5299</v>
      </c>
      <c r="E5" s="112" t="s">
        <v>1755</v>
      </c>
      <c r="F5" s="26"/>
    </row>
    <row r="6" spans="1:6" s="1" customFormat="1" ht="21" customHeight="1">
      <c r="A6" s="25"/>
      <c r="B6" s="174" t="s">
        <v>79</v>
      </c>
      <c r="C6" s="108" t="s">
        <v>1756</v>
      </c>
      <c r="D6" s="175">
        <f>INDEX(PRICING!J:J,MATCH(B6,PRICING!I:I,0),1)</f>
        <v>17499</v>
      </c>
      <c r="E6" s="113" t="s">
        <v>1755</v>
      </c>
      <c r="F6" s="26"/>
    </row>
    <row r="7" spans="1:6" s="1" customFormat="1" ht="41.4">
      <c r="A7" s="25"/>
      <c r="B7" s="226" t="s">
        <v>102</v>
      </c>
      <c r="C7" s="108" t="s">
        <v>1757</v>
      </c>
      <c r="D7" s="175">
        <f>INDEX(PRICING!J:J,MATCH(B7,PRICING!I:I,0),1)</f>
        <v>44999</v>
      </c>
      <c r="E7" s="113" t="s">
        <v>3022</v>
      </c>
      <c r="F7" s="26"/>
    </row>
    <row r="8" spans="1:6">
      <c r="A8" s="207"/>
      <c r="B8" s="181"/>
      <c r="C8" s="181"/>
      <c r="D8" s="181"/>
      <c r="E8" s="181"/>
      <c r="F8" s="208"/>
    </row>
    <row r="9" spans="1:6" ht="108" customHeight="1">
      <c r="A9" s="27"/>
      <c r="B9" s="730" t="s">
        <v>2910</v>
      </c>
      <c r="C9" s="757"/>
      <c r="D9" s="757"/>
      <c r="E9" s="757"/>
      <c r="F9" s="26"/>
    </row>
    <row r="10" spans="1:6" ht="18">
      <c r="A10" s="29"/>
      <c r="B10" s="147"/>
      <c r="C10" s="148"/>
      <c r="D10" s="79"/>
      <c r="E10" s="101"/>
      <c r="F10" s="30"/>
    </row>
  </sheetData>
  <mergeCells count="1">
    <mergeCell ref="B9:E9"/>
  </mergeCells>
  <hyperlinks>
    <hyperlink ref="B5" r:id="rId1" xr:uid="{7AB5559D-6F46-4974-9FAE-76A6E12AA190}"/>
    <hyperlink ref="B7" r:id="rId2" xr:uid="{731C3587-0B31-4D26-AD9E-01C3D1AE6FD5}"/>
    <hyperlink ref="B6" r:id="rId3" xr:uid="{128C0FE5-7638-4691-87D1-D5B6D58D043D}"/>
    <hyperlink ref="E1" location="Categories!A1" display="Return" xr:uid="{84FDF40D-6D82-4A91-A8F3-BB0A18DD80A2}"/>
    <hyperlink ref="B9:E9" r:id="rId4" display="https://www.nology.co.za/terms" xr:uid="{D38C377C-EFF4-4DAB-ABE7-34C9728704A6}"/>
  </hyperlinks>
  <pageMargins left="0.23622047244094491" right="0.23622047244094491" top="0.19685039370078741" bottom="0.19685039370078741" header="0" footer="0"/>
  <pageSetup paperSize="9" scale="56" fitToHeight="0" orientation="portrait" r:id="rId5"/>
  <drawing r:id="rId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0AC94-391A-4DE3-BB12-BA9364456A1B}">
  <sheetPr codeName="Sheet26"/>
  <dimension ref="A1:F24"/>
  <sheetViews>
    <sheetView showGridLines="0" zoomScale="80" zoomScaleNormal="80" workbookViewId="0"/>
  </sheetViews>
  <sheetFormatPr defaultColWidth="9" defaultRowHeight="16.8"/>
  <cols>
    <col min="1" max="1" width="3.44140625" customWidth="1"/>
    <col min="2" max="2" width="35.44140625" customWidth="1"/>
    <col min="3" max="3" width="92.5546875" customWidth="1"/>
    <col min="4" max="4" width="20.5546875" customWidth="1"/>
    <col min="5" max="5" width="43.44140625" customWidth="1"/>
    <col min="6" max="6" width="3.5546875" customWidth="1"/>
  </cols>
  <sheetData>
    <row r="1" spans="1:6" s="1" customFormat="1" ht="17.25" customHeight="1">
      <c r="A1" s="23"/>
      <c r="B1" s="126"/>
      <c r="C1" s="127"/>
      <c r="D1" s="76"/>
      <c r="E1" s="286" t="s">
        <v>1356</v>
      </c>
      <c r="F1" s="24"/>
    </row>
    <row r="2" spans="1:6" s="1" customFormat="1" ht="45" customHeight="1">
      <c r="A2" s="25"/>
      <c r="B2"/>
      <c r="C2" s="124"/>
      <c r="D2" s="21"/>
      <c r="E2" s="90"/>
      <c r="F2" s="26"/>
    </row>
    <row r="3" spans="1:6" s="1" customFormat="1" ht="18">
      <c r="A3" s="27"/>
      <c r="B3" s="177" t="s">
        <v>1358</v>
      </c>
      <c r="C3" s="178" t="s">
        <v>1359</v>
      </c>
      <c r="D3" s="179" t="s">
        <v>1450</v>
      </c>
      <c r="E3" s="179" t="s">
        <v>1362</v>
      </c>
      <c r="F3" s="28"/>
    </row>
    <row r="4" spans="1:6" s="1" customFormat="1" ht="17.25" customHeight="1">
      <c r="A4" s="25"/>
      <c r="B4" s="293" t="s">
        <v>1765</v>
      </c>
      <c r="C4" s="294"/>
      <c r="D4" s="295"/>
      <c r="E4" s="296"/>
      <c r="F4" s="26"/>
    </row>
    <row r="5" spans="1:6" s="1" customFormat="1" ht="27.6">
      <c r="A5" s="25"/>
      <c r="B5" s="5" t="s">
        <v>64</v>
      </c>
      <c r="C5" s="6" t="s">
        <v>1766</v>
      </c>
      <c r="D5" s="175">
        <f>INDEX(PRICING!AZ:AZ,MATCH(B5,PRICING!AY:AY,0),1)</f>
        <v>11385</v>
      </c>
      <c r="E5" s="113" t="s">
        <v>1767</v>
      </c>
      <c r="F5" s="26"/>
    </row>
    <row r="6" spans="1:6" s="1" customFormat="1" ht="27.6">
      <c r="A6" s="25"/>
      <c r="B6" s="5" t="s">
        <v>1768</v>
      </c>
      <c r="C6" s="6" t="s">
        <v>1769</v>
      </c>
      <c r="D6" s="175">
        <f>INDEX(PRICING!AZ:AZ,MATCH(B6,PRICING!AY:AY,0),1)</f>
        <v>10893</v>
      </c>
      <c r="E6" s="113" t="s">
        <v>1767</v>
      </c>
      <c r="F6" s="26"/>
    </row>
    <row r="7" spans="1:6" s="1" customFormat="1" ht="27.6">
      <c r="A7" s="25"/>
      <c r="B7" s="5" t="s">
        <v>114</v>
      </c>
      <c r="C7" s="6" t="s">
        <v>1770</v>
      </c>
      <c r="D7" s="175">
        <f>INDEX(PRICING!AZ:AZ,MATCH(B7,PRICING!AY:AY,0),1)</f>
        <v>7780</v>
      </c>
      <c r="E7" s="113" t="s">
        <v>1767</v>
      </c>
      <c r="F7" s="26"/>
    </row>
    <row r="8" spans="1:6" s="1" customFormat="1" ht="27.6">
      <c r="A8" s="25"/>
      <c r="B8" s="5" t="s">
        <v>137</v>
      </c>
      <c r="C8" s="6" t="s">
        <v>1771</v>
      </c>
      <c r="D8" s="175">
        <f>INDEX(PRICING!AZ:AZ,MATCH(B8,PRICING!AY:AY,0),1)</f>
        <v>6306</v>
      </c>
      <c r="E8" s="113" t="s">
        <v>1767</v>
      </c>
      <c r="F8" s="26"/>
    </row>
    <row r="9" spans="1:6" s="1" customFormat="1" ht="27.6">
      <c r="A9" s="25"/>
      <c r="B9" s="5" t="s">
        <v>155</v>
      </c>
      <c r="C9" s="6" t="s">
        <v>1772</v>
      </c>
      <c r="D9" s="175">
        <f>INDEX(PRICING!AZ:AZ,MATCH(B9,PRICING!AY:AY,0),1)</f>
        <v>1440</v>
      </c>
      <c r="E9" s="113" t="s">
        <v>1767</v>
      </c>
      <c r="F9" s="26"/>
    </row>
    <row r="10" spans="1:6" s="1" customFormat="1" ht="27.6">
      <c r="A10" s="25"/>
      <c r="B10" s="311" t="s">
        <v>174</v>
      </c>
      <c r="C10" s="6" t="s">
        <v>1773</v>
      </c>
      <c r="D10" s="175">
        <f>INDEX(PRICING!AZ:AZ,MATCH(B10,PRICING!AY:AY,0),1)</f>
        <v>8927</v>
      </c>
      <c r="E10" s="113" t="s">
        <v>1767</v>
      </c>
      <c r="F10" s="26"/>
    </row>
    <row r="11" spans="1:6" s="1" customFormat="1" ht="18">
      <c r="A11" s="25"/>
      <c r="B11" s="310" t="s">
        <v>191</v>
      </c>
      <c r="C11" s="6" t="s">
        <v>1774</v>
      </c>
      <c r="D11" s="175">
        <f>INDEX(PRICING!AZ:AZ,MATCH(B11,PRICING!AY:AY,0),1)</f>
        <v>8108</v>
      </c>
      <c r="E11" s="113" t="s">
        <v>1755</v>
      </c>
      <c r="F11" s="26"/>
    </row>
    <row r="12" spans="1:6" s="1" customFormat="1" ht="41.4">
      <c r="A12" s="25"/>
      <c r="B12" s="310" t="s">
        <v>207</v>
      </c>
      <c r="C12" s="6" t="s">
        <v>1775</v>
      </c>
      <c r="D12" s="175">
        <f>INDEX(PRICING!AZ:AZ,MATCH(B12,PRICING!AY:AY,0),1)</f>
        <v>18755</v>
      </c>
      <c r="E12" s="113" t="s">
        <v>1776</v>
      </c>
      <c r="F12" s="26"/>
    </row>
    <row r="13" spans="1:6" s="1" customFormat="1" ht="36">
      <c r="A13" s="25"/>
      <c r="B13" s="5" t="s">
        <v>223</v>
      </c>
      <c r="C13" s="6" t="s">
        <v>1777</v>
      </c>
      <c r="D13" s="175">
        <f>INDEX(PRICING!AZ:AZ,MATCH(B13,PRICING!AY:AY,0),1)</f>
        <v>6306</v>
      </c>
      <c r="E13" s="113" t="s">
        <v>1767</v>
      </c>
      <c r="F13" s="26"/>
    </row>
    <row r="14" spans="1:6" s="1" customFormat="1" ht="41.4">
      <c r="A14" s="25"/>
      <c r="B14" s="5" t="s">
        <v>238</v>
      </c>
      <c r="C14" s="6" t="s">
        <v>1778</v>
      </c>
      <c r="D14" s="175">
        <f>INDEX(PRICING!AZ:AZ,MATCH(B14,PRICING!AY:AY,0),1)</f>
        <v>13227</v>
      </c>
      <c r="E14" s="113" t="s">
        <v>1776</v>
      </c>
      <c r="F14" s="26"/>
    </row>
    <row r="15" spans="1:6" s="1" customFormat="1" ht="27.6">
      <c r="A15" s="25"/>
      <c r="B15" s="5" t="s">
        <v>253</v>
      </c>
      <c r="C15" s="6" t="s">
        <v>1779</v>
      </c>
      <c r="D15" s="175">
        <f>INDEX(PRICING!AZ:AZ,MATCH(B15,PRICING!AY:AY,0),1)</f>
        <v>9746</v>
      </c>
      <c r="E15" s="113" t="s">
        <v>1767</v>
      </c>
      <c r="F15" s="26"/>
    </row>
    <row r="16" spans="1:6" s="1" customFormat="1" ht="17.25" customHeight="1">
      <c r="A16" s="25"/>
      <c r="B16" s="302" t="s">
        <v>1780</v>
      </c>
      <c r="C16" s="303"/>
      <c r="D16" s="304"/>
      <c r="E16" s="305"/>
      <c r="F16" s="26"/>
    </row>
    <row r="17" spans="1:6" s="1" customFormat="1" ht="18">
      <c r="A17" s="25"/>
      <c r="B17" s="310" t="s">
        <v>284</v>
      </c>
      <c r="C17" s="6" t="s">
        <v>1781</v>
      </c>
      <c r="D17" s="175">
        <f>INDEX(PRICING!AZ:AZ,MATCH(B17,PRICING!AY:AY,0),1)</f>
        <v>34316</v>
      </c>
      <c r="E17" s="113" t="s">
        <v>1755</v>
      </c>
      <c r="F17" s="26"/>
    </row>
    <row r="18" spans="1:6" s="1" customFormat="1" ht="27.6">
      <c r="A18" s="25"/>
      <c r="B18" s="5" t="s">
        <v>299</v>
      </c>
      <c r="C18" s="6" t="s">
        <v>1782</v>
      </c>
      <c r="D18" s="175">
        <f>INDEX(PRICING!AZ:AZ,MATCH(B18,PRICING!AY:AY,0),1)</f>
        <v>26126</v>
      </c>
      <c r="E18" s="113" t="s">
        <v>1767</v>
      </c>
      <c r="F18" s="26"/>
    </row>
    <row r="19" spans="1:6" s="1" customFormat="1" ht="17.25" customHeight="1">
      <c r="A19" s="25"/>
      <c r="B19" s="306" t="s">
        <v>1783</v>
      </c>
      <c r="C19" s="307"/>
      <c r="D19" s="308"/>
      <c r="E19" s="309"/>
      <c r="F19" s="26"/>
    </row>
    <row r="20" spans="1:6" s="1" customFormat="1" ht="36">
      <c r="A20" s="25"/>
      <c r="B20" s="5" t="s">
        <v>268</v>
      </c>
      <c r="C20" s="6" t="s">
        <v>1784</v>
      </c>
      <c r="D20" s="175">
        <f>INDEX(PRICING!AZ:AZ,MATCH(B20,PRICING!AY:AY,0),1)</f>
        <v>15970</v>
      </c>
      <c r="E20" s="113" t="s">
        <v>1767</v>
      </c>
      <c r="F20" s="26"/>
    </row>
    <row r="21" spans="1:6" s="1" customFormat="1" ht="27.6">
      <c r="A21" s="25"/>
      <c r="B21" s="6" t="s">
        <v>315</v>
      </c>
      <c r="C21" s="6" t="s">
        <v>1785</v>
      </c>
      <c r="D21" s="175">
        <f>INDEX(PRICING!AZ:AZ,MATCH(B21,PRICING!AY:AY,0),1)</f>
        <v>29402</v>
      </c>
      <c r="E21" s="113" t="s">
        <v>1767</v>
      </c>
      <c r="F21" s="26"/>
    </row>
    <row r="22" spans="1:6" s="1" customFormat="1" ht="17.25" customHeight="1">
      <c r="A22" s="25"/>
      <c r="B22" s="186"/>
      <c r="C22" s="187"/>
      <c r="D22" s="79"/>
      <c r="E22" s="79"/>
      <c r="F22" s="26"/>
    </row>
    <row r="23" spans="1:6" ht="121.95" customHeight="1">
      <c r="A23" s="27"/>
      <c r="B23" s="730" t="s">
        <v>2910</v>
      </c>
      <c r="C23" s="757"/>
      <c r="D23" s="757"/>
      <c r="E23" s="757"/>
      <c r="F23" s="26"/>
    </row>
    <row r="24" spans="1:6" ht="18">
      <c r="A24" s="29"/>
      <c r="B24" s="147"/>
      <c r="C24" s="148"/>
      <c r="D24" s="79"/>
      <c r="E24" s="101"/>
      <c r="F24" s="30"/>
    </row>
  </sheetData>
  <mergeCells count="1">
    <mergeCell ref="B23:E23"/>
  </mergeCells>
  <phoneticPr fontId="56" type="noConversion"/>
  <hyperlinks>
    <hyperlink ref="E1" location="Categories!A1" display="Return" xr:uid="{BC465433-7299-4C67-B5E7-8733737BA915}"/>
    <hyperlink ref="B23:E23" r:id="rId1" display="https://www.nology.co.za/terms" xr:uid="{17A06014-30ED-40D1-A5B5-3DDF222E516F}"/>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59220-123C-4F62-A145-6208533C43FA}">
  <sheetPr codeName="Sheet34"/>
  <dimension ref="A1:F52"/>
  <sheetViews>
    <sheetView showGridLines="0" zoomScale="80" zoomScaleNormal="80" workbookViewId="0"/>
  </sheetViews>
  <sheetFormatPr defaultColWidth="9" defaultRowHeight="16.8"/>
  <cols>
    <col min="1" max="1" width="2.44140625" customWidth="1"/>
    <col min="2" max="2" width="35.44140625" bestFit="1" customWidth="1"/>
    <col min="3" max="3" width="92.44140625" customWidth="1"/>
    <col min="4" max="4" width="12" customWidth="1"/>
    <col min="5" max="5" width="28.6640625" customWidth="1"/>
    <col min="6" max="6" width="2.44140625" customWidth="1"/>
  </cols>
  <sheetData>
    <row r="1" spans="1:6" ht="18">
      <c r="A1" s="23"/>
      <c r="B1" s="126"/>
      <c r="C1" s="127"/>
      <c r="D1" s="76"/>
      <c r="E1" s="286" t="s">
        <v>1356</v>
      </c>
      <c r="F1" s="24"/>
    </row>
    <row r="2" spans="1:6" ht="35.700000000000003" customHeight="1">
      <c r="A2" s="25"/>
      <c r="B2" s="191"/>
      <c r="C2" s="194"/>
      <c r="D2" s="195"/>
      <c r="E2" s="195"/>
      <c r="F2" s="26"/>
    </row>
    <row r="3" spans="1:6" ht="18">
      <c r="A3" s="27"/>
      <c r="B3" s="415" t="s">
        <v>1358</v>
      </c>
      <c r="C3" s="334" t="s">
        <v>1359</v>
      </c>
      <c r="D3" s="335" t="s">
        <v>1450</v>
      </c>
      <c r="E3" s="335" t="s">
        <v>1362</v>
      </c>
      <c r="F3" s="28"/>
    </row>
    <row r="4" spans="1:6" ht="18">
      <c r="A4" s="25"/>
      <c r="B4" s="411" t="s">
        <v>1791</v>
      </c>
      <c r="C4" s="408"/>
      <c r="D4" s="408"/>
      <c r="E4" s="414"/>
      <c r="F4" s="26"/>
    </row>
    <row r="5" spans="1:6" ht="36">
      <c r="A5" s="25"/>
      <c r="B5" s="409" t="s">
        <v>72</v>
      </c>
      <c r="C5" s="410" t="s">
        <v>1483</v>
      </c>
      <c r="D5" s="396">
        <f>INDEX(PRICING!BX:BX,MATCH(B5,PRICING!BW:BW,0),1)</f>
        <v>997</v>
      </c>
      <c r="E5" s="256" t="s">
        <v>1793</v>
      </c>
      <c r="F5" s="26"/>
    </row>
    <row r="6" spans="1:6" ht="36">
      <c r="A6" s="25"/>
      <c r="B6" s="144" t="s">
        <v>98</v>
      </c>
      <c r="C6" s="20" t="s">
        <v>1792</v>
      </c>
      <c r="D6" s="175">
        <f>INDEX(PRICING!BX:BX,MATCH(B6,PRICING!BW:BW,0),1)</f>
        <v>1507</v>
      </c>
      <c r="E6" s="256" t="s">
        <v>1793</v>
      </c>
      <c r="F6" s="26"/>
    </row>
    <row r="7" spans="1:6" ht="36">
      <c r="A7" s="25"/>
      <c r="B7" s="144" t="s">
        <v>122</v>
      </c>
      <c r="C7" s="20" t="s">
        <v>1485</v>
      </c>
      <c r="D7" s="175">
        <f>INDEX(PRICING!BX:BX,MATCH(B7,PRICING!BW:BW,0),1)</f>
        <v>3194</v>
      </c>
      <c r="E7" s="256" t="s">
        <v>1793</v>
      </c>
      <c r="F7" s="26"/>
    </row>
    <row r="8" spans="1:6" ht="36">
      <c r="A8" s="25"/>
      <c r="B8" s="144" t="s">
        <v>143</v>
      </c>
      <c r="C8" s="20" t="s">
        <v>1794</v>
      </c>
      <c r="D8" s="175">
        <f>INDEX(PRICING!BX:BX,MATCH(B8,PRICING!BW:BW,0),1)</f>
        <v>4494</v>
      </c>
      <c r="E8" s="256" t="s">
        <v>1793</v>
      </c>
      <c r="F8" s="26"/>
    </row>
    <row r="9" spans="1:6" ht="36">
      <c r="A9" s="25"/>
      <c r="B9" s="144" t="s">
        <v>161</v>
      </c>
      <c r="C9" s="20" t="s">
        <v>1486</v>
      </c>
      <c r="D9" s="175">
        <f>INDEX(PRICING!BX:BX,MATCH(B9,PRICING!BW:BW,0),1)</f>
        <v>4672</v>
      </c>
      <c r="E9" s="256" t="s">
        <v>1793</v>
      </c>
      <c r="F9" s="26"/>
    </row>
    <row r="10" spans="1:6" ht="36">
      <c r="A10" s="25"/>
      <c r="B10" s="144" t="s">
        <v>524</v>
      </c>
      <c r="C10" s="20" t="s">
        <v>1795</v>
      </c>
      <c r="D10" s="175">
        <f>INDEX(PRICING!BX:BX,MATCH(B10,PRICING!BW:BW,0),1)</f>
        <v>1683</v>
      </c>
      <c r="E10" s="256" t="s">
        <v>1796</v>
      </c>
      <c r="F10" s="26"/>
    </row>
    <row r="11" spans="1:6" ht="41.4">
      <c r="A11" s="25"/>
      <c r="B11" s="144" t="s">
        <v>179</v>
      </c>
      <c r="C11" s="20" t="s">
        <v>1797</v>
      </c>
      <c r="D11" s="175">
        <f>INDEX(PRICING!BX:BX,MATCH(B11,PRICING!BW:BW,0),1)</f>
        <v>2540</v>
      </c>
      <c r="E11" s="256" t="s">
        <v>2934</v>
      </c>
      <c r="F11" s="26"/>
    </row>
    <row r="12" spans="1:6" ht="36">
      <c r="A12" s="25"/>
      <c r="B12" s="615" t="s">
        <v>2939</v>
      </c>
      <c r="C12" s="416" t="s">
        <v>2942</v>
      </c>
      <c r="D12" s="175">
        <f>INDEX(PRICING!BX:BX,MATCH(B12,PRICING!BW:BW,0),1)</f>
        <v>2345</v>
      </c>
      <c r="E12" s="256" t="s">
        <v>1479</v>
      </c>
      <c r="F12" s="26"/>
    </row>
    <row r="13" spans="1:6" ht="36">
      <c r="A13" s="25"/>
      <c r="B13" s="401" t="s">
        <v>196</v>
      </c>
      <c r="C13" s="416" t="s">
        <v>1487</v>
      </c>
      <c r="D13" s="175">
        <f>INDEX(PRICING!BX:BX,MATCH(B13,PRICING!BW:BW,0),1)</f>
        <v>5398</v>
      </c>
      <c r="E13" s="256" t="s">
        <v>1796</v>
      </c>
      <c r="F13" s="26"/>
    </row>
    <row r="14" spans="1:6" ht="36">
      <c r="A14" s="25"/>
      <c r="B14" s="615" t="s">
        <v>2940</v>
      </c>
      <c r="C14" s="416" t="s">
        <v>2943</v>
      </c>
      <c r="D14" s="417">
        <f>INDEX(PRICING!BX:BX,MATCH(B14,PRICING!BW:BW,0),1)</f>
        <v>4459</v>
      </c>
      <c r="E14" s="256" t="s">
        <v>1796</v>
      </c>
      <c r="F14" s="26"/>
    </row>
    <row r="15" spans="1:6" ht="32.25" customHeight="1">
      <c r="A15" s="25"/>
      <c r="B15" s="615" t="s">
        <v>2941</v>
      </c>
      <c r="C15" s="416" t="s">
        <v>2944</v>
      </c>
      <c r="D15" s="417">
        <f>INDEX(PRICING!BX:BX,MATCH(B15,PRICING!BW:BW,0),1)</f>
        <v>7085</v>
      </c>
      <c r="E15" s="256" t="s">
        <v>1796</v>
      </c>
      <c r="F15" s="26"/>
    </row>
    <row r="16" spans="1:6" ht="36">
      <c r="A16" s="25"/>
      <c r="B16" s="401" t="s">
        <v>212</v>
      </c>
      <c r="C16" s="416" t="s">
        <v>1798</v>
      </c>
      <c r="D16" s="417">
        <f>INDEX(PRICING!BX:BX,MATCH(B16,PRICING!BW:BW,0),1)</f>
        <v>13689</v>
      </c>
      <c r="E16" s="256" t="s">
        <v>1796</v>
      </c>
      <c r="F16" s="26"/>
    </row>
    <row r="17" spans="1:6" ht="18">
      <c r="A17" s="25"/>
      <c r="B17" s="411" t="s">
        <v>1799</v>
      </c>
      <c r="C17" s="408"/>
      <c r="D17" s="408"/>
      <c r="E17" s="414"/>
      <c r="F17" s="26"/>
    </row>
    <row r="18" spans="1:6" ht="41.4">
      <c r="A18" s="25"/>
      <c r="B18" s="409" t="s">
        <v>228</v>
      </c>
      <c r="C18" s="410" t="s">
        <v>1488</v>
      </c>
      <c r="D18" s="396">
        <f>INDEX(PRICING!BX:BX,MATCH(B18,PRICING!BW:BW,0),1)</f>
        <v>5530</v>
      </c>
      <c r="E18" s="256" t="s">
        <v>2934</v>
      </c>
      <c r="F18" s="26"/>
    </row>
    <row r="19" spans="1:6" ht="41.4">
      <c r="A19" s="25"/>
      <c r="B19" s="144" t="s">
        <v>243</v>
      </c>
      <c r="C19" s="20" t="s">
        <v>1800</v>
      </c>
      <c r="D19" s="175">
        <f>INDEX(PRICING!BX:BX,MATCH(B19,PRICING!BW:BW,0),1)</f>
        <v>6199</v>
      </c>
      <c r="E19" s="256" t="s">
        <v>2934</v>
      </c>
      <c r="F19" s="26"/>
    </row>
    <row r="20" spans="1:6" ht="36">
      <c r="A20" s="25"/>
      <c r="B20" s="144" t="s">
        <v>258</v>
      </c>
      <c r="C20" s="20" t="s">
        <v>1489</v>
      </c>
      <c r="D20" s="175">
        <f>INDEX(PRICING!BX:BX,MATCH(B20,PRICING!BW:BW,0),1)</f>
        <v>11502</v>
      </c>
      <c r="E20" s="256" t="s">
        <v>1796</v>
      </c>
      <c r="F20" s="26"/>
    </row>
    <row r="21" spans="1:6" ht="36">
      <c r="A21" s="25"/>
      <c r="B21" s="144" t="s">
        <v>273</v>
      </c>
      <c r="C21" s="20" t="s">
        <v>1490</v>
      </c>
      <c r="D21" s="175">
        <f>INDEX(PRICING!BX:BX,MATCH(B21,PRICING!BW:BW,0),1)</f>
        <v>7722</v>
      </c>
      <c r="E21" s="256" t="s">
        <v>1796</v>
      </c>
      <c r="F21" s="26"/>
    </row>
    <row r="22" spans="1:6" ht="36">
      <c r="A22" s="25"/>
      <c r="B22" s="144" t="s">
        <v>289</v>
      </c>
      <c r="C22" s="20" t="s">
        <v>1801</v>
      </c>
      <c r="D22" s="175">
        <f>INDEX(PRICING!BX:BX,MATCH(B22,PRICING!BW:BW,0),1)</f>
        <v>9865</v>
      </c>
      <c r="E22" s="256" t="s">
        <v>1796</v>
      </c>
      <c r="F22" s="26"/>
    </row>
    <row r="23" spans="1:6" ht="36">
      <c r="A23" s="25"/>
      <c r="B23" s="144" t="s">
        <v>304</v>
      </c>
      <c r="C23" s="20" t="s">
        <v>1491</v>
      </c>
      <c r="D23" s="175">
        <f>INDEX(PRICING!BX:BX,MATCH(B23,PRICING!BW:BW,0),1)</f>
        <v>6175</v>
      </c>
      <c r="E23" s="256" t="s">
        <v>1479</v>
      </c>
      <c r="F23" s="26"/>
    </row>
    <row r="24" spans="1:6" ht="36">
      <c r="A24" s="25"/>
      <c r="B24" s="144" t="s">
        <v>319</v>
      </c>
      <c r="C24" s="20" t="s">
        <v>1802</v>
      </c>
      <c r="D24" s="175">
        <f>INDEX(PRICING!BX:BX,MATCH(B24,PRICING!BW:BW,0),1)</f>
        <v>15855</v>
      </c>
      <c r="E24" s="256" t="s">
        <v>1484</v>
      </c>
      <c r="F24" s="26"/>
    </row>
    <row r="25" spans="1:6" ht="36">
      <c r="A25" s="25"/>
      <c r="B25" s="401" t="s">
        <v>534</v>
      </c>
      <c r="C25" s="416" t="s">
        <v>1803</v>
      </c>
      <c r="D25" s="417">
        <f>INDEX(PRICING!BX:BX,MATCH(B25,PRICING!BW:BW,0),1)</f>
        <v>19021</v>
      </c>
      <c r="E25" s="256" t="s">
        <v>1793</v>
      </c>
      <c r="F25" s="26"/>
    </row>
    <row r="26" spans="1:6" ht="18">
      <c r="A26" s="25"/>
      <c r="B26" s="411" t="s">
        <v>1477</v>
      </c>
      <c r="C26" s="412"/>
      <c r="D26" s="413"/>
      <c r="E26" s="414"/>
      <c r="F26" s="26"/>
    </row>
    <row r="27" spans="1:6" ht="27.6">
      <c r="A27" s="25"/>
      <c r="B27" s="409" t="s">
        <v>345</v>
      </c>
      <c r="C27" s="410" t="s">
        <v>1478</v>
      </c>
      <c r="D27" s="396">
        <f>INDEX(PRICING!BX:BX,MATCH(B27,PRICING!BW:BW,0),1)</f>
        <v>1098</v>
      </c>
      <c r="E27" s="256" t="s">
        <v>1479</v>
      </c>
      <c r="F27" s="26"/>
    </row>
    <row r="28" spans="1:6" ht="36">
      <c r="A28" s="25"/>
      <c r="B28" s="144" t="s">
        <v>356</v>
      </c>
      <c r="C28" s="20" t="s">
        <v>1480</v>
      </c>
      <c r="D28" s="175">
        <f>INDEX(PRICING!BX:BX,MATCH(B28,PRICING!BW:BW,0),1)</f>
        <v>966</v>
      </c>
      <c r="E28" s="256" t="s">
        <v>1479</v>
      </c>
      <c r="F28" s="26"/>
    </row>
    <row r="29" spans="1:6" ht="27.6">
      <c r="A29" s="25"/>
      <c r="B29" s="144" t="s">
        <v>368</v>
      </c>
      <c r="C29" s="20" t="s">
        <v>1481</v>
      </c>
      <c r="D29" s="175">
        <f>INDEX(PRICING!BX:BX,MATCH(B29,PRICING!BW:BW,0),1)</f>
        <v>1375</v>
      </c>
      <c r="E29" s="256" t="s">
        <v>1479</v>
      </c>
      <c r="F29" s="26"/>
    </row>
    <row r="30" spans="1:6" ht="18">
      <c r="A30" s="25"/>
      <c r="B30" s="144" t="s">
        <v>380</v>
      </c>
      <c r="C30" s="20" t="s">
        <v>1804</v>
      </c>
      <c r="D30" s="175">
        <f>INDEX(PRICING!BX:BX,MATCH(B30,PRICING!BW:BW,0),1)</f>
        <v>3162</v>
      </c>
      <c r="E30" s="256" t="s">
        <v>1796</v>
      </c>
      <c r="F30" s="26"/>
    </row>
    <row r="31" spans="1:6" ht="18">
      <c r="A31" s="25"/>
      <c r="B31" s="144" t="s">
        <v>392</v>
      </c>
      <c r="C31" s="20" t="s">
        <v>1805</v>
      </c>
      <c r="D31" s="175">
        <f>INDEX(PRICING!BX:BX,MATCH(B31,PRICING!BW:BW,0),1)</f>
        <v>1881</v>
      </c>
      <c r="E31" s="256" t="s">
        <v>1796</v>
      </c>
      <c r="F31" s="26"/>
    </row>
    <row r="32" spans="1:6" ht="18">
      <c r="A32" s="25"/>
      <c r="B32" s="401" t="s">
        <v>403</v>
      </c>
      <c r="C32" s="416" t="s">
        <v>1806</v>
      </c>
      <c r="D32" s="417">
        <f>INDEX(PRICING!BX:BX,MATCH(B32,PRICING!BW:BW,0),1)</f>
        <v>3506</v>
      </c>
      <c r="E32" s="256" t="s">
        <v>1796</v>
      </c>
      <c r="F32" s="26"/>
    </row>
    <row r="33" spans="1:6" ht="18">
      <c r="A33" s="25"/>
      <c r="B33" s="411" t="s">
        <v>1807</v>
      </c>
      <c r="C33" s="412"/>
      <c r="D33" s="413"/>
      <c r="E33" s="414"/>
      <c r="F33" s="26"/>
    </row>
    <row r="34" spans="1:6" ht="36">
      <c r="A34" s="25"/>
      <c r="B34" s="144" t="s">
        <v>414</v>
      </c>
      <c r="C34" s="20" t="s">
        <v>1808</v>
      </c>
      <c r="D34" s="175">
        <f>INDEX(PRICING!BX:BX,MATCH(B34,PRICING!BW:BW,0),1)</f>
        <v>6087</v>
      </c>
      <c r="E34" s="256" t="s">
        <v>1796</v>
      </c>
      <c r="F34" s="26"/>
    </row>
    <row r="35" spans="1:6" ht="36">
      <c r="A35" s="25"/>
      <c r="B35" s="144" t="s">
        <v>424</v>
      </c>
      <c r="C35" s="20" t="s">
        <v>1809</v>
      </c>
      <c r="D35" s="175">
        <f>INDEX(PRICING!BX:BX,MATCH(B35,PRICING!BW:BW,0),1)</f>
        <v>6135</v>
      </c>
      <c r="E35" s="256" t="s">
        <v>1796</v>
      </c>
      <c r="F35" s="26"/>
    </row>
    <row r="36" spans="1:6" ht="18">
      <c r="A36" s="25"/>
      <c r="B36" s="411" t="s">
        <v>1810</v>
      </c>
      <c r="C36" s="412"/>
      <c r="D36" s="413"/>
      <c r="E36" s="414"/>
      <c r="F36" s="26"/>
    </row>
    <row r="37" spans="1:6" ht="18">
      <c r="A37" s="25"/>
      <c r="B37" s="418" t="s">
        <v>434</v>
      </c>
      <c r="C37" s="419" t="s">
        <v>1811</v>
      </c>
      <c r="D37" s="420">
        <f>INDEX(PRICING!BX:BX,MATCH(B37,PRICING!BW:BW,0),1)</f>
        <v>4741</v>
      </c>
      <c r="E37" s="256" t="s">
        <v>1796</v>
      </c>
      <c r="F37" s="26"/>
    </row>
    <row r="38" spans="1:6" ht="18">
      <c r="A38" s="25"/>
      <c r="B38" s="411" t="s">
        <v>1812</v>
      </c>
      <c r="C38" s="412"/>
      <c r="D38" s="413"/>
      <c r="E38" s="414"/>
      <c r="F38" s="26"/>
    </row>
    <row r="39" spans="1:6" ht="36">
      <c r="A39" s="25"/>
      <c r="B39" s="418" t="s">
        <v>444</v>
      </c>
      <c r="C39" s="419" t="s">
        <v>1813</v>
      </c>
      <c r="D39" s="420">
        <f>INDEX(PRICING!BX:BX,MATCH(B39,PRICING!BW:BW,0),1)</f>
        <v>2246</v>
      </c>
      <c r="E39" s="256" t="s">
        <v>1479</v>
      </c>
      <c r="F39" s="26"/>
    </row>
    <row r="40" spans="1:6" ht="18">
      <c r="A40" s="25"/>
      <c r="B40" s="411" t="s">
        <v>1814</v>
      </c>
      <c r="C40" s="412"/>
      <c r="D40" s="413"/>
      <c r="E40" s="414"/>
      <c r="F40" s="26"/>
    </row>
    <row r="41" spans="1:6" ht="18">
      <c r="A41" s="25"/>
      <c r="B41" s="409" t="s">
        <v>454</v>
      </c>
      <c r="C41" s="410" t="s">
        <v>1815</v>
      </c>
      <c r="D41" s="396">
        <f>INDEX(PRICING!BX:BX,MATCH(B41,PRICING!BW:BW,0),1)</f>
        <v>1681</v>
      </c>
      <c r="E41" s="256" t="s">
        <v>1816</v>
      </c>
      <c r="F41" s="26"/>
    </row>
    <row r="42" spans="1:6" ht="18">
      <c r="A42" s="25"/>
      <c r="B42" s="144" t="s">
        <v>464</v>
      </c>
      <c r="C42" s="20" t="s">
        <v>1817</v>
      </c>
      <c r="D42" s="175">
        <f>INDEX(PRICING!BX:BX,MATCH(B42,PRICING!BW:BW,0),1)</f>
        <v>3738</v>
      </c>
      <c r="E42" s="256" t="s">
        <v>1816</v>
      </c>
      <c r="F42" s="26"/>
    </row>
    <row r="43" spans="1:6" ht="18">
      <c r="A43" s="25"/>
      <c r="B43" s="144" t="s">
        <v>474</v>
      </c>
      <c r="C43" s="20" t="s">
        <v>1818</v>
      </c>
      <c r="D43" s="175">
        <f>INDEX(PRICING!BX:BX,MATCH(B43,PRICING!BW:BW,0),1)</f>
        <v>814</v>
      </c>
      <c r="E43" s="256" t="s">
        <v>1816</v>
      </c>
      <c r="F43" s="26"/>
    </row>
    <row r="44" spans="1:6" ht="18">
      <c r="A44" s="25"/>
      <c r="B44" s="401" t="s">
        <v>484</v>
      </c>
      <c r="C44" s="416" t="s">
        <v>1819</v>
      </c>
      <c r="D44" s="417">
        <f>INDEX(PRICING!BX:BX,MATCH(B44,PRICING!BW:BW,0),1)</f>
        <v>1481</v>
      </c>
      <c r="E44" s="256" t="s">
        <v>1816</v>
      </c>
      <c r="F44" s="26"/>
    </row>
    <row r="45" spans="1:6" ht="18">
      <c r="A45" s="25"/>
      <c r="B45" s="411" t="s">
        <v>1542</v>
      </c>
      <c r="C45" s="412"/>
      <c r="D45" s="413"/>
      <c r="E45" s="414"/>
      <c r="F45" s="26"/>
    </row>
    <row r="46" spans="1:6" ht="18">
      <c r="A46" s="25"/>
      <c r="B46" s="409" t="s">
        <v>494</v>
      </c>
      <c r="C46" s="410" t="s">
        <v>1820</v>
      </c>
      <c r="D46" s="396">
        <f>INDEX(PRICING!BX:BX,MATCH(B46,PRICING!BW:BW,0),1)</f>
        <v>343</v>
      </c>
      <c r="E46" s="256" t="s">
        <v>1816</v>
      </c>
      <c r="F46" s="26"/>
    </row>
    <row r="47" spans="1:6" ht="18">
      <c r="A47" s="25"/>
      <c r="B47" s="409" t="s">
        <v>504</v>
      </c>
      <c r="C47" s="410" t="s">
        <v>1821</v>
      </c>
      <c r="D47" s="396">
        <f>INDEX(PRICING!BX:BX,MATCH(B47,PRICING!BW:BW,0),1)</f>
        <v>26</v>
      </c>
      <c r="E47" s="256" t="s">
        <v>1816</v>
      </c>
      <c r="F47" s="26"/>
    </row>
    <row r="48" spans="1:6" ht="18">
      <c r="A48" s="25"/>
      <c r="B48" s="409" t="s">
        <v>514</v>
      </c>
      <c r="C48" s="410" t="s">
        <v>1822</v>
      </c>
      <c r="D48" s="396">
        <f>INDEX(PRICING!BX:BX,MATCH(B48,PRICING!BW:BW,0),1)</f>
        <v>56</v>
      </c>
      <c r="E48" s="256" t="s">
        <v>1816</v>
      </c>
      <c r="F48" s="26"/>
    </row>
    <row r="49" spans="1:6" ht="18">
      <c r="A49" s="25"/>
      <c r="B49" s="144" t="s">
        <v>332</v>
      </c>
      <c r="C49" s="20" t="s">
        <v>1823</v>
      </c>
      <c r="D49" s="175">
        <f>INDEX(PRICING!BX:BX,MATCH(B49,PRICING!BW:BW,0),1)</f>
        <v>1102</v>
      </c>
      <c r="E49" s="256" t="s">
        <v>1793</v>
      </c>
      <c r="F49" s="26"/>
    </row>
    <row r="50" spans="1:6" ht="18">
      <c r="A50" s="25"/>
      <c r="B50" s="186"/>
      <c r="C50" s="187"/>
      <c r="D50" s="79"/>
      <c r="E50" s="79"/>
      <c r="F50" s="26"/>
    </row>
    <row r="51" spans="1:6" ht="114" customHeight="1">
      <c r="A51" s="25"/>
      <c r="B51" s="730" t="s">
        <v>2910</v>
      </c>
      <c r="C51" s="757"/>
      <c r="D51" s="757"/>
      <c r="E51" s="757"/>
      <c r="F51" s="26"/>
    </row>
    <row r="52" spans="1:6" ht="18">
      <c r="A52" s="25"/>
      <c r="B52" s="330"/>
      <c r="C52" s="330"/>
      <c r="D52" s="330"/>
      <c r="E52" s="330"/>
      <c r="F52" s="26"/>
    </row>
  </sheetData>
  <mergeCells count="1">
    <mergeCell ref="B51:E51"/>
  </mergeCells>
  <hyperlinks>
    <hyperlink ref="E1" location="Categories!A1" display="Return" xr:uid="{CBF5E45A-5840-459E-9F2F-736DF5441C23}"/>
    <hyperlink ref="B51:E51" r:id="rId1" display="https://www.nology.co.za/terms" xr:uid="{90C4D85B-98CB-495B-9843-C722E71D5036}"/>
  </hyperlinks>
  <pageMargins left="0.7" right="0.7" top="0.75" bottom="0.75" header="0.3" footer="0.3"/>
  <pageSetup paperSize="9" orientation="portrait"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E6A97-75F4-47AB-BA62-2D1CA29B3D4A}">
  <sheetPr codeName="Sheet36"/>
  <dimension ref="A1:G39"/>
  <sheetViews>
    <sheetView showGridLines="0" zoomScale="80" zoomScaleNormal="80" workbookViewId="0"/>
  </sheetViews>
  <sheetFormatPr defaultColWidth="9" defaultRowHeight="16.8"/>
  <cols>
    <col min="1" max="1" width="2.44140625" customWidth="1"/>
    <col min="2" max="2" width="35.44140625" bestFit="1" customWidth="1"/>
    <col min="3" max="3" width="92.44140625" customWidth="1"/>
    <col min="4" max="4" width="12" customWidth="1"/>
    <col min="5" max="5" width="28.6640625" customWidth="1"/>
    <col min="6" max="6" width="36.33203125" customWidth="1"/>
    <col min="7" max="7" width="2.44140625" customWidth="1"/>
  </cols>
  <sheetData>
    <row r="1" spans="1:7" ht="18">
      <c r="A1" s="23"/>
      <c r="B1" s="126"/>
      <c r="C1" s="127"/>
      <c r="D1" s="76"/>
      <c r="E1" s="286" t="s">
        <v>1356</v>
      </c>
      <c r="F1" s="286"/>
      <c r="G1" s="24"/>
    </row>
    <row r="2" spans="1:7" ht="35.700000000000003" customHeight="1">
      <c r="A2" s="25"/>
      <c r="B2" s="191"/>
      <c r="C2" s="194"/>
      <c r="D2" s="195"/>
      <c r="E2" s="195"/>
      <c r="F2" s="195"/>
      <c r="G2" s="26"/>
    </row>
    <row r="3" spans="1:7" ht="35.700000000000003" customHeight="1">
      <c r="A3" s="27"/>
      <c r="B3" s="656" t="s">
        <v>1358</v>
      </c>
      <c r="C3" s="775" t="s">
        <v>1359</v>
      </c>
      <c r="D3" s="775"/>
      <c r="E3" s="658" t="s">
        <v>1450</v>
      </c>
      <c r="F3" s="335" t="s">
        <v>1362</v>
      </c>
      <c r="G3" s="26"/>
    </row>
    <row r="4" spans="1:7" ht="35.700000000000003" customHeight="1">
      <c r="A4" s="25"/>
      <c r="B4" s="762" t="s">
        <v>2947</v>
      </c>
      <c r="C4" s="763"/>
      <c r="D4" s="763"/>
      <c r="E4" s="763"/>
      <c r="F4" s="764"/>
      <c r="G4" s="26"/>
    </row>
    <row r="5" spans="1:7" ht="35.700000000000003" customHeight="1">
      <c r="A5" s="25"/>
      <c r="B5" s="657" t="s">
        <v>2954</v>
      </c>
      <c r="C5" s="776" t="s">
        <v>2957</v>
      </c>
      <c r="D5" s="776"/>
      <c r="E5" s="659" t="s">
        <v>48</v>
      </c>
      <c r="F5" s="256" t="s">
        <v>2948</v>
      </c>
      <c r="G5" s="26"/>
    </row>
    <row r="6" spans="1:7" ht="35.700000000000003" customHeight="1">
      <c r="A6" s="25"/>
      <c r="B6" s="433" t="s">
        <v>2955</v>
      </c>
      <c r="C6" s="776" t="s">
        <v>2958</v>
      </c>
      <c r="D6" s="776"/>
      <c r="E6" s="659" t="s">
        <v>48</v>
      </c>
      <c r="F6" s="256" t="s">
        <v>2948</v>
      </c>
      <c r="G6" s="26"/>
    </row>
    <row r="7" spans="1:7" ht="35.700000000000003" customHeight="1">
      <c r="A7" s="25"/>
      <c r="B7" s="433" t="s">
        <v>2956</v>
      </c>
      <c r="C7" s="776" t="s">
        <v>2959</v>
      </c>
      <c r="D7" s="776"/>
      <c r="E7" s="659" t="s">
        <v>48</v>
      </c>
      <c r="F7" s="256" t="s">
        <v>2948</v>
      </c>
      <c r="G7" s="26"/>
    </row>
    <row r="8" spans="1:7" ht="35.700000000000003" customHeight="1">
      <c r="A8" s="25"/>
      <c r="B8" s="762" t="s">
        <v>2946</v>
      </c>
      <c r="C8" s="763"/>
      <c r="D8" s="763"/>
      <c r="E8" s="763"/>
      <c r="F8" s="764"/>
      <c r="G8" s="26"/>
    </row>
    <row r="9" spans="1:7" ht="19.5" customHeight="1">
      <c r="A9" s="25"/>
      <c r="B9" s="657" t="s">
        <v>2949</v>
      </c>
      <c r="C9" s="776" t="s">
        <v>2952</v>
      </c>
      <c r="D9" s="776"/>
      <c r="E9" s="659" t="s">
        <v>48</v>
      </c>
      <c r="F9" s="256" t="s">
        <v>2948</v>
      </c>
      <c r="G9" s="26"/>
    </row>
    <row r="10" spans="1:7" ht="19.5" customHeight="1">
      <c r="A10" s="25"/>
      <c r="B10" s="433" t="s">
        <v>2950</v>
      </c>
      <c r="C10" s="776" t="s">
        <v>2953</v>
      </c>
      <c r="D10" s="776"/>
      <c r="E10" s="659" t="s">
        <v>48</v>
      </c>
      <c r="F10" s="256" t="s">
        <v>2948</v>
      </c>
      <c r="G10" s="26"/>
    </row>
    <row r="11" spans="1:7" ht="19.5" customHeight="1">
      <c r="A11" s="25"/>
      <c r="B11" s="433" t="s">
        <v>2951</v>
      </c>
      <c r="C11" s="776" t="s">
        <v>2960</v>
      </c>
      <c r="D11" s="776"/>
      <c r="E11" s="659" t="s">
        <v>48</v>
      </c>
      <c r="F11" s="660" t="s">
        <v>2948</v>
      </c>
      <c r="G11" s="26"/>
    </row>
    <row r="12" spans="1:7" ht="18">
      <c r="A12" s="25"/>
      <c r="B12" s="186"/>
      <c r="C12" s="187"/>
      <c r="D12" s="79"/>
      <c r="E12" s="79"/>
      <c r="F12" s="76"/>
      <c r="G12" s="26"/>
    </row>
    <row r="13" spans="1:7" ht="21.6">
      <c r="A13" s="182"/>
      <c r="B13" s="505" t="s">
        <v>1824</v>
      </c>
      <c r="C13" s="497"/>
      <c r="D13" s="497"/>
      <c r="E13" s="504"/>
      <c r="F13" s="504"/>
      <c r="G13" s="182"/>
    </row>
    <row r="14" spans="1:7" ht="18">
      <c r="A14" s="25"/>
      <c r="B14" s="771"/>
      <c r="C14" s="771"/>
      <c r="D14" s="772"/>
      <c r="E14" s="771"/>
      <c r="F14" s="503"/>
      <c r="G14" s="26"/>
    </row>
    <row r="15" spans="1:7" ht="18">
      <c r="A15" s="25"/>
      <c r="B15" s="771"/>
      <c r="C15" s="771"/>
      <c r="D15" s="771"/>
      <c r="E15" s="771"/>
      <c r="F15" s="503"/>
      <c r="G15" s="26"/>
    </row>
    <row r="16" spans="1:7" ht="18">
      <c r="A16" s="25"/>
      <c r="B16" s="771"/>
      <c r="C16" s="771"/>
      <c r="D16" s="771"/>
      <c r="E16" s="771"/>
      <c r="F16" s="503"/>
      <c r="G16" s="26"/>
    </row>
    <row r="17" spans="1:7" ht="18">
      <c r="A17" s="25"/>
      <c r="B17" s="771"/>
      <c r="C17" s="771"/>
      <c r="D17" s="771"/>
      <c r="E17" s="771"/>
      <c r="F17" s="503"/>
      <c r="G17" s="26"/>
    </row>
    <row r="18" spans="1:7" ht="18">
      <c r="A18" s="25"/>
      <c r="B18" s="771"/>
      <c r="C18" s="771"/>
      <c r="D18" s="771"/>
      <c r="E18" s="771"/>
      <c r="F18" s="503"/>
      <c r="G18" s="26"/>
    </row>
    <row r="19" spans="1:7" ht="18">
      <c r="A19" s="25"/>
      <c r="B19" s="771"/>
      <c r="C19" s="771"/>
      <c r="D19" s="771"/>
      <c r="E19" s="771"/>
      <c r="F19" s="503"/>
      <c r="G19" s="26"/>
    </row>
    <row r="20" spans="1:7" ht="18">
      <c r="A20" s="25"/>
      <c r="B20" s="771"/>
      <c r="C20" s="771"/>
      <c r="D20" s="771"/>
      <c r="E20" s="771"/>
      <c r="F20" s="503"/>
      <c r="G20" s="26"/>
    </row>
    <row r="21" spans="1:7" ht="18">
      <c r="A21" s="25"/>
      <c r="B21" s="771"/>
      <c r="C21" s="771"/>
      <c r="D21" s="771"/>
      <c r="E21" s="771"/>
      <c r="F21" s="503"/>
      <c r="G21" s="26"/>
    </row>
    <row r="22" spans="1:7" ht="18">
      <c r="A22" s="25"/>
      <c r="B22" s="771"/>
      <c r="C22" s="771"/>
      <c r="D22" s="771"/>
      <c r="E22" s="771"/>
      <c r="F22" s="503"/>
      <c r="G22" s="26"/>
    </row>
    <row r="23" spans="1:7" ht="18">
      <c r="A23" s="25"/>
      <c r="B23" s="771"/>
      <c r="C23" s="771"/>
      <c r="D23" s="771"/>
      <c r="E23" s="771"/>
      <c r="F23" s="503"/>
      <c r="G23" s="26"/>
    </row>
    <row r="24" spans="1:7" ht="18">
      <c r="A24" s="25"/>
      <c r="B24" s="771"/>
      <c r="C24" s="771"/>
      <c r="D24" s="771"/>
      <c r="E24" s="771"/>
      <c r="F24" s="503"/>
      <c r="G24" s="26"/>
    </row>
    <row r="25" spans="1:7" ht="18">
      <c r="A25" s="25"/>
      <c r="B25" s="771"/>
      <c r="C25" s="771"/>
      <c r="D25" s="771"/>
      <c r="E25" s="771"/>
      <c r="F25" s="503"/>
      <c r="G25" s="26"/>
    </row>
    <row r="26" spans="1:7" ht="18">
      <c r="A26" s="25"/>
      <c r="B26" s="771"/>
      <c r="C26" s="771"/>
      <c r="D26" s="771"/>
      <c r="E26" s="771"/>
      <c r="F26" s="503"/>
      <c r="G26" s="26"/>
    </row>
    <row r="27" spans="1:7" ht="18">
      <c r="A27" s="25"/>
      <c r="B27" s="771"/>
      <c r="C27" s="771"/>
      <c r="D27" s="771"/>
      <c r="E27" s="771"/>
      <c r="F27" s="503"/>
      <c r="G27" s="26"/>
    </row>
    <row r="28" spans="1:7" ht="18">
      <c r="A28" s="25"/>
      <c r="B28" s="771"/>
      <c r="C28" s="771"/>
      <c r="D28" s="771"/>
      <c r="E28" s="771"/>
      <c r="F28" s="503"/>
      <c r="G28" s="26"/>
    </row>
    <row r="29" spans="1:7" ht="18">
      <c r="A29" s="25"/>
      <c r="B29" s="771"/>
      <c r="C29" s="771"/>
      <c r="D29" s="771"/>
      <c r="E29" s="771"/>
      <c r="F29" s="503"/>
      <c r="G29" s="26"/>
    </row>
    <row r="30" spans="1:7" ht="18">
      <c r="A30" s="25"/>
      <c r="B30" s="771"/>
      <c r="C30" s="771"/>
      <c r="D30" s="771"/>
      <c r="E30" s="771"/>
      <c r="F30" s="503"/>
      <c r="G30" s="26"/>
    </row>
    <row r="31" spans="1:7" ht="18">
      <c r="A31" s="25"/>
      <c r="B31" s="771"/>
      <c r="C31" s="771"/>
      <c r="D31" s="771"/>
      <c r="E31" s="771"/>
      <c r="F31" s="503"/>
      <c r="G31" s="26"/>
    </row>
    <row r="32" spans="1:7" ht="18">
      <c r="A32" s="25"/>
      <c r="B32" s="771"/>
      <c r="C32" s="771"/>
      <c r="D32" s="771"/>
      <c r="E32" s="771"/>
      <c r="F32" s="503"/>
      <c r="G32" s="26"/>
    </row>
    <row r="33" spans="1:7" ht="18">
      <c r="A33" s="25"/>
      <c r="B33" s="771"/>
      <c r="C33" s="771"/>
      <c r="D33" s="771"/>
      <c r="E33" s="771"/>
      <c r="F33" s="503"/>
      <c r="G33" s="26"/>
    </row>
    <row r="34" spans="1:7" ht="18">
      <c r="A34" s="25"/>
      <c r="B34" s="771"/>
      <c r="C34" s="771"/>
      <c r="D34" s="771"/>
      <c r="E34" s="771"/>
      <c r="F34" s="503"/>
      <c r="G34" s="26"/>
    </row>
    <row r="35" spans="1:7" ht="18">
      <c r="A35" s="25"/>
      <c r="B35" s="771"/>
      <c r="C35" s="771"/>
      <c r="D35" s="771"/>
      <c r="E35" s="771"/>
      <c r="F35" s="503"/>
      <c r="G35" s="26"/>
    </row>
    <row r="36" spans="1:7" ht="18">
      <c r="A36" s="25"/>
      <c r="B36" s="773"/>
      <c r="C36" s="773"/>
      <c r="D36" s="773"/>
      <c r="E36" s="773"/>
      <c r="F36" s="503"/>
      <c r="G36" s="26"/>
    </row>
    <row r="37" spans="1:7" ht="18">
      <c r="A37" s="25"/>
      <c r="B37" s="186"/>
      <c r="C37" s="187"/>
      <c r="D37" s="79"/>
      <c r="E37" s="79"/>
      <c r="F37" s="78"/>
      <c r="G37" s="26"/>
    </row>
    <row r="38" spans="1:7" ht="114" customHeight="1">
      <c r="A38" s="25"/>
      <c r="B38" s="774" t="s">
        <v>2910</v>
      </c>
      <c r="C38" s="774"/>
      <c r="D38" s="774"/>
      <c r="E38" s="774"/>
      <c r="F38" s="774"/>
      <c r="G38" s="26"/>
    </row>
    <row r="39" spans="1:7" ht="18">
      <c r="A39" s="25"/>
      <c r="B39" s="330"/>
      <c r="C39" s="330"/>
      <c r="D39" s="330"/>
      <c r="E39" s="330"/>
      <c r="F39" s="330"/>
      <c r="G39" s="26"/>
    </row>
  </sheetData>
  <mergeCells count="11">
    <mergeCell ref="B14:E36"/>
    <mergeCell ref="B38:F38"/>
    <mergeCell ref="C3:D3"/>
    <mergeCell ref="C5:D5"/>
    <mergeCell ref="C6:D6"/>
    <mergeCell ref="C7:D7"/>
    <mergeCell ref="C9:D9"/>
    <mergeCell ref="C10:D10"/>
    <mergeCell ref="C11:D11"/>
    <mergeCell ref="B4:F4"/>
    <mergeCell ref="B8:F8"/>
  </mergeCells>
  <hyperlinks>
    <hyperlink ref="E1" location="Categories!A1" display="Return" xr:uid="{323DFE99-CFC1-48B4-9D18-7337D10E8C87}"/>
    <hyperlink ref="B38:E38" r:id="rId1" display="https://www.nology.co.za/terms" xr:uid="{EB5C062C-0047-41D6-A5D1-2E95BEDAE302}"/>
  </hyperlinks>
  <pageMargins left="0.7" right="0.7" top="0.75" bottom="0.75" header="0.3" footer="0.3"/>
  <pageSetup paperSize="9" orientation="portrait"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A2635-69EB-4744-831A-949CEB8BD961}">
  <sheetPr codeName="Sheet23">
    <pageSetUpPr fitToPage="1"/>
  </sheetPr>
  <dimension ref="A1:F70"/>
  <sheetViews>
    <sheetView showGridLines="0" zoomScale="80" zoomScaleNormal="80" zoomScaleSheetLayoutView="80" workbookViewId="0"/>
  </sheetViews>
  <sheetFormatPr defaultColWidth="9" defaultRowHeight="16.8"/>
  <cols>
    <col min="1" max="1" width="3.44140625" customWidth="1"/>
    <col min="2" max="2" width="36.44140625" customWidth="1"/>
    <col min="3" max="3" width="92.5546875" customWidth="1"/>
    <col min="4" max="4" width="20.5546875" customWidth="1"/>
    <col min="5" max="5" width="43.44140625" customWidth="1"/>
    <col min="6" max="6" width="3.5546875" customWidth="1"/>
  </cols>
  <sheetData>
    <row r="1" spans="1:6" s="1" customFormat="1" ht="17.25" customHeight="1">
      <c r="A1" s="25"/>
      <c r="B1" s="131"/>
      <c r="C1" s="132"/>
      <c r="D1" s="78"/>
      <c r="E1" s="286" t="s">
        <v>1356</v>
      </c>
      <c r="F1" s="26"/>
    </row>
    <row r="2" spans="1:6" s="1" customFormat="1" ht="45" customHeight="1">
      <c r="A2" s="27"/>
      <c r="B2" s="133"/>
      <c r="C2" s="279"/>
      <c r="D2" s="21"/>
      <c r="E2" s="94"/>
      <c r="F2" s="26"/>
    </row>
    <row r="3" spans="1:6" s="1" customFormat="1" ht="18">
      <c r="A3" s="27"/>
      <c r="B3" s="177" t="s">
        <v>1358</v>
      </c>
      <c r="C3" s="178" t="s">
        <v>1359</v>
      </c>
      <c r="D3" s="179" t="s">
        <v>1450</v>
      </c>
      <c r="E3" s="179" t="s">
        <v>1362</v>
      </c>
      <c r="F3" s="28"/>
    </row>
    <row r="4" spans="1:6" s="1" customFormat="1" ht="17.25" customHeight="1">
      <c r="A4" s="27"/>
      <c r="B4" s="363" t="s">
        <v>1825</v>
      </c>
      <c r="C4" s="364"/>
      <c r="D4" s="365"/>
      <c r="E4" s="366"/>
      <c r="F4" s="28"/>
    </row>
    <row r="5" spans="1:6" s="1" customFormat="1" ht="36">
      <c r="A5" s="27"/>
      <c r="B5" s="3" t="s">
        <v>67</v>
      </c>
      <c r="C5" s="134" t="s">
        <v>1826</v>
      </c>
      <c r="D5" s="175">
        <f>INDEX(PRICING!BI:BI,MATCH(B5,PRICING!BH:BH,0),1)</f>
        <v>1843</v>
      </c>
      <c r="E5" s="209"/>
      <c r="F5" s="28"/>
    </row>
    <row r="6" spans="1:6" s="1" customFormat="1" ht="18">
      <c r="A6" s="27"/>
      <c r="B6" s="3" t="s">
        <v>422</v>
      </c>
      <c r="C6" s="134" t="s">
        <v>1827</v>
      </c>
      <c r="D6" s="175">
        <f>INDEX(PRICING!BI:BI,MATCH(B6,PRICING!BH:BH,0),1)</f>
        <v>975</v>
      </c>
      <c r="E6" s="113"/>
      <c r="F6" s="28"/>
    </row>
    <row r="7" spans="1:6" s="1" customFormat="1" ht="18">
      <c r="A7" s="27"/>
      <c r="B7" s="3" t="s">
        <v>432</v>
      </c>
      <c r="C7" s="134" t="s">
        <v>1828</v>
      </c>
      <c r="D7" s="175">
        <f>INDEX(PRICING!BI:BI,MATCH(B7,PRICING!BH:BH,0),1)</f>
        <v>3099</v>
      </c>
      <c r="E7" s="113"/>
      <c r="F7" s="28"/>
    </row>
    <row r="8" spans="1:6" s="1" customFormat="1" ht="18">
      <c r="A8" s="27"/>
      <c r="B8" s="3" t="s">
        <v>412</v>
      </c>
      <c r="C8" s="134" t="s">
        <v>1829</v>
      </c>
      <c r="D8" s="175">
        <f>INDEX(PRICING!BI:BI,MATCH(B8,PRICING!BH:BH,0),1)</f>
        <v>791</v>
      </c>
      <c r="E8" s="113"/>
      <c r="F8" s="28"/>
    </row>
    <row r="9" spans="1:6" s="1" customFormat="1" ht="36">
      <c r="A9" s="27"/>
      <c r="B9" s="3" t="s">
        <v>442</v>
      </c>
      <c r="C9" s="134" t="s">
        <v>1830</v>
      </c>
      <c r="D9" s="175">
        <f>INDEX(PRICING!BI:BI,MATCH(B9,PRICING!BH:BH,0),1)</f>
        <v>1390</v>
      </c>
      <c r="E9" s="370"/>
      <c r="F9" s="28"/>
    </row>
    <row r="10" spans="1:6" s="1" customFormat="1" ht="18">
      <c r="A10" s="27"/>
      <c r="B10" s="363" t="s">
        <v>1831</v>
      </c>
      <c r="C10" s="364"/>
      <c r="D10" s="367"/>
      <c r="E10" s="366"/>
      <c r="F10" s="28"/>
    </row>
    <row r="11" spans="1:6" s="1" customFormat="1" ht="35.25" customHeight="1">
      <c r="A11" s="27"/>
      <c r="B11" s="3" t="s">
        <v>93</v>
      </c>
      <c r="C11" s="358" t="s">
        <v>1832</v>
      </c>
      <c r="D11" s="175">
        <f>INDEX(PRICING!BI:BI,MATCH(B11,PRICING!BH:BH,0),1)</f>
        <v>6037</v>
      </c>
      <c r="E11" s="113"/>
      <c r="F11" s="28"/>
    </row>
    <row r="12" spans="1:6" s="1" customFormat="1" ht="18">
      <c r="A12" s="27"/>
      <c r="B12" s="363" t="s">
        <v>1833</v>
      </c>
      <c r="C12" s="364"/>
      <c r="D12" s="367"/>
      <c r="E12" s="366"/>
      <c r="F12" s="28"/>
    </row>
    <row r="13" spans="1:6" s="1" customFormat="1" ht="36">
      <c r="A13" s="27"/>
      <c r="B13" s="291" t="s">
        <v>532</v>
      </c>
      <c r="C13" s="292" t="s">
        <v>1834</v>
      </c>
      <c r="D13" s="175">
        <f>INDEX(PRICING!BI:BI,MATCH(B13,PRICING!BH:BH,0),1)</f>
        <v>1936</v>
      </c>
      <c r="E13" s="113"/>
      <c r="F13" s="28"/>
    </row>
    <row r="14" spans="1:6" s="1" customFormat="1" ht="36">
      <c r="A14" s="27"/>
      <c r="B14" s="291" t="s">
        <v>177</v>
      </c>
      <c r="C14" s="292" t="s">
        <v>1835</v>
      </c>
      <c r="D14" s="175">
        <f>INDEX(PRICING!BI:BI,MATCH(B14,PRICING!BH:BH,0),1)</f>
        <v>6406</v>
      </c>
      <c r="E14" s="370"/>
      <c r="F14" s="28"/>
    </row>
    <row r="15" spans="1:6" s="1" customFormat="1" ht="36">
      <c r="A15" s="27"/>
      <c r="B15" s="291" t="s">
        <v>140</v>
      </c>
      <c r="C15" s="292" t="s">
        <v>1836</v>
      </c>
      <c r="D15" s="175">
        <f>INDEX(PRICING!BI:BI,MATCH(B15,PRICING!BH:BH,0),1)</f>
        <v>2788</v>
      </c>
      <c r="E15" s="370"/>
      <c r="F15" s="28"/>
    </row>
    <row r="16" spans="1:6" s="1" customFormat="1" ht="36">
      <c r="A16" s="27"/>
      <c r="B16" s="291" t="s">
        <v>158</v>
      </c>
      <c r="C16" s="292" t="s">
        <v>1837</v>
      </c>
      <c r="D16" s="175">
        <f>INDEX(PRICING!BI:BI,MATCH(B16,PRICING!BH:BH,0),1)</f>
        <v>4468</v>
      </c>
      <c r="E16" s="370"/>
      <c r="F16" s="28"/>
    </row>
    <row r="17" spans="1:6" s="1" customFormat="1" ht="18">
      <c r="A17" s="27"/>
      <c r="B17" s="363" t="s">
        <v>1838</v>
      </c>
      <c r="C17" s="364"/>
      <c r="D17" s="367"/>
      <c r="E17" s="366"/>
      <c r="F17" s="28"/>
    </row>
    <row r="18" spans="1:6" s="1" customFormat="1" ht="36">
      <c r="A18" s="27"/>
      <c r="B18" s="3" t="s">
        <v>226</v>
      </c>
      <c r="C18" s="134" t="s">
        <v>1839</v>
      </c>
      <c r="D18" s="175">
        <f>INDEX(PRICING!BI:BI,MATCH(B18,PRICING!BH:BH,0),1)</f>
        <v>733</v>
      </c>
      <c r="E18" s="113"/>
      <c r="F18" s="28"/>
    </row>
    <row r="19" spans="1:6" s="1" customFormat="1" ht="18">
      <c r="A19" s="27"/>
      <c r="B19" s="3" t="s">
        <v>241</v>
      </c>
      <c r="C19" s="134" t="s">
        <v>1840</v>
      </c>
      <c r="D19" s="175">
        <f>INDEX(PRICING!BI:BI,MATCH(B19,PRICING!BH:BH,0),1)</f>
        <v>2951</v>
      </c>
      <c r="E19" s="113"/>
      <c r="F19" s="28"/>
    </row>
    <row r="20" spans="1:6" s="1" customFormat="1" ht="18">
      <c r="A20" s="27"/>
      <c r="B20" s="3" t="s">
        <v>256</v>
      </c>
      <c r="C20" s="134" t="s">
        <v>1841</v>
      </c>
      <c r="D20" s="175">
        <f>INDEX(PRICING!BI:BI,MATCH(B20,PRICING!BH:BH,0),1)</f>
        <v>4250</v>
      </c>
      <c r="E20" s="113"/>
      <c r="F20" s="28"/>
    </row>
    <row r="21" spans="1:6" s="1" customFormat="1" ht="18">
      <c r="A21" s="27"/>
      <c r="B21" s="363" t="s">
        <v>1842</v>
      </c>
      <c r="C21" s="364"/>
      <c r="D21" s="367"/>
      <c r="E21" s="366"/>
      <c r="F21" s="28"/>
    </row>
    <row r="22" spans="1:6" s="1" customFormat="1" ht="36">
      <c r="A22" s="27"/>
      <c r="B22" s="3" t="s">
        <v>462</v>
      </c>
      <c r="C22" s="134" t="s">
        <v>1843</v>
      </c>
      <c r="D22" s="175">
        <f>INDEX(PRICING!BI:BI,MATCH(B22,PRICING!BH:BH,0),1)</f>
        <v>2644</v>
      </c>
      <c r="E22" s="113"/>
      <c r="F22" s="28"/>
    </row>
    <row r="23" spans="1:6" s="1" customFormat="1" ht="18">
      <c r="A23" s="27"/>
      <c r="B23" s="3" t="s">
        <v>452</v>
      </c>
      <c r="C23" s="134" t="s">
        <v>1844</v>
      </c>
      <c r="D23" s="175">
        <f>INDEX(PRICING!BI:BI,MATCH(B23,PRICING!BH:BH,0),1)</f>
        <v>1756</v>
      </c>
      <c r="E23" s="113"/>
      <c r="F23" s="28"/>
    </row>
    <row r="24" spans="1:6" s="1" customFormat="1" ht="18">
      <c r="A24" s="27"/>
      <c r="B24" s="3" t="s">
        <v>271</v>
      </c>
      <c r="C24" s="134" t="s">
        <v>1845</v>
      </c>
      <c r="D24" s="175">
        <f>INDEX(PRICING!BI:BI,MATCH(B24,PRICING!BH:BH,0),1)</f>
        <v>4474</v>
      </c>
      <c r="E24" s="113"/>
      <c r="F24" s="28"/>
    </row>
    <row r="25" spans="1:6" s="1" customFormat="1" ht="36">
      <c r="A25" s="27"/>
      <c r="B25" s="3" t="s">
        <v>287</v>
      </c>
      <c r="C25" s="134" t="s">
        <v>1846</v>
      </c>
      <c r="D25" s="175">
        <f>INDEX(PRICING!BI:BI,MATCH(B25,PRICING!BH:BH,0),1)</f>
        <v>5333</v>
      </c>
      <c r="E25" s="113"/>
      <c r="F25" s="28"/>
    </row>
    <row r="26" spans="1:6" s="1" customFormat="1" ht="18">
      <c r="A26" s="27"/>
      <c r="B26" s="3" t="s">
        <v>302</v>
      </c>
      <c r="C26" s="134" t="s">
        <v>1847</v>
      </c>
      <c r="D26" s="175">
        <f>INDEX(PRICING!BI:BI,MATCH(B26,PRICING!BH:BH,0),1)</f>
        <v>7891</v>
      </c>
      <c r="E26" s="113"/>
      <c r="F26" s="28"/>
    </row>
    <row r="27" spans="1:6" s="1" customFormat="1" ht="18">
      <c r="A27" s="27"/>
      <c r="B27" s="3" t="s">
        <v>317</v>
      </c>
      <c r="C27" s="134" t="s">
        <v>1848</v>
      </c>
      <c r="D27" s="175">
        <f>INDEX(PRICING!BI:BI,MATCH(B27,PRICING!BH:BH,0),1)</f>
        <v>5688</v>
      </c>
      <c r="E27" s="113"/>
      <c r="F27" s="28"/>
    </row>
    <row r="28" spans="1:6" s="1" customFormat="1" ht="36">
      <c r="A28" s="27"/>
      <c r="B28" s="3" t="s">
        <v>330</v>
      </c>
      <c r="C28" s="134" t="s">
        <v>1849</v>
      </c>
      <c r="D28" s="175">
        <f>INDEX(PRICING!BI:BI,MATCH(B28,PRICING!BH:BH,0),1)</f>
        <v>9471</v>
      </c>
      <c r="E28" s="113"/>
      <c r="F28" s="28"/>
    </row>
    <row r="29" spans="1:6" s="1" customFormat="1" ht="36">
      <c r="A29" s="27"/>
      <c r="B29" s="3" t="s">
        <v>343</v>
      </c>
      <c r="C29" s="134" t="s">
        <v>1850</v>
      </c>
      <c r="D29" s="175">
        <f>INDEX(PRICING!BI:BI,MATCH(B29,PRICING!BH:BH,0),1)</f>
        <v>8462</v>
      </c>
      <c r="E29" s="113"/>
      <c r="F29" s="28"/>
    </row>
    <row r="30" spans="1:6" s="1" customFormat="1" ht="18">
      <c r="A30" s="27"/>
      <c r="B30" s="363" t="s">
        <v>1851</v>
      </c>
      <c r="C30" s="364"/>
      <c r="D30" s="367"/>
      <c r="E30" s="366"/>
      <c r="F30" s="28"/>
    </row>
    <row r="31" spans="1:6" s="1" customFormat="1" ht="36">
      <c r="A31" s="27"/>
      <c r="B31" s="3" t="s">
        <v>117</v>
      </c>
      <c r="C31" s="134" t="s">
        <v>1852</v>
      </c>
      <c r="D31" s="175">
        <f>INDEX(PRICING!BI:BI,MATCH(B31,PRICING!BH:BH,0),1)</f>
        <v>5737</v>
      </c>
      <c r="E31" s="113"/>
      <c r="F31" s="28"/>
    </row>
    <row r="32" spans="1:6" s="1" customFormat="1" ht="18">
      <c r="A32" s="27"/>
      <c r="B32" s="3" t="s">
        <v>354</v>
      </c>
      <c r="C32" s="134" t="s">
        <v>1853</v>
      </c>
      <c r="D32" s="175">
        <f>INDEX(PRICING!BI:BI,MATCH(B32,PRICING!BH:BH,0),1)</f>
        <v>4663</v>
      </c>
      <c r="E32" s="113"/>
      <c r="F32" s="28"/>
    </row>
    <row r="33" spans="1:6" s="1" customFormat="1" ht="36">
      <c r="A33" s="27"/>
      <c r="B33" s="3" t="s">
        <v>366</v>
      </c>
      <c r="C33" s="134" t="s">
        <v>1854</v>
      </c>
      <c r="D33" s="175">
        <f>INDEX(PRICING!BI:BI,MATCH(B33,PRICING!BH:BH,0),1)</f>
        <v>6628</v>
      </c>
      <c r="E33" s="113"/>
      <c r="F33" s="28"/>
    </row>
    <row r="34" spans="1:6" s="1" customFormat="1" ht="18">
      <c r="A34" s="27"/>
      <c r="B34" s="3" t="s">
        <v>378</v>
      </c>
      <c r="C34" s="134" t="s">
        <v>1855</v>
      </c>
      <c r="D34" s="175">
        <f>INDEX(PRICING!BI:BI,MATCH(B34,PRICING!BH:BH,0),1)</f>
        <v>10814</v>
      </c>
      <c r="E34" s="113"/>
      <c r="F34" s="28"/>
    </row>
    <row r="35" spans="1:6" s="1" customFormat="1" ht="36">
      <c r="A35" s="27"/>
      <c r="B35" s="3" t="s">
        <v>390</v>
      </c>
      <c r="C35" s="134" t="s">
        <v>1856</v>
      </c>
      <c r="D35" s="175">
        <f>INDEX(PRICING!BI:BI,MATCH(B35,PRICING!BH:BH,0),1)</f>
        <v>10072</v>
      </c>
      <c r="E35" s="113"/>
      <c r="F35" s="28"/>
    </row>
    <row r="36" spans="1:6" s="1" customFormat="1" ht="36">
      <c r="A36" s="27"/>
      <c r="B36" s="3" t="s">
        <v>401</v>
      </c>
      <c r="C36" s="134" t="s">
        <v>1857</v>
      </c>
      <c r="D36" s="175">
        <f>INDEX(PRICING!BI:BI,MATCH(B36,PRICING!BH:BH,0),1)</f>
        <v>10505</v>
      </c>
      <c r="E36" s="113"/>
      <c r="F36" s="28"/>
    </row>
    <row r="37" spans="1:6" s="1" customFormat="1" ht="18">
      <c r="A37" s="27"/>
      <c r="B37" s="363" t="s">
        <v>1858</v>
      </c>
      <c r="C37" s="364"/>
      <c r="D37" s="367"/>
      <c r="E37" s="366"/>
      <c r="F37" s="28"/>
    </row>
    <row r="38" spans="1:6" s="1" customFormat="1" ht="36">
      <c r="A38" s="27"/>
      <c r="B38" s="3" t="s">
        <v>492</v>
      </c>
      <c r="C38" s="134" t="s">
        <v>1859</v>
      </c>
      <c r="D38" s="175">
        <f>INDEX(PRICING!BI:BI,MATCH(B38,PRICING!BH:BH,0),1)</f>
        <v>8124</v>
      </c>
      <c r="E38" s="370"/>
      <c r="F38" s="28"/>
    </row>
    <row r="39" spans="1:6" s="1" customFormat="1" ht="36">
      <c r="A39" s="27"/>
      <c r="B39" s="3" t="s">
        <v>502</v>
      </c>
      <c r="C39" s="134" t="s">
        <v>1860</v>
      </c>
      <c r="D39" s="175">
        <f>INDEX(PRICING!BI:BI,MATCH(B39,PRICING!BH:BH,0),1)</f>
        <v>6773</v>
      </c>
      <c r="E39" s="370"/>
      <c r="F39" s="28"/>
    </row>
    <row r="40" spans="1:6" s="1" customFormat="1" ht="36">
      <c r="A40" s="27"/>
      <c r="B40" s="3" t="s">
        <v>482</v>
      </c>
      <c r="C40" s="134" t="s">
        <v>1861</v>
      </c>
      <c r="D40" s="175">
        <f>INDEX(PRICING!BI:BI,MATCH(B40,PRICING!BH:BH,0),1)</f>
        <v>11809</v>
      </c>
      <c r="E40" s="370"/>
      <c r="F40" s="28"/>
    </row>
    <row r="41" spans="1:6" s="1" customFormat="1" ht="18">
      <c r="A41" s="27"/>
      <c r="B41" s="363" t="s">
        <v>1862</v>
      </c>
      <c r="C41" s="364"/>
      <c r="D41" s="367"/>
      <c r="E41" s="366"/>
      <c r="F41" s="28"/>
    </row>
    <row r="42" spans="1:6" s="1" customFormat="1" ht="36">
      <c r="A42" s="27"/>
      <c r="B42" s="3" t="s">
        <v>522</v>
      </c>
      <c r="C42" s="134" t="s">
        <v>1863</v>
      </c>
      <c r="D42" s="175">
        <f>INDEX(PRICING!BI:BI,MATCH(B42,PRICING!BH:BH,0),1)</f>
        <v>18678</v>
      </c>
      <c r="E42" s="370" t="s">
        <v>1864</v>
      </c>
      <c r="F42" s="28"/>
    </row>
    <row r="43" spans="1:6" s="1" customFormat="1" ht="18">
      <c r="A43" s="27"/>
      <c r="B43" s="363" t="s">
        <v>1865</v>
      </c>
      <c r="C43" s="364"/>
      <c r="D43" s="367"/>
      <c r="E43" s="366"/>
      <c r="F43" s="28"/>
    </row>
    <row r="44" spans="1:6" s="1" customFormat="1" ht="18">
      <c r="A44" s="27"/>
      <c r="B44" s="3" t="s">
        <v>542</v>
      </c>
      <c r="C44" s="134" t="s">
        <v>1866</v>
      </c>
      <c r="D44" s="175">
        <f>INDEX(PRICING!BI:BI,MATCH(B44,PRICING!BH:BH,0),1)</f>
        <v>43763</v>
      </c>
      <c r="E44" s="113"/>
      <c r="F44" s="28"/>
    </row>
    <row r="45" spans="1:6" s="1" customFormat="1" ht="18">
      <c r="A45" s="27"/>
      <c r="B45" s="3" t="s">
        <v>551</v>
      </c>
      <c r="C45" s="134" t="s">
        <v>1867</v>
      </c>
      <c r="D45" s="175">
        <f>INDEX(PRICING!BI:BI,MATCH(B45,PRICING!BH:BH,0),1)</f>
        <v>64152</v>
      </c>
      <c r="E45" s="113"/>
      <c r="F45" s="28"/>
    </row>
    <row r="46" spans="1:6" s="1" customFormat="1" ht="18">
      <c r="A46" s="27"/>
      <c r="B46" s="3" t="s">
        <v>560</v>
      </c>
      <c r="C46" s="134" t="s">
        <v>1868</v>
      </c>
      <c r="D46" s="175">
        <f>INDEX(PRICING!BI:BI,MATCH(B46,PRICING!BH:BH,0),1)</f>
        <v>87694</v>
      </c>
      <c r="E46" s="113"/>
      <c r="F46" s="28"/>
    </row>
    <row r="47" spans="1:6" s="1" customFormat="1" ht="18">
      <c r="A47" s="27"/>
      <c r="B47" s="128" t="s">
        <v>567</v>
      </c>
      <c r="C47" s="134" t="s">
        <v>1869</v>
      </c>
      <c r="D47" s="175">
        <f>INDEX(PRICING!BI:BI,MATCH(B47,PRICING!BH:BH,0),1)</f>
        <v>49455</v>
      </c>
      <c r="E47" s="370"/>
      <c r="F47" s="28"/>
    </row>
    <row r="48" spans="1:6" s="1" customFormat="1" ht="18">
      <c r="A48" s="27"/>
      <c r="B48" s="128" t="s">
        <v>575</v>
      </c>
      <c r="C48" s="134" t="s">
        <v>1870</v>
      </c>
      <c r="D48" s="175">
        <f>INDEX(PRICING!BI:BI,MATCH(B48,PRICING!BH:BH,0),1)</f>
        <v>70038</v>
      </c>
      <c r="E48" s="370"/>
      <c r="F48" s="28"/>
    </row>
    <row r="49" spans="1:6" s="1" customFormat="1" ht="18">
      <c r="A49" s="27"/>
      <c r="B49" s="128" t="s">
        <v>583</v>
      </c>
      <c r="C49" s="134" t="s">
        <v>1871</v>
      </c>
      <c r="D49" s="175">
        <f>INDEX(PRICING!BI:BI,MATCH(B49,PRICING!BH:BH,0),1)</f>
        <v>94070</v>
      </c>
      <c r="E49" s="370"/>
      <c r="F49" s="28"/>
    </row>
    <row r="50" spans="1:6" s="1" customFormat="1" ht="18">
      <c r="A50" s="27"/>
      <c r="B50" s="128" t="s">
        <v>591</v>
      </c>
      <c r="C50" s="134" t="s">
        <v>1872</v>
      </c>
      <c r="D50" s="175">
        <f>INDEX(PRICING!BI:BI,MATCH(B50,PRICING!BH:BH,0),1)</f>
        <v>61363</v>
      </c>
      <c r="E50" s="370"/>
      <c r="F50" s="28"/>
    </row>
    <row r="51" spans="1:6" s="1" customFormat="1" ht="18">
      <c r="A51" s="27"/>
      <c r="B51" s="128" t="s">
        <v>598</v>
      </c>
      <c r="C51" s="134" t="s">
        <v>1873</v>
      </c>
      <c r="D51" s="175">
        <f>INDEX(PRICING!BI:BI,MATCH(B51,PRICING!BH:BH,0),1)</f>
        <v>83881</v>
      </c>
      <c r="E51" s="370"/>
      <c r="F51" s="28"/>
    </row>
    <row r="52" spans="1:6" s="1" customFormat="1" ht="18">
      <c r="A52" s="27"/>
      <c r="B52" s="128" t="s">
        <v>605</v>
      </c>
      <c r="C52" s="134" t="s">
        <v>1874</v>
      </c>
      <c r="D52" s="175">
        <f>INDEX(PRICING!BI:BI,MATCH(B52,PRICING!BH:BH,0),1)</f>
        <v>112030</v>
      </c>
      <c r="E52" s="370"/>
      <c r="F52" s="28"/>
    </row>
    <row r="53" spans="1:6" s="1" customFormat="1" ht="18">
      <c r="A53" s="27"/>
      <c r="B53" s="128" t="s">
        <v>2876</v>
      </c>
      <c r="C53" s="134" t="s">
        <v>2877</v>
      </c>
      <c r="D53" s="175">
        <f>INDEX(PRICING!BI:BI,MATCH(B53,PRICING!BH:BH,0),1)</f>
        <v>76917</v>
      </c>
      <c r="E53" s="370"/>
      <c r="F53" s="28"/>
    </row>
    <row r="54" spans="1:6" s="1" customFormat="1" ht="18">
      <c r="A54" s="27"/>
      <c r="B54" s="128" t="s">
        <v>2878</v>
      </c>
      <c r="C54" s="134" t="s">
        <v>2879</v>
      </c>
      <c r="D54" s="175">
        <f>INDEX(PRICING!BI:BI,MATCH(B54,PRICING!BH:BH,0),1)</f>
        <v>56268</v>
      </c>
      <c r="E54" s="370"/>
      <c r="F54" s="28"/>
    </row>
    <row r="55" spans="1:6" s="1" customFormat="1" ht="18">
      <c r="A55" s="27"/>
      <c r="B55" s="128" t="s">
        <v>1875</v>
      </c>
      <c r="C55" s="134" t="s">
        <v>1876</v>
      </c>
      <c r="D55" s="175" t="s">
        <v>1877</v>
      </c>
      <c r="E55" s="370"/>
      <c r="F55" s="28"/>
    </row>
    <row r="56" spans="1:6" s="1" customFormat="1" ht="18">
      <c r="A56" s="27"/>
      <c r="B56" s="363" t="s">
        <v>1878</v>
      </c>
      <c r="C56" s="364"/>
      <c r="D56" s="367"/>
      <c r="E56" s="366"/>
      <c r="F56" s="28"/>
    </row>
    <row r="57" spans="1:6" s="1" customFormat="1" ht="18">
      <c r="A57" s="27"/>
      <c r="B57" s="3" t="s">
        <v>639</v>
      </c>
      <c r="C57" s="134" t="s">
        <v>1879</v>
      </c>
      <c r="D57" s="175">
        <f>INDEX(PRICING!BI:BI,MATCH(B57,PRICING!BH:BH,0),1)</f>
        <v>25237</v>
      </c>
      <c r="E57" s="113"/>
      <c r="F57" s="28"/>
    </row>
    <row r="58" spans="1:6" s="1" customFormat="1" ht="18">
      <c r="A58" s="27"/>
      <c r="B58" s="3" t="s">
        <v>612</v>
      </c>
      <c r="C58" s="134" t="s">
        <v>1880</v>
      </c>
      <c r="D58" s="175">
        <f>INDEX(PRICING!BI:BI,MATCH(B58,PRICING!BH:BH,0),1)</f>
        <v>5164</v>
      </c>
      <c r="E58" s="113"/>
      <c r="F58" s="28"/>
    </row>
    <row r="59" spans="1:6" s="1" customFormat="1" ht="18">
      <c r="A59" s="27"/>
      <c r="B59" s="3" t="s">
        <v>626</v>
      </c>
      <c r="C59" s="134" t="s">
        <v>1881</v>
      </c>
      <c r="D59" s="175">
        <f>INDEX(PRICING!BI:BI,MATCH(B59,PRICING!BH:BH,0),1)</f>
        <v>892</v>
      </c>
      <c r="E59" s="113"/>
      <c r="F59" s="28"/>
    </row>
    <row r="60" spans="1:6" s="1" customFormat="1" ht="18">
      <c r="A60" s="27"/>
      <c r="B60" s="3" t="s">
        <v>660</v>
      </c>
      <c r="C60" s="134" t="s">
        <v>1882</v>
      </c>
      <c r="D60" s="175">
        <f>INDEX(PRICING!BI:BI,MATCH(B60,PRICING!BH:BH,0),1)</f>
        <v>2101</v>
      </c>
      <c r="E60" s="113"/>
      <c r="F60" s="28"/>
    </row>
    <row r="61" spans="1:6" s="1" customFormat="1" ht="18">
      <c r="A61" s="27"/>
      <c r="B61" s="3" t="s">
        <v>653</v>
      </c>
      <c r="C61" s="134" t="s">
        <v>1883</v>
      </c>
      <c r="D61" s="175">
        <f>INDEX(PRICING!BI:BI,MATCH(B61,PRICING!BH:BH,0),1)</f>
        <v>369</v>
      </c>
      <c r="E61" s="113"/>
      <c r="F61" s="28"/>
    </row>
    <row r="62" spans="1:6" s="1" customFormat="1" ht="18">
      <c r="A62" s="27"/>
      <c r="B62" s="363" t="s">
        <v>1884</v>
      </c>
      <c r="C62" s="364"/>
      <c r="D62" s="367"/>
      <c r="E62" s="366"/>
      <c r="F62" s="28"/>
    </row>
    <row r="63" spans="1:6" s="1" customFormat="1" ht="18">
      <c r="A63" s="27"/>
      <c r="B63" s="484" t="s">
        <v>667</v>
      </c>
      <c r="C63" s="485" t="s">
        <v>1885</v>
      </c>
      <c r="D63" s="486" t="s">
        <v>1886</v>
      </c>
      <c r="E63" s="370" t="s">
        <v>1864</v>
      </c>
      <c r="F63" s="28"/>
    </row>
    <row r="64" spans="1:6" s="1" customFormat="1" ht="18">
      <c r="A64" s="27"/>
      <c r="B64" s="484" t="s">
        <v>674</v>
      </c>
      <c r="C64" s="485" t="s">
        <v>1887</v>
      </c>
      <c r="D64" s="486" t="s">
        <v>1888</v>
      </c>
      <c r="E64" s="370" t="s">
        <v>1864</v>
      </c>
      <c r="F64" s="28"/>
    </row>
    <row r="65" spans="1:6" s="1" customFormat="1" ht="18">
      <c r="A65" s="27"/>
      <c r="B65" s="484" t="s">
        <v>681</v>
      </c>
      <c r="C65" s="485" t="s">
        <v>1889</v>
      </c>
      <c r="D65" s="486" t="s">
        <v>1888</v>
      </c>
      <c r="E65" s="370" t="s">
        <v>1864</v>
      </c>
      <c r="F65" s="28"/>
    </row>
    <row r="66" spans="1:6" s="1" customFormat="1" ht="18">
      <c r="A66" s="27"/>
      <c r="B66" s="484" t="s">
        <v>688</v>
      </c>
      <c r="C66" s="485" t="s">
        <v>1890</v>
      </c>
      <c r="D66" s="486" t="s">
        <v>1891</v>
      </c>
      <c r="E66" s="370" t="s">
        <v>1864</v>
      </c>
      <c r="F66" s="28"/>
    </row>
    <row r="67" spans="1:6" s="1" customFormat="1" ht="35.25" customHeight="1">
      <c r="A67" s="27"/>
      <c r="B67" s="777"/>
      <c r="C67" s="777"/>
      <c r="D67" s="777"/>
      <c r="E67" s="778"/>
      <c r="F67" s="28"/>
    </row>
    <row r="68" spans="1:6" s="1" customFormat="1" ht="17.25" customHeight="1">
      <c r="A68" s="27"/>
      <c r="B68" s="137"/>
      <c r="C68" s="138"/>
      <c r="D68" s="76"/>
      <c r="E68" s="78"/>
      <c r="F68" s="28"/>
    </row>
    <row r="69" spans="1:6" ht="108" customHeight="1">
      <c r="A69" s="27"/>
      <c r="B69" s="730" t="s">
        <v>2910</v>
      </c>
      <c r="C69" s="757"/>
      <c r="D69" s="757"/>
      <c r="E69" s="757"/>
      <c r="F69" s="26"/>
    </row>
    <row r="70" spans="1:6" ht="18">
      <c r="A70" s="29"/>
      <c r="B70" s="147"/>
      <c r="C70" s="148"/>
      <c r="D70" s="79"/>
      <c r="E70" s="101"/>
      <c r="F70" s="30"/>
    </row>
  </sheetData>
  <mergeCells count="2">
    <mergeCell ref="B69:E69"/>
    <mergeCell ref="B67:E67"/>
  </mergeCells>
  <hyperlinks>
    <hyperlink ref="E1" location="Categories!A1" display="Return" xr:uid="{9BC62D9C-DD04-4897-8D7A-1B7A71DBC0BC}"/>
    <hyperlink ref="B69:E69" r:id="rId1" display="https://www.nology.co.za/terms" xr:uid="{E4A605D3-3315-4F35-A2EC-FD814992526A}"/>
  </hyperlinks>
  <pageMargins left="0.23622047244094491" right="0.23622047244094491" top="0.19685039370078741" bottom="0.19685039370078741" header="0" footer="0"/>
  <pageSetup paperSize="9" scale="55" fitToHeight="0" orientation="portrait"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423A6-B924-44C8-A775-465E7AC52CA6}">
  <sheetPr codeName="Sheet11">
    <pageSetUpPr fitToPage="1"/>
  </sheetPr>
  <dimension ref="A1:G26"/>
  <sheetViews>
    <sheetView showGridLines="0" zoomScale="80" zoomScaleNormal="80" workbookViewId="0"/>
  </sheetViews>
  <sheetFormatPr defaultColWidth="9" defaultRowHeight="16.8"/>
  <cols>
    <col min="1" max="1" width="3.5546875" customWidth="1"/>
    <col min="2" max="3" width="33.44140625" customWidth="1"/>
    <col min="4" max="4" width="92.5546875" customWidth="1"/>
    <col min="5" max="5" width="20.5546875" customWidth="1"/>
    <col min="6" max="6" width="43.44140625" customWidth="1"/>
    <col min="7" max="7" width="3.5546875" customWidth="1"/>
  </cols>
  <sheetData>
    <row r="1" spans="1:7" s="1" customFormat="1" ht="17.25" customHeight="1">
      <c r="A1" s="25"/>
      <c r="B1" s="131"/>
      <c r="C1" s="131"/>
      <c r="D1" s="132"/>
      <c r="E1" s="78"/>
      <c r="F1" s="286" t="s">
        <v>1356</v>
      </c>
      <c r="G1" s="26"/>
    </row>
    <row r="2" spans="1:7" s="1" customFormat="1" ht="45" customHeight="1">
      <c r="A2" s="25"/>
      <c r="B2" s="158"/>
      <c r="C2" s="158"/>
      <c r="D2" s="159"/>
      <c r="E2" s="160"/>
      <c r="F2" s="160"/>
      <c r="G2" s="26"/>
    </row>
    <row r="3" spans="1:7" s="1" customFormat="1" ht="18">
      <c r="A3" s="27"/>
      <c r="B3" s="177" t="s">
        <v>1892</v>
      </c>
      <c r="C3" s="177" t="s">
        <v>1358</v>
      </c>
      <c r="D3" s="178" t="s">
        <v>1359</v>
      </c>
      <c r="E3" s="179" t="s">
        <v>1450</v>
      </c>
      <c r="F3" s="179" t="s">
        <v>1362</v>
      </c>
      <c r="G3" s="28"/>
    </row>
    <row r="4" spans="1:7" s="1" customFormat="1" ht="17.25" customHeight="1">
      <c r="A4" s="25"/>
      <c r="B4" s="163" t="s">
        <v>1893</v>
      </c>
      <c r="C4" s="163"/>
      <c r="D4" s="164"/>
      <c r="E4" s="165"/>
      <c r="F4" s="165"/>
      <c r="G4" s="26"/>
    </row>
    <row r="5" spans="1:7" s="1" customFormat="1" ht="36">
      <c r="A5" s="25"/>
      <c r="B5" s="779" t="s">
        <v>1894</v>
      </c>
      <c r="C5" s="174" t="s">
        <v>51</v>
      </c>
      <c r="D5" s="264" t="s">
        <v>1895</v>
      </c>
      <c r="E5" s="175">
        <f>_xlfn.XLOOKUP(C5,PRICING!L4:L20,PRICING!M4:M20)</f>
        <v>6334</v>
      </c>
      <c r="F5" s="595" t="s">
        <v>1896</v>
      </c>
      <c r="G5" s="26"/>
    </row>
    <row r="6" spans="1:7" s="1" customFormat="1" ht="36">
      <c r="A6" s="25"/>
      <c r="B6" s="779"/>
      <c r="C6" s="174" t="s">
        <v>80</v>
      </c>
      <c r="D6" s="264" t="s">
        <v>1897</v>
      </c>
      <c r="E6" s="175">
        <f>_xlfn.XLOOKUP(C6,PRICING!L5:L21,PRICING!M5:M21)</f>
        <v>7205</v>
      </c>
      <c r="F6" s="595" t="s">
        <v>1896</v>
      </c>
      <c r="G6" s="26"/>
    </row>
    <row r="7" spans="1:7" s="1" customFormat="1" ht="36">
      <c r="A7" s="25"/>
      <c r="B7" s="780" t="s">
        <v>1898</v>
      </c>
      <c r="C7" s="174" t="s">
        <v>103</v>
      </c>
      <c r="D7" s="264" t="s">
        <v>1899</v>
      </c>
      <c r="E7" s="175">
        <f>_xlfn.XLOOKUP(C7,PRICING!L6:L22,PRICING!M6:M22)</f>
        <v>10168</v>
      </c>
      <c r="F7" s="613" t="s">
        <v>1896</v>
      </c>
      <c r="G7" s="26"/>
    </row>
    <row r="8" spans="1:7" s="1" customFormat="1" ht="36">
      <c r="A8" s="25"/>
      <c r="B8" s="780"/>
      <c r="C8" s="174" t="s">
        <v>126</v>
      </c>
      <c r="D8" s="264" t="s">
        <v>1900</v>
      </c>
      <c r="E8" s="175">
        <f>_xlfn.XLOOKUP(C8,PRICING!L7:L23,PRICING!M7:M23)</f>
        <v>12317</v>
      </c>
      <c r="F8" s="613" t="s">
        <v>1896</v>
      </c>
      <c r="G8" s="26"/>
    </row>
    <row r="9" spans="1:7" s="1" customFormat="1" ht="36">
      <c r="A9" s="25"/>
      <c r="B9" s="780"/>
      <c r="C9" s="174" t="s">
        <v>164</v>
      </c>
      <c r="D9" s="264" t="s">
        <v>1901</v>
      </c>
      <c r="E9" s="175">
        <f>_xlfn.XLOOKUP(C9,PRICING!L8:L24,PRICING!M8:M24)</f>
        <v>13250</v>
      </c>
      <c r="F9" s="595" t="s">
        <v>1896</v>
      </c>
      <c r="G9" s="26"/>
    </row>
    <row r="10" spans="1:7" s="1" customFormat="1" ht="36">
      <c r="A10" s="25"/>
      <c r="B10" s="780"/>
      <c r="C10" s="174" t="s">
        <v>182</v>
      </c>
      <c r="D10" s="264" t="s">
        <v>1902</v>
      </c>
      <c r="E10" s="175">
        <f>_xlfn.XLOOKUP(C10,PRICING!L9:L25,PRICING!M9:M25)</f>
        <v>16676</v>
      </c>
      <c r="F10" s="595" t="s">
        <v>1896</v>
      </c>
      <c r="G10" s="26"/>
    </row>
    <row r="11" spans="1:7" s="1" customFormat="1" ht="36">
      <c r="A11" s="25"/>
      <c r="B11" s="780"/>
      <c r="C11" s="174" t="s">
        <v>3215</v>
      </c>
      <c r="D11" s="264" t="s">
        <v>1903</v>
      </c>
      <c r="E11" s="175">
        <f>_xlfn.XLOOKUP(C11,PRICING!L10:L26,PRICING!M10:M26)</f>
        <v>16676</v>
      </c>
      <c r="F11" s="595" t="s">
        <v>1896</v>
      </c>
      <c r="G11" s="26"/>
    </row>
    <row r="12" spans="1:7" s="1" customFormat="1" ht="36">
      <c r="A12" s="25"/>
      <c r="B12" s="780"/>
      <c r="C12" s="174" t="s">
        <v>3216</v>
      </c>
      <c r="D12" s="264" t="s">
        <v>1904</v>
      </c>
      <c r="E12" s="175">
        <v>32608</v>
      </c>
      <c r="F12" s="595" t="s">
        <v>1896</v>
      </c>
      <c r="G12" s="26"/>
    </row>
    <row r="13" spans="1:7" s="1" customFormat="1" ht="36">
      <c r="A13" s="25"/>
      <c r="B13" s="780"/>
      <c r="C13" s="174" t="s">
        <v>3217</v>
      </c>
      <c r="D13" s="264" t="s">
        <v>1905</v>
      </c>
      <c r="E13" s="175">
        <v>40790</v>
      </c>
      <c r="F13" s="595" t="s">
        <v>1896</v>
      </c>
      <c r="G13" s="26"/>
    </row>
    <row r="14" spans="1:7" s="1" customFormat="1" ht="36">
      <c r="A14" s="25"/>
      <c r="B14" s="780"/>
      <c r="C14" s="174" t="s">
        <v>275</v>
      </c>
      <c r="D14" s="264" t="s">
        <v>1906</v>
      </c>
      <c r="E14" s="175">
        <v>89483</v>
      </c>
      <c r="F14" s="595" t="s">
        <v>1896</v>
      </c>
      <c r="G14" s="26"/>
    </row>
    <row r="15" spans="1:7" s="1" customFormat="1" ht="34.799999999999997">
      <c r="A15" s="25"/>
      <c r="B15" s="780"/>
      <c r="C15" s="174" t="s">
        <v>3218</v>
      </c>
      <c r="D15" s="264" t="s">
        <v>1907</v>
      </c>
      <c r="E15" s="175">
        <v>114130</v>
      </c>
      <c r="F15" s="595" t="s">
        <v>1896</v>
      </c>
      <c r="G15" s="26"/>
    </row>
    <row r="16" spans="1:7" s="1" customFormat="1" ht="34.799999999999997">
      <c r="A16" s="25"/>
      <c r="B16" s="780"/>
      <c r="C16" s="174" t="s">
        <v>306</v>
      </c>
      <c r="D16" s="264" t="s">
        <v>1908</v>
      </c>
      <c r="E16" s="175">
        <v>209783</v>
      </c>
      <c r="F16" s="595" t="s">
        <v>1896</v>
      </c>
      <c r="G16" s="26"/>
    </row>
    <row r="17" spans="1:7" s="1" customFormat="1" ht="18">
      <c r="A17" s="25"/>
      <c r="B17" s="163" t="s">
        <v>1909</v>
      </c>
      <c r="C17" s="163"/>
      <c r="D17" s="164"/>
      <c r="E17" s="164"/>
      <c r="F17" s="165"/>
      <c r="G17" s="26"/>
    </row>
    <row r="18" spans="1:7" s="1" customFormat="1" ht="36">
      <c r="A18" s="25"/>
      <c r="B18" s="780" t="s">
        <v>1910</v>
      </c>
      <c r="C18" s="174" t="s">
        <v>3219</v>
      </c>
      <c r="D18" s="264" t="s">
        <v>3226</v>
      </c>
      <c r="E18" s="175">
        <v>24999</v>
      </c>
      <c r="F18" s="595" t="s">
        <v>1896</v>
      </c>
      <c r="G18" s="26"/>
    </row>
    <row r="19" spans="1:7" s="1" customFormat="1" ht="36">
      <c r="A19" s="25"/>
      <c r="B19" s="780"/>
      <c r="C19" s="174" t="s">
        <v>3220</v>
      </c>
      <c r="D19" s="264" t="s">
        <v>3225</v>
      </c>
      <c r="E19" s="175">
        <v>28260</v>
      </c>
      <c r="F19" s="595" t="s">
        <v>1896</v>
      </c>
      <c r="G19" s="26"/>
    </row>
    <row r="20" spans="1:7" s="1" customFormat="1" ht="36">
      <c r="A20" s="25"/>
      <c r="B20" s="780"/>
      <c r="C20" s="174" t="s">
        <v>3221</v>
      </c>
      <c r="D20" s="264" t="s">
        <v>3224</v>
      </c>
      <c r="E20" s="175">
        <v>32608</v>
      </c>
      <c r="F20" s="595" t="s">
        <v>1896</v>
      </c>
      <c r="G20" s="26"/>
    </row>
    <row r="21" spans="1:7" s="1" customFormat="1" ht="36">
      <c r="A21" s="25"/>
      <c r="B21" s="780"/>
      <c r="C21" s="174" t="s">
        <v>3222</v>
      </c>
      <c r="D21" s="264" t="s">
        <v>3223</v>
      </c>
      <c r="E21" s="175">
        <v>38042</v>
      </c>
      <c r="F21" s="595" t="s">
        <v>1896</v>
      </c>
      <c r="G21" s="26"/>
    </row>
    <row r="22" spans="1:7" s="1" customFormat="1" ht="18">
      <c r="A22" s="25"/>
      <c r="B22" s="163" t="s">
        <v>1911</v>
      </c>
      <c r="C22" s="163"/>
      <c r="D22" s="164"/>
      <c r="E22" s="164"/>
      <c r="F22" s="165"/>
      <c r="G22" s="26"/>
    </row>
    <row r="23" spans="1:7" s="1" customFormat="1" ht="36">
      <c r="A23" s="25"/>
      <c r="B23" s="639" t="s">
        <v>2881</v>
      </c>
      <c r="C23" s="174" t="s">
        <v>382</v>
      </c>
      <c r="D23" s="264" t="s">
        <v>1912</v>
      </c>
      <c r="E23" s="175">
        <v>18477</v>
      </c>
      <c r="F23" s="595" t="s">
        <v>1896</v>
      </c>
      <c r="G23" s="26"/>
    </row>
    <row r="24" spans="1:7" s="1" customFormat="1" ht="17.25" customHeight="1">
      <c r="A24" s="25"/>
      <c r="B24" s="131"/>
      <c r="C24" s="131"/>
      <c r="D24" s="132"/>
      <c r="E24" s="78"/>
      <c r="F24" s="78"/>
      <c r="G24" s="26"/>
    </row>
    <row r="25" spans="1:7" ht="108" customHeight="1">
      <c r="A25" s="27"/>
      <c r="B25" s="730" t="s">
        <v>2910</v>
      </c>
      <c r="C25" s="730"/>
      <c r="D25" s="757"/>
      <c r="E25" s="757"/>
      <c r="F25" s="757"/>
      <c r="G25" s="26"/>
    </row>
    <row r="26" spans="1:7" ht="18">
      <c r="A26" s="29"/>
      <c r="B26" s="147"/>
      <c r="C26" s="147"/>
      <c r="D26" s="148"/>
      <c r="E26" s="79"/>
      <c r="F26" s="101"/>
      <c r="G26" s="30"/>
    </row>
  </sheetData>
  <mergeCells count="4">
    <mergeCell ref="B25:F25"/>
    <mergeCell ref="B5:B6"/>
    <mergeCell ref="B7:B16"/>
    <mergeCell ref="B18:B21"/>
  </mergeCells>
  <hyperlinks>
    <hyperlink ref="F1" location="Categories!A1" display="Return" xr:uid="{13425F6C-7A0F-4E52-B8EB-16D329E95786}"/>
    <hyperlink ref="B25:F25" r:id="rId1" display="https://www.nology.co.za/terms" xr:uid="{20578E73-68AD-4AA5-AA69-5FDB805F1752}"/>
    <hyperlink ref="F6" r:id="rId2" xr:uid="{C88202A6-6B84-4441-91B0-FB58E816FB72}"/>
    <hyperlink ref="F5" r:id="rId3" xr:uid="{139B853F-662E-4271-A64D-A09B6A257230}"/>
    <hyperlink ref="F12" r:id="rId4" xr:uid="{855BF3C1-1F23-4565-8A33-7CC09FE2F23F}"/>
    <hyperlink ref="F11" r:id="rId5" xr:uid="{0D053A45-A92C-4C93-85F1-3EBE9FCFBC70}"/>
    <hyperlink ref="F9" r:id="rId6" xr:uid="{04AD39FD-2270-4C01-88D4-9D235A7D2782}"/>
    <hyperlink ref="F10" r:id="rId7" xr:uid="{014F009B-AF54-4393-8BD5-6C28BED9DBF7}"/>
    <hyperlink ref="F13" r:id="rId8" xr:uid="{0ACBB60F-7E4B-4224-9537-4CFBBFBEEEC5}"/>
    <hyperlink ref="F15" r:id="rId9" xr:uid="{30222AC2-98A7-453E-A18A-A11259570E50}"/>
    <hyperlink ref="F14" r:id="rId10" xr:uid="{9ABF6E6A-AE0B-43CE-9A31-BAD4333CF160}"/>
    <hyperlink ref="F16" r:id="rId11" xr:uid="{559DA430-E84A-4DDF-B3E8-0CB1805161AD}"/>
    <hyperlink ref="F21" r:id="rId12" xr:uid="{237C192E-9E1C-46D8-89C3-50EEFEA4F60F}"/>
    <hyperlink ref="F19" r:id="rId13" xr:uid="{B4783149-C5FA-44C1-AFA1-7E588A2C44DD}"/>
    <hyperlink ref="F20" r:id="rId14" xr:uid="{E0469729-498C-425D-B5AA-1769D3FC3BA3}"/>
    <hyperlink ref="F18" r:id="rId15" xr:uid="{CAED4917-A57E-4432-A702-B3F06A466DF0}"/>
    <hyperlink ref="F23" r:id="rId16" xr:uid="{CEF8221A-4E95-4416-ABB0-C6FF28C808D1}"/>
    <hyperlink ref="F7" r:id="rId17" xr:uid="{C710455F-021B-4FFD-A57B-44C411FB11AB}"/>
    <hyperlink ref="F8" r:id="rId18" xr:uid="{53237356-AF4F-4646-ADD8-4A44BC7DBBE2}"/>
  </hyperlinks>
  <pageMargins left="0.23622047244094491" right="0.23622047244094491" top="0.19685039370078741" bottom="0.19685039370078741" header="0" footer="0"/>
  <pageSetup paperSize="9" scale="56" fitToHeight="0" orientation="portrait" r:id="rId19"/>
  <drawing r:id="rId2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D6DB3-FAC7-404E-A3A2-F0897AD6774A}">
  <sheetPr codeName="Sheet28"/>
  <dimension ref="A1:G184"/>
  <sheetViews>
    <sheetView showGridLines="0" zoomScale="80" zoomScaleNormal="80" workbookViewId="0"/>
  </sheetViews>
  <sheetFormatPr defaultColWidth="9" defaultRowHeight="16.8"/>
  <cols>
    <col min="1" max="1" width="2.5546875" customWidth="1"/>
    <col min="2" max="2" width="33.44140625" customWidth="1"/>
    <col min="3" max="3" width="92.5546875" customWidth="1"/>
    <col min="4" max="4" width="18.5546875" customWidth="1"/>
    <col min="5" max="5" width="43.44140625" customWidth="1"/>
    <col min="6" max="6" width="3.44140625" customWidth="1"/>
  </cols>
  <sheetData>
    <row r="1" spans="1:6">
      <c r="A1" s="188"/>
      <c r="B1" s="189"/>
      <c r="C1" s="189"/>
      <c r="D1" s="189"/>
      <c r="E1" s="286" t="s">
        <v>1356</v>
      </c>
      <c r="F1" s="190"/>
    </row>
    <row r="2" spans="1:6" s="1" customFormat="1" ht="46.5" customHeight="1">
      <c r="A2" s="25"/>
      <c r="B2" s="123"/>
      <c r="C2" s="124"/>
      <c r="D2" s="124"/>
      <c r="E2" s="90"/>
      <c r="F2" s="26"/>
    </row>
    <row r="3" spans="1:6" s="1" customFormat="1" ht="18">
      <c r="A3" s="27"/>
      <c r="B3" s="177" t="s">
        <v>1358</v>
      </c>
      <c r="C3" s="781" t="s">
        <v>1359</v>
      </c>
      <c r="D3" s="781"/>
      <c r="E3" s="179" t="s">
        <v>1362</v>
      </c>
      <c r="F3" s="28"/>
    </row>
    <row r="4" spans="1:6" s="1" customFormat="1" ht="18">
      <c r="A4" s="25"/>
      <c r="B4" s="314" t="s">
        <v>1913</v>
      </c>
      <c r="C4" s="315"/>
      <c r="D4" s="315"/>
      <c r="E4" s="316"/>
      <c r="F4" s="26"/>
    </row>
    <row r="5" spans="1:6" s="1" customFormat="1" ht="18">
      <c r="A5" s="25"/>
      <c r="B5" s="258" t="s">
        <v>888</v>
      </c>
      <c r="C5" s="323" t="s">
        <v>1914</v>
      </c>
      <c r="D5" s="175">
        <f>INDEX(PRICING!BC:BC,MATCH(B5,PRICING!BB:BB,0),1)</f>
        <v>419</v>
      </c>
      <c r="E5" s="113" t="s">
        <v>1755</v>
      </c>
      <c r="F5" s="26"/>
    </row>
    <row r="6" spans="1:6" s="1" customFormat="1" ht="27.6">
      <c r="A6" s="25"/>
      <c r="B6" s="258" t="s">
        <v>897</v>
      </c>
      <c r="C6" s="323" t="s">
        <v>1915</v>
      </c>
      <c r="D6" s="175">
        <f>INDEX(PRICING!BC:BC,MATCH(B6,PRICING!BB:BB,0),1)</f>
        <v>999</v>
      </c>
      <c r="E6" s="113" t="s">
        <v>1916</v>
      </c>
      <c r="F6" s="26"/>
    </row>
    <row r="7" spans="1:6" s="1" customFormat="1" ht="18">
      <c r="A7" s="25"/>
      <c r="B7" s="258" t="s">
        <v>891</v>
      </c>
      <c r="C7" s="323" t="s">
        <v>1917</v>
      </c>
      <c r="D7" s="175">
        <f>INDEX(PRICING!BC:BC,MATCH(B7,PRICING!BB:BB,0),1)</f>
        <v>1079</v>
      </c>
      <c r="E7" s="113" t="s">
        <v>1755</v>
      </c>
      <c r="F7" s="26"/>
    </row>
    <row r="8" spans="1:6" s="1" customFormat="1" ht="18">
      <c r="A8" s="25"/>
      <c r="B8" s="258" t="s">
        <v>928</v>
      </c>
      <c r="C8" s="323" t="s">
        <v>1918</v>
      </c>
      <c r="D8" s="175">
        <f>INDEX(PRICING!BC:BC,MATCH(B8,PRICING!BB:BB,0),1)</f>
        <v>1699</v>
      </c>
      <c r="E8" s="113" t="s">
        <v>1755</v>
      </c>
      <c r="F8" s="26"/>
    </row>
    <row r="9" spans="1:6" s="1" customFormat="1" ht="18">
      <c r="A9" s="25"/>
      <c r="B9" s="258" t="s">
        <v>934</v>
      </c>
      <c r="C9" s="323" t="s">
        <v>1919</v>
      </c>
      <c r="D9" s="175">
        <f>INDEX(PRICING!BC:BC,MATCH(B9,PRICING!BB:BB,0),1)</f>
        <v>1259</v>
      </c>
      <c r="E9" s="113" t="s">
        <v>1755</v>
      </c>
      <c r="F9" s="26"/>
    </row>
    <row r="10" spans="1:6" s="1" customFormat="1" ht="18">
      <c r="A10" s="25"/>
      <c r="B10" s="258" t="s">
        <v>931</v>
      </c>
      <c r="C10" s="323" t="s">
        <v>1920</v>
      </c>
      <c r="D10" s="175">
        <f>INDEX(PRICING!BC:BC,MATCH(B10,PRICING!BB:BB,0),1)</f>
        <v>1829</v>
      </c>
      <c r="E10" s="113" t="s">
        <v>1755</v>
      </c>
      <c r="F10" s="26"/>
    </row>
    <row r="11" spans="1:6" s="1" customFormat="1" ht="27.6">
      <c r="A11" s="25"/>
      <c r="B11" s="258" t="s">
        <v>937</v>
      </c>
      <c r="C11" s="323" t="s">
        <v>1921</v>
      </c>
      <c r="D11" s="175">
        <f>INDEX(PRICING!BC:BC,MATCH(B11,PRICING!BB:BB,0),1)</f>
        <v>5129</v>
      </c>
      <c r="E11" s="113" t="s">
        <v>1916</v>
      </c>
      <c r="F11" s="26"/>
    </row>
    <row r="12" spans="1:6" s="1" customFormat="1" ht="27.6">
      <c r="A12" s="25"/>
      <c r="B12" s="258" t="s">
        <v>911</v>
      </c>
      <c r="C12" s="323" t="s">
        <v>1922</v>
      </c>
      <c r="D12" s="175">
        <f>INDEX(PRICING!BC:BC,MATCH(B12,PRICING!BB:BB,0),1)</f>
        <v>1709</v>
      </c>
      <c r="E12" s="113" t="s">
        <v>1916</v>
      </c>
      <c r="F12" s="26"/>
    </row>
    <row r="13" spans="1:6" s="1" customFormat="1" ht="18">
      <c r="A13" s="25"/>
      <c r="B13" s="258" t="s">
        <v>914</v>
      </c>
      <c r="C13" s="323" t="s">
        <v>1923</v>
      </c>
      <c r="D13" s="175">
        <f>INDEX(PRICING!BC:BC,MATCH(B13,PRICING!BB:BB,0),1)</f>
        <v>1879</v>
      </c>
      <c r="E13" s="113" t="s">
        <v>1755</v>
      </c>
      <c r="F13" s="26"/>
    </row>
    <row r="14" spans="1:6" s="1" customFormat="1" ht="18">
      <c r="A14" s="25"/>
      <c r="B14" s="258" t="s">
        <v>905</v>
      </c>
      <c r="C14" s="323" t="s">
        <v>1924</v>
      </c>
      <c r="D14" s="175">
        <f>INDEX(PRICING!BC:BC,MATCH(B14,PRICING!BB:BB,0),1)</f>
        <v>1589</v>
      </c>
      <c r="E14" s="113" t="s">
        <v>1755</v>
      </c>
      <c r="F14" s="26"/>
    </row>
    <row r="15" spans="1:6" s="1" customFormat="1" ht="18">
      <c r="A15" s="25"/>
      <c r="B15" s="258" t="s">
        <v>902</v>
      </c>
      <c r="C15" s="323" t="s">
        <v>1925</v>
      </c>
      <c r="D15" s="175">
        <f>INDEX(PRICING!BC:BC,MATCH(B15,PRICING!BB:BB,0),1)</f>
        <v>1809</v>
      </c>
      <c r="E15" s="113" t="s">
        <v>1755</v>
      </c>
      <c r="F15" s="26"/>
    </row>
    <row r="16" spans="1:6" s="1" customFormat="1" ht="27.6">
      <c r="A16" s="25"/>
      <c r="B16" s="258" t="s">
        <v>2868</v>
      </c>
      <c r="C16" s="323" t="s">
        <v>2874</v>
      </c>
      <c r="D16" s="175">
        <f>INDEX(PRICING!BC:BC,MATCH(B16,PRICING!BB:BB,0),1)</f>
        <v>3309</v>
      </c>
      <c r="E16" s="113" t="s">
        <v>1916</v>
      </c>
      <c r="F16" s="26"/>
    </row>
    <row r="17" spans="1:6" s="1" customFormat="1" ht="18">
      <c r="A17" s="25"/>
      <c r="B17" s="258" t="s">
        <v>908</v>
      </c>
      <c r="C17" s="323" t="s">
        <v>1926</v>
      </c>
      <c r="D17" s="175">
        <f>INDEX(PRICING!BC:BC,MATCH(B17,PRICING!BB:BB,0),1)</f>
        <v>5289</v>
      </c>
      <c r="E17" s="113" t="s">
        <v>1755</v>
      </c>
      <c r="F17" s="26"/>
    </row>
    <row r="18" spans="1:6" s="1" customFormat="1" ht="36">
      <c r="A18" s="25"/>
      <c r="B18" s="258" t="s">
        <v>917</v>
      </c>
      <c r="C18" s="323" t="s">
        <v>1927</v>
      </c>
      <c r="D18" s="175">
        <f>INDEX(PRICING!BC:BC,MATCH(B18,PRICING!BB:BB,0),1)</f>
        <v>5289</v>
      </c>
      <c r="E18" s="113" t="s">
        <v>1916</v>
      </c>
      <c r="F18" s="26"/>
    </row>
    <row r="19" spans="1:6" s="1" customFormat="1" ht="18">
      <c r="A19" s="25"/>
      <c r="B19" s="314" t="s">
        <v>1928</v>
      </c>
      <c r="C19" s="315"/>
      <c r="D19" s="315"/>
      <c r="E19" s="316"/>
      <c r="F19" s="26"/>
    </row>
    <row r="20" spans="1:6" s="1" customFormat="1" ht="18">
      <c r="A20" s="25"/>
      <c r="B20" s="258" t="s">
        <v>876</v>
      </c>
      <c r="C20" s="323" t="s">
        <v>1929</v>
      </c>
      <c r="D20" s="175">
        <f>INDEX(PRICING!BC:BC,MATCH(B20,PRICING!BB:BB,0),1)</f>
        <v>449</v>
      </c>
      <c r="E20" s="113" t="s">
        <v>1755</v>
      </c>
      <c r="F20" s="26"/>
    </row>
    <row r="21" spans="1:6" s="1" customFormat="1" ht="18">
      <c r="A21" s="25"/>
      <c r="B21" s="258" t="s">
        <v>865</v>
      </c>
      <c r="C21" s="323" t="s">
        <v>1930</v>
      </c>
      <c r="D21" s="175">
        <f>INDEX(PRICING!BC:BC,MATCH(B21,PRICING!BB:BB,0),1)</f>
        <v>899</v>
      </c>
      <c r="E21" s="113" t="s">
        <v>1755</v>
      </c>
      <c r="F21" s="26"/>
    </row>
    <row r="22" spans="1:6" s="1" customFormat="1" ht="18">
      <c r="A22" s="25"/>
      <c r="B22" s="258" t="s">
        <v>862</v>
      </c>
      <c r="C22" s="323" t="s">
        <v>1931</v>
      </c>
      <c r="D22" s="175">
        <f>INDEX(PRICING!BC:BC,MATCH(B22,PRICING!BB:BB,0),1)</f>
        <v>2019</v>
      </c>
      <c r="E22" s="113" t="s">
        <v>1755</v>
      </c>
      <c r="F22" s="26"/>
    </row>
    <row r="23" spans="1:6" s="1" customFormat="1" ht="18">
      <c r="A23" s="25"/>
      <c r="B23" s="258" t="s">
        <v>859</v>
      </c>
      <c r="C23" s="323" t="s">
        <v>1932</v>
      </c>
      <c r="D23" s="175">
        <f>INDEX(PRICING!BC:BC,MATCH(B23,PRICING!BB:BB,0),1)</f>
        <v>1659</v>
      </c>
      <c r="E23" s="113" t="s">
        <v>1755</v>
      </c>
      <c r="F23" s="26"/>
    </row>
    <row r="24" spans="1:6" s="1" customFormat="1" ht="18">
      <c r="A24" s="25"/>
      <c r="B24" s="258" t="s">
        <v>819</v>
      </c>
      <c r="C24" s="323" t="s">
        <v>1933</v>
      </c>
      <c r="D24" s="175">
        <f>INDEX(PRICING!BC:BC,MATCH(B24,PRICING!BB:BB,0),1)</f>
        <v>1649</v>
      </c>
      <c r="E24" s="113" t="s">
        <v>1755</v>
      </c>
      <c r="F24" s="26"/>
    </row>
    <row r="25" spans="1:6" s="1" customFormat="1" ht="18">
      <c r="A25" s="25"/>
      <c r="B25" s="258" t="s">
        <v>808</v>
      </c>
      <c r="C25" s="323" t="s">
        <v>1934</v>
      </c>
      <c r="D25" s="175">
        <f>INDEX(PRICING!BC:BC,MATCH(B25,PRICING!BB:BB,0),1)</f>
        <v>1849</v>
      </c>
      <c r="E25" s="113" t="s">
        <v>1755</v>
      </c>
      <c r="F25" s="26"/>
    </row>
    <row r="26" spans="1:6" s="1" customFormat="1" ht="18">
      <c r="A26" s="25"/>
      <c r="B26" s="258" t="s">
        <v>870</v>
      </c>
      <c r="C26" s="323" t="s">
        <v>1935</v>
      </c>
      <c r="D26" s="175">
        <f>INDEX(PRICING!BC:BC,MATCH(B26,PRICING!BB:BB,0),1)</f>
        <v>3079</v>
      </c>
      <c r="E26" s="113" t="s">
        <v>1755</v>
      </c>
      <c r="F26" s="26"/>
    </row>
    <row r="27" spans="1:6" s="1" customFormat="1" ht="18">
      <c r="A27" s="25"/>
      <c r="B27" s="258" t="s">
        <v>882</v>
      </c>
      <c r="C27" s="323" t="s">
        <v>1936</v>
      </c>
      <c r="D27" s="175">
        <f>INDEX(PRICING!BC:BC,MATCH(B27,PRICING!BB:BB,0),1)</f>
        <v>2609</v>
      </c>
      <c r="E27" s="113" t="s">
        <v>1755</v>
      </c>
      <c r="F27" s="26"/>
    </row>
    <row r="28" spans="1:6" s="1" customFormat="1" ht="18">
      <c r="A28" s="25"/>
      <c r="B28" s="314" t="s">
        <v>1937</v>
      </c>
      <c r="C28" s="315"/>
      <c r="D28" s="315"/>
      <c r="E28" s="315"/>
      <c r="F28" s="26"/>
    </row>
    <row r="29" spans="1:6" s="1" customFormat="1" ht="18">
      <c r="A29" s="25"/>
      <c r="B29" s="258" t="s">
        <v>65</v>
      </c>
      <c r="C29" s="323" t="s">
        <v>1938</v>
      </c>
      <c r="D29" s="175">
        <f>INDEX(PRICING!BC:BC,MATCH(B29,PRICING!BB:BB,0),1)</f>
        <v>89</v>
      </c>
      <c r="E29" s="113" t="s">
        <v>1755</v>
      </c>
      <c r="F29" s="26"/>
    </row>
    <row r="30" spans="1:6" s="1" customFormat="1" ht="19.5" customHeight="1">
      <c r="A30" s="25"/>
      <c r="B30" s="258" t="s">
        <v>91</v>
      </c>
      <c r="C30" s="323" t="s">
        <v>1939</v>
      </c>
      <c r="D30" s="175" t="e">
        <f>INDEX(PRICING!BC:BC,MATCH(B30,PRICING!BB:BB,0),1)</f>
        <v>#N/A</v>
      </c>
      <c r="E30" s="113" t="s">
        <v>1755</v>
      </c>
      <c r="F30" s="26"/>
    </row>
    <row r="31" spans="1:6" s="1" customFormat="1" ht="18">
      <c r="A31" s="25"/>
      <c r="B31" s="258" t="s">
        <v>115</v>
      </c>
      <c r="C31" s="323" t="s">
        <v>1940</v>
      </c>
      <c r="D31" s="175">
        <f>INDEX(PRICING!BC:BC,MATCH(B31,PRICING!BB:BB,0),1)</f>
        <v>789</v>
      </c>
      <c r="E31" s="113" t="s">
        <v>1755</v>
      </c>
      <c r="F31" s="26"/>
    </row>
    <row r="32" spans="1:6" s="1" customFormat="1" ht="18">
      <c r="A32" s="25"/>
      <c r="B32" s="258" t="s">
        <v>208</v>
      </c>
      <c r="C32" s="323" t="s">
        <v>1941</v>
      </c>
      <c r="D32" s="175">
        <f>INDEX(PRICING!BC:BC,MATCH(B32,PRICING!BB:BB,0),1)</f>
        <v>1039</v>
      </c>
      <c r="E32" s="113" t="s">
        <v>1755</v>
      </c>
      <c r="F32" s="26"/>
    </row>
    <row r="33" spans="1:6" s="1" customFormat="1" ht="18">
      <c r="A33" s="25"/>
      <c r="B33" s="258" t="s">
        <v>285</v>
      </c>
      <c r="C33" s="323" t="s">
        <v>1942</v>
      </c>
      <c r="D33" s="175">
        <f>INDEX(PRICING!BC:BC,MATCH(B33,PRICING!BB:BB,0),1)</f>
        <v>269</v>
      </c>
      <c r="E33" s="113" t="s">
        <v>1755</v>
      </c>
      <c r="F33" s="26"/>
    </row>
    <row r="34" spans="1:6" s="1" customFormat="1" ht="18">
      <c r="A34" s="25"/>
      <c r="B34" s="258" t="s">
        <v>300</v>
      </c>
      <c r="C34" s="323" t="s">
        <v>1943</v>
      </c>
      <c r="D34" s="175">
        <f>INDEX(PRICING!BC:BC,MATCH(B34,PRICING!BB:BB,0),1)</f>
        <v>449</v>
      </c>
      <c r="E34" s="113" t="s">
        <v>1755</v>
      </c>
      <c r="F34" s="26"/>
    </row>
    <row r="35" spans="1:6" s="1" customFormat="1" ht="18">
      <c r="A35" s="25"/>
      <c r="B35" s="258" t="s">
        <v>269</v>
      </c>
      <c r="C35" s="323" t="s">
        <v>1944</v>
      </c>
      <c r="D35" s="175">
        <f>INDEX(PRICING!BC:BC,MATCH(B35,PRICING!BB:BB,0),1)</f>
        <v>1319</v>
      </c>
      <c r="E35" s="113" t="s">
        <v>1755</v>
      </c>
      <c r="F35" s="26"/>
    </row>
    <row r="36" spans="1:6" s="1" customFormat="1" ht="18">
      <c r="A36" s="25"/>
      <c r="B36" s="258" t="s">
        <v>254</v>
      </c>
      <c r="C36" s="323" t="s">
        <v>1945</v>
      </c>
      <c r="D36" s="175">
        <f>INDEX(PRICING!BC:BC,MATCH(B36,PRICING!BB:BB,0),1)</f>
        <v>1359</v>
      </c>
      <c r="E36" s="113" t="s">
        <v>1755</v>
      </c>
      <c r="F36" s="26"/>
    </row>
    <row r="37" spans="1:6" s="1" customFormat="1" ht="18">
      <c r="A37" s="25"/>
      <c r="B37" s="258" t="s">
        <v>239</v>
      </c>
      <c r="C37" s="323" t="s">
        <v>1946</v>
      </c>
      <c r="D37" s="175">
        <f>INDEX(PRICING!BC:BC,MATCH(B37,PRICING!BB:BB,0),1)</f>
        <v>1899</v>
      </c>
      <c r="E37" s="113" t="s">
        <v>1755</v>
      </c>
      <c r="F37" s="26"/>
    </row>
    <row r="38" spans="1:6" s="1" customFormat="1" ht="18" customHeight="1">
      <c r="A38" s="25"/>
      <c r="B38" s="258" t="s">
        <v>138</v>
      </c>
      <c r="C38" s="323" t="s">
        <v>1947</v>
      </c>
      <c r="D38" s="175">
        <f>INDEX(PRICING!BC:BC,MATCH(B38,PRICING!BB:BB,0),1)</f>
        <v>509</v>
      </c>
      <c r="E38" s="113" t="s">
        <v>1755</v>
      </c>
      <c r="F38" s="26"/>
    </row>
    <row r="39" spans="1:6" s="1" customFormat="1" ht="18">
      <c r="A39" s="25"/>
      <c r="B39" s="314" t="s">
        <v>1948</v>
      </c>
      <c r="C39" s="315"/>
      <c r="D39" s="315"/>
      <c r="E39" s="315"/>
      <c r="F39" s="26"/>
    </row>
    <row r="40" spans="1:6" s="1" customFormat="1" ht="18">
      <c r="A40" s="25"/>
      <c r="B40" s="258" t="s">
        <v>316</v>
      </c>
      <c r="C40" s="323" t="s">
        <v>1949</v>
      </c>
      <c r="D40" s="175">
        <f>INDEX(PRICING!BC:BC,MATCH(B40,PRICING!BB:BB,0),1)</f>
        <v>229</v>
      </c>
      <c r="E40" s="113" t="s">
        <v>1755</v>
      </c>
      <c r="F40" s="26"/>
    </row>
    <row r="41" spans="1:6" s="1" customFormat="1" ht="18">
      <c r="A41" s="25"/>
      <c r="B41" s="258" t="s">
        <v>329</v>
      </c>
      <c r="C41" s="323" t="s">
        <v>1950</v>
      </c>
      <c r="D41" s="175" t="e">
        <f>INDEX(PRICING!BC:BC,MATCH(B41,PRICING!BB:BB,0),1)</f>
        <v>#N/A</v>
      </c>
      <c r="E41" s="113" t="s">
        <v>1755</v>
      </c>
      <c r="F41" s="26"/>
    </row>
    <row r="42" spans="1:6" s="1" customFormat="1" ht="18">
      <c r="A42" s="25"/>
      <c r="B42" s="258" t="s">
        <v>461</v>
      </c>
      <c r="C42" s="323" t="s">
        <v>1951</v>
      </c>
      <c r="D42" s="175">
        <f>INDEX(PRICING!BC:BC,MATCH(B42,PRICING!BB:BB,0),1)</f>
        <v>879</v>
      </c>
      <c r="E42" s="113" t="s">
        <v>1755</v>
      </c>
      <c r="F42" s="26"/>
    </row>
    <row r="43" spans="1:6" s="1" customFormat="1" ht="18">
      <c r="A43" s="25"/>
      <c r="B43" s="258" t="s">
        <v>377</v>
      </c>
      <c r="C43" s="323" t="s">
        <v>1952</v>
      </c>
      <c r="D43" s="175">
        <f>INDEX(PRICING!BC:BC,MATCH(B43,PRICING!BB:BB,0),1)</f>
        <v>2239</v>
      </c>
      <c r="E43" s="113" t="s">
        <v>1755</v>
      </c>
      <c r="F43" s="26"/>
    </row>
    <row r="44" spans="1:6" s="1" customFormat="1" ht="18">
      <c r="A44" s="25"/>
      <c r="B44" s="258" t="s">
        <v>365</v>
      </c>
      <c r="C44" s="323" t="s">
        <v>1953</v>
      </c>
      <c r="D44" s="175">
        <f>INDEX(PRICING!BC:BC,MATCH(B44,PRICING!BB:BB,0),1)</f>
        <v>2059</v>
      </c>
      <c r="E44" s="113" t="s">
        <v>1755</v>
      </c>
      <c r="F44" s="26"/>
    </row>
    <row r="45" spans="1:6" s="1" customFormat="1" ht="18">
      <c r="A45" s="25"/>
      <c r="B45" s="258" t="s">
        <v>389</v>
      </c>
      <c r="C45" s="323" t="s">
        <v>1954</v>
      </c>
      <c r="D45" s="175">
        <f>INDEX(PRICING!BC:BC,MATCH(B45,PRICING!BB:BB,0),1)</f>
        <v>1859</v>
      </c>
      <c r="E45" s="113" t="s">
        <v>1755</v>
      </c>
      <c r="F45" s="26"/>
    </row>
    <row r="46" spans="1:6" s="1" customFormat="1" ht="18">
      <c r="A46" s="25"/>
      <c r="B46" s="258" t="s">
        <v>441</v>
      </c>
      <c r="C46" s="323" t="s">
        <v>1955</v>
      </c>
      <c r="D46" s="175">
        <f>INDEX(PRICING!BC:BC,MATCH(B46,PRICING!BB:BB,0),1)</f>
        <v>1029</v>
      </c>
      <c r="E46" s="113" t="s">
        <v>1755</v>
      </c>
      <c r="F46" s="26"/>
    </row>
    <row r="47" spans="1:6" s="1" customFormat="1" ht="18">
      <c r="A47" s="25"/>
      <c r="B47" s="314" t="s">
        <v>1956</v>
      </c>
      <c r="C47" s="315"/>
      <c r="D47" s="315"/>
      <c r="E47" s="315"/>
      <c r="F47" s="26"/>
    </row>
    <row r="48" spans="1:6" s="1" customFormat="1" ht="18">
      <c r="A48" s="25"/>
      <c r="B48" s="258" t="s">
        <v>431</v>
      </c>
      <c r="C48" s="323" t="s">
        <v>1957</v>
      </c>
      <c r="D48" s="175">
        <f>INDEX(PRICING!BC:BC,MATCH(B48,PRICING!BB:BB,0),1)</f>
        <v>699</v>
      </c>
      <c r="E48" s="113" t="s">
        <v>1755</v>
      </c>
      <c r="F48" s="26"/>
    </row>
    <row r="49" spans="1:6" s="1" customFormat="1" ht="18">
      <c r="A49" s="25"/>
      <c r="B49" s="258" t="s">
        <v>342</v>
      </c>
      <c r="C49" s="323" t="s">
        <v>1958</v>
      </c>
      <c r="D49" s="175">
        <f>INDEX(PRICING!BC:BC,MATCH(B49,PRICING!BB:BB,0),1)</f>
        <v>879</v>
      </c>
      <c r="E49" s="113" t="s">
        <v>1755</v>
      </c>
      <c r="F49" s="26"/>
    </row>
    <row r="50" spans="1:6" s="1" customFormat="1" ht="18">
      <c r="A50" s="25"/>
      <c r="B50" s="258" t="s">
        <v>471</v>
      </c>
      <c r="C50" s="323" t="s">
        <v>1959</v>
      </c>
      <c r="D50" s="175">
        <f>INDEX(PRICING!BC:BC,MATCH(B50,PRICING!BB:BB,0),1)</f>
        <v>1239</v>
      </c>
      <c r="E50" s="113" t="s">
        <v>1755</v>
      </c>
      <c r="F50" s="26"/>
    </row>
    <row r="51" spans="1:6" s="1" customFormat="1" ht="18">
      <c r="A51" s="25"/>
      <c r="B51" s="258" t="s">
        <v>411</v>
      </c>
      <c r="C51" s="323" t="s">
        <v>1960</v>
      </c>
      <c r="D51" s="175">
        <f>INDEX(PRICING!BC:BC,MATCH(B51,PRICING!BB:BB,0),1)</f>
        <v>1319</v>
      </c>
      <c r="E51" s="113" t="s">
        <v>1755</v>
      </c>
      <c r="F51" s="26"/>
    </row>
    <row r="52" spans="1:6" s="1" customFormat="1" ht="18">
      <c r="A52" s="25"/>
      <c r="B52" s="258" t="s">
        <v>421</v>
      </c>
      <c r="C52" s="323" t="s">
        <v>1961</v>
      </c>
      <c r="D52" s="175">
        <f>INDEX(PRICING!BC:BC,MATCH(B52,PRICING!BB:BB,0),1)</f>
        <v>1279</v>
      </c>
      <c r="E52" s="113" t="s">
        <v>1755</v>
      </c>
      <c r="F52" s="26"/>
    </row>
    <row r="53" spans="1:6" s="1" customFormat="1" ht="18">
      <c r="A53" s="25"/>
      <c r="B53" s="258" t="s">
        <v>451</v>
      </c>
      <c r="C53" s="323" t="s">
        <v>1962</v>
      </c>
      <c r="D53" s="175">
        <f>INDEX(PRICING!BC:BC,MATCH(B53,PRICING!BB:BB,0),1)</f>
        <v>1629</v>
      </c>
      <c r="E53" s="113" t="s">
        <v>1755</v>
      </c>
      <c r="F53" s="26"/>
    </row>
    <row r="54" spans="1:6" s="1" customFormat="1" ht="18">
      <c r="A54" s="25"/>
      <c r="B54" s="258" t="s">
        <v>400</v>
      </c>
      <c r="C54" s="323" t="s">
        <v>1963</v>
      </c>
      <c r="D54" s="175">
        <f>INDEX(PRICING!BC:BC,MATCH(B54,PRICING!BB:BB,0),1)</f>
        <v>3539</v>
      </c>
      <c r="E54" s="113" t="s">
        <v>1755</v>
      </c>
      <c r="F54" s="26"/>
    </row>
    <row r="55" spans="1:6" s="1" customFormat="1" ht="18">
      <c r="A55" s="25"/>
      <c r="B55" s="314" t="s">
        <v>1964</v>
      </c>
      <c r="C55" s="315"/>
      <c r="D55" s="315"/>
      <c r="E55" s="316"/>
      <c r="F55" s="26"/>
    </row>
    <row r="56" spans="1:6" s="1" customFormat="1" ht="18">
      <c r="A56" s="25"/>
      <c r="B56" s="258" t="s">
        <v>941</v>
      </c>
      <c r="C56" s="323" t="s">
        <v>1965</v>
      </c>
      <c r="D56" s="175">
        <f>INDEX(PRICING!BC:BC,MATCH(B56,PRICING!BB:BB,0),1)</f>
        <v>6719</v>
      </c>
      <c r="E56" s="113" t="s">
        <v>1755</v>
      </c>
      <c r="F56" s="26"/>
    </row>
    <row r="57" spans="1:6" s="1" customFormat="1" ht="18">
      <c r="A57" s="25"/>
      <c r="B57" s="314" t="s">
        <v>1966</v>
      </c>
      <c r="C57" s="315"/>
      <c r="D57" s="315"/>
      <c r="E57" s="316"/>
      <c r="F57" s="26"/>
    </row>
    <row r="58" spans="1:6" s="1" customFormat="1" ht="18">
      <c r="A58" s="25"/>
      <c r="B58" s="258" t="s">
        <v>815</v>
      </c>
      <c r="C58" s="323" t="s">
        <v>1967</v>
      </c>
      <c r="D58" s="175">
        <f>INDEX(PRICING!BC:BC,MATCH(B58,PRICING!BB:BB,0),1)</f>
        <v>9789</v>
      </c>
      <c r="E58" s="113" t="s">
        <v>1755</v>
      </c>
      <c r="F58" s="26"/>
    </row>
    <row r="59" spans="1:6" s="1" customFormat="1" ht="18">
      <c r="A59" s="25"/>
      <c r="B59" s="258" t="s">
        <v>943</v>
      </c>
      <c r="C59" s="323" t="s">
        <v>1968</v>
      </c>
      <c r="D59" s="175">
        <f>INDEX(PRICING!BC:BC,MATCH(B59,PRICING!BB:BB,0),1)</f>
        <v>3899</v>
      </c>
      <c r="E59" s="113" t="s">
        <v>1755</v>
      </c>
      <c r="F59" s="26"/>
    </row>
    <row r="60" spans="1:6" s="1" customFormat="1" ht="18">
      <c r="A60" s="25"/>
      <c r="B60" s="258" t="s">
        <v>491</v>
      </c>
      <c r="C60" s="323" t="s">
        <v>1969</v>
      </c>
      <c r="D60" s="175" t="e">
        <f>INDEX(PRICING!BC:BC,MATCH(B60,PRICING!BB:BB,0),1)</f>
        <v>#N/A</v>
      </c>
      <c r="E60" s="113" t="s">
        <v>1755</v>
      </c>
      <c r="F60" s="26"/>
    </row>
    <row r="61" spans="1:6" s="1" customFormat="1" ht="18">
      <c r="A61" s="25"/>
      <c r="B61" s="258" t="s">
        <v>511</v>
      </c>
      <c r="C61" s="323" t="s">
        <v>1970</v>
      </c>
      <c r="D61" s="175" t="e">
        <f>INDEX(PRICING!BC:BC,MATCH(B61,PRICING!BB:BB,0),1)</f>
        <v>#N/A</v>
      </c>
      <c r="E61" s="113" t="s">
        <v>1755</v>
      </c>
      <c r="F61" s="26"/>
    </row>
    <row r="62" spans="1:6" s="1" customFormat="1" ht="18">
      <c r="A62" s="25"/>
      <c r="B62" s="314" t="s">
        <v>1971</v>
      </c>
      <c r="C62" s="315"/>
      <c r="D62" s="315"/>
      <c r="E62" s="316"/>
      <c r="F62" s="26"/>
    </row>
    <row r="63" spans="1:6" s="1" customFormat="1" ht="18">
      <c r="A63" s="25"/>
      <c r="B63" s="258" t="s">
        <v>823</v>
      </c>
      <c r="C63" s="323" t="s">
        <v>1972</v>
      </c>
      <c r="D63" s="175">
        <f>INDEX(PRICING!BC:BC,MATCH(B63,PRICING!BB:BB,0),1)</f>
        <v>9119</v>
      </c>
      <c r="E63" s="113" t="s">
        <v>1755</v>
      </c>
      <c r="F63" s="26"/>
    </row>
    <row r="64" spans="1:6" s="1" customFormat="1" ht="18">
      <c r="A64" s="25"/>
      <c r="B64" s="258" t="s">
        <v>945</v>
      </c>
      <c r="C64" s="323" t="s">
        <v>1973</v>
      </c>
      <c r="D64" s="175">
        <f>INDEX(PRICING!BC:BC,MATCH(B64,PRICING!BB:BB,0),1)</f>
        <v>3249</v>
      </c>
      <c r="E64" s="113" t="s">
        <v>1755</v>
      </c>
      <c r="F64" s="26"/>
    </row>
    <row r="65" spans="1:6" s="1" customFormat="1" ht="18">
      <c r="A65" s="25"/>
      <c r="B65" s="258" t="s">
        <v>521</v>
      </c>
      <c r="C65" s="323" t="s">
        <v>1974</v>
      </c>
      <c r="D65" s="175">
        <f>INDEX(PRICING!BC:BC,MATCH(B65,PRICING!BB:BB,0),1)</f>
        <v>1719</v>
      </c>
      <c r="E65" s="113" t="s">
        <v>1755</v>
      </c>
      <c r="F65" s="26"/>
    </row>
    <row r="66" spans="1:6" s="1" customFormat="1" ht="18">
      <c r="A66" s="25"/>
      <c r="B66" s="258" t="s">
        <v>632</v>
      </c>
      <c r="C66" s="323" t="s">
        <v>1975</v>
      </c>
      <c r="D66" s="175" t="e">
        <f>INDEX(PRICING!BC:BC,MATCH(B66,PRICING!BB:BB,0),1)</f>
        <v>#N/A</v>
      </c>
      <c r="E66" s="113" t="s">
        <v>1755</v>
      </c>
      <c r="F66" s="26"/>
    </row>
    <row r="67" spans="1:6" s="1" customFormat="1" ht="18">
      <c r="A67" s="25"/>
      <c r="B67" s="314" t="s">
        <v>1976</v>
      </c>
      <c r="C67" s="315"/>
      <c r="D67" s="315"/>
      <c r="E67" s="316"/>
      <c r="F67" s="26"/>
    </row>
    <row r="68" spans="1:6" s="1" customFormat="1" ht="27.6">
      <c r="A68" s="25"/>
      <c r="B68" s="258" t="s">
        <v>879</v>
      </c>
      <c r="C68" s="323" t="s">
        <v>1977</v>
      </c>
      <c r="D68" s="175">
        <f>INDEX(PRICING!BC:BC,MATCH(B68,PRICING!BB:BB,0),1)</f>
        <v>16359</v>
      </c>
      <c r="E68" s="113" t="s">
        <v>1916</v>
      </c>
      <c r="F68" s="26"/>
    </row>
    <row r="69" spans="1:6" s="1" customFormat="1" ht="27.6">
      <c r="A69" s="25"/>
      <c r="B69" s="258" t="s">
        <v>792</v>
      </c>
      <c r="C69" s="323" t="s">
        <v>1505</v>
      </c>
      <c r="D69" s="175">
        <f>INDEX(PRICING!BC:BC,MATCH(B69,PRICING!BB:BB,0),1)</f>
        <v>3629</v>
      </c>
      <c r="E69" s="113" t="s">
        <v>1916</v>
      </c>
      <c r="F69" s="26"/>
    </row>
    <row r="70" spans="1:6" s="1" customFormat="1" ht="18">
      <c r="A70" s="25"/>
      <c r="B70" s="314" t="s">
        <v>1978</v>
      </c>
      <c r="C70" s="315"/>
      <c r="D70" s="315"/>
      <c r="E70" s="316"/>
      <c r="F70" s="26"/>
    </row>
    <row r="71" spans="1:6" s="1" customFormat="1" ht="18">
      <c r="A71" s="25"/>
      <c r="B71" s="258" t="s">
        <v>850</v>
      </c>
      <c r="C71" s="323" t="s">
        <v>1979</v>
      </c>
      <c r="D71" s="175">
        <f>INDEX(PRICING!BC:BC,MATCH(B71,PRICING!BB:BB,0),1)</f>
        <v>64289</v>
      </c>
      <c r="E71" s="113" t="s">
        <v>1755</v>
      </c>
      <c r="F71" s="26"/>
    </row>
    <row r="72" spans="1:6" s="1" customFormat="1" ht="34.5" customHeight="1">
      <c r="A72" s="25"/>
      <c r="B72" s="258" t="s">
        <v>873</v>
      </c>
      <c r="C72" s="323" t="s">
        <v>1980</v>
      </c>
      <c r="D72" s="175">
        <f>INDEX(PRICING!BC:BC,MATCH(B72,PRICING!BB:BB,0),1)</f>
        <v>27219</v>
      </c>
      <c r="E72" s="113" t="s">
        <v>1755</v>
      </c>
      <c r="F72" s="26"/>
    </row>
    <row r="73" spans="1:6" s="1" customFormat="1" ht="34.5" customHeight="1">
      <c r="A73" s="25"/>
      <c r="B73" s="258" t="s">
        <v>856</v>
      </c>
      <c r="C73" s="323" t="s">
        <v>1981</v>
      </c>
      <c r="D73" s="175">
        <f>INDEX(PRICING!BC:BC,MATCH(B73,PRICING!BB:BB,0),1)</f>
        <v>47639</v>
      </c>
      <c r="E73" s="113" t="s">
        <v>1755</v>
      </c>
      <c r="F73" s="26"/>
    </row>
    <row r="74" spans="1:6" s="1" customFormat="1" ht="18">
      <c r="A74" s="25"/>
      <c r="B74" s="258" t="s">
        <v>832</v>
      </c>
      <c r="C74" s="323" t="s">
        <v>1982</v>
      </c>
      <c r="D74" s="175">
        <f>INDEX(PRICING!BC:BC,MATCH(B74,PRICING!BB:BB,0),1)</f>
        <v>17729</v>
      </c>
      <c r="E74" s="113" t="s">
        <v>1755</v>
      </c>
      <c r="F74" s="26"/>
    </row>
    <row r="75" spans="1:6" s="1" customFormat="1" ht="36">
      <c r="A75" s="25"/>
      <c r="B75" s="258" t="s">
        <v>847</v>
      </c>
      <c r="C75" s="323" t="s">
        <v>1983</v>
      </c>
      <c r="D75" s="175">
        <f>INDEX(PRICING!BC:BC,MATCH(B75,PRICING!BB:BB,0),1)</f>
        <v>45639</v>
      </c>
      <c r="E75" s="113" t="s">
        <v>1755</v>
      </c>
      <c r="F75" s="26"/>
    </row>
    <row r="76" spans="1:6" s="1" customFormat="1" ht="36">
      <c r="A76" s="25"/>
      <c r="B76" s="258" t="s">
        <v>844</v>
      </c>
      <c r="C76" s="323" t="s">
        <v>1984</v>
      </c>
      <c r="D76" s="175">
        <f>INDEX(PRICING!BC:BC,MATCH(B76,PRICING!BB:BB,0),1)</f>
        <v>40089</v>
      </c>
      <c r="E76" s="113" t="s">
        <v>1755</v>
      </c>
      <c r="F76" s="26"/>
    </row>
    <row r="77" spans="1:6" s="1" customFormat="1" ht="36">
      <c r="A77" s="25"/>
      <c r="B77" s="258" t="s">
        <v>840</v>
      </c>
      <c r="C77" s="323" t="s">
        <v>1985</v>
      </c>
      <c r="D77" s="175">
        <f>INDEX(PRICING!BC:BC,MATCH(B77,PRICING!BB:BB,0),1)</f>
        <v>37809</v>
      </c>
      <c r="E77" s="113" t="s">
        <v>1755</v>
      </c>
      <c r="F77" s="26"/>
    </row>
    <row r="78" spans="1:6" s="1" customFormat="1" ht="18">
      <c r="A78" s="25"/>
      <c r="B78" s="314" t="s">
        <v>1986</v>
      </c>
      <c r="C78" s="315"/>
      <c r="D78" s="315"/>
      <c r="E78" s="316"/>
      <c r="F78" s="26"/>
    </row>
    <row r="79" spans="1:6" s="1" customFormat="1" ht="18">
      <c r="A79" s="25"/>
      <c r="B79" s="258" t="s">
        <v>699</v>
      </c>
      <c r="C79" s="323" t="s">
        <v>1987</v>
      </c>
      <c r="D79" s="175">
        <f>INDEX(PRICING!BC:BC,MATCH(B79,PRICING!BB:BB,0),1)</f>
        <v>3669</v>
      </c>
      <c r="E79" s="113" t="s">
        <v>1755</v>
      </c>
      <c r="F79" s="26"/>
    </row>
    <row r="80" spans="1:6" s="1" customFormat="1" ht="34.5" customHeight="1">
      <c r="A80" s="25"/>
      <c r="B80" s="258" t="s">
        <v>724</v>
      </c>
      <c r="C80" s="323" t="s">
        <v>1988</v>
      </c>
      <c r="D80" s="175">
        <f>INDEX(PRICING!BC:BC,MATCH(B80,PRICING!BB:BB,0),1)</f>
        <v>1179</v>
      </c>
      <c r="E80" s="113" t="s">
        <v>1755</v>
      </c>
      <c r="F80" s="26"/>
    </row>
    <row r="81" spans="1:6" s="1" customFormat="1" ht="34.5" customHeight="1">
      <c r="A81" s="25"/>
      <c r="B81" s="258" t="s">
        <v>704</v>
      </c>
      <c r="C81" s="323" t="s">
        <v>1989</v>
      </c>
      <c r="D81" s="175">
        <f>INDEX(PRICING!BC:BC,MATCH(B81,PRICING!BB:BB,0),1)</f>
        <v>2039</v>
      </c>
      <c r="E81" s="113" t="s">
        <v>1755</v>
      </c>
      <c r="F81" s="26"/>
    </row>
    <row r="82" spans="1:6" s="1" customFormat="1" ht="34.5" customHeight="1">
      <c r="A82" s="25"/>
      <c r="B82" s="258" t="s">
        <v>963</v>
      </c>
      <c r="C82" s="323" t="s">
        <v>1990</v>
      </c>
      <c r="D82" s="175">
        <f>INDEX(PRICING!BC:BC,MATCH(B82,PRICING!BB:BB,0),1)</f>
        <v>539</v>
      </c>
      <c r="E82" s="113" t="s">
        <v>1755</v>
      </c>
      <c r="F82" s="26"/>
    </row>
    <row r="83" spans="1:6" s="1" customFormat="1" ht="18">
      <c r="A83" s="25"/>
      <c r="B83" s="258" t="s">
        <v>947</v>
      </c>
      <c r="C83" s="323" t="s">
        <v>1991</v>
      </c>
      <c r="D83" s="175">
        <f>INDEX(PRICING!BC:BC,MATCH(B83,PRICING!BB:BB,0),1)</f>
        <v>5829</v>
      </c>
      <c r="E83" s="113" t="s">
        <v>1755</v>
      </c>
      <c r="F83" s="26"/>
    </row>
    <row r="84" spans="1:6" s="1" customFormat="1" ht="18">
      <c r="A84" s="25"/>
      <c r="B84" s="258" t="s">
        <v>693</v>
      </c>
      <c r="C84" s="323" t="s">
        <v>1506</v>
      </c>
      <c r="D84" s="175">
        <f>INDEX(PRICING!BC:BC,MATCH(B84,PRICING!BB:BB,0),1)</f>
        <v>6189</v>
      </c>
      <c r="E84" s="113" t="s">
        <v>1755</v>
      </c>
      <c r="F84" s="26"/>
    </row>
    <row r="85" spans="1:6" s="1" customFormat="1" ht="34.5" customHeight="1">
      <c r="A85" s="25"/>
      <c r="B85" s="258" t="s">
        <v>788</v>
      </c>
      <c r="C85" s="323" t="s">
        <v>1992</v>
      </c>
      <c r="D85" s="175" t="e">
        <f>INDEX(PRICING!BC:BC,MATCH(B85,PRICING!BB:BB,0),1)</f>
        <v>#N/A</v>
      </c>
      <c r="E85" s="113" t="s">
        <v>1755</v>
      </c>
      <c r="F85" s="26"/>
    </row>
    <row r="86" spans="1:6" s="1" customFormat="1" ht="34.5" customHeight="1">
      <c r="A86" s="25"/>
      <c r="B86" s="258" t="s">
        <v>714</v>
      </c>
      <c r="C86" s="323" t="s">
        <v>1993</v>
      </c>
      <c r="D86" s="175" t="e">
        <f>INDEX(PRICING!BC:BC,MATCH(B86,PRICING!BB:BB,0),1)</f>
        <v>#N/A</v>
      </c>
      <c r="E86" s="113" t="s">
        <v>1755</v>
      </c>
      <c r="F86" s="26"/>
    </row>
    <row r="87" spans="1:6" s="1" customFormat="1" ht="34.5" customHeight="1">
      <c r="A87" s="25"/>
      <c r="B87" s="258" t="s">
        <v>541</v>
      </c>
      <c r="C87" s="323" t="s">
        <v>1994</v>
      </c>
      <c r="D87" s="175">
        <f>INDEX(PRICING!BC:BC,MATCH(B87,PRICING!BB:BB,0),1)</f>
        <v>5169</v>
      </c>
      <c r="E87" s="113" t="s">
        <v>1755</v>
      </c>
      <c r="F87" s="26"/>
    </row>
    <row r="88" spans="1:6" s="1" customFormat="1" ht="21.75" customHeight="1">
      <c r="A88" s="25"/>
      <c r="B88" s="258" t="s">
        <v>687</v>
      </c>
      <c r="C88" s="323" t="s">
        <v>1995</v>
      </c>
      <c r="D88" s="175">
        <f>INDEX(PRICING!BC:BC,MATCH(B88,PRICING!BB:BB,0),1)</f>
        <v>1479</v>
      </c>
      <c r="E88" s="113" t="s">
        <v>1755</v>
      </c>
      <c r="F88" s="26"/>
    </row>
    <row r="89" spans="1:6" s="1" customFormat="1" ht="18">
      <c r="A89" s="25"/>
      <c r="B89" s="258" t="s">
        <v>659</v>
      </c>
      <c r="C89" s="323" t="s">
        <v>1996</v>
      </c>
      <c r="D89" s="175">
        <f>INDEX(PRICING!BC:BC,MATCH(B89,PRICING!BB:BB,0),1)</f>
        <v>1669</v>
      </c>
      <c r="E89" s="113" t="s">
        <v>1755</v>
      </c>
      <c r="F89" s="26"/>
    </row>
    <row r="90" spans="1:6" s="1" customFormat="1" ht="18">
      <c r="A90" s="25"/>
      <c r="B90" s="258" t="s">
        <v>531</v>
      </c>
      <c r="C90" s="323" t="s">
        <v>1997</v>
      </c>
      <c r="D90" s="175">
        <f>INDEX(PRICING!BC:BC,MATCH(B90,PRICING!BB:BB,0),1)</f>
        <v>4579</v>
      </c>
      <c r="E90" s="113" t="s">
        <v>1755</v>
      </c>
      <c r="F90" s="26"/>
    </row>
    <row r="91" spans="1:6" s="1" customFormat="1" ht="18">
      <c r="A91" s="25"/>
      <c r="B91" s="258" t="s">
        <v>772</v>
      </c>
      <c r="C91" s="323" t="s">
        <v>1998</v>
      </c>
      <c r="D91" s="175">
        <f>INDEX(PRICING!BC:BC,MATCH(B91,PRICING!BB:BB,0),1)</f>
        <v>2309</v>
      </c>
      <c r="E91" s="113" t="s">
        <v>1755</v>
      </c>
      <c r="F91" s="26"/>
    </row>
    <row r="92" spans="1:6" s="1" customFormat="1" ht="18">
      <c r="A92" s="25"/>
      <c r="B92" s="258" t="s">
        <v>836</v>
      </c>
      <c r="C92" s="323" t="s">
        <v>1999</v>
      </c>
      <c r="D92" s="175">
        <f>INDEX(PRICING!BC:BC,MATCH(B92,PRICING!BB:BB,0),1)</f>
        <v>5329</v>
      </c>
      <c r="E92" s="113" t="s">
        <v>1755</v>
      </c>
      <c r="F92" s="26"/>
    </row>
    <row r="93" spans="1:6" s="1" customFormat="1" ht="18">
      <c r="A93" s="25"/>
      <c r="B93" s="258" t="s">
        <v>959</v>
      </c>
      <c r="C93" s="323" t="s">
        <v>1509</v>
      </c>
      <c r="D93" s="175">
        <f>INDEX(PRICING!BC:BC,MATCH(B93,PRICING!BB:BB,0),1)</f>
        <v>7979</v>
      </c>
      <c r="E93" s="113" t="s">
        <v>1755</v>
      </c>
      <c r="F93" s="26"/>
    </row>
    <row r="94" spans="1:6" s="1" customFormat="1" ht="18">
      <c r="A94" s="25"/>
      <c r="B94" s="258" t="s">
        <v>961</v>
      </c>
      <c r="C94" s="323" t="s">
        <v>2000</v>
      </c>
      <c r="D94" s="175">
        <f>INDEX(PRICING!BC:BC,MATCH(B94,PRICING!BB:BB,0),1)</f>
        <v>9369</v>
      </c>
      <c r="E94" s="113" t="s">
        <v>1755</v>
      </c>
      <c r="F94" s="26"/>
    </row>
    <row r="95" spans="1:6" s="1" customFormat="1" ht="18">
      <c r="A95" s="25"/>
      <c r="B95" s="314" t="s">
        <v>2001</v>
      </c>
      <c r="C95" s="315"/>
      <c r="D95" s="315"/>
      <c r="E95" s="315"/>
      <c r="F95" s="26"/>
    </row>
    <row r="96" spans="1:6" s="1" customFormat="1" ht="18">
      <c r="A96" s="25"/>
      <c r="B96" s="258" t="s">
        <v>885</v>
      </c>
      <c r="C96" s="323" t="s">
        <v>1564</v>
      </c>
      <c r="D96" s="175">
        <f>INDEX(PRICING!BC:BC,MATCH(B96,PRICING!BB:BB,0),1)</f>
        <v>131119</v>
      </c>
      <c r="E96" s="113" t="s">
        <v>1755</v>
      </c>
      <c r="F96" s="26"/>
    </row>
    <row r="97" spans="1:6" s="1" customFormat="1" ht="18">
      <c r="A97" s="25"/>
      <c r="B97" s="258" t="s">
        <v>800</v>
      </c>
      <c r="C97" s="323" t="s">
        <v>1565</v>
      </c>
      <c r="D97" s="175">
        <f>INDEX(PRICING!BC:BC,MATCH(B97,PRICING!BB:BB,0),1)</f>
        <v>48709</v>
      </c>
      <c r="E97" s="113" t="s">
        <v>1755</v>
      </c>
      <c r="F97" s="26"/>
    </row>
    <row r="98" spans="1:6" s="1" customFormat="1" ht="18">
      <c r="A98" s="25"/>
      <c r="B98" s="314" t="s">
        <v>2002</v>
      </c>
      <c r="C98" s="315"/>
      <c r="D98" s="318"/>
      <c r="E98" s="316"/>
      <c r="F98" s="26"/>
    </row>
    <row r="99" spans="1:6" s="1" customFormat="1" ht="34.5" customHeight="1">
      <c r="A99" s="25"/>
      <c r="B99" s="319" t="s">
        <v>2867</v>
      </c>
      <c r="C99" s="323" t="s">
        <v>2871</v>
      </c>
      <c r="D99" s="175">
        <f>INDEX(PRICING!BC:BC,MATCH(B99,PRICING!BB:BB,0),1)</f>
        <v>47999</v>
      </c>
      <c r="E99" s="113" t="s">
        <v>1755</v>
      </c>
      <c r="F99" s="26"/>
    </row>
    <row r="100" spans="1:6" s="1" customFormat="1" ht="36">
      <c r="A100" s="25"/>
      <c r="B100" s="319" t="s">
        <v>1048</v>
      </c>
      <c r="C100" s="323" t="s">
        <v>3162</v>
      </c>
      <c r="D100" s="175">
        <f>INDEX(PRICING!BC:BC,MATCH(B100,PRICING!BB:BB,0),1)</f>
        <v>106380</v>
      </c>
      <c r="E100" s="113" t="s">
        <v>1755</v>
      </c>
      <c r="F100" s="26"/>
    </row>
    <row r="101" spans="1:6" s="1" customFormat="1" ht="36">
      <c r="A101" s="25"/>
      <c r="B101" s="319" t="s">
        <v>1050</v>
      </c>
      <c r="C101" s="323" t="s">
        <v>3163</v>
      </c>
      <c r="D101" s="175">
        <f>INDEX(PRICING!BC:BC,MATCH(B101,PRICING!BB:BB,0),1)</f>
        <v>89725</v>
      </c>
      <c r="E101" s="113" t="s">
        <v>1755</v>
      </c>
      <c r="F101" s="26"/>
    </row>
    <row r="102" spans="1:6" s="1" customFormat="1" ht="34.5" customHeight="1">
      <c r="A102" s="25"/>
      <c r="B102" s="319" t="s">
        <v>1034</v>
      </c>
      <c r="C102" s="323" t="s">
        <v>3164</v>
      </c>
      <c r="D102" s="175">
        <f>INDEX(PRICING!BC:BC,MATCH(B102,PRICING!BB:BB,0),1)</f>
        <v>42597</v>
      </c>
      <c r="E102" s="113" t="s">
        <v>1755</v>
      </c>
      <c r="F102" s="26"/>
    </row>
    <row r="103" spans="1:6" s="1" customFormat="1" ht="34.5" customHeight="1">
      <c r="A103" s="25"/>
      <c r="B103" s="319" t="s">
        <v>1036</v>
      </c>
      <c r="C103" s="323" t="s">
        <v>3165</v>
      </c>
      <c r="D103" s="175">
        <f>INDEX(PRICING!BC:BC,MATCH(B103,PRICING!BB:BB,0),1)</f>
        <v>51488</v>
      </c>
      <c r="E103" s="113" t="s">
        <v>1755</v>
      </c>
      <c r="F103" s="26"/>
    </row>
    <row r="104" spans="1:6" s="1" customFormat="1" ht="34.5" customHeight="1">
      <c r="A104" s="25"/>
      <c r="B104" s="319" t="s">
        <v>1038</v>
      </c>
      <c r="C104" s="323" t="s">
        <v>3165</v>
      </c>
      <c r="D104" s="175">
        <f>INDEX(PRICING!BC:BC,MATCH(B104,PRICING!BB:BB,0),1)</f>
        <v>58866</v>
      </c>
      <c r="E104" s="113" t="s">
        <v>1755</v>
      </c>
      <c r="F104" s="26"/>
    </row>
    <row r="105" spans="1:6" s="1" customFormat="1" ht="34.5" customHeight="1">
      <c r="A105" s="25"/>
      <c r="B105" s="319" t="s">
        <v>1040</v>
      </c>
      <c r="C105" s="323" t="s">
        <v>3166</v>
      </c>
      <c r="D105" s="175">
        <f>INDEX(PRICING!BC:BC,MATCH(B105,PRICING!BB:BB,0),1)</f>
        <v>98031</v>
      </c>
      <c r="E105" s="113" t="s">
        <v>1755</v>
      </c>
      <c r="F105" s="26"/>
    </row>
    <row r="106" spans="1:6" s="1" customFormat="1" ht="34.5" customHeight="1">
      <c r="A106" s="25"/>
      <c r="B106" s="319" t="s">
        <v>1042</v>
      </c>
      <c r="C106" s="323" t="s">
        <v>3167</v>
      </c>
      <c r="D106" s="175">
        <f>INDEX(PRICING!BC:BC,MATCH(B106,PRICING!BB:BB,0),1)</f>
        <v>82530</v>
      </c>
      <c r="E106" s="113" t="s">
        <v>1755</v>
      </c>
      <c r="F106" s="26"/>
    </row>
    <row r="107" spans="1:6" s="1" customFormat="1" ht="34.5" customHeight="1">
      <c r="A107" s="25"/>
      <c r="B107" s="319" t="s">
        <v>1044</v>
      </c>
      <c r="C107" s="323" t="s">
        <v>3169</v>
      </c>
      <c r="D107" s="175">
        <f>INDEX(PRICING!BC:BC,MATCH(B107,PRICING!BB:BB,0),1)</f>
        <v>90932</v>
      </c>
      <c r="E107" s="113" t="s">
        <v>1755</v>
      </c>
      <c r="F107" s="26"/>
    </row>
    <row r="108" spans="1:6" s="1" customFormat="1" ht="34.5" customHeight="1">
      <c r="A108" s="25"/>
      <c r="B108" s="319" t="s">
        <v>1046</v>
      </c>
      <c r="C108" s="323" t="s">
        <v>3168</v>
      </c>
      <c r="D108" s="175">
        <f>INDEX(PRICING!BC:BC,MATCH(B108,PRICING!BB:BB,0),1)</f>
        <v>96199</v>
      </c>
      <c r="E108" s="113" t="s">
        <v>1755</v>
      </c>
      <c r="F108" s="26"/>
    </row>
    <row r="109" spans="1:6" s="1" customFormat="1" ht="34.5" customHeight="1">
      <c r="A109" s="25"/>
      <c r="B109" s="319" t="s">
        <v>1048</v>
      </c>
      <c r="C109" s="323" t="s">
        <v>3162</v>
      </c>
      <c r="D109" s="175">
        <f>INDEX(PRICING!BC:BC,MATCH(B109,PRICING!BB:BB,0),1)</f>
        <v>106380</v>
      </c>
      <c r="E109" s="113" t="s">
        <v>1755</v>
      </c>
      <c r="F109" s="26"/>
    </row>
    <row r="110" spans="1:6" s="1" customFormat="1" ht="34.5" customHeight="1">
      <c r="A110" s="25"/>
      <c r="B110" s="319" t="s">
        <v>1050</v>
      </c>
      <c r="C110" s="323" t="s">
        <v>3163</v>
      </c>
      <c r="D110" s="175">
        <f>INDEX(PRICING!BC:BC,MATCH(B110,PRICING!BB:BB,0),1)</f>
        <v>89725</v>
      </c>
      <c r="E110" s="113" t="s">
        <v>1755</v>
      </c>
      <c r="F110" s="26"/>
    </row>
    <row r="111" spans="1:6" s="1" customFormat="1" ht="18">
      <c r="A111" s="25"/>
      <c r="B111" s="314" t="s">
        <v>2003</v>
      </c>
      <c r="C111" s="315"/>
      <c r="D111" s="315"/>
      <c r="E111" s="316"/>
      <c r="F111" s="26"/>
    </row>
    <row r="112" spans="1:6" s="1" customFormat="1" ht="18">
      <c r="A112" s="25"/>
      <c r="B112" s="317" t="s">
        <v>804</v>
      </c>
      <c r="C112" s="323" t="s">
        <v>2004</v>
      </c>
      <c r="D112" s="175">
        <f>INDEX(PRICING!BC:BC,MATCH(B112,PRICING!BB:BB,0),1)</f>
        <v>3899</v>
      </c>
      <c r="E112" s="113" t="s">
        <v>1755</v>
      </c>
      <c r="F112" s="26"/>
    </row>
    <row r="113" spans="1:7" s="1" customFormat="1" ht="18">
      <c r="A113" s="25"/>
      <c r="B113" s="258" t="s">
        <v>827</v>
      </c>
      <c r="C113" s="323" t="s">
        <v>2005</v>
      </c>
      <c r="D113" s="175">
        <f>INDEX(PRICING!BC:BC,MATCH(B113,PRICING!BB:BB,0),1)</f>
        <v>7829</v>
      </c>
      <c r="E113" s="113" t="s">
        <v>1755</v>
      </c>
      <c r="F113" s="26"/>
    </row>
    <row r="114" spans="1:7" s="1" customFormat="1" ht="18">
      <c r="A114" s="25"/>
      <c r="B114" s="258" t="s">
        <v>2870</v>
      </c>
      <c r="C114" s="323" t="s">
        <v>2006</v>
      </c>
      <c r="D114" s="175">
        <f>INDEX(PRICING!BC:BC,MATCH(B114,PRICING!BB:BB,0),1)</f>
        <v>7809</v>
      </c>
      <c r="E114" s="113" t="s">
        <v>1755</v>
      </c>
      <c r="F114" s="26"/>
    </row>
    <row r="115" spans="1:7" s="1" customFormat="1" ht="18">
      <c r="A115" s="25"/>
      <c r="B115" s="314" t="s">
        <v>2007</v>
      </c>
      <c r="C115" s="315"/>
      <c r="D115" s="315"/>
      <c r="E115" s="316"/>
      <c r="F115" s="26"/>
    </row>
    <row r="116" spans="1:7" s="1" customFormat="1" ht="18">
      <c r="A116" s="25"/>
      <c r="B116" s="317" t="s">
        <v>867</v>
      </c>
      <c r="C116" s="323" t="s">
        <v>2008</v>
      </c>
      <c r="D116" s="175">
        <f>INDEX(PRICING!BC:BC,MATCH(B116,PRICING!BB:BB,0),1)</f>
        <v>31269</v>
      </c>
      <c r="E116" s="113" t="s">
        <v>1755</v>
      </c>
      <c r="F116" s="26"/>
      <c r="G116" s="268"/>
    </row>
    <row r="117" spans="1:7" s="1" customFormat="1" ht="18">
      <c r="A117" s="25"/>
      <c r="B117" s="314" t="s">
        <v>2009</v>
      </c>
      <c r="C117" s="315"/>
      <c r="D117" s="315"/>
      <c r="E117" s="316"/>
      <c r="F117" s="26"/>
    </row>
    <row r="118" spans="1:7" s="1" customFormat="1" ht="18">
      <c r="A118" s="25"/>
      <c r="B118" s="317" t="s">
        <v>604</v>
      </c>
      <c r="C118" s="323" t="s">
        <v>2010</v>
      </c>
      <c r="D118" s="175">
        <f>INDEX(PRICING!BC:BC,MATCH(B118,PRICING!BB:BB,0),1)</f>
        <v>4089</v>
      </c>
      <c r="E118" s="113" t="s">
        <v>1755</v>
      </c>
      <c r="F118" s="26"/>
    </row>
    <row r="119" spans="1:7" s="1" customFormat="1" ht="18">
      <c r="A119" s="25"/>
      <c r="B119" s="317" t="s">
        <v>611</v>
      </c>
      <c r="C119" s="323" t="s">
        <v>2011</v>
      </c>
      <c r="D119" s="175">
        <f>INDEX(PRICING!BC:BC,MATCH(B119,PRICING!BB:BB,0),1)</f>
        <v>4359</v>
      </c>
      <c r="E119" s="113" t="s">
        <v>1755</v>
      </c>
      <c r="F119" s="26"/>
    </row>
    <row r="120" spans="1:7" s="1" customFormat="1" ht="18">
      <c r="A120" s="25"/>
      <c r="B120" s="317" t="s">
        <v>618</v>
      </c>
      <c r="C120" s="323" t="s">
        <v>2012</v>
      </c>
      <c r="D120" s="175">
        <f>INDEX(PRICING!BC:BC,MATCH(B120,PRICING!BB:BB,0),1)</f>
        <v>16469</v>
      </c>
      <c r="E120" s="113" t="s">
        <v>1755</v>
      </c>
      <c r="F120" s="26"/>
    </row>
    <row r="121" spans="1:7" s="1" customFormat="1" ht="18">
      <c r="A121" s="25"/>
      <c r="B121" s="317" t="s">
        <v>680</v>
      </c>
      <c r="C121" s="323" t="s">
        <v>1507</v>
      </c>
      <c r="D121" s="175">
        <f>INDEX(PRICING!BC:BC,MATCH(B121,PRICING!BB:BB,0),1)</f>
        <v>7589</v>
      </c>
      <c r="E121" s="113" t="s">
        <v>1755</v>
      </c>
      <c r="F121" s="26"/>
    </row>
    <row r="122" spans="1:7" s="1" customFormat="1" ht="18">
      <c r="A122" s="25"/>
      <c r="B122" s="317" t="s">
        <v>734</v>
      </c>
      <c r="C122" s="323" t="s">
        <v>2013</v>
      </c>
      <c r="D122" s="175">
        <f>INDEX(PRICING!BC:BC,MATCH(B122,PRICING!BB:BB,0),1)</f>
        <v>4429</v>
      </c>
      <c r="E122" s="113" t="s">
        <v>1755</v>
      </c>
      <c r="F122" s="26"/>
    </row>
    <row r="123" spans="1:7" s="1" customFormat="1" ht="18">
      <c r="A123" s="25"/>
      <c r="B123" s="317" t="s">
        <v>739</v>
      </c>
      <c r="C123" s="323" t="s">
        <v>2014</v>
      </c>
      <c r="D123" s="175">
        <f>INDEX(PRICING!BC:BC,MATCH(B123,PRICING!BB:BB,0),1)</f>
        <v>11639</v>
      </c>
      <c r="E123" s="113" t="s">
        <v>1755</v>
      </c>
      <c r="F123" s="26"/>
    </row>
    <row r="124" spans="1:7" s="1" customFormat="1" ht="18">
      <c r="A124" s="25"/>
      <c r="B124" s="314" t="s">
        <v>2015</v>
      </c>
      <c r="C124" s="315"/>
      <c r="D124" s="315"/>
      <c r="E124" s="316"/>
      <c r="F124" s="26"/>
    </row>
    <row r="125" spans="1:7" s="1" customFormat="1" ht="18">
      <c r="A125" s="25"/>
      <c r="B125" s="317" t="s">
        <v>574</v>
      </c>
      <c r="C125" s="323" t="s">
        <v>2016</v>
      </c>
      <c r="D125" s="175">
        <f>INDEX(PRICING!BC:BC,MATCH(B125,PRICING!BB:BB,0),1)</f>
        <v>5539</v>
      </c>
      <c r="E125" s="113" t="s">
        <v>1755</v>
      </c>
      <c r="F125" s="26"/>
    </row>
    <row r="126" spans="1:7" s="1" customFormat="1" ht="18">
      <c r="A126" s="25"/>
      <c r="B126" s="317" t="s">
        <v>582</v>
      </c>
      <c r="C126" s="323" t="s">
        <v>2017</v>
      </c>
      <c r="D126" s="175">
        <f>INDEX(PRICING!BC:BC,MATCH(B126,PRICING!BB:BB,0),1)</f>
        <v>12979</v>
      </c>
      <c r="E126" s="113" t="s">
        <v>1755</v>
      </c>
      <c r="F126" s="26"/>
    </row>
    <row r="127" spans="1:7" s="1" customFormat="1" ht="18">
      <c r="A127" s="25"/>
      <c r="B127" s="317" t="s">
        <v>597</v>
      </c>
      <c r="C127" s="323" t="s">
        <v>2018</v>
      </c>
      <c r="D127" s="175">
        <f>INDEX(PRICING!BC:BC,MATCH(B127,PRICING!BB:BB,0),1)</f>
        <v>20499</v>
      </c>
      <c r="E127" s="113" t="s">
        <v>1755</v>
      </c>
      <c r="F127" s="26"/>
    </row>
    <row r="128" spans="1:7" s="1" customFormat="1" ht="18">
      <c r="A128" s="25"/>
      <c r="B128" s="317" t="s">
        <v>645</v>
      </c>
      <c r="C128" s="323" t="s">
        <v>2019</v>
      </c>
      <c r="D128" s="175">
        <f>INDEX(PRICING!BC:BC,MATCH(B128,PRICING!BB:BB,0),1)</f>
        <v>14329</v>
      </c>
      <c r="E128" s="113" t="s">
        <v>1755</v>
      </c>
      <c r="F128" s="26"/>
    </row>
    <row r="129" spans="1:6" s="1" customFormat="1" ht="34.5" customHeight="1">
      <c r="A129" s="25"/>
      <c r="B129" s="317" t="s">
        <v>652</v>
      </c>
      <c r="C129" s="323" t="s">
        <v>2020</v>
      </c>
      <c r="D129" s="175">
        <f>INDEX(PRICING!BC:BC,MATCH(B129,PRICING!BB:BB,0),1)</f>
        <v>14329</v>
      </c>
      <c r="E129" s="113" t="s">
        <v>1755</v>
      </c>
      <c r="F129" s="26"/>
    </row>
    <row r="130" spans="1:6" s="1" customFormat="1" ht="18">
      <c r="A130" s="25"/>
      <c r="B130" s="317" t="s">
        <v>673</v>
      </c>
      <c r="C130" s="323" t="s">
        <v>2021</v>
      </c>
      <c r="D130" s="175">
        <f>INDEX(PRICING!BC:BC,MATCH(B130,PRICING!BB:BB,0),1)</f>
        <v>15239</v>
      </c>
      <c r="E130" s="113" t="s">
        <v>1755</v>
      </c>
      <c r="F130" s="26"/>
    </row>
    <row r="131" spans="1:6" s="1" customFormat="1" ht="18">
      <c r="A131" s="25"/>
      <c r="B131" s="317" t="s">
        <v>729</v>
      </c>
      <c r="C131" s="323" t="s">
        <v>1510</v>
      </c>
      <c r="D131" s="175">
        <f>INDEX(PRICING!BC:BC,MATCH(B131,PRICING!BB:BB,0),1)</f>
        <v>1639</v>
      </c>
      <c r="E131" s="113" t="s">
        <v>1755</v>
      </c>
      <c r="F131" s="26"/>
    </row>
    <row r="132" spans="1:6" s="1" customFormat="1" ht="18">
      <c r="A132" s="25"/>
      <c r="B132" s="317" t="s">
        <v>749</v>
      </c>
      <c r="C132" s="323" t="s">
        <v>1502</v>
      </c>
      <c r="D132" s="175">
        <f>INDEX(PRICING!BC:BC,MATCH(B132,PRICING!BB:BB,0),1)</f>
        <v>12959</v>
      </c>
      <c r="E132" s="113" t="s">
        <v>1755</v>
      </c>
      <c r="F132" s="26"/>
    </row>
    <row r="133" spans="1:6" s="1" customFormat="1" ht="34.5" customHeight="1">
      <c r="A133" s="25"/>
      <c r="B133" s="317" t="s">
        <v>754</v>
      </c>
      <c r="C133" s="323" t="s">
        <v>1508</v>
      </c>
      <c r="D133" s="175">
        <f>INDEX(PRICING!BC:BC,MATCH(B133,PRICING!BB:BB,0),1)</f>
        <v>15819</v>
      </c>
      <c r="E133" s="113" t="s">
        <v>1755</v>
      </c>
      <c r="F133" s="26"/>
    </row>
    <row r="134" spans="1:6" s="1" customFormat="1" ht="18">
      <c r="A134" s="25"/>
      <c r="B134" s="317" t="s">
        <v>759</v>
      </c>
      <c r="C134" s="323" t="s">
        <v>2022</v>
      </c>
      <c r="D134" s="175">
        <f>INDEX(PRICING!BC:BC,MATCH(B134,PRICING!BB:BB,0),1)</f>
        <v>2479</v>
      </c>
      <c r="E134" s="113" t="s">
        <v>1755</v>
      </c>
      <c r="F134" s="26"/>
    </row>
    <row r="135" spans="1:6" s="1" customFormat="1" ht="18">
      <c r="A135" s="25"/>
      <c r="B135" s="317" t="s">
        <v>768</v>
      </c>
      <c r="C135" s="323" t="s">
        <v>2023</v>
      </c>
      <c r="D135" s="175">
        <f>INDEX(PRICING!BC:BC,MATCH(B135,PRICING!BB:BB,0),1)</f>
        <v>859</v>
      </c>
      <c r="E135" s="113" t="s">
        <v>1755</v>
      </c>
      <c r="F135" s="26"/>
    </row>
    <row r="136" spans="1:6" s="1" customFormat="1" ht="34.5" customHeight="1">
      <c r="A136" s="25"/>
      <c r="B136" s="317" t="s">
        <v>776</v>
      </c>
      <c r="C136" s="323" t="s">
        <v>2024</v>
      </c>
      <c r="D136" s="175">
        <f>INDEX(PRICING!BC:BC,MATCH(B136,PRICING!BB:BB,0),1)</f>
        <v>2409</v>
      </c>
      <c r="E136" s="113" t="s">
        <v>1755</v>
      </c>
      <c r="F136" s="26"/>
    </row>
    <row r="137" spans="1:6" s="1" customFormat="1" ht="18">
      <c r="A137" s="25"/>
      <c r="B137" s="317" t="s">
        <v>780</v>
      </c>
      <c r="C137" s="323" t="s">
        <v>2025</v>
      </c>
      <c r="D137" s="175">
        <f>INDEX(PRICING!BC:BC,MATCH(B137,PRICING!BB:BB,0),1)</f>
        <v>2239</v>
      </c>
      <c r="E137" s="113" t="s">
        <v>1755</v>
      </c>
      <c r="F137" s="26"/>
    </row>
    <row r="138" spans="1:6" s="1" customFormat="1" ht="18">
      <c r="A138" s="25"/>
      <c r="B138" s="317" t="s">
        <v>853</v>
      </c>
      <c r="C138" s="323" t="s">
        <v>1504</v>
      </c>
      <c r="D138" s="175">
        <f>INDEX(PRICING!BC:BC,MATCH(B138,PRICING!BB:BB,0),1)</f>
        <v>20909</v>
      </c>
      <c r="E138" s="113" t="s">
        <v>1755</v>
      </c>
      <c r="F138" s="26"/>
    </row>
    <row r="139" spans="1:6" s="1" customFormat="1" ht="18">
      <c r="A139" s="25"/>
      <c r="B139" s="317" t="s">
        <v>961</v>
      </c>
      <c r="C139" s="323" t="s">
        <v>2000</v>
      </c>
      <c r="D139" s="175">
        <f>INDEX(PRICING!BC:BC,MATCH(B139,PRICING!BB:BB,0),1)</f>
        <v>9369</v>
      </c>
      <c r="E139" s="113" t="s">
        <v>1755</v>
      </c>
      <c r="F139" s="26"/>
    </row>
    <row r="140" spans="1:6" s="1" customFormat="1" ht="18">
      <c r="A140" s="25"/>
      <c r="B140" s="317" t="s">
        <v>2869</v>
      </c>
      <c r="C140" s="323" t="s">
        <v>2872</v>
      </c>
      <c r="D140" s="175">
        <f>INDEX(PRICING!BC:BC,MATCH(B140,PRICING!BB:BB,0),1)</f>
        <v>27299</v>
      </c>
      <c r="E140" s="113" t="s">
        <v>1755</v>
      </c>
      <c r="F140" s="26"/>
    </row>
    <row r="141" spans="1:6" s="1" customFormat="1" ht="18">
      <c r="A141" s="25"/>
      <c r="B141" s="317" t="s">
        <v>2973</v>
      </c>
      <c r="C141" s="323" t="s">
        <v>2873</v>
      </c>
      <c r="D141" s="175">
        <f>INDEX(PRICING!BC:BC,MATCH(B141,PRICING!BB:BB,0),1)</f>
        <v>20149</v>
      </c>
      <c r="E141" s="113" t="s">
        <v>1755</v>
      </c>
      <c r="F141" s="26"/>
    </row>
    <row r="142" spans="1:6" s="1" customFormat="1" ht="18">
      <c r="A142" s="25"/>
      <c r="B142" s="314" t="s">
        <v>2026</v>
      </c>
      <c r="C142" s="315"/>
      <c r="D142" s="315"/>
      <c r="E142" s="316"/>
      <c r="F142" s="26"/>
    </row>
    <row r="143" spans="1:6" s="1" customFormat="1" ht="27.6">
      <c r="A143" s="25"/>
      <c r="B143" s="258" t="s">
        <v>1022</v>
      </c>
      <c r="C143" s="323" t="s">
        <v>2027</v>
      </c>
      <c r="D143" s="175">
        <f>INDEX(PRICING!BC:BC,MATCH(B143,PRICING!BB:BB,0),1)</f>
        <v>2999</v>
      </c>
      <c r="E143" s="113" t="s">
        <v>2028</v>
      </c>
      <c r="F143" s="26"/>
    </row>
    <row r="144" spans="1:6" s="1" customFormat="1" ht="27.6">
      <c r="A144" s="25"/>
      <c r="B144" s="258" t="s">
        <v>1024</v>
      </c>
      <c r="C144" s="323" t="s">
        <v>2029</v>
      </c>
      <c r="D144" s="175">
        <f>INDEX(PRICING!BC:BC,MATCH(B144,PRICING!BB:BB,0),1)</f>
        <v>7139</v>
      </c>
      <c r="E144" s="113" t="s">
        <v>2028</v>
      </c>
      <c r="F144" s="26"/>
    </row>
    <row r="145" spans="1:6" s="1" customFormat="1" ht="27.6">
      <c r="A145" s="25"/>
      <c r="B145" s="258" t="s">
        <v>1026</v>
      </c>
      <c r="C145" s="323" t="s">
        <v>2030</v>
      </c>
      <c r="D145" s="175">
        <f>INDEX(PRICING!BC:BC,MATCH(B145,PRICING!BB:BB,0),1)</f>
        <v>11279</v>
      </c>
      <c r="E145" s="113" t="s">
        <v>2028</v>
      </c>
      <c r="F145" s="26"/>
    </row>
    <row r="146" spans="1:6" s="1" customFormat="1" ht="18">
      <c r="A146" s="25"/>
      <c r="B146" s="314" t="s">
        <v>2031</v>
      </c>
      <c r="C146" s="315"/>
      <c r="D146" s="315"/>
      <c r="E146" s="316"/>
      <c r="F146" s="26"/>
    </row>
    <row r="147" spans="1:6" s="1" customFormat="1" ht="36">
      <c r="A147" s="25"/>
      <c r="B147" s="258" t="s">
        <v>1028</v>
      </c>
      <c r="C147" s="323" t="s">
        <v>2032</v>
      </c>
      <c r="D147" s="175">
        <f>INDEX(PRICING!BC:BC,MATCH(B147,PRICING!BB:BB,0),1)</f>
        <v>3749</v>
      </c>
      <c r="E147" s="113" t="s">
        <v>2028</v>
      </c>
      <c r="F147" s="26"/>
    </row>
    <row r="148" spans="1:6" s="1" customFormat="1" ht="36">
      <c r="A148" s="25"/>
      <c r="B148" s="258" t="s">
        <v>1030</v>
      </c>
      <c r="C148" s="323" t="s">
        <v>2033</v>
      </c>
      <c r="D148" s="175">
        <f>INDEX(PRICING!BC:BC,MATCH(B148,PRICING!BB:BB,0),1)</f>
        <v>9019</v>
      </c>
      <c r="E148" s="113" t="s">
        <v>2028</v>
      </c>
      <c r="F148" s="26"/>
    </row>
    <row r="149" spans="1:6" s="1" customFormat="1" ht="36">
      <c r="A149" s="25"/>
      <c r="B149" s="258" t="s">
        <v>1032</v>
      </c>
      <c r="C149" s="323" t="s">
        <v>2034</v>
      </c>
      <c r="D149" s="175">
        <f>INDEX(PRICING!BC:BC,MATCH(B149,PRICING!BB:BB,0),1)</f>
        <v>13539</v>
      </c>
      <c r="E149" s="113" t="s">
        <v>2028</v>
      </c>
      <c r="F149" s="26"/>
    </row>
    <row r="150" spans="1:6" s="1" customFormat="1" ht="18">
      <c r="A150" s="25"/>
      <c r="B150" s="258" t="s">
        <v>993</v>
      </c>
      <c r="C150" s="323" t="s">
        <v>2035</v>
      </c>
      <c r="D150" s="175">
        <f>INDEX(PRICING!BC:BC,MATCH(B150,PRICING!BB:BB,0),1)</f>
        <v>6669</v>
      </c>
      <c r="E150" s="113" t="s">
        <v>2036</v>
      </c>
      <c r="F150" s="26"/>
    </row>
    <row r="151" spans="1:6" s="1" customFormat="1" ht="18">
      <c r="A151" s="25"/>
      <c r="B151" s="258" t="s">
        <v>991</v>
      </c>
      <c r="C151" s="323" t="s">
        <v>2037</v>
      </c>
      <c r="D151" s="175">
        <f>INDEX(PRICING!BC:BC,MATCH(B151,PRICING!BB:BB,0),1)</f>
        <v>16679</v>
      </c>
      <c r="E151" s="113" t="s">
        <v>2036</v>
      </c>
      <c r="F151" s="26"/>
    </row>
    <row r="152" spans="1:6" s="1" customFormat="1" ht="18">
      <c r="A152" s="25"/>
      <c r="B152" s="258" t="s">
        <v>1016</v>
      </c>
      <c r="C152" s="323" t="s">
        <v>2038</v>
      </c>
      <c r="D152" s="175">
        <f>INDEX(PRICING!BC:BC,MATCH(B152,PRICING!BB:BB,0),1)</f>
        <v>26089</v>
      </c>
      <c r="E152" s="113" t="s">
        <v>2036</v>
      </c>
      <c r="F152" s="26"/>
    </row>
    <row r="153" spans="1:6" s="1" customFormat="1" ht="18">
      <c r="A153" s="25"/>
      <c r="B153" s="314" t="s">
        <v>2039</v>
      </c>
      <c r="C153" s="315"/>
      <c r="D153" s="315"/>
      <c r="E153" s="316"/>
      <c r="F153" s="26"/>
    </row>
    <row r="154" spans="1:6" s="1" customFormat="1" ht="18">
      <c r="A154" s="25"/>
      <c r="B154" s="258" t="s">
        <v>967</v>
      </c>
      <c r="C154" s="323" t="s">
        <v>2040</v>
      </c>
      <c r="D154" s="175">
        <f>INDEX(PRICING!BC:BC,MATCH(B154,PRICING!BB:BB,0),1)</f>
        <v>1729</v>
      </c>
      <c r="E154" s="113" t="s">
        <v>2041</v>
      </c>
      <c r="F154" s="26"/>
    </row>
    <row r="155" spans="1:6" s="1" customFormat="1" ht="18">
      <c r="A155" s="25"/>
      <c r="B155" s="258" t="s">
        <v>1001</v>
      </c>
      <c r="C155" s="323" t="s">
        <v>2042</v>
      </c>
      <c r="D155" s="175">
        <f>INDEX(PRICING!BC:BC,MATCH(B155,PRICING!BB:BB,0),1)</f>
        <v>4339</v>
      </c>
      <c r="E155" s="113" t="s">
        <v>2041</v>
      </c>
      <c r="F155" s="26"/>
    </row>
    <row r="156" spans="1:6" s="1" customFormat="1" ht="18">
      <c r="A156" s="25"/>
      <c r="B156" s="258" t="s">
        <v>975</v>
      </c>
      <c r="C156" s="323" t="s">
        <v>2043</v>
      </c>
      <c r="D156" s="175">
        <f>INDEX(PRICING!BC:BC,MATCH(B156,PRICING!BB:BB,0),1)</f>
        <v>3609</v>
      </c>
      <c r="E156" s="113" t="s">
        <v>2041</v>
      </c>
      <c r="F156" s="26"/>
    </row>
    <row r="157" spans="1:6" s="1" customFormat="1" ht="18">
      <c r="A157" s="25"/>
      <c r="B157" s="258" t="s">
        <v>981</v>
      </c>
      <c r="C157" s="323" t="s">
        <v>2044</v>
      </c>
      <c r="D157" s="175">
        <f>INDEX(PRICING!BC:BC,MATCH(B157,PRICING!BB:BB,0),1)</f>
        <v>6799</v>
      </c>
      <c r="E157" s="113" t="s">
        <v>2041</v>
      </c>
      <c r="F157" s="26"/>
    </row>
    <row r="158" spans="1:6" s="1" customFormat="1" ht="18">
      <c r="A158" s="25"/>
      <c r="B158" s="258" t="s">
        <v>1006</v>
      </c>
      <c r="C158" s="323" t="s">
        <v>2045</v>
      </c>
      <c r="D158" s="175">
        <f>INDEX(PRICING!BC:BC,MATCH(B158,PRICING!BB:BB,0),1)</f>
        <v>15939</v>
      </c>
      <c r="E158" s="113" t="s">
        <v>2041</v>
      </c>
      <c r="F158" s="26"/>
    </row>
    <row r="159" spans="1:6" s="1" customFormat="1" ht="18">
      <c r="A159" s="25"/>
      <c r="B159" s="258" t="s">
        <v>983</v>
      </c>
      <c r="C159" s="323" t="s">
        <v>2046</v>
      </c>
      <c r="D159" s="175">
        <f>INDEX(PRICING!BC:BC,MATCH(B159,PRICING!BB:BB,0),1)</f>
        <v>5789</v>
      </c>
      <c r="E159" s="113" t="s">
        <v>2041</v>
      </c>
      <c r="F159" s="26"/>
    </row>
    <row r="160" spans="1:6" s="1" customFormat="1" ht="18">
      <c r="A160" s="25"/>
      <c r="B160" s="258" t="s">
        <v>1008</v>
      </c>
      <c r="C160" s="323" t="s">
        <v>2047</v>
      </c>
      <c r="D160" s="175">
        <f>INDEX(PRICING!BC:BC,MATCH(B160,PRICING!BB:BB,0),1)</f>
        <v>11969</v>
      </c>
      <c r="E160" s="113" t="s">
        <v>2041</v>
      </c>
      <c r="F160" s="26"/>
    </row>
    <row r="161" spans="1:6" s="1" customFormat="1" ht="18">
      <c r="A161" s="25"/>
      <c r="B161" s="258" t="s">
        <v>987</v>
      </c>
      <c r="C161" s="323" t="s">
        <v>2048</v>
      </c>
      <c r="D161" s="175">
        <f>INDEX(PRICING!BC:BC,MATCH(B161,PRICING!BB:BB,0),1)</f>
        <v>7239</v>
      </c>
      <c r="E161" s="113" t="s">
        <v>2041</v>
      </c>
      <c r="F161" s="26"/>
    </row>
    <row r="162" spans="1:6" s="1" customFormat="1" ht="18">
      <c r="A162" s="25"/>
      <c r="B162" s="258" t="s">
        <v>1012</v>
      </c>
      <c r="C162" s="323" t="s">
        <v>2049</v>
      </c>
      <c r="D162" s="175">
        <f>INDEX(PRICING!BC:BC,MATCH(B162,PRICING!BB:BB,0),1)</f>
        <v>7179</v>
      </c>
      <c r="E162" s="113" t="s">
        <v>2041</v>
      </c>
      <c r="F162" s="26"/>
    </row>
    <row r="163" spans="1:6" s="1" customFormat="1" ht="18">
      <c r="A163" s="25"/>
      <c r="B163" s="258" t="s">
        <v>985</v>
      </c>
      <c r="C163" s="323" t="s">
        <v>2050</v>
      </c>
      <c r="D163" s="175">
        <f>INDEX(PRICING!BC:BC,MATCH(B163,PRICING!BB:BB,0),1)</f>
        <v>7959</v>
      </c>
      <c r="E163" s="113" t="s">
        <v>2041</v>
      </c>
      <c r="F163" s="26"/>
    </row>
    <row r="164" spans="1:6" s="1" customFormat="1" ht="18">
      <c r="A164" s="25"/>
      <c r="B164" s="258" t="s">
        <v>1014</v>
      </c>
      <c r="C164" s="323" t="s">
        <v>2051</v>
      </c>
      <c r="D164" s="175">
        <f>INDEX(PRICING!BC:BC,MATCH(B164,PRICING!BB:BB,0),1)</f>
        <v>8199</v>
      </c>
      <c r="E164" s="113" t="s">
        <v>2041</v>
      </c>
      <c r="F164" s="26"/>
    </row>
    <row r="165" spans="1:6" s="1" customFormat="1" ht="18">
      <c r="A165" s="25"/>
      <c r="B165" s="258" t="s">
        <v>973</v>
      </c>
      <c r="C165" s="323" t="s">
        <v>2052</v>
      </c>
      <c r="D165" s="175">
        <f>INDEX(PRICING!BC:BC,MATCH(B165,PRICING!BB:BB,0),1)</f>
        <v>2159</v>
      </c>
      <c r="E165" s="113" t="s">
        <v>2041</v>
      </c>
      <c r="F165" s="26"/>
    </row>
    <row r="166" spans="1:6" s="1" customFormat="1" ht="18">
      <c r="A166" s="25"/>
      <c r="B166" s="258" t="s">
        <v>971</v>
      </c>
      <c r="C166" s="323" t="s">
        <v>2053</v>
      </c>
      <c r="D166" s="175">
        <f>INDEX(PRICING!BC:BC,MATCH(B166,PRICING!BB:BB,0),1)</f>
        <v>4769</v>
      </c>
      <c r="E166" s="113" t="s">
        <v>2041</v>
      </c>
      <c r="F166" s="26"/>
    </row>
    <row r="167" spans="1:6" s="1" customFormat="1" ht="18">
      <c r="A167" s="25"/>
      <c r="B167" s="258" t="s">
        <v>979</v>
      </c>
      <c r="C167" s="323" t="s">
        <v>2054</v>
      </c>
      <c r="D167" s="175">
        <f>INDEX(PRICING!BC:BC,MATCH(B167,PRICING!BB:BB,0),1)</f>
        <v>6659</v>
      </c>
      <c r="E167" s="113" t="s">
        <v>2041</v>
      </c>
      <c r="F167" s="26"/>
    </row>
    <row r="168" spans="1:6" s="1" customFormat="1" ht="18">
      <c r="A168" s="25"/>
      <c r="B168" s="258" t="s">
        <v>969</v>
      </c>
      <c r="C168" s="323" t="s">
        <v>2055</v>
      </c>
      <c r="D168" s="175">
        <f>INDEX(PRICING!BC:BC,MATCH(B168,PRICING!BB:BB,0),1)</f>
        <v>3899</v>
      </c>
      <c r="E168" s="113" t="s">
        <v>2041</v>
      </c>
      <c r="F168" s="26"/>
    </row>
    <row r="169" spans="1:6" s="1" customFormat="1" ht="18">
      <c r="A169" s="25"/>
      <c r="B169" s="258" t="s">
        <v>977</v>
      </c>
      <c r="C169" s="323" t="s">
        <v>2056</v>
      </c>
      <c r="D169" s="175">
        <f>INDEX(PRICING!BC:BC,MATCH(B169,PRICING!BB:BB,0),1)</f>
        <v>5789</v>
      </c>
      <c r="E169" s="113" t="s">
        <v>2041</v>
      </c>
      <c r="F169" s="26"/>
    </row>
    <row r="170" spans="1:6" s="1" customFormat="1" ht="18">
      <c r="A170" s="25"/>
      <c r="B170" s="258" t="s">
        <v>1010</v>
      </c>
      <c r="C170" s="323" t="s">
        <v>2057</v>
      </c>
      <c r="D170" s="175">
        <f>INDEX(PRICING!BC:BC,MATCH(B170,PRICING!BB:BB,0),1)</f>
        <v>3989</v>
      </c>
      <c r="E170" s="113" t="s">
        <v>2041</v>
      </c>
      <c r="F170" s="26"/>
    </row>
    <row r="171" spans="1:6" s="1" customFormat="1" ht="18">
      <c r="A171" s="25"/>
      <c r="B171" s="258" t="s">
        <v>989</v>
      </c>
      <c r="C171" s="323" t="s">
        <v>2058</v>
      </c>
      <c r="D171" s="175">
        <f>INDEX(PRICING!BC:BC,MATCH(B171,PRICING!BB:BB,0),1)</f>
        <v>2159</v>
      </c>
      <c r="E171" s="113" t="s">
        <v>2041</v>
      </c>
      <c r="F171" s="26"/>
    </row>
    <row r="172" spans="1:6" s="1" customFormat="1" ht="18">
      <c r="A172" s="25"/>
      <c r="B172" s="258" t="s">
        <v>1018</v>
      </c>
      <c r="C172" s="323" t="s">
        <v>2059</v>
      </c>
      <c r="D172" s="175">
        <f>INDEX(PRICING!BC:BC,MATCH(B172,PRICING!BB:BB,0),1)</f>
        <v>8689</v>
      </c>
      <c r="E172" s="113" t="s">
        <v>2041</v>
      </c>
      <c r="F172" s="26"/>
    </row>
    <row r="173" spans="1:6" s="1" customFormat="1" ht="18">
      <c r="A173" s="25"/>
      <c r="B173" s="258" t="s">
        <v>1005</v>
      </c>
      <c r="C173" s="323" t="s">
        <v>2060</v>
      </c>
      <c r="D173" s="175">
        <f>INDEX(PRICING!BC:BC,MATCH(B173,PRICING!BB:BB,0),1)</f>
        <v>4339</v>
      </c>
      <c r="E173" s="113" t="s">
        <v>2041</v>
      </c>
      <c r="F173" s="26"/>
    </row>
    <row r="174" spans="1:6" s="1" customFormat="1" ht="18">
      <c r="A174" s="25"/>
      <c r="B174" s="258" t="s">
        <v>965</v>
      </c>
      <c r="C174" s="323" t="s">
        <v>2061</v>
      </c>
      <c r="D174" s="175">
        <f>INDEX(PRICING!BC:BC,MATCH(B174,PRICING!BB:BB,0),1)</f>
        <v>1869</v>
      </c>
      <c r="E174" s="113" t="s">
        <v>2041</v>
      </c>
      <c r="F174" s="26"/>
    </row>
    <row r="175" spans="1:6" s="1" customFormat="1" ht="18">
      <c r="A175" s="25"/>
      <c r="B175" s="258" t="s">
        <v>999</v>
      </c>
      <c r="C175" s="323" t="s">
        <v>2062</v>
      </c>
      <c r="D175" s="175">
        <f>INDEX(PRICING!BC:BC,MATCH(B175,PRICING!BB:BB,0),1)</f>
        <v>4769</v>
      </c>
      <c r="E175" s="113" t="s">
        <v>2041</v>
      </c>
      <c r="F175" s="26"/>
    </row>
    <row r="176" spans="1:6" s="1" customFormat="1" ht="18">
      <c r="A176" s="25"/>
      <c r="B176" s="258" t="s">
        <v>995</v>
      </c>
      <c r="C176" s="323" t="s">
        <v>2063</v>
      </c>
      <c r="D176" s="175">
        <f>INDEX(PRICING!BC:BC,MATCH(B176,PRICING!BB:BB,0),1)</f>
        <v>1379</v>
      </c>
      <c r="E176" s="113" t="s">
        <v>2041</v>
      </c>
      <c r="F176" s="26"/>
    </row>
    <row r="177" spans="1:6" s="1" customFormat="1" ht="18">
      <c r="A177" s="25"/>
      <c r="B177" s="258" t="s">
        <v>1003</v>
      </c>
      <c r="C177" s="323" t="s">
        <v>2064</v>
      </c>
      <c r="D177" s="175">
        <f>INDEX(PRICING!BC:BC,MATCH(B177,PRICING!BB:BB,0),1)</f>
        <v>3179</v>
      </c>
      <c r="E177" s="113" t="s">
        <v>2041</v>
      </c>
      <c r="F177" s="26"/>
    </row>
    <row r="178" spans="1:6" s="1" customFormat="1" ht="18">
      <c r="A178" s="25"/>
      <c r="B178" s="258" t="s">
        <v>997</v>
      </c>
      <c r="C178" s="323" t="s">
        <v>2065</v>
      </c>
      <c r="D178" s="175">
        <f>INDEX(PRICING!BC:BC,MATCH(B178,PRICING!BB:BB,0),1)</f>
        <v>1379</v>
      </c>
      <c r="E178" s="113" t="s">
        <v>2041</v>
      </c>
      <c r="F178" s="26"/>
    </row>
    <row r="179" spans="1:6">
      <c r="A179" s="207"/>
      <c r="B179" s="181"/>
      <c r="C179" s="181"/>
      <c r="D179" s="181"/>
      <c r="E179" s="181"/>
      <c r="F179" s="208"/>
    </row>
    <row r="180" spans="1:6" ht="98.25" customHeight="1">
      <c r="A180" s="27"/>
      <c r="B180" s="730" t="s">
        <v>2910</v>
      </c>
      <c r="C180" s="757"/>
      <c r="D180" s="757"/>
      <c r="E180" s="757"/>
      <c r="F180" s="26"/>
    </row>
    <row r="181" spans="1:6" ht="18">
      <c r="A181" s="29"/>
      <c r="B181" s="147"/>
      <c r="C181" s="148"/>
      <c r="D181" s="148"/>
      <c r="E181" s="101"/>
      <c r="F181" s="30"/>
    </row>
    <row r="184" spans="1:6" ht="36.75" customHeight="1"/>
  </sheetData>
  <mergeCells count="2">
    <mergeCell ref="B180:E180"/>
    <mergeCell ref="C3:D3"/>
  </mergeCells>
  <conditionalFormatting sqref="B154:B178">
    <cfRule type="duplicateValues" dxfId="31" priority="191"/>
  </conditionalFormatting>
  <hyperlinks>
    <hyperlink ref="B13" r:id="rId1" display="981-000575" xr:uid="{6751BA2C-97AA-4D7F-8D7C-98030258E714}"/>
    <hyperlink ref="B14" r:id="rId2" display="981-000519" xr:uid="{8224C250-9558-4729-9CCD-DD0542D1DF07}"/>
    <hyperlink ref="B15" r:id="rId3" display="981-001157" xr:uid="{D32F5D4A-02EC-4D83-A326-DEDAD6B8E0BF}"/>
    <hyperlink ref="B17" r:id="rId4" display="981-000854" xr:uid="{72F36D87-5D4A-4CE2-99C1-803012253BBD}"/>
    <hyperlink ref="B22" r:id="rId5" display="960-001592" xr:uid="{B5A00CBD-FEBD-49B5-BD7D-BD0A4FCC4F8B}"/>
    <hyperlink ref="B24" r:id="rId6" display="960-001106" xr:uid="{98B4E0F3-4474-4D0B-8E44-C83B35EDF545}"/>
    <hyperlink ref="B25" r:id="rId7" display="960-001360" xr:uid="{7A72264B-4BA5-4A9D-8307-984EF999B5E6}"/>
    <hyperlink ref="B26" r:id="rId8" display="960-001076" xr:uid="{9B57F856-60AF-4FF7-9BD0-29A28E263770}"/>
    <hyperlink ref="B87" r:id="rId9" display="960-001242" xr:uid="{A6EE6F9E-810A-442D-AAA4-3CF1E1E2DBF6}"/>
    <hyperlink ref="B90" r:id="rId10" display="960-001313" xr:uid="{C104E565-F834-402B-BEF4-C160421C2E35}"/>
    <hyperlink ref="B89" r:id="rId11" display="960-001341" xr:uid="{45E9DE7F-D87A-49C5-BB35-4C71D192FF5C}"/>
    <hyperlink ref="B64" r:id="rId12" display="960-001102" xr:uid="{E2E756AE-D3A2-4267-AE47-6BF231B41FBF}"/>
    <hyperlink ref="B86" r:id="rId13" display="960-001240" xr:uid="{296A5851-E4D9-464B-8B51-429DC01BD87C}"/>
    <hyperlink ref="B116" r:id="rId14" xr:uid="{5F530178-106E-489E-AD13-77A5B660754B}"/>
    <hyperlink ref="B112" r:id="rId15" xr:uid="{A8FB90CB-8451-401A-852F-F18685567143}"/>
    <hyperlink ref="B91" r:id="rId16" display="989-000430" xr:uid="{E14E6823-376B-47AF-B5B8-27615CC0E079}"/>
    <hyperlink ref="B92" r:id="rId17" display="952-000047" xr:uid="{69923026-11A7-4096-8B89-7E188984329C}"/>
    <hyperlink ref="B93" r:id="rId18" display="952-000002" xr:uid="{19E20B75-DC0C-4662-BD1E-65716EC18A5E}"/>
    <hyperlink ref="B94" r:id="rId19" display="939-001644" xr:uid="{594EFC48-1389-4494-86DE-CABAF950AD4B}"/>
    <hyperlink ref="B122" r:id="rId20" display="952-000085" xr:uid="{19D54DBD-8C83-4BF8-9AFB-D97AFC4F62EF}"/>
    <hyperlink ref="B121" r:id="rId21" display="939-001950" xr:uid="{2AF9E82E-779C-4CF5-9E7B-41762ACE1EA7}"/>
    <hyperlink ref="B123" r:id="rId22" display="952-000080" xr:uid="{27FEA65F-68E8-47FC-9371-DB0EB31ED274}"/>
    <hyperlink ref="E1" location="Categories!A1" display="Return" xr:uid="{DDD9B00A-D3F1-43C6-8062-9C378719E523}"/>
    <hyperlink ref="B180:E180" r:id="rId23" display="https://www.nology.co.za/terms" xr:uid="{336742E9-46B4-464B-82FC-5700C2CD3B38}"/>
    <hyperlink ref="B150:B152" r:id="rId24" display="994-000149" xr:uid="{9A2BE851-C33E-4FDC-B81E-AD342B45841F}"/>
    <hyperlink ref="B85" r:id="rId25" display="960-001240" xr:uid="{65E929EB-5CD8-45D3-80B6-D75B091D8AD7}"/>
    <hyperlink ref="B27" r:id="rId26" display="960-000972" xr:uid="{19905015-D2C3-4A2E-8F59-4FD5D7FD6464}"/>
    <hyperlink ref="B114" r:id="rId27" display="960-000972" xr:uid="{D1DE70A5-9E29-46E9-A390-2014B2A7FDFB}"/>
    <hyperlink ref="B113" r:id="rId28" display="960-000972" xr:uid="{FAE50890-CB3C-46EA-9BCE-E2C516E68DDD}"/>
    <hyperlink ref="B56" r:id="rId29" display="960-001592" xr:uid="{15828678-E664-4282-9B18-21F6EB98D56F}"/>
    <hyperlink ref="B7" r:id="rId30" display="https://www.logitech.com/en-za/products/headsets/h570e-usb-noise-cancelling.html" xr:uid="{1AC3C195-A5E3-493C-B3DF-8DAD1D92617A}"/>
    <hyperlink ref="B8" r:id="rId31" display="https://www.logitech.com/en-za/products/headsets/h650e-business-noise-cancelling.html" xr:uid="{BE6839B4-D3DF-4B0D-9A60-968F2515D8DA}"/>
    <hyperlink ref="B9" r:id="rId32" display="https://www.logitech.com/en-za/products/headsets/zone-vibe-wireless.html" xr:uid="{D19DE401-9BEF-4E12-BB10-393E59EEB804}"/>
    <hyperlink ref="B10" r:id="rId33" display="https://www.logitech.com/en-za/products/headsets/zone-wireless-bluetooth.html" xr:uid="{B16EA6A8-EC34-49C1-9554-27D588810EE9}"/>
    <hyperlink ref="B5" r:id="rId34" display="https://www.logitech.com/en-za/products/headsets/h570e-usb-noise-cancelling.html" xr:uid="{91562B35-7F07-41DD-9A40-80F04A9FAE64}"/>
    <hyperlink ref="B20" r:id="rId35" display="https://www.logitech.com/en-za/products/webcams/brio-105-business-webcam.html" xr:uid="{6A507249-A451-4EF5-B4FF-AE1340794B6A}"/>
    <hyperlink ref="B21" r:id="rId36" display="https://www.logitech.com/en-za/products/webcams/brio-305-webcam.html" xr:uid="{34BA0975-FCE7-4384-9286-EE6664A43A06}"/>
    <hyperlink ref="B63" r:id="rId37" display="https://www.logitech.com/en-za/products/video-conferencing/accessories/meetup-expansion-mics.989-000405.html" xr:uid="{CE2F46FF-6B9E-4AEB-8B44-9340BB07C201}"/>
    <hyperlink ref="B66" r:id="rId38" display="https://www.logitech.com/en-za/products/video-conferencing/accessories/meetup-mic-extension-cable.950-000005.html" xr:uid="{E93DC364-F98C-49E6-97F8-BC6734FA4142}"/>
    <hyperlink ref="B65" r:id="rId39" display="https://www.logitech.com/en-za/products/video-conferencing/conference-cameras/meetup-conferencecam.html" xr:uid="{41FCADB6-67D9-4E6E-B423-0BED99E926A0}"/>
    <hyperlink ref="B73" r:id="rId40" display="https://www.logitech.com/en-za/products/video-conferencing/room-solutions/rally-ultra-hd-conferencecam.html" xr:uid="{ECD1FF26-0612-4C6D-8DE1-3462A489D93A}"/>
    <hyperlink ref="B76" r:id="rId41" display="https://www.logitech.com/en-za/products/video-conferencing/room-solutions/rallybar.html" xr:uid="{C7DF7A2F-D0B2-494A-A29C-974F15217E06}"/>
    <hyperlink ref="B75" r:id="rId42" display="https://www.logitech.com/en-za/products/video-conferencing/room-solutions/rallybarmini.html" xr:uid="{C4F753B9-C04C-46E3-93D4-E0AD9BAD34C6}"/>
    <hyperlink ref="B72" r:id="rId43" display="https://www.logitech.com/en-za/products/video-conferencing/room-solutions/rally-ultra-hd-conferencecam.html" xr:uid="{E953AFC5-D2F8-4F59-8D3F-CCCE35A4F1F3}"/>
    <hyperlink ref="B77" r:id="rId44" display="https://www.logitech.com/en-za/products/video-conferencing/accessories/mic-pod-for-rally.989-000430.html" xr:uid="{8BC6D84C-2318-4253-A539-DA4B691B4886}"/>
    <hyperlink ref="B71" r:id="rId45" display="960-001240" xr:uid="{D2EB20B5-FB3A-47AE-85BE-682E4E89BEFA}"/>
    <hyperlink ref="B81" r:id="rId46" display="https://www.logitech.com/en-za/products/video-conferencing/room-solutions/rally-ultra-hd-conferencecam.html" xr:uid="{3722C9FF-8DBF-4979-B199-4A0C5669D264}"/>
    <hyperlink ref="B83" r:id="rId47" display="https://www.logitech.com/en-za/products/video-conferencing/room-solutions/rallybar.html" xr:uid="{28E4CECD-C547-4B87-BCD4-0CA06A4D73A9}"/>
    <hyperlink ref="B80" r:id="rId48" display="https://www.logitech.com/en-za/products/video-conferencing/room-solutions/rally-ultra-hd-conferencecam.html" xr:uid="{F2A5E055-1487-41CB-A967-1D6C23667099}"/>
    <hyperlink ref="B84" r:id="rId49" display="https://www.logitech.com/en-za/products/video-conferencing/accessories/mic-pod-for-rally.989-000430.html" xr:uid="{856541C1-BB4A-47CA-ACCC-597409EB66A3}"/>
    <hyperlink ref="B79" r:id="rId50" display="960-001240" xr:uid="{B7BC2DCD-01A7-4465-9589-DBC2B9539DD9}"/>
    <hyperlink ref="B118" r:id="rId51" display="https://www.logitech.com/en-za/products/video-conferencing/room-solutions/tap-ip.952-000085.html" xr:uid="{7428755E-06CE-4FC3-A370-48EFD9FE71AA}"/>
    <hyperlink ref="B120" r:id="rId52" display="https://www.logitech.com/product/tap-table-mount" xr:uid="{037883CD-494D-4942-AA8D-2AAD1F639E95}"/>
    <hyperlink ref="B119" r:id="rId53" display="https://www.logitech.com/en-za/products/video-conferencing/accessories/tap-riser-mount.952-000080.html" xr:uid="{B6A64BE7-0D1E-40F6-940E-D81F92FE5CA7}"/>
    <hyperlink ref="B141" r:id="rId54" display="https://www.logitech.com/en-za/products/video-conferencing/room-solutions/tap-scheduler.html" xr:uid="{1CF2AF51-BF7A-46EB-A386-167113842F3F}"/>
    <hyperlink ref="B136" r:id="rId55" display="https://www.logitech.com/en-za/products/video-conferencing/room-solutions/roommate.html" xr:uid="{359B8CD9-2F87-48E0-8C1E-091407E1076B}"/>
    <hyperlink ref="B140" r:id="rId56" display="https://www.logitech.com/en-za/products/video-conferencing/room-solutions/swytch.html" xr:uid="{46094DFB-260A-4150-9D47-93593BF34434}"/>
    <hyperlink ref="B137" r:id="rId57" display="https://www.logitech.com/en-za/products/video-conferencing/room-solutions/scribe.html" xr:uid="{FEAB1557-4592-4D44-A72E-7D93F713E8B6}"/>
    <hyperlink ref="B135" r:id="rId58" display="https://www.logitech.com/en-za/products/video-conferencing/room-solutions/tap-scheduler.html" xr:uid="{359B923C-7D48-42E2-8DFE-F521E8E62907}"/>
    <hyperlink ref="B133" r:id="rId59" display="https://www.logitech.com/en-za/products/video-conferencing/room-solutions/roommate.html" xr:uid="{000E93E2-F577-4F3F-8346-E7FFA23EC8A7}"/>
    <hyperlink ref="B134" r:id="rId60" display="https://www.logitech.com/en-za/products/video-conferencing/room-solutions/scribe.html" xr:uid="{60A0F42F-8F66-412C-BD9B-EC5A6D3398E4}"/>
    <hyperlink ref="B132" r:id="rId61" display="https://www.logitech.com/en-za/products/video-conferencing/room-solutions/tap-scheduler.html" xr:uid="{7C474F2B-87C7-4AF6-AA7D-13F37DB6FA97}"/>
    <hyperlink ref="B131" r:id="rId62" display="https://www.logitech.com/en-za/products/video-conferencing/room-solutions/swytch.html" xr:uid="{A4F88629-6A27-4E30-847F-0B7AF3240545}"/>
    <hyperlink ref="B130" r:id="rId63" display="https://www.logitech.com/en-za/products/video-conferencing/room-solutions/scribe.html" xr:uid="{8A926238-461C-4737-A58F-430CC8D8C068}"/>
    <hyperlink ref="B129" r:id="rId64" display="https://www.logitech.com/en-za/products/video-conferencing/room-solutions/roommate.html" xr:uid="{9E8D4B08-37D3-45A7-9EB7-2F2EF63C4BB0}"/>
    <hyperlink ref="B128" r:id="rId65" display="https://www.logitech.com/en-za/products/video-conferencing/room-solutions/tap-scheduler.html" xr:uid="{717F0B12-282A-48F0-A1D4-2A44621A7D56}"/>
    <hyperlink ref="B127" r:id="rId66" display="https://www.logitech.com/en-za/products/video-conferencing/room-solutions/scribe.html" xr:uid="{95EB685A-1016-45BF-A03D-5D44343ACDEC}"/>
    <hyperlink ref="B126" r:id="rId67" display="https://www.logitech.com/en-za/products/video-conferencing/room-solutions/tap-scheduler.html" xr:uid="{082ED7F7-0E84-4BD2-94F7-16FD96CF3F97}"/>
    <hyperlink ref="B125" r:id="rId68" display="https://www.logitech.com/en-za/products/video-conferencing/room-solutions/swytch.html" xr:uid="{5672D87D-8053-4D15-A1AD-EE120F36FF15}"/>
    <hyperlink ref="B139" r:id="rId69" display="https://www.logitech.com/en-za/products/video-conferencing/room-solutions/tap-scheduler.html" xr:uid="{5A7933A1-1AC4-4C8C-81E3-0A655EF3A556}"/>
    <hyperlink ref="B138" r:id="rId70" display="https://www.logitech.com/en-za/products/video-conferencing/room-solutions/swytch.html" xr:uid="{18980D34-1775-4E62-B1AA-32717ABB0021}"/>
  </hyperlinks>
  <pageMargins left="0.7" right="0.7" top="0.75" bottom="0.75" header="0.3" footer="0.3"/>
  <drawing r:id="rId7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10BAC-9724-4522-A221-674EDBEC72E1}">
  <sheetPr codeName="Sheet31"/>
  <dimension ref="A1:F14"/>
  <sheetViews>
    <sheetView showGridLines="0" zoomScale="80" zoomScaleNormal="80" workbookViewId="0"/>
  </sheetViews>
  <sheetFormatPr defaultColWidth="9" defaultRowHeight="16.8"/>
  <cols>
    <col min="1" max="1" width="3.5546875" customWidth="1"/>
    <col min="2" max="2" width="36.44140625" customWidth="1"/>
    <col min="3" max="3" width="92.5546875" customWidth="1"/>
    <col min="4" max="4" width="20.5546875" customWidth="1"/>
    <col min="5" max="5" width="43.5546875" customWidth="1"/>
    <col min="6" max="6" width="3.5546875" customWidth="1"/>
  </cols>
  <sheetData>
    <row r="1" spans="1:6" ht="18">
      <c r="A1" s="25"/>
      <c r="B1" s="131"/>
      <c r="C1" s="132"/>
      <c r="D1" s="78"/>
      <c r="E1" s="286" t="s">
        <v>1356</v>
      </c>
      <c r="F1" s="26"/>
    </row>
    <row r="2" spans="1:6" ht="36.450000000000003" customHeight="1">
      <c r="A2" s="25"/>
      <c r="B2" s="158"/>
      <c r="C2" s="159"/>
      <c r="D2" s="160"/>
      <c r="E2" s="160"/>
      <c r="F2" s="26"/>
    </row>
    <row r="3" spans="1:6" ht="18">
      <c r="A3" s="27"/>
      <c r="B3" s="375" t="s">
        <v>1358</v>
      </c>
      <c r="C3" s="178" t="s">
        <v>1359</v>
      </c>
      <c r="D3" s="179" t="s">
        <v>1450</v>
      </c>
      <c r="E3" s="179" t="s">
        <v>1362</v>
      </c>
      <c r="F3" s="28"/>
    </row>
    <row r="4" spans="1:6" ht="18">
      <c r="A4" s="25"/>
      <c r="B4" s="376"/>
      <c r="C4" s="377"/>
      <c r="D4" s="378"/>
      <c r="E4" s="378"/>
      <c r="F4" s="26"/>
    </row>
    <row r="5" spans="1:6" ht="17.25" customHeight="1">
      <c r="A5" s="25"/>
      <c r="B5" s="395" t="s">
        <v>69</v>
      </c>
      <c r="C5" s="264" t="s">
        <v>2066</v>
      </c>
      <c r="D5" s="175">
        <f>INDEX(PRICING!BO:BO,MATCH(B5,PRICING!BN:BN,0),1)</f>
        <v>799</v>
      </c>
      <c r="E5" s="243" t="s">
        <v>2067</v>
      </c>
      <c r="F5" s="26"/>
    </row>
    <row r="6" spans="1:6" ht="17.25" customHeight="1">
      <c r="A6" s="25"/>
      <c r="B6" s="395" t="s">
        <v>95</v>
      </c>
      <c r="C6" s="264" t="s">
        <v>2068</v>
      </c>
      <c r="D6" s="175">
        <f>INDEX(PRICING!BO:BO,MATCH(B6,PRICING!BN:BN,0),1)</f>
        <v>899</v>
      </c>
      <c r="E6" s="243" t="s">
        <v>2067</v>
      </c>
      <c r="F6" s="26"/>
    </row>
    <row r="7" spans="1:6" ht="17.25" customHeight="1">
      <c r="A7" s="25"/>
      <c r="B7" s="395" t="s">
        <v>3234</v>
      </c>
      <c r="C7" s="264" t="s">
        <v>3238</v>
      </c>
      <c r="D7" s="175">
        <f>INDEX(PRICING!BO:BO,MATCH(B7,PRICING!BN:BN,0),1)</f>
        <v>5999</v>
      </c>
      <c r="E7" s="243" t="s">
        <v>2067</v>
      </c>
      <c r="F7" s="26"/>
    </row>
    <row r="8" spans="1:6" ht="17.25" customHeight="1">
      <c r="A8" s="25"/>
      <c r="B8" s="395" t="s">
        <v>3236</v>
      </c>
      <c r="C8" s="264" t="s">
        <v>3237</v>
      </c>
      <c r="D8" s="175">
        <f>INDEX(PRICING!BO:BO,MATCH(B8,PRICING!BN:BN,0),1)</f>
        <v>199</v>
      </c>
      <c r="E8" s="243" t="s">
        <v>2067</v>
      </c>
      <c r="F8" s="26"/>
    </row>
    <row r="9" spans="1:6" ht="17.25" customHeight="1">
      <c r="A9" s="25"/>
      <c r="B9" s="395" t="s">
        <v>3235</v>
      </c>
      <c r="C9" s="264" t="s">
        <v>3263</v>
      </c>
      <c r="D9" s="175">
        <f>INDEX(PRICING!BO:BO,MATCH(B9,PRICING!BN:BN,0),1)</f>
        <v>599</v>
      </c>
      <c r="E9" s="243" t="s">
        <v>2067</v>
      </c>
      <c r="F9" s="26"/>
    </row>
    <row r="10" spans="1:6" ht="10.199999999999999" customHeight="1">
      <c r="A10" s="25"/>
      <c r="B10" s="131"/>
      <c r="C10" s="132"/>
      <c r="D10" s="78"/>
      <c r="E10" s="78"/>
      <c r="F10" s="26"/>
    </row>
    <row r="11" spans="1:6" ht="10.199999999999999" customHeight="1">
      <c r="A11" s="25"/>
      <c r="B11" s="131"/>
      <c r="C11" s="132"/>
      <c r="D11" s="78"/>
      <c r="E11" s="78"/>
      <c r="F11" s="26"/>
    </row>
    <row r="12" spans="1:6" ht="117" customHeight="1">
      <c r="A12" s="27"/>
      <c r="B12" s="782" t="s">
        <v>2910</v>
      </c>
      <c r="C12" s="783"/>
      <c r="D12" s="783"/>
      <c r="E12" s="783"/>
      <c r="F12" s="26"/>
    </row>
    <row r="13" spans="1:6" ht="9" customHeight="1">
      <c r="A13" s="29"/>
      <c r="B13" s="147"/>
      <c r="C13" s="148"/>
      <c r="D13" s="79"/>
      <c r="E13" s="101"/>
      <c r="F13" s="30"/>
    </row>
    <row r="14" spans="1:6" ht="44.7" customHeight="1"/>
  </sheetData>
  <mergeCells count="1">
    <mergeCell ref="B12:E12"/>
  </mergeCells>
  <hyperlinks>
    <hyperlink ref="E1" location="Categories!A1" display="Return" xr:uid="{2C4545AC-5F9F-44EF-97CF-AAEB56A5AA1A}"/>
    <hyperlink ref="B5" r:id="rId1" xr:uid="{B370F208-19D1-6B4E-824E-D662CB1B95F6}"/>
    <hyperlink ref="B7" r:id="rId2" display="KM7 PLUS" xr:uid="{A19D71F2-49C4-7241-999B-7819CFD0E11C}"/>
    <hyperlink ref="B6" r:id="rId3" xr:uid="{392D84BD-7A5A-481B-9211-54154D3BF175}"/>
    <hyperlink ref="B8" r:id="rId4" display="KM7 PLUS" xr:uid="{BEB0A974-2A2C-43F2-85C6-CD0E14AB7F99}"/>
    <hyperlink ref="B9" r:id="rId5" display="KM7 PLUS" xr:uid="{604B5B40-1BBA-4187-B3AA-523971C2A8AF}"/>
    <hyperlink ref="B12:E12" r:id="rId6" display="https://www.nology.co.za/terms" xr:uid="{E40D20D6-5588-45D9-B4A2-7BF712284277}"/>
  </hyperlinks>
  <pageMargins left="0.7" right="0.7" top="0.75" bottom="0.75" header="0.3" footer="0.3"/>
  <pageSetup paperSize="9" orientation="portrait" r:id="rId7"/>
  <drawing r:id="rId8"/>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BA171-404B-4BAA-B520-3EB50D4243A0}">
  <sheetPr codeName="Sheet32"/>
  <dimension ref="A1:F12"/>
  <sheetViews>
    <sheetView zoomScale="90" zoomScaleNormal="90" workbookViewId="0"/>
  </sheetViews>
  <sheetFormatPr defaultColWidth="9" defaultRowHeight="16.8"/>
  <cols>
    <col min="1" max="1" width="2.33203125" customWidth="1"/>
    <col min="2" max="2" width="36.44140625" customWidth="1"/>
    <col min="3" max="3" width="92.5546875" customWidth="1"/>
    <col min="4" max="4" width="20.5546875" customWidth="1"/>
    <col min="5" max="5" width="43.5546875" customWidth="1"/>
    <col min="6" max="6" width="2" customWidth="1"/>
  </cols>
  <sheetData>
    <row r="1" spans="1:6" ht="12" customHeight="1">
      <c r="A1" s="207"/>
      <c r="B1" s="440"/>
      <c r="C1" s="441"/>
      <c r="D1" s="442"/>
      <c r="E1" s="286" t="s">
        <v>1356</v>
      </c>
      <c r="F1" s="208"/>
    </row>
    <row r="2" spans="1:6" ht="31.95" customHeight="1">
      <c r="A2" s="207"/>
      <c r="B2" s="443"/>
      <c r="C2" s="444"/>
      <c r="D2" s="445"/>
      <c r="E2" s="445"/>
      <c r="F2" s="208"/>
    </row>
    <row r="3" spans="1:6">
      <c r="A3" s="446"/>
      <c r="B3" s="447" t="s">
        <v>1358</v>
      </c>
      <c r="C3" s="448" t="s">
        <v>1359</v>
      </c>
      <c r="D3" s="449" t="s">
        <v>1450</v>
      </c>
      <c r="E3" s="449" t="s">
        <v>1362</v>
      </c>
      <c r="F3" s="450"/>
    </row>
    <row r="4" spans="1:6" ht="13.2" customHeight="1">
      <c r="A4" s="207"/>
      <c r="B4" s="440"/>
      <c r="C4" s="441"/>
      <c r="D4" s="442"/>
      <c r="E4" s="442"/>
      <c r="F4" s="208"/>
    </row>
    <row r="5" spans="1:6">
      <c r="A5" s="207"/>
      <c r="B5" s="395" t="s">
        <v>70</v>
      </c>
      <c r="C5" s="157" t="s">
        <v>2069</v>
      </c>
      <c r="D5" s="451">
        <f>INDEX(PRICING!BR:BR,MATCH(B5,PRICING!BQ:BQ,0),1)</f>
        <v>969</v>
      </c>
      <c r="E5" s="452"/>
      <c r="F5" s="208"/>
    </row>
    <row r="6" spans="1:6">
      <c r="A6" s="207"/>
      <c r="B6" s="395" t="s">
        <v>96</v>
      </c>
      <c r="C6" s="157" t="s">
        <v>2070</v>
      </c>
      <c r="D6" s="451">
        <f>INDEX(PRICING!BR:BR,MATCH(B6,PRICING!BQ:BQ,0),1)</f>
        <v>969</v>
      </c>
      <c r="E6" s="453"/>
      <c r="F6" s="208"/>
    </row>
    <row r="7" spans="1:6">
      <c r="A7" s="207"/>
      <c r="B7" s="395" t="s">
        <v>120</v>
      </c>
      <c r="C7" s="157" t="s">
        <v>2071</v>
      </c>
      <c r="D7" s="451">
        <f>INDEX(PRICING!BR:BR,MATCH(B7,PRICING!BQ:BQ,0),1)</f>
        <v>769</v>
      </c>
      <c r="E7" s="452"/>
      <c r="F7" s="208"/>
    </row>
    <row r="8" spans="1:6">
      <c r="A8" s="207"/>
      <c r="B8" s="395" t="s">
        <v>160</v>
      </c>
      <c r="C8" s="157" t="s">
        <v>2072</v>
      </c>
      <c r="D8" s="451">
        <f>INDEX(PRICING!BR:BR,MATCH(B8,PRICING!BQ:BQ,0),1)</f>
        <v>769</v>
      </c>
      <c r="E8" s="454"/>
      <c r="F8" s="208"/>
    </row>
    <row r="9" spans="1:6">
      <c r="A9" s="207"/>
      <c r="B9" s="395" t="s">
        <v>142</v>
      </c>
      <c r="C9" s="157" t="s">
        <v>2073</v>
      </c>
      <c r="D9" s="451">
        <f>INDEX(PRICING!BR:BR,MATCH(B9,PRICING!BQ:BQ,0),1)</f>
        <v>3799</v>
      </c>
      <c r="E9" s="452"/>
      <c r="F9" s="208"/>
    </row>
    <row r="10" spans="1:6" ht="12" customHeight="1">
      <c r="A10" s="207"/>
      <c r="B10" s="440"/>
      <c r="C10" s="441"/>
      <c r="D10" s="442"/>
      <c r="E10" s="442"/>
      <c r="F10" s="208"/>
    </row>
    <row r="11" spans="1:6" ht="112.2" customHeight="1">
      <c r="A11" s="446"/>
      <c r="B11" s="782" t="s">
        <v>2910</v>
      </c>
      <c r="C11" s="782"/>
      <c r="D11" s="782"/>
      <c r="E11" s="782"/>
      <c r="F11" s="208"/>
    </row>
    <row r="12" spans="1:6" ht="11.7" customHeight="1">
      <c r="A12" s="455"/>
      <c r="B12" s="456"/>
      <c r="C12" s="457"/>
      <c r="D12" s="458"/>
      <c r="E12" s="459"/>
      <c r="F12" s="221"/>
    </row>
  </sheetData>
  <mergeCells count="1">
    <mergeCell ref="B11:E11"/>
  </mergeCells>
  <hyperlinks>
    <hyperlink ref="E1" location="Categories!A1" display="Return" xr:uid="{3CEDC121-5E7E-4A97-A738-E2FB213A295A}"/>
    <hyperlink ref="B11:E11" r:id="rId1" display="https://www.nology.co.za/terms" xr:uid="{AB0A4C7B-AABD-4892-BD1E-AD8A064849DD}"/>
    <hyperlink ref="B7" r:id="rId2" xr:uid="{5387C5AC-3FB1-4795-BB00-D29E86C8C099}"/>
    <hyperlink ref="B5" r:id="rId3" xr:uid="{EC57B8E7-1F07-47E2-A2C3-A75A4C401C17}"/>
    <hyperlink ref="B6" r:id="rId4" xr:uid="{F85195A1-92F8-43D7-8FFF-09E773D817E8}"/>
    <hyperlink ref="B9" r:id="rId5" xr:uid="{C907DC28-B313-4ECE-9C2C-466D0B612CD5}"/>
    <hyperlink ref="B8" r:id="rId6" xr:uid="{FDDFDE7A-EB91-4605-8B15-07A20F4004B4}"/>
  </hyperlinks>
  <pageMargins left="0.7" right="0.7" top="0.75" bottom="0.75" header="0.3" footer="0.3"/>
  <drawing r:id="rId7"/>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DFB4C-C418-4F23-8426-EC55B63B9BEB}">
  <sheetPr codeName="Sheet12">
    <pageSetUpPr fitToPage="1"/>
  </sheetPr>
  <dimension ref="A1:F80"/>
  <sheetViews>
    <sheetView showGridLines="0" zoomScale="80" zoomScaleNormal="80" zoomScaleSheetLayoutView="80" workbookViewId="0"/>
  </sheetViews>
  <sheetFormatPr defaultColWidth="9" defaultRowHeight="16.8"/>
  <cols>
    <col min="1" max="1" width="3.44140625" customWidth="1"/>
    <col min="2" max="2" width="36.44140625" customWidth="1"/>
    <col min="3" max="3" width="92.5546875" customWidth="1"/>
    <col min="4" max="4" width="20.5546875" customWidth="1"/>
    <col min="5" max="5" width="43.44140625" customWidth="1"/>
    <col min="6" max="6" width="3.5546875" customWidth="1"/>
  </cols>
  <sheetData>
    <row r="1" spans="1:6" s="1" customFormat="1" ht="17.25" customHeight="1">
      <c r="A1" s="25"/>
      <c r="B1" s="131"/>
      <c r="C1" s="132"/>
      <c r="D1" s="78"/>
      <c r="E1" s="286" t="s">
        <v>1356</v>
      </c>
      <c r="F1" s="26"/>
    </row>
    <row r="2" spans="1:6" s="1" customFormat="1" ht="45" customHeight="1">
      <c r="A2" s="27"/>
      <c r="B2" s="133"/>
      <c r="C2" s="124"/>
      <c r="D2" s="21"/>
      <c r="E2" s="94"/>
      <c r="F2" s="26"/>
    </row>
    <row r="3" spans="1:6" s="1" customFormat="1" ht="18">
      <c r="A3" s="27"/>
      <c r="B3" s="177" t="s">
        <v>1358</v>
      </c>
      <c r="C3" s="178" t="s">
        <v>1359</v>
      </c>
      <c r="D3" s="179" t="s">
        <v>1450</v>
      </c>
      <c r="E3" s="179" t="s">
        <v>1362</v>
      </c>
      <c r="F3" s="28"/>
    </row>
    <row r="4" spans="1:6" s="1" customFormat="1" ht="17.25" customHeight="1">
      <c r="A4" s="27"/>
      <c r="B4" s="11" t="s">
        <v>2074</v>
      </c>
      <c r="C4" s="12"/>
      <c r="D4" s="81"/>
      <c r="E4" s="87"/>
      <c r="F4" s="28"/>
    </row>
    <row r="5" spans="1:6" s="1" customFormat="1" ht="36">
      <c r="A5" s="27"/>
      <c r="B5" s="149" t="s">
        <v>2075</v>
      </c>
      <c r="C5" s="134" t="s">
        <v>2076</v>
      </c>
      <c r="D5" s="175">
        <f>INDEX(PRICING!S:S,MATCH(B5,PRICING!R:R,0),1)</f>
        <v>2114</v>
      </c>
      <c r="E5" s="113"/>
      <c r="F5" s="28"/>
    </row>
    <row r="6" spans="1:6" s="1" customFormat="1" ht="36">
      <c r="A6" s="27"/>
      <c r="B6" s="3" t="s">
        <v>335</v>
      </c>
      <c r="C6" s="134" t="s">
        <v>2077</v>
      </c>
      <c r="D6" s="175">
        <f>INDEX(PRICING!S:S,MATCH(B6,PRICING!R:R,0),1)</f>
        <v>3655</v>
      </c>
      <c r="E6" s="113"/>
      <c r="F6" s="28"/>
    </row>
    <row r="7" spans="1:6" s="1" customFormat="1" ht="36">
      <c r="A7" s="27"/>
      <c r="B7" s="3" t="s">
        <v>277</v>
      </c>
      <c r="C7" s="134" t="s">
        <v>2078</v>
      </c>
      <c r="D7" s="175">
        <f>INDEX(PRICING!S:S,MATCH(B7,PRICING!R:R,0),1)</f>
        <v>3182</v>
      </c>
      <c r="E7" s="112"/>
      <c r="F7" s="28"/>
    </row>
    <row r="8" spans="1:6" s="1" customFormat="1" ht="36">
      <c r="A8" s="27"/>
      <c r="B8" s="86" t="s">
        <v>487</v>
      </c>
      <c r="C8" s="134" t="s">
        <v>2079</v>
      </c>
      <c r="D8" s="175">
        <f>INDEX(PRICING!S:S,MATCH(B8,PRICING!R:R,0),1)</f>
        <v>2413</v>
      </c>
      <c r="E8" s="112"/>
      <c r="F8" s="28"/>
    </row>
    <row r="9" spans="1:6" s="1" customFormat="1" ht="18">
      <c r="A9" s="27"/>
      <c r="B9" s="86" t="s">
        <v>507</v>
      </c>
      <c r="C9" s="134" t="s">
        <v>2080</v>
      </c>
      <c r="D9" s="175">
        <f>INDEX(PRICING!S:S,MATCH(B9,PRICING!R:R,0),1)</f>
        <v>3396</v>
      </c>
      <c r="E9" s="112"/>
      <c r="F9" s="28"/>
    </row>
    <row r="10" spans="1:6" s="1" customFormat="1" ht="36">
      <c r="A10" s="27"/>
      <c r="B10" s="368" t="s">
        <v>842</v>
      </c>
      <c r="C10" s="134" t="s">
        <v>2081</v>
      </c>
      <c r="D10" s="175">
        <f>INDEX(PRICING!S:S,MATCH(B10,PRICING!R:R,0),1)</f>
        <v>870</v>
      </c>
      <c r="E10" s="112"/>
      <c r="F10" s="28"/>
    </row>
    <row r="11" spans="1:6" s="1" customFormat="1" ht="36">
      <c r="A11" s="27"/>
      <c r="B11" s="86" t="s">
        <v>308</v>
      </c>
      <c r="C11" s="134" t="s">
        <v>2082</v>
      </c>
      <c r="D11" s="175">
        <f>INDEX(PRICING!S:S,MATCH(B11,PRICING!R:R,0),1)</f>
        <v>4058</v>
      </c>
      <c r="E11" s="112"/>
      <c r="F11" s="28"/>
    </row>
    <row r="12" spans="1:6" s="1" customFormat="1" ht="36">
      <c r="A12" s="27"/>
      <c r="B12" s="86" t="s">
        <v>322</v>
      </c>
      <c r="C12" s="134" t="s">
        <v>2083</v>
      </c>
      <c r="D12" s="175">
        <f>INDEX(PRICING!S:S,MATCH(B12,PRICING!R:R,0),1)</f>
        <v>2966</v>
      </c>
      <c r="E12" s="387"/>
      <c r="F12" s="28"/>
    </row>
    <row r="13" spans="1:6" s="1" customFormat="1" ht="36">
      <c r="A13" s="27"/>
      <c r="B13" s="86" t="s">
        <v>371</v>
      </c>
      <c r="C13" s="134" t="s">
        <v>2084</v>
      </c>
      <c r="D13" s="175">
        <f>INDEX(PRICING!S:S,MATCH(B13,PRICING!R:R,0),1)</f>
        <v>4165</v>
      </c>
      <c r="E13" s="112"/>
      <c r="F13" s="28"/>
    </row>
    <row r="14" spans="1:6" s="1" customFormat="1" ht="36">
      <c r="A14" s="27"/>
      <c r="B14" s="3" t="s">
        <v>417</v>
      </c>
      <c r="C14" s="134" t="s">
        <v>2085</v>
      </c>
      <c r="D14" s="175">
        <f>INDEX(PRICING!S:S,MATCH(B14,PRICING!R:R,0),1)</f>
        <v>7419</v>
      </c>
      <c r="E14" s="112"/>
      <c r="F14" s="28"/>
    </row>
    <row r="15" spans="1:6" s="1" customFormat="1" ht="36">
      <c r="A15" s="27"/>
      <c r="B15" s="3" t="s">
        <v>427</v>
      </c>
      <c r="C15" s="134" t="s">
        <v>2086</v>
      </c>
      <c r="D15" s="175">
        <f>INDEX(PRICING!S:S,MATCH(B15,PRICING!R:R,0),1)</f>
        <v>6354</v>
      </c>
      <c r="E15" s="112"/>
      <c r="F15" s="28"/>
    </row>
    <row r="16" spans="1:6" s="1" customFormat="1" ht="36">
      <c r="A16" s="27"/>
      <c r="B16" s="3" t="s">
        <v>359</v>
      </c>
      <c r="C16" s="134" t="s">
        <v>2087</v>
      </c>
      <c r="D16" s="175">
        <f>INDEX(PRICING!S:S,MATCH(B16,PRICING!R:R,0),1)</f>
        <v>7917</v>
      </c>
      <c r="E16" s="387"/>
      <c r="F16" s="28"/>
    </row>
    <row r="17" spans="1:6" s="1" customFormat="1" ht="54">
      <c r="A17" s="27"/>
      <c r="B17" s="3" t="s">
        <v>348</v>
      </c>
      <c r="C17" s="134" t="s">
        <v>2088</v>
      </c>
      <c r="D17" s="175">
        <f>INDEX(PRICING!S:S,MATCH(B17,PRICING!R:R,0),1)</f>
        <v>10552</v>
      </c>
      <c r="E17" s="387"/>
      <c r="F17" s="28"/>
    </row>
    <row r="18" spans="1:6" s="1" customFormat="1" ht="36">
      <c r="A18" s="27"/>
      <c r="B18" s="3" t="s">
        <v>457</v>
      </c>
      <c r="C18" s="134" t="s">
        <v>2089</v>
      </c>
      <c r="D18" s="175">
        <f>INDEX(PRICING!S:S,MATCH(B18,PRICING!R:R,0),1)</f>
        <v>12916</v>
      </c>
      <c r="E18" s="387"/>
      <c r="F18" s="28"/>
    </row>
    <row r="19" spans="1:6" s="1" customFormat="1" ht="36">
      <c r="A19" s="27"/>
      <c r="B19" s="3" t="s">
        <v>447</v>
      </c>
      <c r="C19" s="134" t="s">
        <v>2090</v>
      </c>
      <c r="D19" s="175">
        <f>INDEX(PRICING!S:S,MATCH(B19,PRICING!R:R,0),1)</f>
        <v>14784</v>
      </c>
      <c r="E19" s="112"/>
      <c r="F19" s="28"/>
    </row>
    <row r="20" spans="1:6" s="1" customFormat="1" ht="54">
      <c r="A20" s="27"/>
      <c r="B20" s="3" t="s">
        <v>477</v>
      </c>
      <c r="C20" s="134" t="s">
        <v>2091</v>
      </c>
      <c r="D20" s="175">
        <f>INDEX(PRICING!S:S,MATCH(B20,PRICING!R:R,0),1)</f>
        <v>25857</v>
      </c>
      <c r="E20" s="387"/>
      <c r="F20" s="28"/>
    </row>
    <row r="21" spans="1:6" s="1" customFormat="1" ht="18">
      <c r="A21" s="27"/>
      <c r="B21" s="11" t="s">
        <v>2092</v>
      </c>
      <c r="C21" s="12"/>
      <c r="D21" s="82"/>
      <c r="E21" s="87"/>
      <c r="F21" s="28"/>
    </row>
    <row r="22" spans="1:6" s="1" customFormat="1" ht="54">
      <c r="A22" s="27"/>
      <c r="B22" s="3" t="s">
        <v>670</v>
      </c>
      <c r="C22" s="134" t="s">
        <v>2093</v>
      </c>
      <c r="D22" s="175">
        <f>INDEX(PRICING!S:S,MATCH(B22,PRICING!R:R,0),1)</f>
        <v>1503</v>
      </c>
      <c r="E22" s="387"/>
      <c r="F22" s="28"/>
    </row>
    <row r="23" spans="1:6" s="1" customFormat="1" ht="36">
      <c r="A23" s="27"/>
      <c r="B23" s="3" t="s">
        <v>817</v>
      </c>
      <c r="C23" s="134" t="s">
        <v>2094</v>
      </c>
      <c r="D23" s="175">
        <f>INDEX(PRICING!S:S,MATCH(B23,PRICING!R:R,0),1)</f>
        <v>149</v>
      </c>
      <c r="E23" s="387"/>
      <c r="F23" s="28"/>
    </row>
    <row r="24" spans="1:6" s="1" customFormat="1" ht="17.25" customHeight="1">
      <c r="A24" s="27"/>
      <c r="B24" s="11" t="s">
        <v>2095</v>
      </c>
      <c r="C24" s="12"/>
      <c r="D24" s="82"/>
      <c r="E24" s="87"/>
      <c r="F24" s="28"/>
    </row>
    <row r="25" spans="1:6" s="1" customFormat="1" ht="36">
      <c r="A25" s="27"/>
      <c r="B25" s="227" t="s">
        <v>778</v>
      </c>
      <c r="C25" s="6" t="s">
        <v>2096</v>
      </c>
      <c r="D25" s="175">
        <f>INDEX(PRICING!S:S,MATCH(B25,PRICING!R:R,0),1)</f>
        <v>2114</v>
      </c>
      <c r="E25" s="113" t="s">
        <v>2097</v>
      </c>
      <c r="F25" s="28"/>
    </row>
    <row r="26" spans="1:6" s="1" customFormat="1" ht="36">
      <c r="A26" s="27"/>
      <c r="B26" s="227" t="s">
        <v>774</v>
      </c>
      <c r="C26" s="6" t="s">
        <v>2098</v>
      </c>
      <c r="D26" s="175">
        <f>INDEX(PRICING!S:S,MATCH(B26,PRICING!R:R,0),1)</f>
        <v>1730</v>
      </c>
      <c r="E26" s="113" t="s">
        <v>2097</v>
      </c>
      <c r="F26" s="28"/>
    </row>
    <row r="27" spans="1:6" s="1" customFormat="1" ht="17.25" customHeight="1">
      <c r="A27" s="27"/>
      <c r="B27" s="11" t="s">
        <v>2099</v>
      </c>
      <c r="C27" s="12"/>
      <c r="D27" s="82"/>
      <c r="E27" s="87"/>
      <c r="F27" s="28"/>
    </row>
    <row r="28" spans="1:6" s="1" customFormat="1" ht="54">
      <c r="A28" s="27"/>
      <c r="B28" s="110" t="s">
        <v>741</v>
      </c>
      <c r="C28" s="6" t="s">
        <v>2100</v>
      </c>
      <c r="D28" s="175">
        <f>INDEX(PRICING!S:S,MATCH(B28,PRICING!R:R,0),1)</f>
        <v>1644</v>
      </c>
      <c r="E28" s="95"/>
      <c r="F28" s="28"/>
    </row>
    <row r="29" spans="1:6" s="1" customFormat="1" ht="54">
      <c r="A29" s="27"/>
      <c r="B29" s="110" t="s">
        <v>736</v>
      </c>
      <c r="C29" s="6" t="s">
        <v>2101</v>
      </c>
      <c r="D29" s="175">
        <f>INDEX(PRICING!S:S,MATCH(B29,PRICING!R:R,0),1)</f>
        <v>1061</v>
      </c>
      <c r="E29" s="91"/>
      <c r="F29" s="28"/>
    </row>
    <row r="30" spans="1:6" s="1" customFormat="1" ht="36">
      <c r="A30" s="27"/>
      <c r="B30" s="110" t="s">
        <v>517</v>
      </c>
      <c r="C30" s="6" t="s">
        <v>2102</v>
      </c>
      <c r="D30" s="175">
        <f>INDEX(PRICING!S:S,MATCH(B30,PRICING!R:R,0),1)</f>
        <v>831</v>
      </c>
      <c r="E30" s="91"/>
      <c r="F30" s="28"/>
    </row>
    <row r="31" spans="1:6" s="1" customFormat="1" ht="36">
      <c r="A31" s="27"/>
      <c r="B31" s="110" t="s">
        <v>845</v>
      </c>
      <c r="C31" s="6" t="s">
        <v>3245</v>
      </c>
      <c r="D31" s="175">
        <f>INDEX(PRICING!S:S,MATCH(B31,PRICING!R:R,0),1)</f>
        <v>950</v>
      </c>
      <c r="E31" s="91"/>
      <c r="F31" s="28"/>
    </row>
    <row r="32" spans="1:6" s="1" customFormat="1" ht="36">
      <c r="A32" s="27"/>
      <c r="B32" s="110" t="s">
        <v>656</v>
      </c>
      <c r="C32" s="134" t="s">
        <v>2103</v>
      </c>
      <c r="D32" s="175">
        <f>INDEX(PRICING!S:S,MATCH(B32,PRICING!R:R,0),1)</f>
        <v>1090</v>
      </c>
      <c r="E32" s="95"/>
      <c r="F32" s="28"/>
    </row>
    <row r="33" spans="1:6" s="1" customFormat="1" ht="36">
      <c r="A33" s="27"/>
      <c r="B33" s="144" t="s">
        <v>615</v>
      </c>
      <c r="C33" s="6" t="s">
        <v>2104</v>
      </c>
      <c r="D33" s="175">
        <f>INDEX(PRICING!S:S,MATCH(B33,PRICING!R:R,0),1)</f>
        <v>3010</v>
      </c>
      <c r="E33" s="111"/>
      <c r="F33" s="28"/>
    </row>
    <row r="34" spans="1:6" s="1" customFormat="1" ht="36">
      <c r="A34" s="27"/>
      <c r="B34" s="2" t="s">
        <v>642</v>
      </c>
      <c r="C34" s="6" t="s">
        <v>2105</v>
      </c>
      <c r="D34" s="175">
        <f>INDEX(PRICING!S:S,MATCH(B34,PRICING!R:R,0),1)</f>
        <v>639</v>
      </c>
      <c r="E34" s="91"/>
      <c r="F34" s="28"/>
    </row>
    <row r="35" spans="1:6" s="1" customFormat="1" ht="17.25" customHeight="1">
      <c r="A35" s="27"/>
      <c r="B35" s="144" t="s">
        <v>53</v>
      </c>
      <c r="C35" s="136" t="s">
        <v>2106</v>
      </c>
      <c r="D35" s="175">
        <f>INDEX(PRICING!S:S,MATCH(B35,PRICING!R:R,0),1)</f>
        <v>409</v>
      </c>
      <c r="E35" s="91"/>
      <c r="F35" s="28"/>
    </row>
    <row r="36" spans="1:6" s="1" customFormat="1" ht="18">
      <c r="A36" s="27"/>
      <c r="B36" s="110" t="s">
        <v>635</v>
      </c>
      <c r="C36" s="6" t="s">
        <v>2107</v>
      </c>
      <c r="D36" s="175">
        <f>INDEX(PRICING!S:S,MATCH(B36,PRICING!R:R,0),1)</f>
        <v>896</v>
      </c>
      <c r="E36" s="91"/>
      <c r="F36" s="28"/>
    </row>
    <row r="37" spans="1:6" s="1" customFormat="1" ht="36">
      <c r="A37" s="27"/>
      <c r="B37" s="110" t="s">
        <v>649</v>
      </c>
      <c r="C37" s="6" t="s">
        <v>2108</v>
      </c>
      <c r="D37" s="175">
        <f>INDEX(PRICING!S:S,MATCH(B37,PRICING!R:R,0),1)</f>
        <v>896</v>
      </c>
      <c r="E37" s="91"/>
      <c r="F37" s="28"/>
    </row>
    <row r="38" spans="1:6" s="1" customFormat="1" ht="36">
      <c r="A38" s="27"/>
      <c r="B38" s="110" t="s">
        <v>706</v>
      </c>
      <c r="C38" s="6" t="s">
        <v>2109</v>
      </c>
      <c r="D38" s="175">
        <f>INDEX(PRICING!S:S,MATCH(B38,PRICING!R:R,0),1)</f>
        <v>1345</v>
      </c>
      <c r="E38" s="91"/>
      <c r="F38" s="28"/>
    </row>
    <row r="39" spans="1:6" s="1" customFormat="1" ht="17.25" customHeight="1">
      <c r="A39" s="27"/>
      <c r="B39" s="227" t="s">
        <v>601</v>
      </c>
      <c r="C39" s="6" t="s">
        <v>2110</v>
      </c>
      <c r="D39" s="175">
        <f>INDEX(PRICING!S:S,MATCH(B39,PRICING!R:R,0),1)</f>
        <v>4837</v>
      </c>
      <c r="E39" s="91"/>
      <c r="F39" s="28"/>
    </row>
    <row r="40" spans="1:6" s="1" customFormat="1" ht="36">
      <c r="A40" s="27"/>
      <c r="B40" s="227" t="s">
        <v>608</v>
      </c>
      <c r="C40" s="6" t="s">
        <v>2111</v>
      </c>
      <c r="D40" s="175">
        <f>INDEX(PRICING!S:S,MATCH(B40,PRICING!R:R,0),1)</f>
        <v>5874</v>
      </c>
      <c r="E40" s="91"/>
      <c r="F40" s="28"/>
    </row>
    <row r="41" spans="1:6" s="1" customFormat="1" ht="33" customHeight="1">
      <c r="A41" s="27"/>
      <c r="B41" s="227" t="s">
        <v>2112</v>
      </c>
      <c r="C41" s="6" t="s">
        <v>2113</v>
      </c>
      <c r="D41" s="175">
        <f>INDEX(PRICING!S:S,MATCH(B41,PRICING!R:R,0),1)</f>
        <v>1610</v>
      </c>
      <c r="E41" s="112"/>
      <c r="F41" s="28"/>
    </row>
    <row r="42" spans="1:6" s="1" customFormat="1" ht="36">
      <c r="A42" s="27"/>
      <c r="B42" s="110" t="s">
        <v>622</v>
      </c>
      <c r="C42" s="6" t="s">
        <v>2114</v>
      </c>
      <c r="D42" s="175">
        <f>INDEX(PRICING!S:S,MATCH(B42,PRICING!R:R,0),1)</f>
        <v>2996</v>
      </c>
      <c r="E42" s="387"/>
      <c r="F42" s="28"/>
    </row>
    <row r="43" spans="1:6" s="1" customFormat="1" ht="36">
      <c r="A43" s="27"/>
      <c r="B43" s="227" t="s">
        <v>629</v>
      </c>
      <c r="C43" s="6" t="s">
        <v>2115</v>
      </c>
      <c r="D43" s="175">
        <f>INDEX(PRICING!S:S,MATCH(B43,PRICING!R:R,0),1)</f>
        <v>4140</v>
      </c>
      <c r="E43" s="91"/>
      <c r="F43" s="28"/>
    </row>
    <row r="44" spans="1:6" s="1" customFormat="1" ht="36">
      <c r="A44" s="27"/>
      <c r="B44" s="227" t="s">
        <v>200</v>
      </c>
      <c r="C44" s="6" t="s">
        <v>2116</v>
      </c>
      <c r="D44" s="175">
        <f>INDEX(PRICING!S:S,MATCH(B44,PRICING!R:R,0),1)</f>
        <v>6942</v>
      </c>
      <c r="E44" s="91"/>
      <c r="F44" s="28"/>
    </row>
    <row r="45" spans="1:6" s="1" customFormat="1" ht="36">
      <c r="A45" s="27"/>
      <c r="B45" s="227" t="s">
        <v>216</v>
      </c>
      <c r="C45" s="6" t="s">
        <v>2117</v>
      </c>
      <c r="D45" s="175">
        <f>INDEX(PRICING!S:S,MATCH(B45,PRICING!R:R,0),1)</f>
        <v>6788</v>
      </c>
      <c r="E45" s="91"/>
      <c r="F45" s="28"/>
    </row>
    <row r="46" spans="1:6" s="1" customFormat="1" ht="36">
      <c r="A46" s="27"/>
      <c r="B46" s="227" t="s">
        <v>231</v>
      </c>
      <c r="C46" s="6" t="s">
        <v>2118</v>
      </c>
      <c r="D46" s="175">
        <f>INDEX(PRICING!S:S,MATCH(B46,PRICING!R:R,0),1)</f>
        <v>8864</v>
      </c>
      <c r="E46" s="91"/>
      <c r="F46" s="28"/>
    </row>
    <row r="47" spans="1:6" s="1" customFormat="1" ht="36">
      <c r="A47" s="27"/>
      <c r="B47" s="228" t="s">
        <v>246</v>
      </c>
      <c r="C47" s="6" t="s">
        <v>2119</v>
      </c>
      <c r="D47" s="175">
        <f>INDEX(PRICING!S:S,MATCH(B47,PRICING!R:R,0),1)</f>
        <v>15209</v>
      </c>
      <c r="E47" s="91"/>
      <c r="F47" s="28"/>
    </row>
    <row r="48" spans="1:6" s="1" customFormat="1" ht="17.25" customHeight="1">
      <c r="A48" s="27"/>
      <c r="B48" s="152" t="s">
        <v>2120</v>
      </c>
      <c r="C48" s="8"/>
      <c r="D48" s="82"/>
      <c r="E48" s="88"/>
      <c r="F48" s="28"/>
    </row>
    <row r="49" spans="1:6" s="1" customFormat="1" ht="54">
      <c r="A49" s="27"/>
      <c r="B49" s="149" t="s">
        <v>721</v>
      </c>
      <c r="C49" s="151" t="s">
        <v>2121</v>
      </c>
      <c r="D49" s="175">
        <f>INDEX(PRICING!S:S,MATCH(B49,PRICING!R:R,0),1)</f>
        <v>1312</v>
      </c>
      <c r="E49" s="111"/>
      <c r="F49" s="28"/>
    </row>
    <row r="50" spans="1:6" s="1" customFormat="1" ht="36">
      <c r="A50" s="27"/>
      <c r="B50" s="149" t="s">
        <v>677</v>
      </c>
      <c r="C50" s="151" t="s">
        <v>2122</v>
      </c>
      <c r="D50" s="175">
        <f>INDEX(PRICING!S:S,MATCH(B50,PRICING!R:R,0),1)</f>
        <v>368</v>
      </c>
      <c r="E50" s="91"/>
      <c r="F50" s="28"/>
    </row>
    <row r="51" spans="1:6" s="1" customFormat="1" ht="36">
      <c r="A51" s="27"/>
      <c r="B51" s="86" t="s">
        <v>690</v>
      </c>
      <c r="C51" s="151" t="s">
        <v>2123</v>
      </c>
      <c r="D51" s="175">
        <f>INDEX(PRICING!S:S,MATCH(B51,PRICING!R:R,0),1)</f>
        <v>662</v>
      </c>
      <c r="E51" s="229"/>
      <c r="F51" s="28"/>
    </row>
    <row r="52" spans="1:6" s="1" customFormat="1" ht="36">
      <c r="A52" s="27"/>
      <c r="B52" s="149" t="s">
        <v>684</v>
      </c>
      <c r="C52" s="151" t="s">
        <v>2124</v>
      </c>
      <c r="D52" s="175">
        <f>INDEX(PRICING!S:S,MATCH(B52,PRICING!R:R,0),1)</f>
        <v>896</v>
      </c>
      <c r="E52" s="91"/>
      <c r="F52" s="28"/>
    </row>
    <row r="53" spans="1:6" s="1" customFormat="1" ht="54">
      <c r="A53" s="27"/>
      <c r="B53" s="149" t="s">
        <v>696</v>
      </c>
      <c r="C53" s="151" t="s">
        <v>2125</v>
      </c>
      <c r="D53" s="175">
        <f>INDEX(PRICING!S:S,MATCH(B53,PRICING!R:R,0),1)</f>
        <v>854</v>
      </c>
      <c r="E53" s="91"/>
      <c r="F53" s="28"/>
    </row>
    <row r="54" spans="1:6" s="1" customFormat="1" ht="36">
      <c r="A54" s="27"/>
      <c r="B54" s="149" t="s">
        <v>701</v>
      </c>
      <c r="C54" s="151" t="s">
        <v>2126</v>
      </c>
      <c r="D54" s="175">
        <f>INDEX(PRICING!S:S,MATCH(B54,PRICING!R:R,0),1)</f>
        <v>854</v>
      </c>
      <c r="E54" s="91"/>
      <c r="F54" s="28"/>
    </row>
    <row r="55" spans="1:6" s="1" customFormat="1" ht="54">
      <c r="A55" s="27"/>
      <c r="B55" s="149" t="s">
        <v>711</v>
      </c>
      <c r="C55" s="151" t="s">
        <v>2127</v>
      </c>
      <c r="D55" s="175">
        <f>INDEX(PRICING!S:S,MATCH(B55,PRICING!R:R,0),1)</f>
        <v>2023</v>
      </c>
      <c r="E55" s="91"/>
      <c r="F55" s="28"/>
    </row>
    <row r="56" spans="1:6" s="1" customFormat="1" ht="54">
      <c r="A56" s="27"/>
      <c r="B56" s="86" t="s">
        <v>166</v>
      </c>
      <c r="C56" s="151" t="s">
        <v>2128</v>
      </c>
      <c r="D56" s="175">
        <f>INDEX(PRICING!S:S,MATCH(B56,PRICING!R:R,0),1)</f>
        <v>1431</v>
      </c>
      <c r="E56" s="91"/>
      <c r="F56" s="28"/>
    </row>
    <row r="57" spans="1:6" s="1" customFormat="1" ht="72">
      <c r="A57" s="27"/>
      <c r="B57" s="154" t="s">
        <v>731</v>
      </c>
      <c r="C57" s="151" t="s">
        <v>2129</v>
      </c>
      <c r="D57" s="175">
        <f>INDEX(PRICING!S:S,MATCH(B57,PRICING!R:R,0),1)</f>
        <v>2520</v>
      </c>
      <c r="E57" s="91"/>
      <c r="F57" s="28"/>
    </row>
    <row r="58" spans="1:6" s="1" customFormat="1" ht="36">
      <c r="A58" s="27"/>
      <c r="B58" s="255" t="s">
        <v>527</v>
      </c>
      <c r="C58" s="151" t="s">
        <v>2130</v>
      </c>
      <c r="D58" s="175">
        <f>INDEX(PRICING!S:S,MATCH(B58,PRICING!R:R,0),1)</f>
        <v>1922</v>
      </c>
      <c r="E58" s="112"/>
      <c r="F58" s="28"/>
    </row>
    <row r="59" spans="1:6" s="1" customFormat="1" ht="54">
      <c r="A59" s="27"/>
      <c r="B59" s="255" t="s">
        <v>721</v>
      </c>
      <c r="C59" s="151" t="s">
        <v>2131</v>
      </c>
      <c r="D59" s="175">
        <f>INDEX(PRICING!S:S,MATCH(B59,PRICING!R:R,0),1)</f>
        <v>1312</v>
      </c>
      <c r="E59" s="91"/>
      <c r="F59" s="28"/>
    </row>
    <row r="60" spans="1:6" s="1" customFormat="1" ht="36">
      <c r="A60" s="27"/>
      <c r="B60" s="255" t="s">
        <v>2132</v>
      </c>
      <c r="C60" s="151" t="s">
        <v>2133</v>
      </c>
      <c r="D60" s="175">
        <f>INDEX(PRICING!S:S,MATCH(B60,PRICING!R:R,0),1)</f>
        <v>854</v>
      </c>
      <c r="E60" s="91"/>
      <c r="F60" s="28"/>
    </row>
    <row r="61" spans="1:6" s="1" customFormat="1" ht="17.25" customHeight="1">
      <c r="A61" s="27"/>
      <c r="B61" s="153" t="s">
        <v>2134</v>
      </c>
      <c r="C61" s="8"/>
      <c r="D61" s="82"/>
      <c r="E61" s="88"/>
      <c r="F61" s="28"/>
    </row>
    <row r="62" spans="1:6" s="1" customFormat="1" ht="90">
      <c r="A62" s="27"/>
      <c r="B62" s="278" t="s">
        <v>1365</v>
      </c>
      <c r="C62" s="134" t="s">
        <v>1366</v>
      </c>
      <c r="D62" s="175">
        <f>INDEX(PRICING!S:S,MATCH(B62,PRICING!R:R,0),1)</f>
        <v>2814</v>
      </c>
      <c r="E62" s="91"/>
      <c r="F62" s="28"/>
    </row>
    <row r="63" spans="1:6" s="1" customFormat="1" ht="54">
      <c r="A63" s="27"/>
      <c r="B63" s="481" t="s">
        <v>838</v>
      </c>
      <c r="C63" s="134" t="s">
        <v>2135</v>
      </c>
      <c r="D63" s="175">
        <f>INDEX(PRICING!S:S,MATCH(B63,PRICING!R:R,0),1)</f>
        <v>4522</v>
      </c>
      <c r="E63" s="91"/>
      <c r="F63" s="28"/>
    </row>
    <row r="64" spans="1:6" s="1" customFormat="1" ht="90">
      <c r="A64" s="27"/>
      <c r="B64" s="481" t="s">
        <v>834</v>
      </c>
      <c r="C64" s="134" t="s">
        <v>2136</v>
      </c>
      <c r="D64" s="175">
        <f>INDEX(PRICING!S:S,MATCH(B64,PRICING!R:R,0),1)</f>
        <v>2776</v>
      </c>
      <c r="E64" s="91"/>
      <c r="F64" s="28"/>
    </row>
    <row r="65" spans="1:6" s="1" customFormat="1" ht="17.25" customHeight="1">
      <c r="A65" s="27"/>
      <c r="B65" s="153" t="s">
        <v>1814</v>
      </c>
      <c r="C65" s="8"/>
      <c r="D65" s="82"/>
      <c r="E65" s="88"/>
      <c r="F65" s="28"/>
    </row>
    <row r="66" spans="1:6" s="1" customFormat="1" ht="27.6">
      <c r="A66" s="27"/>
      <c r="B66" s="144" t="s">
        <v>806</v>
      </c>
      <c r="C66" s="6" t="s">
        <v>2137</v>
      </c>
      <c r="D66" s="175">
        <f>INDEX(PRICING!S:S,MATCH(B66,PRICING!R:R,0),1)</f>
        <v>256</v>
      </c>
      <c r="E66" s="113" t="s">
        <v>2138</v>
      </c>
      <c r="F66" s="28"/>
    </row>
    <row r="67" spans="1:6" s="1" customFormat="1" ht="27.6">
      <c r="A67" s="27"/>
      <c r="B67" s="144" t="s">
        <v>786</v>
      </c>
      <c r="C67" s="6" t="s">
        <v>2139</v>
      </c>
      <c r="D67" s="175">
        <f>INDEX(PRICING!S:S,MATCH(B67,PRICING!R:R,0),1)</f>
        <v>854</v>
      </c>
      <c r="E67" s="113" t="s">
        <v>2138</v>
      </c>
      <c r="F67" s="28"/>
    </row>
    <row r="68" spans="1:6" s="1" customFormat="1" ht="27.6">
      <c r="A68" s="27"/>
      <c r="B68" s="144" t="s">
        <v>794</v>
      </c>
      <c r="C68" s="6" t="s">
        <v>2140</v>
      </c>
      <c r="D68" s="175">
        <f>INDEX(PRICING!S:S,MATCH(B68,PRICING!R:R,0),1)</f>
        <v>341</v>
      </c>
      <c r="E68" s="113" t="s">
        <v>2138</v>
      </c>
      <c r="F68" s="28"/>
    </row>
    <row r="69" spans="1:6" s="1" customFormat="1" ht="27.6">
      <c r="A69" s="27"/>
      <c r="B69" s="144" t="s">
        <v>813</v>
      </c>
      <c r="C69" s="6" t="s">
        <v>2141</v>
      </c>
      <c r="D69" s="175">
        <f>INDEX(PRICING!S:S,MATCH(B69,PRICING!R:R,0),1)</f>
        <v>427</v>
      </c>
      <c r="E69" s="113" t="s">
        <v>2138</v>
      </c>
      <c r="F69" s="28"/>
    </row>
    <row r="70" spans="1:6" s="1" customFormat="1" ht="27.6">
      <c r="A70" s="27"/>
      <c r="B70" s="2" t="s">
        <v>798</v>
      </c>
      <c r="C70" s="5" t="s">
        <v>2142</v>
      </c>
      <c r="D70" s="175">
        <f>INDEX(PRICING!S:S,MATCH(B70,PRICING!R:R,0),1)</f>
        <v>1046</v>
      </c>
      <c r="E70" s="113" t="s">
        <v>2138</v>
      </c>
      <c r="F70" s="28"/>
    </row>
    <row r="71" spans="1:6" s="1" customFormat="1" ht="17.25" customHeight="1">
      <c r="A71" s="27"/>
      <c r="B71" s="7" t="s">
        <v>2143</v>
      </c>
      <c r="C71" s="8"/>
      <c r="D71" s="82"/>
      <c r="E71" s="88"/>
      <c r="F71" s="28"/>
    </row>
    <row r="72" spans="1:6" s="1" customFormat="1" ht="17.25" customHeight="1">
      <c r="A72" s="27"/>
      <c r="B72" s="149" t="s">
        <v>128</v>
      </c>
      <c r="C72" s="257" t="s">
        <v>2144</v>
      </c>
      <c r="D72" s="175">
        <f>INDEX(PRICING!S:S,MATCH(B72,PRICING!R:R,0),1)</f>
        <v>249</v>
      </c>
      <c r="E72" s="91"/>
      <c r="F72" s="28"/>
    </row>
    <row r="73" spans="1:6" s="1" customFormat="1" ht="17.25" customHeight="1">
      <c r="A73" s="27"/>
      <c r="B73" s="144" t="s">
        <v>766</v>
      </c>
      <c r="C73" s="5" t="s">
        <v>2145</v>
      </c>
      <c r="D73" s="175">
        <f>INDEX(PRICING!S:S,MATCH(B73,PRICING!R:R,0),1)</f>
        <v>46</v>
      </c>
      <c r="E73" s="91"/>
      <c r="F73" s="28"/>
    </row>
    <row r="74" spans="1:6" s="1" customFormat="1" ht="17.25" customHeight="1">
      <c r="A74" s="27"/>
      <c r="B74" s="144" t="s">
        <v>751</v>
      </c>
      <c r="C74" s="5" t="s">
        <v>2146</v>
      </c>
      <c r="D74" s="175">
        <f>INDEX(PRICING!S:S,MATCH(B74,PRICING!R:R,0),1)</f>
        <v>85</v>
      </c>
      <c r="E74" s="91"/>
      <c r="F74" s="28"/>
    </row>
    <row r="75" spans="1:6" s="1" customFormat="1" ht="17.25" customHeight="1">
      <c r="A75" s="27"/>
      <c r="B75" s="144" t="s">
        <v>746</v>
      </c>
      <c r="C75" s="6" t="s">
        <v>2147</v>
      </c>
      <c r="D75" s="175">
        <f>INDEX(PRICING!S:S,MATCH(B75,PRICING!R:R,0),1)</f>
        <v>576</v>
      </c>
      <c r="E75" s="91"/>
      <c r="F75" s="28"/>
    </row>
    <row r="76" spans="1:6" s="1" customFormat="1" ht="17.25" customHeight="1">
      <c r="A76" s="27"/>
      <c r="B76" s="144" t="s">
        <v>594</v>
      </c>
      <c r="C76" s="5" t="s">
        <v>2148</v>
      </c>
      <c r="D76" s="175">
        <f>INDEX(PRICING!S:S,MATCH(B76,PRICING!R:R,0),1)</f>
        <v>96</v>
      </c>
      <c r="E76" s="91"/>
      <c r="F76" s="28"/>
    </row>
    <row r="77" spans="1:6" s="1" customFormat="1" ht="17.25" customHeight="1">
      <c r="A77" s="27"/>
      <c r="B77" s="144" t="s">
        <v>587</v>
      </c>
      <c r="C77" s="5" t="s">
        <v>2149</v>
      </c>
      <c r="D77" s="175">
        <f>INDEX(PRICING!S:S,MATCH(B77,PRICING!R:R,0),1)</f>
        <v>96</v>
      </c>
      <c r="E77" s="91"/>
      <c r="F77" s="28"/>
    </row>
    <row r="78" spans="1:6" s="1" customFormat="1" ht="17.25" customHeight="1">
      <c r="A78" s="27"/>
      <c r="B78" s="137"/>
      <c r="C78" s="138"/>
      <c r="D78" s="76"/>
      <c r="E78" s="78"/>
      <c r="F78" s="28"/>
    </row>
    <row r="79" spans="1:6" ht="108" customHeight="1">
      <c r="A79" s="27"/>
      <c r="B79" s="730" t="s">
        <v>2910</v>
      </c>
      <c r="C79" s="757"/>
      <c r="D79" s="757"/>
      <c r="E79" s="757"/>
      <c r="F79" s="26"/>
    </row>
    <row r="80" spans="1:6" ht="18">
      <c r="A80" s="29"/>
      <c r="B80" s="147"/>
      <c r="C80" s="148"/>
      <c r="D80" s="79"/>
      <c r="E80" s="101"/>
      <c r="F80" s="30"/>
    </row>
  </sheetData>
  <mergeCells count="1">
    <mergeCell ref="B79:E79"/>
  </mergeCells>
  <hyperlinks>
    <hyperlink ref="B36" r:id="rId1" display="M-RB750GR3" xr:uid="{A2D73053-5714-4648-9221-3D70D1BACD58}"/>
    <hyperlink ref="B34" r:id="rId2" display="M-RB750R2" xr:uid="{B00CB89E-B9A9-4997-8112-E4FE5247383E}"/>
    <hyperlink ref="B37" r:id="rId3" display="M-RB750UPR2" xr:uid="{4D259D8D-F784-4A30-921A-A5DFFB111453}"/>
    <hyperlink ref="B38" r:id="rId4" display="M-RB960PGS" xr:uid="{A4BAB8ED-A630-499D-AA2D-FFCA2D1CCD46}"/>
    <hyperlink ref="B35" r:id="rId5" xr:uid="{1333CA5A-ABFB-418B-AA63-39EFEAD5E65F}"/>
    <hyperlink ref="B33" r:id="rId6" xr:uid="{62DBB9D6-ADF8-4DFF-8625-51CCBBD7560E}"/>
    <hyperlink ref="B39" r:id="rId7" xr:uid="{E17856E0-70E8-4002-8B02-F29D713B9B47}"/>
    <hyperlink ref="B40" r:id="rId8" xr:uid="{77CF48FA-ECB7-44DE-B307-B26C8C8E40F3}"/>
    <hyperlink ref="B29" r:id="rId9" display="M-RBD52G-5HACD2HND-TC" xr:uid="{63008160-B3D8-4BB3-9E9A-B71B9DF86ACB}"/>
    <hyperlink ref="B67" r:id="rId10" xr:uid="{22C5904A-40F2-4BE0-9B68-699D8838D983}"/>
    <hyperlink ref="B68" r:id="rId11" xr:uid="{45C0B5CD-6B68-4C5A-8643-F382C5346846}"/>
    <hyperlink ref="B69" r:id="rId12" xr:uid="{AB2E8C27-476B-4D15-8653-62910279F02B}"/>
    <hyperlink ref="B76" r:id="rId13" xr:uid="{4D43C30A-CDD4-479D-80AD-C4EA12ED5A37}"/>
    <hyperlink ref="B74" r:id="rId14" xr:uid="{F84A7E1C-5F2B-4F96-BC32-2289F38B237B}"/>
    <hyperlink ref="B73" r:id="rId15" xr:uid="{3AE90DC6-DC1F-4E06-AA4D-FE5B6C8AA7C9}"/>
    <hyperlink ref="B77" r:id="rId16" xr:uid="{BDF871D5-D41F-4CBC-B6DA-27D05990D26A}"/>
    <hyperlink ref="B32" r:id="rId17" location="fndtn-gallery" xr:uid="{E2A99EB1-61D2-4BEC-891E-E53DE209524E}"/>
    <hyperlink ref="B7" r:id="rId18" xr:uid="{E7797B7F-F91B-4BBA-8994-B1DB4748D987}"/>
    <hyperlink ref="B14" r:id="rId19" xr:uid="{332748AF-5780-47C5-BDBC-DFC33A0EECE4}"/>
    <hyperlink ref="B15" r:id="rId20" xr:uid="{BA978A16-EBB8-45DC-A46D-EFFF390CDDD3}"/>
    <hyperlink ref="B19" r:id="rId21" xr:uid="{E4A282AD-6E99-4A13-A0F8-F1E65A61E249}"/>
    <hyperlink ref="B28" r:id="rId22" xr:uid="{B6321790-BE96-4784-A350-10CDBE3E6540}"/>
    <hyperlink ref="B49" r:id="rId23" display="https://www.nology.co.za/products/networking/mikrotik-rbcapgi-5acd2nd-detail" xr:uid="{F31F355F-25BD-4C2E-B30D-DE90A507D4B1}"/>
    <hyperlink ref="B50" r:id="rId24" xr:uid="{188B259B-6121-4D6B-901C-9A459975B6B3}"/>
    <hyperlink ref="B53" r:id="rId25" xr:uid="{2755CB5A-5795-4059-92C1-8F5732709614}"/>
    <hyperlink ref="B54" r:id="rId26" xr:uid="{E404138C-EE3A-48AD-961B-46EC61B08CF3}"/>
    <hyperlink ref="B55" r:id="rId27" xr:uid="{ABEBDF66-C6AD-4574-A051-645B116DD770}"/>
    <hyperlink ref="B56" r:id="rId28" xr:uid="{3FA9E32B-4BEF-484E-9055-C02F0F63E860}"/>
    <hyperlink ref="B8" r:id="rId29" xr:uid="{FB14EA42-4AD8-49CE-87C2-BDACDA403874}"/>
    <hyperlink ref="B9" r:id="rId30" xr:uid="{D86AE784-1FB8-4CEB-9641-D69B510B9E46}"/>
    <hyperlink ref="B12" r:id="rId31" xr:uid="{57B44D82-32A3-488F-9EF0-94DFFAC7A90D}"/>
    <hyperlink ref="B13" r:id="rId32" xr:uid="{EA8ECAF8-C59C-40DB-9D7F-E81E7F3BF1DF}"/>
    <hyperlink ref="B25" r:id="rId33" xr:uid="{D7B93DD0-D7DA-45CC-AAB8-358ACF19AC96}"/>
    <hyperlink ref="B26" r:id="rId34" xr:uid="{6AC0CBB1-4FC6-46F8-BDC5-DB65EE43D55B}"/>
    <hyperlink ref="B43" r:id="rId35" xr:uid="{325B9D10-965F-4BD5-8491-D5C955B7935A}"/>
    <hyperlink ref="B44" r:id="rId36" xr:uid="{2CD5CC51-DC6A-4F28-B222-FB95C43CDFBD}"/>
    <hyperlink ref="B45" r:id="rId37" xr:uid="{B2B75C6A-2CCA-422D-8F32-A0BBC5FDDBDD}"/>
    <hyperlink ref="B47" r:id="rId38" xr:uid="{90D52A71-45D6-4552-A7F3-03585BF1C59F}"/>
    <hyperlink ref="B52" r:id="rId39" display="https://www.nology.co.za/brands/mikrotik/mikrotik-rb951ui-2hnd-detail" xr:uid="{BB46F52D-A8A5-49A5-801F-33955E28BBC4}"/>
    <hyperlink ref="B51" r:id="rId40" xr:uid="{4C73AFAA-1F5A-44F9-9971-01DD7A6D67C4}"/>
    <hyperlink ref="B58" r:id="rId41" xr:uid="{35F50D7B-1A88-4046-A2A5-9DDE4AEFB0D8}"/>
    <hyperlink ref="B59" r:id="rId42" xr:uid="{4BE77917-27C6-4D3F-B211-06C6BE67955F}"/>
    <hyperlink ref="B41" r:id="rId43" xr:uid="{1599488E-D3C7-4D1E-BD22-0B59BC651D5F}"/>
    <hyperlink ref="B5" r:id="rId44" xr:uid="{AC5821D2-3059-42E1-97E5-C8A6C853B3EC}"/>
    <hyperlink ref="B72" r:id="rId45" xr:uid="{E1B1CB38-916F-4BA3-9C9D-C15FDDDAAF9C}"/>
    <hyperlink ref="B70" r:id="rId46" display="M-S-3553LC20D" xr:uid="{05971489-44AC-4FE9-B3F6-2587DBF5B500}"/>
    <hyperlink ref="B75" r:id="rId47" xr:uid="{18EAC0FD-1836-4F82-95EB-B23DC8FD2CDC}"/>
    <hyperlink ref="E1" location="Categories!A1" display="Return" xr:uid="{84B3DCAB-5502-4C92-97F6-7480A06141A8}"/>
    <hyperlink ref="B66" r:id="rId48" xr:uid="{49D4ECCE-36BD-45FB-BD57-F458F47EEAEE}"/>
    <hyperlink ref="B79:E79" r:id="rId49" display="https://www.nology.co.za/terms" xr:uid="{BC4BF9C7-44E0-44DB-8D52-7EE747E6B388}"/>
    <hyperlink ref="B62" r:id="rId50" xr:uid="{3A4086F1-7D88-4F0B-8AF8-8E1BF9FACC65}"/>
    <hyperlink ref="B60" r:id="rId51" xr:uid="{DE9CE880-3D34-4A85-AEAE-01B25A454E58}"/>
    <hyperlink ref="B10" r:id="rId52" xr:uid="{5153471C-5CA1-4E31-B397-2E815074D717}"/>
  </hyperlinks>
  <pageMargins left="0.23622047244094491" right="0.23622047244094491" top="0.19685039370078741" bottom="0.19685039370078741" header="0" footer="0"/>
  <pageSetup paperSize="9" scale="55" fitToHeight="0" orientation="portrait" r:id="rId53"/>
  <rowBreaks count="1" manualBreakCount="1">
    <brk id="64" max="5" man="1"/>
  </rowBreaks>
  <drawing r:id="rId5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61BE8-682D-4135-AF4F-C3B16FC0ED5D}">
  <sheetPr codeName="Sheet24">
    <pageSetUpPr fitToPage="1"/>
  </sheetPr>
  <dimension ref="A1:F12"/>
  <sheetViews>
    <sheetView showGridLines="0" zoomScale="80" zoomScaleNormal="80" zoomScaleSheetLayoutView="80" workbookViewId="0"/>
  </sheetViews>
  <sheetFormatPr defaultColWidth="9" defaultRowHeight="16.8"/>
  <cols>
    <col min="1" max="1" width="3.44140625" customWidth="1"/>
    <col min="2" max="2" width="36.44140625" customWidth="1"/>
    <col min="3" max="3" width="92.5546875" customWidth="1"/>
    <col min="4" max="4" width="20.5546875" customWidth="1"/>
    <col min="5" max="5" width="43.44140625" customWidth="1"/>
    <col min="6" max="6" width="3.5546875" customWidth="1"/>
  </cols>
  <sheetData>
    <row r="1" spans="1:6" s="1" customFormat="1" ht="17.25" customHeight="1">
      <c r="A1" s="25"/>
      <c r="B1" s="131"/>
      <c r="C1" s="132"/>
      <c r="D1" s="78"/>
      <c r="E1" s="286" t="s">
        <v>1356</v>
      </c>
      <c r="F1" s="26"/>
    </row>
    <row r="2" spans="1:6" s="1" customFormat="1" ht="45" customHeight="1">
      <c r="A2" s="27"/>
      <c r="B2"/>
      <c r="C2" s="124"/>
      <c r="D2" s="21"/>
      <c r="E2" s="94"/>
      <c r="F2" s="26"/>
    </row>
    <row r="3" spans="1:6" s="1" customFormat="1" ht="18">
      <c r="A3" s="27"/>
      <c r="B3" s="177" t="s">
        <v>1358</v>
      </c>
      <c r="C3" s="178" t="s">
        <v>1359</v>
      </c>
      <c r="D3" s="179" t="s">
        <v>1450</v>
      </c>
      <c r="E3" s="179" t="s">
        <v>1362</v>
      </c>
      <c r="F3" s="28"/>
    </row>
    <row r="4" spans="1:6" s="1" customFormat="1" ht="17.25" customHeight="1">
      <c r="A4" s="27"/>
      <c r="B4" s="11" t="s">
        <v>2150</v>
      </c>
      <c r="C4" s="12"/>
      <c r="D4" s="81"/>
      <c r="E4" s="87"/>
      <c r="F4" s="28"/>
    </row>
    <row r="5" spans="1:6" s="1" customFormat="1" ht="18">
      <c r="A5" s="27"/>
      <c r="B5" s="149" t="s">
        <v>62</v>
      </c>
      <c r="C5" s="134" t="s">
        <v>1515</v>
      </c>
      <c r="D5" s="175">
        <f>INDEX(PRICING!AT:AT,MATCH(B5,PRICING!AS:AS,0),1)</f>
        <v>799</v>
      </c>
      <c r="E5" s="230" t="s">
        <v>1455</v>
      </c>
      <c r="F5" s="28"/>
    </row>
    <row r="6" spans="1:6" s="1" customFormat="1" ht="17.25" customHeight="1">
      <c r="A6" s="27"/>
      <c r="B6" s="11" t="s">
        <v>2151</v>
      </c>
      <c r="C6" s="12"/>
      <c r="D6" s="82"/>
      <c r="E6" s="87"/>
      <c r="F6" s="28"/>
    </row>
    <row r="7" spans="1:6" s="1" customFormat="1" ht="18">
      <c r="A7" s="27"/>
      <c r="B7" s="144" t="s">
        <v>89</v>
      </c>
      <c r="C7" s="6" t="s">
        <v>2152</v>
      </c>
      <c r="D7" s="175">
        <f>INDEX(PRICING!AT:AT,MATCH(B7,PRICING!AS:AS,0),1)</f>
        <v>199</v>
      </c>
      <c r="E7" s="209" t="s">
        <v>2153</v>
      </c>
      <c r="F7" s="28"/>
    </row>
    <row r="8" spans="1:6" s="1" customFormat="1" ht="18">
      <c r="A8" s="27"/>
      <c r="B8" s="144" t="s">
        <v>112</v>
      </c>
      <c r="C8" s="6" t="s">
        <v>2154</v>
      </c>
      <c r="D8" s="175">
        <f>INDEX(PRICING!AT:AT,MATCH(B8,PRICING!AS:AS,0),1)</f>
        <v>349</v>
      </c>
      <c r="E8" s="209" t="s">
        <v>2155</v>
      </c>
      <c r="F8" s="28"/>
    </row>
    <row r="9" spans="1:6" s="1" customFormat="1" ht="18">
      <c r="A9" s="27"/>
      <c r="B9" s="144" t="s">
        <v>135</v>
      </c>
      <c r="C9" s="134" t="s">
        <v>2156</v>
      </c>
      <c r="D9" s="175">
        <f>INDEX(PRICING!AT:AT,MATCH(B9,PRICING!AS:AS,0),1)</f>
        <v>399</v>
      </c>
      <c r="E9" s="209" t="s">
        <v>2155</v>
      </c>
      <c r="F9" s="28"/>
    </row>
    <row r="10" spans="1:6" s="1" customFormat="1" ht="17.25" customHeight="1">
      <c r="A10" s="27"/>
      <c r="B10" s="137"/>
      <c r="C10" s="138"/>
      <c r="D10" s="76"/>
      <c r="E10" s="78"/>
      <c r="F10" s="28"/>
    </row>
    <row r="11" spans="1:6" ht="108" customHeight="1">
      <c r="A11" s="27"/>
      <c r="B11" s="730" t="s">
        <v>2910</v>
      </c>
      <c r="C11" s="757"/>
      <c r="D11" s="757"/>
      <c r="E11" s="757"/>
      <c r="F11" s="26"/>
    </row>
    <row r="12" spans="1:6" ht="18">
      <c r="A12" s="29"/>
      <c r="B12" s="147"/>
      <c r="C12" s="148"/>
      <c r="D12" s="79"/>
      <c r="E12" s="101"/>
      <c r="F12" s="30"/>
    </row>
  </sheetData>
  <mergeCells count="1">
    <mergeCell ref="B11:E11"/>
  </mergeCells>
  <hyperlinks>
    <hyperlink ref="B8" r:id="rId1" xr:uid="{71756C53-67FF-46F4-AA60-D8224568D048}"/>
    <hyperlink ref="B9" r:id="rId2" xr:uid="{CF455C39-A78C-439D-B0A2-B2AFC17FB8E9}"/>
    <hyperlink ref="B5" r:id="rId3" xr:uid="{598D2F4B-8325-4DB2-91AA-B15643BE3B8A}"/>
    <hyperlink ref="B7" r:id="rId4" xr:uid="{0C675B85-7F7F-4F02-BA7B-B40A2BA9AB18}"/>
    <hyperlink ref="E1" location="Categories!A1" display="Return" xr:uid="{A104B19C-5373-42EC-907F-E64386D14B69}"/>
    <hyperlink ref="B11:E11" r:id="rId5" display="https://www.nology.co.za/terms" xr:uid="{AC5BA7B0-065F-4917-9AB2-F2048E775CD3}"/>
  </hyperlinks>
  <pageMargins left="0.23622047244094491" right="0.23622047244094491" top="0.19685039370078741" bottom="0.19685039370078741" header="0" footer="0"/>
  <pageSetup paperSize="9" scale="55" fitToHeight="0" orientation="portrait" r:id="rId6"/>
  <drawing r:id="rId7"/>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36326-13F6-4452-92A2-D0FE8EEAE51F}">
  <sheetPr codeName="Sheet27"/>
  <dimension ref="A1:F110"/>
  <sheetViews>
    <sheetView showGridLines="0" zoomScale="80" zoomScaleNormal="80" workbookViewId="0"/>
  </sheetViews>
  <sheetFormatPr defaultColWidth="9" defaultRowHeight="16.8"/>
  <cols>
    <col min="1" max="1" width="3.44140625" customWidth="1"/>
    <col min="2" max="2" width="36.33203125" customWidth="1"/>
    <col min="3" max="3" width="115.5546875" bestFit="1" customWidth="1"/>
    <col min="4" max="4" width="20.5546875" customWidth="1"/>
    <col min="5" max="5" width="43.44140625" customWidth="1"/>
    <col min="6" max="6" width="3.5546875" customWidth="1"/>
  </cols>
  <sheetData>
    <row r="1" spans="1:6" s="1" customFormat="1" ht="17.25" customHeight="1">
      <c r="A1" s="23"/>
      <c r="B1" s="126"/>
      <c r="C1" s="127"/>
      <c r="D1" s="76"/>
      <c r="E1" s="286" t="s">
        <v>1356</v>
      </c>
      <c r="F1" s="24"/>
    </row>
    <row r="2" spans="1:6" s="1" customFormat="1" ht="45" customHeight="1">
      <c r="A2" s="25"/>
      <c r="B2" s="128"/>
      <c r="C2" s="124"/>
      <c r="D2" s="21"/>
      <c r="E2" s="90"/>
      <c r="F2" s="26"/>
    </row>
    <row r="3" spans="1:6" s="1" customFormat="1" ht="18">
      <c r="A3" s="27"/>
      <c r="B3" s="177" t="s">
        <v>1358</v>
      </c>
      <c r="C3" s="178" t="s">
        <v>1359</v>
      </c>
      <c r="D3" s="179" t="s">
        <v>1450</v>
      </c>
      <c r="E3" s="179" t="s">
        <v>1362</v>
      </c>
      <c r="F3" s="28"/>
    </row>
    <row r="4" spans="1:6" s="1" customFormat="1" ht="17.25" customHeight="1">
      <c r="A4" s="25"/>
      <c r="B4" s="297" t="s">
        <v>2157</v>
      </c>
      <c r="C4" s="298"/>
      <c r="D4" s="299"/>
      <c r="E4" s="300"/>
      <c r="F4" s="26"/>
    </row>
    <row r="5" spans="1:6" s="1" customFormat="1" ht="27.6">
      <c r="A5" s="25"/>
      <c r="B5" s="346" t="s">
        <v>63</v>
      </c>
      <c r="C5" s="6" t="s">
        <v>2158</v>
      </c>
      <c r="D5" s="175">
        <f>INDEX(PRICING!AW:AW,MATCH(B5,PRICING!AV:AV,0),1)</f>
        <v>14181</v>
      </c>
      <c r="E5" s="113" t="s">
        <v>2159</v>
      </c>
      <c r="F5" s="26"/>
    </row>
    <row r="6" spans="1:6" s="1" customFormat="1" ht="18">
      <c r="A6" s="25"/>
      <c r="B6" s="471" t="s">
        <v>2160</v>
      </c>
      <c r="C6" s="472"/>
      <c r="D6" s="472"/>
      <c r="E6" s="473"/>
      <c r="F6" s="26"/>
    </row>
    <row r="7" spans="1:6" s="1" customFormat="1" ht="18">
      <c r="A7" s="25"/>
      <c r="B7" s="346" t="s">
        <v>113</v>
      </c>
      <c r="C7" s="6" t="s">
        <v>2161</v>
      </c>
      <c r="D7" s="175">
        <f>INDEX(PRICING!AW:AW,MATCH(B7,PRICING!AV:AV,0),1)</f>
        <v>1020</v>
      </c>
      <c r="E7" s="113"/>
      <c r="F7" s="26"/>
    </row>
    <row r="8" spans="1:6" s="1" customFormat="1" ht="18">
      <c r="A8" s="25"/>
      <c r="B8" s="474" t="s">
        <v>364</v>
      </c>
      <c r="C8" s="6" t="s">
        <v>2162</v>
      </c>
      <c r="D8" s="175">
        <f>INDEX(PRICING!AW:AW,MATCH(B8,PRICING!AV:AV,0),1)</f>
        <v>156</v>
      </c>
      <c r="E8" s="113"/>
      <c r="F8" s="26"/>
    </row>
    <row r="9" spans="1:6" s="1" customFormat="1" ht="18">
      <c r="A9" s="25"/>
      <c r="B9" s="474" t="s">
        <v>376</v>
      </c>
      <c r="C9" s="6" t="s">
        <v>2163</v>
      </c>
      <c r="D9" s="175">
        <f>INDEX(PRICING!AW:AW,MATCH(B9,PRICING!AV:AV,0),1)</f>
        <v>502</v>
      </c>
      <c r="E9" s="113"/>
      <c r="F9" s="26"/>
    </row>
    <row r="10" spans="1:6" s="1" customFormat="1" ht="18">
      <c r="A10" s="25"/>
      <c r="B10" s="474" t="s">
        <v>388</v>
      </c>
      <c r="C10" s="6" t="s">
        <v>2164</v>
      </c>
      <c r="D10" s="175">
        <f>INDEX(PRICING!AW:AW,MATCH(B10,PRICING!AV:AV,0),1)</f>
        <v>597</v>
      </c>
      <c r="E10" s="113"/>
      <c r="F10" s="26"/>
    </row>
    <row r="11" spans="1:6" s="1" customFormat="1" ht="18">
      <c r="A11" s="25"/>
      <c r="B11" s="474" t="s">
        <v>399</v>
      </c>
      <c r="C11" s="6" t="s">
        <v>2165</v>
      </c>
      <c r="D11" s="175">
        <f>INDEX(PRICING!AW:AW,MATCH(B11,PRICING!AV:AV,0),1)</f>
        <v>674</v>
      </c>
      <c r="E11" s="113"/>
      <c r="F11" s="26"/>
    </row>
    <row r="12" spans="1:6" s="1" customFormat="1" ht="18">
      <c r="A12" s="25"/>
      <c r="B12" s="297" t="s">
        <v>2166</v>
      </c>
      <c r="C12" s="298"/>
      <c r="D12" s="298"/>
      <c r="E12" s="298"/>
      <c r="F12" s="26"/>
    </row>
    <row r="13" spans="1:6" s="1" customFormat="1" ht="36">
      <c r="A13" s="25"/>
      <c r="B13" s="6" t="s">
        <v>480</v>
      </c>
      <c r="C13" s="6" t="s">
        <v>2167</v>
      </c>
      <c r="D13" s="175">
        <f>INDEX(PRICING!AW:AW,MATCH(B13,PRICING!AV:AV,0),1)</f>
        <v>951</v>
      </c>
      <c r="E13" s="99" t="s">
        <v>2168</v>
      </c>
      <c r="F13" s="26"/>
    </row>
    <row r="14" spans="1:6" s="1" customFormat="1" ht="36">
      <c r="A14" s="25"/>
      <c r="B14" s="6" t="s">
        <v>490</v>
      </c>
      <c r="C14" s="6" t="s">
        <v>2169</v>
      </c>
      <c r="D14" s="175">
        <f>INDEX(PRICING!AW:AW,MATCH(B14,PRICING!AV:AV,0),1)</f>
        <v>1888</v>
      </c>
      <c r="E14" s="99" t="s">
        <v>2168</v>
      </c>
      <c r="F14" s="26"/>
    </row>
    <row r="15" spans="1:6" s="1" customFormat="1" ht="36">
      <c r="A15" s="25"/>
      <c r="B15" s="6" t="s">
        <v>500</v>
      </c>
      <c r="C15" s="6" t="s">
        <v>2170</v>
      </c>
      <c r="D15" s="175">
        <f>INDEX(PRICING!AW:AW,MATCH(B15,PRICING!AV:AV,0),1)</f>
        <v>1427</v>
      </c>
      <c r="E15" s="99" t="s">
        <v>2171</v>
      </c>
      <c r="F15" s="26"/>
    </row>
    <row r="16" spans="1:6" s="1" customFormat="1" ht="36">
      <c r="A16" s="25"/>
      <c r="B16" s="6" t="s">
        <v>510</v>
      </c>
      <c r="C16" s="6" t="s">
        <v>2172</v>
      </c>
      <c r="D16" s="175">
        <f>INDEX(PRICING!AW:AW,MATCH(B16,PRICING!AV:AV,0),1)</f>
        <v>3545</v>
      </c>
      <c r="E16" s="99" t="s">
        <v>2171</v>
      </c>
      <c r="F16" s="26"/>
    </row>
    <row r="17" spans="1:6" s="1" customFormat="1" ht="18">
      <c r="A17" s="25"/>
      <c r="B17" s="297" t="s">
        <v>2173</v>
      </c>
      <c r="C17" s="298"/>
      <c r="D17" s="299"/>
      <c r="E17" s="300"/>
      <c r="F17" s="26"/>
    </row>
    <row r="18" spans="1:6" s="1" customFormat="1" ht="55.2">
      <c r="A18" s="25"/>
      <c r="B18" s="6" t="s">
        <v>2882</v>
      </c>
      <c r="C18" s="6" t="s">
        <v>1562</v>
      </c>
      <c r="D18" s="175">
        <f>INDEX(PRICING!AW:AW,MATCH(B18,PRICING!AV:AV,0),1)</f>
        <v>20580</v>
      </c>
      <c r="E18" s="529" t="s">
        <v>1563</v>
      </c>
      <c r="F18" s="26"/>
    </row>
    <row r="19" spans="1:6" s="1" customFormat="1" ht="18">
      <c r="A19" s="25"/>
      <c r="B19" s="297" t="s">
        <v>2166</v>
      </c>
      <c r="C19" s="298"/>
      <c r="D19" s="298"/>
      <c r="E19" s="298"/>
      <c r="F19" s="26"/>
    </row>
    <row r="20" spans="1:6" s="1" customFormat="1" ht="18">
      <c r="A20" s="25"/>
      <c r="B20" s="6" t="s">
        <v>520</v>
      </c>
      <c r="C20" s="6" t="s">
        <v>2174</v>
      </c>
      <c r="D20" s="175">
        <f>INDEX(PRICING!AW:AW,MATCH(B20,PRICING!AV:AV,0),1)</f>
        <v>1484</v>
      </c>
      <c r="E20" s="99" t="s">
        <v>2168</v>
      </c>
      <c r="F20" s="26"/>
    </row>
    <row r="21" spans="1:6" s="1" customFormat="1" ht="18">
      <c r="A21" s="25"/>
      <c r="B21" s="6" t="s">
        <v>530</v>
      </c>
      <c r="C21" s="6" t="s">
        <v>2175</v>
      </c>
      <c r="D21" s="175">
        <f>INDEX(PRICING!AW:AW,MATCH(B21,PRICING!AV:AV,0),1)</f>
        <v>3343</v>
      </c>
      <c r="E21" s="99" t="s">
        <v>2168</v>
      </c>
      <c r="F21" s="26"/>
    </row>
    <row r="22" spans="1:6" s="1" customFormat="1" ht="18">
      <c r="A22" s="25"/>
      <c r="B22" s="6" t="s">
        <v>540</v>
      </c>
      <c r="C22" s="6" t="s">
        <v>2176</v>
      </c>
      <c r="D22" s="175">
        <f>INDEX(PRICING!AW:AW,MATCH(B22,PRICING!AV:AV,0),1)</f>
        <v>2234</v>
      </c>
      <c r="E22" s="99" t="s">
        <v>2171</v>
      </c>
      <c r="F22" s="26"/>
    </row>
    <row r="23" spans="1:6" s="1" customFormat="1" ht="18">
      <c r="A23" s="25"/>
      <c r="B23" s="6" t="s">
        <v>549</v>
      </c>
      <c r="C23" s="6" t="s">
        <v>2177</v>
      </c>
      <c r="D23" s="175">
        <f>INDEX(PRICING!AW:AW,MATCH(B23,PRICING!AV:AV,0),1)</f>
        <v>5577</v>
      </c>
      <c r="E23" s="99" t="s">
        <v>2171</v>
      </c>
      <c r="F23" s="26"/>
    </row>
    <row r="24" spans="1:6" s="1" customFormat="1" ht="18">
      <c r="A24" s="25"/>
      <c r="B24" s="297" t="s">
        <v>2178</v>
      </c>
      <c r="C24" s="298"/>
      <c r="D24" s="299"/>
      <c r="E24" s="300"/>
      <c r="F24" s="26"/>
    </row>
    <row r="25" spans="1:6" s="1" customFormat="1" ht="45" customHeight="1">
      <c r="A25" s="25"/>
      <c r="B25" s="235" t="s">
        <v>206</v>
      </c>
      <c r="C25" s="6" t="s">
        <v>2179</v>
      </c>
      <c r="D25" s="175">
        <f>INDEX(PRICING!AW:AW,MATCH(B25,PRICING!AV:AV,0),1)</f>
        <v>71163</v>
      </c>
      <c r="E25" s="113" t="s">
        <v>2180</v>
      </c>
      <c r="F25" s="26"/>
    </row>
    <row r="26" spans="1:6" s="1" customFormat="1" ht="18">
      <c r="A26" s="25"/>
      <c r="B26" s="471" t="s">
        <v>2160</v>
      </c>
      <c r="C26" s="472"/>
      <c r="D26" s="472"/>
      <c r="E26" s="473"/>
      <c r="F26" s="26"/>
    </row>
    <row r="27" spans="1:6" s="1" customFormat="1" ht="36">
      <c r="A27" s="25"/>
      <c r="B27" s="235" t="s">
        <v>2983</v>
      </c>
      <c r="C27" s="6" t="s">
        <v>3001</v>
      </c>
      <c r="D27" s="175">
        <f>INDEX(PRICING!AW:AW,MATCH(B27,PRICING!AV:AV,0),1)</f>
        <v>7206</v>
      </c>
      <c r="E27" s="230" t="s">
        <v>2097</v>
      </c>
      <c r="F27" s="26"/>
    </row>
    <row r="28" spans="1:6" s="1" customFormat="1" ht="36">
      <c r="A28" s="25"/>
      <c r="B28" s="235" t="s">
        <v>2984</v>
      </c>
      <c r="C28" s="6" t="s">
        <v>3002</v>
      </c>
      <c r="D28" s="175">
        <f>INDEX(PRICING!AW:AW,MATCH(B28,PRICING!AV:AV,0),1)</f>
        <v>5147</v>
      </c>
      <c r="E28" s="230" t="s">
        <v>2097</v>
      </c>
      <c r="F28" s="26"/>
    </row>
    <row r="29" spans="1:6" s="1" customFormat="1" ht="36">
      <c r="A29" s="25"/>
      <c r="B29" s="235" t="s">
        <v>2985</v>
      </c>
      <c r="C29" s="6" t="s">
        <v>3003</v>
      </c>
      <c r="D29" s="175">
        <f>INDEX(PRICING!AW:AW,MATCH(B29,PRICING!AV:AV,0),1)</f>
        <v>16265</v>
      </c>
      <c r="E29" s="230" t="s">
        <v>2097</v>
      </c>
      <c r="F29" s="26"/>
    </row>
    <row r="30" spans="1:6" s="1" customFormat="1" ht="36">
      <c r="A30" s="25"/>
      <c r="B30" s="235" t="s">
        <v>2986</v>
      </c>
      <c r="C30" s="6" t="s">
        <v>3004</v>
      </c>
      <c r="D30" s="175">
        <f>INDEX(PRICING!AW:AW,MATCH(B30,PRICING!AV:AV,0),1)</f>
        <v>5015</v>
      </c>
      <c r="E30" s="230" t="s">
        <v>2097</v>
      </c>
      <c r="F30" s="26"/>
    </row>
    <row r="31" spans="1:6" s="1" customFormat="1" ht="36">
      <c r="A31" s="25"/>
      <c r="B31" s="235" t="s">
        <v>2987</v>
      </c>
      <c r="C31" s="6" t="s">
        <v>3006</v>
      </c>
      <c r="D31" s="175">
        <f>INDEX(PRICING!AW:AW,MATCH(B31,PRICING!AV:AV,0),1)</f>
        <v>16265</v>
      </c>
      <c r="E31" s="230" t="s">
        <v>2097</v>
      </c>
      <c r="F31" s="26"/>
    </row>
    <row r="32" spans="1:6" s="1" customFormat="1" ht="36">
      <c r="A32" s="25"/>
      <c r="B32" s="235" t="s">
        <v>2988</v>
      </c>
      <c r="C32" s="6" t="s">
        <v>3005</v>
      </c>
      <c r="D32" s="175">
        <f>INDEX(PRICING!AW:AW,MATCH(B32,PRICING!AV:AV,0),1)</f>
        <v>5015</v>
      </c>
      <c r="E32" s="230" t="s">
        <v>2097</v>
      </c>
      <c r="F32" s="26"/>
    </row>
    <row r="33" spans="1:6" s="1" customFormat="1" ht="36">
      <c r="A33" s="25"/>
      <c r="B33" s="235" t="s">
        <v>2989</v>
      </c>
      <c r="C33" s="6" t="s">
        <v>3007</v>
      </c>
      <c r="D33" s="175">
        <f>INDEX(PRICING!AW:AW,MATCH(B33,PRICING!AV:AV,0),1)</f>
        <v>5015</v>
      </c>
      <c r="E33" s="230" t="s">
        <v>2097</v>
      </c>
      <c r="F33" s="26"/>
    </row>
    <row r="34" spans="1:6" s="1" customFormat="1" ht="36">
      <c r="A34" s="25"/>
      <c r="B34" s="235" t="s">
        <v>2990</v>
      </c>
      <c r="C34" s="6" t="s">
        <v>3008</v>
      </c>
      <c r="D34" s="175">
        <f>INDEX(PRICING!AW:AW,MATCH(B34,PRICING!AV:AV,0),1)</f>
        <v>2594</v>
      </c>
      <c r="E34" s="230" t="s">
        <v>2097</v>
      </c>
      <c r="F34" s="26"/>
    </row>
    <row r="35" spans="1:6" s="1" customFormat="1" ht="36">
      <c r="A35" s="25"/>
      <c r="B35" s="235" t="s">
        <v>2991</v>
      </c>
      <c r="C35" s="6" t="s">
        <v>3009</v>
      </c>
      <c r="D35" s="175">
        <f>INDEX(PRICING!AW:AW,MATCH(B35,PRICING!AV:AV,0),1)</f>
        <v>2594</v>
      </c>
      <c r="E35" s="230" t="s">
        <v>2097</v>
      </c>
      <c r="F35" s="26"/>
    </row>
    <row r="36" spans="1:6" s="1" customFormat="1" ht="18">
      <c r="A36" s="25"/>
      <c r="B36" s="297" t="s">
        <v>2166</v>
      </c>
      <c r="C36" s="298"/>
      <c r="D36" s="298"/>
      <c r="E36" s="298"/>
      <c r="F36" s="26"/>
    </row>
    <row r="37" spans="1:6" s="1" customFormat="1" ht="18">
      <c r="A37" s="25"/>
      <c r="B37" s="33" t="s">
        <v>644</v>
      </c>
      <c r="C37" s="135" t="s">
        <v>2181</v>
      </c>
      <c r="D37" s="175">
        <f>INDEX(PRICING!AW:AW,MATCH(B37,PRICING!AV:AV,0),1)</f>
        <v>4367</v>
      </c>
      <c r="E37" s="99" t="s">
        <v>2168</v>
      </c>
      <c r="F37" s="26"/>
    </row>
    <row r="38" spans="1:6" s="1" customFormat="1" ht="18">
      <c r="A38" s="25"/>
      <c r="B38" s="33" t="s">
        <v>651</v>
      </c>
      <c r="C38" s="135" t="s">
        <v>2182</v>
      </c>
      <c r="D38" s="175">
        <f>INDEX(PRICING!AW:AW,MATCH(B38,PRICING!AV:AV,0),1)</f>
        <v>9829</v>
      </c>
      <c r="E38" s="99" t="s">
        <v>2168</v>
      </c>
      <c r="F38" s="26"/>
    </row>
    <row r="39" spans="1:6" s="1" customFormat="1" ht="18">
      <c r="A39" s="25"/>
      <c r="B39" s="33" t="s">
        <v>665</v>
      </c>
      <c r="C39" s="135" t="s">
        <v>2183</v>
      </c>
      <c r="D39" s="175">
        <f>INDEX(PRICING!AW:AW,MATCH(B39,PRICING!AV:AV,0),1)</f>
        <v>6557</v>
      </c>
      <c r="E39" s="99" t="s">
        <v>2171</v>
      </c>
      <c r="F39" s="26"/>
    </row>
    <row r="40" spans="1:6" s="1" customFormat="1" ht="18">
      <c r="A40" s="25"/>
      <c r="B40" s="33" t="s">
        <v>672</v>
      </c>
      <c r="C40" s="135" t="s">
        <v>2184</v>
      </c>
      <c r="D40" s="175">
        <f>INDEX(PRICING!AW:AW,MATCH(B40,PRICING!AV:AV,0),1)</f>
        <v>16386</v>
      </c>
      <c r="E40" s="99" t="s">
        <v>2171</v>
      </c>
      <c r="F40" s="26"/>
    </row>
    <row r="41" spans="1:6" s="1" customFormat="1" ht="27.6">
      <c r="A41" s="25"/>
      <c r="B41" s="475" t="s">
        <v>222</v>
      </c>
      <c r="C41" s="6" t="s">
        <v>2185</v>
      </c>
      <c r="D41" s="175">
        <f>INDEX(PRICING!AW:AW,MATCH(B41,PRICING!AV:AV,0),1)</f>
        <v>112471</v>
      </c>
      <c r="E41" s="113" t="s">
        <v>2186</v>
      </c>
      <c r="F41" s="26"/>
    </row>
    <row r="42" spans="1:6" s="1" customFormat="1" ht="18">
      <c r="A42" s="25"/>
      <c r="B42" s="471" t="s">
        <v>2160</v>
      </c>
      <c r="C42" s="472"/>
      <c r="D42" s="472"/>
      <c r="E42" s="473"/>
      <c r="F42" s="26"/>
    </row>
    <row r="43" spans="1:6" s="1" customFormat="1" ht="27.6">
      <c r="A43" s="25"/>
      <c r="B43" s="235" t="s">
        <v>267</v>
      </c>
      <c r="C43" s="6" t="s">
        <v>2187</v>
      </c>
      <c r="D43" s="175">
        <f>INDEX(PRICING!AW:AW,MATCH(B43,PRICING!AV:AV,0),1)</f>
        <v>24706</v>
      </c>
      <c r="E43" s="113" t="s">
        <v>2186</v>
      </c>
      <c r="F43" s="26"/>
    </row>
    <row r="44" spans="1:6" s="1" customFormat="1" ht="27.6">
      <c r="A44" s="25"/>
      <c r="B44" s="235" t="s">
        <v>237</v>
      </c>
      <c r="C44" s="6" t="s">
        <v>2188</v>
      </c>
      <c r="D44" s="175">
        <f>INDEX(PRICING!AW:AW,MATCH(B44,PRICING!AV:AV,0),1)</f>
        <v>6382</v>
      </c>
      <c r="E44" s="113" t="s">
        <v>2186</v>
      </c>
      <c r="F44" s="26"/>
    </row>
    <row r="45" spans="1:6" s="1" customFormat="1" ht="27.6">
      <c r="A45" s="25"/>
      <c r="B45" s="235" t="s">
        <v>252</v>
      </c>
      <c r="C45" s="6" t="s">
        <v>2189</v>
      </c>
      <c r="D45" s="175">
        <f>INDEX(PRICING!AW:AW,MATCH(B45,PRICING!AV:AV,0),1)</f>
        <v>40970</v>
      </c>
      <c r="E45" s="113" t="s">
        <v>2186</v>
      </c>
      <c r="F45" s="26"/>
    </row>
    <row r="46" spans="1:6" s="1" customFormat="1" ht="18">
      <c r="A46" s="25"/>
      <c r="B46" s="235" t="s">
        <v>460</v>
      </c>
      <c r="C46" s="6" t="s">
        <v>2190</v>
      </c>
      <c r="D46" s="175">
        <f>INDEX(PRICING!AW:AW,MATCH(B46,PRICING!AV:AV,0),1)</f>
        <v>2352</v>
      </c>
      <c r="E46" s="483"/>
      <c r="F46" s="26"/>
    </row>
    <row r="47" spans="1:6" s="1" customFormat="1" ht="18">
      <c r="A47" s="25"/>
      <c r="B47" s="235" t="s">
        <v>470</v>
      </c>
      <c r="C47" s="6" t="s">
        <v>2191</v>
      </c>
      <c r="D47" s="175">
        <f>INDEX(PRICING!AW:AW,MATCH(B47,PRICING!AV:AV,0),1)</f>
        <v>1712</v>
      </c>
      <c r="E47" s="483"/>
      <c r="F47" s="26"/>
    </row>
    <row r="48" spans="1:6" s="1" customFormat="1" ht="18">
      <c r="A48" s="25"/>
      <c r="B48" s="297" t="s">
        <v>2166</v>
      </c>
      <c r="C48" s="298"/>
      <c r="D48" s="298"/>
      <c r="E48" s="298"/>
      <c r="F48" s="26"/>
    </row>
    <row r="49" spans="1:6" s="1" customFormat="1" ht="36">
      <c r="A49" s="25"/>
      <c r="B49" s="6" t="s">
        <v>686</v>
      </c>
      <c r="C49" s="6" t="s">
        <v>2192</v>
      </c>
      <c r="D49" s="175">
        <f>INDEX(PRICING!AW:AW,MATCH(B49,PRICING!AV:AV,0),1)</f>
        <v>6903</v>
      </c>
      <c r="E49" s="99" t="s">
        <v>2168</v>
      </c>
      <c r="F49" s="26"/>
    </row>
    <row r="50" spans="1:6" s="1" customFormat="1" ht="36">
      <c r="A50" s="25"/>
      <c r="B50" s="6" t="s">
        <v>692</v>
      </c>
      <c r="C50" s="6" t="s">
        <v>2193</v>
      </c>
      <c r="D50" s="175">
        <f>INDEX(PRICING!AW:AW,MATCH(B50,PRICING!AV:AV,0),1)</f>
        <v>15536</v>
      </c>
      <c r="E50" s="99" t="s">
        <v>2168</v>
      </c>
      <c r="F50" s="26"/>
    </row>
    <row r="51" spans="1:6" s="1" customFormat="1" ht="36">
      <c r="A51" s="25"/>
      <c r="B51" s="6" t="s">
        <v>698</v>
      </c>
      <c r="C51" s="6" t="s">
        <v>2194</v>
      </c>
      <c r="D51" s="175">
        <f>INDEX(PRICING!AW:AW,MATCH(B51,PRICING!AV:AV,0),1)</f>
        <v>10376</v>
      </c>
      <c r="E51" s="99" t="s">
        <v>2171</v>
      </c>
      <c r="F51" s="26"/>
    </row>
    <row r="52" spans="1:6" s="1" customFormat="1" ht="36">
      <c r="A52" s="25"/>
      <c r="B52" s="6" t="s">
        <v>703</v>
      </c>
      <c r="C52" s="6" t="s">
        <v>2195</v>
      </c>
      <c r="D52" s="175">
        <f>INDEX(PRICING!AW:AW,MATCH(B52,PRICING!AV:AV,0),1)</f>
        <v>25898</v>
      </c>
      <c r="E52" s="99" t="s">
        <v>2171</v>
      </c>
      <c r="F52" s="26"/>
    </row>
    <row r="53" spans="1:6" s="1" customFormat="1" ht="27.6">
      <c r="A53" s="25"/>
      <c r="B53" s="475" t="s">
        <v>136</v>
      </c>
      <c r="C53" s="6" t="s">
        <v>2196</v>
      </c>
      <c r="D53" s="175">
        <f>INDEX(PRICING!AW:AW,MATCH(B53,PRICING!AV:AV,0),1)</f>
        <v>140636</v>
      </c>
      <c r="E53" s="113" t="s">
        <v>2159</v>
      </c>
      <c r="F53" s="26"/>
    </row>
    <row r="54" spans="1:6" s="1" customFormat="1" ht="18">
      <c r="A54" s="25"/>
      <c r="B54" s="471" t="s">
        <v>2160</v>
      </c>
      <c r="C54" s="472"/>
      <c r="D54" s="472"/>
      <c r="E54" s="473"/>
      <c r="F54" s="26"/>
    </row>
    <row r="55" spans="1:6" s="1" customFormat="1" ht="36">
      <c r="A55" s="25"/>
      <c r="B55" s="403" t="s">
        <v>154</v>
      </c>
      <c r="C55" s="6" t="s">
        <v>2197</v>
      </c>
      <c r="D55" s="175">
        <f>INDEX(PRICING!AW:AW,MATCH(B55,PRICING!AV:AV,0),1)</f>
        <v>61559</v>
      </c>
      <c r="E55" s="113" t="s">
        <v>2159</v>
      </c>
      <c r="F55" s="26"/>
    </row>
    <row r="56" spans="1:6" s="1" customFormat="1" ht="36">
      <c r="A56" s="25"/>
      <c r="B56" s="403" t="s">
        <v>173</v>
      </c>
      <c r="C56" s="6" t="s">
        <v>2198</v>
      </c>
      <c r="D56" s="175">
        <f>INDEX(PRICING!AW:AW,MATCH(B56,PRICING!AV:AV,0),1)</f>
        <v>26765</v>
      </c>
      <c r="E56" s="113" t="s">
        <v>2186</v>
      </c>
      <c r="F56" s="26"/>
    </row>
    <row r="57" spans="1:6" s="1" customFormat="1" ht="27.6">
      <c r="A57" s="25"/>
      <c r="B57" s="403" t="s">
        <v>190</v>
      </c>
      <c r="C57" s="6" t="s">
        <v>2199</v>
      </c>
      <c r="D57" s="175">
        <f>INDEX(PRICING!AW:AW,MATCH(B57,PRICING!AV:AV,0),1)</f>
        <v>7206</v>
      </c>
      <c r="E57" s="113" t="s">
        <v>2186</v>
      </c>
      <c r="F57" s="26"/>
    </row>
    <row r="58" spans="1:6" s="1" customFormat="1" ht="18">
      <c r="A58" s="25"/>
      <c r="B58" s="235" t="s">
        <v>460</v>
      </c>
      <c r="C58" s="6" t="s">
        <v>2190</v>
      </c>
      <c r="D58" s="175">
        <f>INDEX(PRICING!AW:AW,MATCH(B58,PRICING!AV:AV,0),1)</f>
        <v>2352</v>
      </c>
      <c r="E58" s="483"/>
      <c r="F58" s="26"/>
    </row>
    <row r="59" spans="1:6" s="1" customFormat="1" ht="18">
      <c r="A59" s="25"/>
      <c r="B59" s="235" t="s">
        <v>470</v>
      </c>
      <c r="C59" s="6" t="s">
        <v>2191</v>
      </c>
      <c r="D59" s="175">
        <f>INDEX(PRICING!AW:AW,MATCH(B59,PRICING!AV:AV,0),1)</f>
        <v>1712</v>
      </c>
      <c r="E59" s="483"/>
      <c r="F59" s="26"/>
    </row>
    <row r="60" spans="1:6" s="1" customFormat="1" ht="18">
      <c r="A60" s="25"/>
      <c r="B60" s="297" t="s">
        <v>2166</v>
      </c>
      <c r="C60" s="298"/>
      <c r="D60" s="298"/>
      <c r="E60" s="298"/>
      <c r="F60" s="26"/>
    </row>
    <row r="61" spans="1:6" s="1" customFormat="1" ht="18">
      <c r="A61" s="25"/>
      <c r="B61" s="6" t="s">
        <v>708</v>
      </c>
      <c r="C61" s="124" t="s">
        <v>2200</v>
      </c>
      <c r="D61" s="175">
        <f>INDEX(PRICING!AW:AW,MATCH(B61,PRICING!AV:AV,0),1)</f>
        <v>8647</v>
      </c>
      <c r="E61" s="99" t="s">
        <v>2168</v>
      </c>
      <c r="F61" s="26"/>
    </row>
    <row r="62" spans="1:6" s="1" customFormat="1" ht="18">
      <c r="A62" s="25"/>
      <c r="B62" s="6" t="s">
        <v>713</v>
      </c>
      <c r="C62" s="124" t="s">
        <v>2201</v>
      </c>
      <c r="D62" s="175">
        <f>INDEX(PRICING!AW:AW,MATCH(B62,PRICING!AV:AV,0),1)</f>
        <v>19456</v>
      </c>
      <c r="E62" s="99" t="s">
        <v>2168</v>
      </c>
      <c r="F62" s="26"/>
    </row>
    <row r="63" spans="1:6" s="1" customFormat="1" ht="36">
      <c r="A63" s="25"/>
      <c r="B63" s="6" t="s">
        <v>718</v>
      </c>
      <c r="C63" s="124" t="s">
        <v>2202</v>
      </c>
      <c r="D63" s="175">
        <f>INDEX(PRICING!AW:AW,MATCH(B63,PRICING!AV:AV,0),1)</f>
        <v>12971</v>
      </c>
      <c r="E63" s="99" t="s">
        <v>2171</v>
      </c>
      <c r="F63" s="26"/>
    </row>
    <row r="64" spans="1:6" s="1" customFormat="1" ht="36">
      <c r="A64" s="25"/>
      <c r="B64" s="6" t="s">
        <v>723</v>
      </c>
      <c r="C64" s="124" t="s">
        <v>2203</v>
      </c>
      <c r="D64" s="175">
        <f>INDEX(PRICING!AW:AW,MATCH(B64,PRICING!AV:AV,0),1)</f>
        <v>32426</v>
      </c>
      <c r="E64" s="99" t="s">
        <v>2171</v>
      </c>
      <c r="F64" s="26"/>
    </row>
    <row r="65" spans="1:6" s="1" customFormat="1" ht="18">
      <c r="A65" s="25"/>
      <c r="B65" s="297" t="s">
        <v>2204</v>
      </c>
      <c r="C65" s="298"/>
      <c r="D65" s="299"/>
      <c r="E65" s="300"/>
      <c r="F65" s="26"/>
    </row>
    <row r="66" spans="1:6" s="1" customFormat="1" ht="36">
      <c r="A66" s="25"/>
      <c r="B66" s="346" t="s">
        <v>298</v>
      </c>
      <c r="C66" s="6" t="s">
        <v>2205</v>
      </c>
      <c r="D66" s="175">
        <f>INDEX(PRICING!AW:AW,MATCH(B66,PRICING!AV:AV,0),1)</f>
        <v>59521</v>
      </c>
      <c r="E66" s="113" t="s">
        <v>2186</v>
      </c>
      <c r="F66" s="26"/>
    </row>
    <row r="67" spans="1:6" s="1" customFormat="1" ht="18">
      <c r="A67" s="25"/>
      <c r="B67" s="297" t="s">
        <v>2166</v>
      </c>
      <c r="C67" s="298"/>
      <c r="D67" s="298"/>
      <c r="E67" s="298"/>
      <c r="F67" s="26"/>
    </row>
    <row r="68" spans="1:6" s="1" customFormat="1" ht="18">
      <c r="A68" s="25"/>
      <c r="B68" s="6" t="s">
        <v>589</v>
      </c>
      <c r="C68" s="6" t="s">
        <v>2206</v>
      </c>
      <c r="D68" s="175">
        <f>INDEX(PRICING!AW:AW,MATCH(B68,PRICING!AV:AV,0),1)</f>
        <v>4597</v>
      </c>
      <c r="E68" s="99" t="s">
        <v>2168</v>
      </c>
      <c r="F68" s="26"/>
    </row>
    <row r="69" spans="1:6" s="1" customFormat="1" ht="18">
      <c r="A69" s="25"/>
      <c r="B69" s="6" t="s">
        <v>596</v>
      </c>
      <c r="C69" s="6" t="s">
        <v>2207</v>
      </c>
      <c r="D69" s="175">
        <f>INDEX(PRICING!AW:AW,MATCH(B69,PRICING!AV:AV,0),1)</f>
        <v>10348</v>
      </c>
      <c r="E69" s="99" t="s">
        <v>2168</v>
      </c>
      <c r="F69" s="26"/>
    </row>
    <row r="70" spans="1:6" s="1" customFormat="1" ht="18">
      <c r="A70" s="25"/>
      <c r="B70" s="6" t="s">
        <v>603</v>
      </c>
      <c r="C70" s="6" t="s">
        <v>2208</v>
      </c>
      <c r="D70" s="175">
        <f>INDEX(PRICING!AW:AW,MATCH(B70,PRICING!AV:AV,0),1)</f>
        <v>6903</v>
      </c>
      <c r="E70" s="99" t="s">
        <v>2171</v>
      </c>
      <c r="F70" s="26"/>
    </row>
    <row r="71" spans="1:6" s="1" customFormat="1" ht="18">
      <c r="A71" s="25"/>
      <c r="B71" s="6" t="s">
        <v>610</v>
      </c>
      <c r="C71" s="6" t="s">
        <v>2209</v>
      </c>
      <c r="D71" s="175">
        <f>INDEX(PRICING!AW:AW,MATCH(B71,PRICING!AV:AV,0),1)</f>
        <v>17251</v>
      </c>
      <c r="E71" s="99" t="s">
        <v>2171</v>
      </c>
      <c r="F71" s="26"/>
    </row>
    <row r="72" spans="1:6" s="1" customFormat="1" ht="18">
      <c r="A72" s="25"/>
      <c r="B72" s="297" t="s">
        <v>1561</v>
      </c>
      <c r="C72" s="298"/>
      <c r="D72" s="298"/>
      <c r="E72" s="298"/>
      <c r="F72" s="26"/>
    </row>
    <row r="73" spans="1:6" s="1" customFormat="1" ht="41.4">
      <c r="A73" s="25"/>
      <c r="B73" s="322" t="s">
        <v>283</v>
      </c>
      <c r="C73" s="6" t="s">
        <v>1493</v>
      </c>
      <c r="D73" s="175">
        <f>INDEX(PRICING!AW:AW,MATCH(B73,PRICING!AV:AV,0),1)</f>
        <v>11805</v>
      </c>
      <c r="E73" s="113" t="s">
        <v>2210</v>
      </c>
      <c r="F73" s="26"/>
    </row>
    <row r="74" spans="1:6" s="1" customFormat="1" ht="18">
      <c r="A74" s="25"/>
      <c r="B74" s="297" t="s">
        <v>2166</v>
      </c>
      <c r="C74" s="298"/>
      <c r="D74" s="298"/>
      <c r="E74" s="298"/>
      <c r="F74" s="26"/>
    </row>
    <row r="75" spans="1:6" s="1" customFormat="1" ht="18">
      <c r="A75" s="25"/>
      <c r="B75" s="6" t="s">
        <v>558</v>
      </c>
      <c r="C75" s="6" t="s">
        <v>2211</v>
      </c>
      <c r="D75" s="175">
        <f>INDEX(PRICING!AW:AW,MATCH(B75,PRICING!AV:AV,0),1)</f>
        <v>1153</v>
      </c>
      <c r="E75" s="99" t="s">
        <v>2168</v>
      </c>
      <c r="F75" s="26"/>
    </row>
    <row r="76" spans="1:6" s="1" customFormat="1" ht="18">
      <c r="A76" s="25"/>
      <c r="B76" s="6" t="s">
        <v>566</v>
      </c>
      <c r="C76" s="6" t="s">
        <v>2212</v>
      </c>
      <c r="D76" s="175">
        <f>INDEX(PRICING!AW:AW,MATCH(B76,PRICING!AV:AV,0),1)</f>
        <v>2565</v>
      </c>
      <c r="E76" s="99" t="s">
        <v>2168</v>
      </c>
      <c r="F76" s="26"/>
    </row>
    <row r="77" spans="1:6" s="1" customFormat="1" ht="18">
      <c r="A77" s="25"/>
      <c r="B77" s="6" t="s">
        <v>573</v>
      </c>
      <c r="C77" s="6" t="s">
        <v>2213</v>
      </c>
      <c r="D77" s="175">
        <f>INDEX(PRICING!AW:AW,MATCH(B77,PRICING!AV:AV,0),1)</f>
        <v>1700</v>
      </c>
      <c r="E77" s="99" t="s">
        <v>2171</v>
      </c>
      <c r="F77" s="26"/>
    </row>
    <row r="78" spans="1:6" s="1" customFormat="1" ht="18">
      <c r="A78" s="25"/>
      <c r="B78" s="6" t="s">
        <v>581</v>
      </c>
      <c r="C78" s="6" t="s">
        <v>2214</v>
      </c>
      <c r="D78" s="175">
        <f>INDEX(PRICING!AW:AW,MATCH(B78,PRICING!AV:AV,0),1)</f>
        <v>4280</v>
      </c>
      <c r="E78" s="99" t="s">
        <v>2171</v>
      </c>
      <c r="F78" s="26"/>
    </row>
    <row r="79" spans="1:6" s="1" customFormat="1" ht="18">
      <c r="A79" s="25"/>
      <c r="B79" s="297" t="s">
        <v>2215</v>
      </c>
      <c r="C79" s="298"/>
      <c r="D79" s="299"/>
      <c r="E79" s="300"/>
      <c r="F79" s="26"/>
    </row>
    <row r="80" spans="1:6" s="1" customFormat="1" ht="36">
      <c r="A80" s="25"/>
      <c r="B80" s="476" t="s">
        <v>314</v>
      </c>
      <c r="C80" s="6" t="s">
        <v>2216</v>
      </c>
      <c r="D80" s="175">
        <f>INDEX(PRICING!AW:AW,MATCH(B80,PRICING!AV:AV,0),1)</f>
        <v>94445</v>
      </c>
      <c r="E80" s="113" t="s">
        <v>2159</v>
      </c>
      <c r="F80" s="26"/>
    </row>
    <row r="81" spans="1:6" s="1" customFormat="1" ht="18">
      <c r="A81" s="25"/>
      <c r="B81" s="471" t="s">
        <v>2160</v>
      </c>
      <c r="C81" s="472"/>
      <c r="D81" s="472"/>
      <c r="E81" s="473"/>
      <c r="F81" s="26"/>
    </row>
    <row r="82" spans="1:6" s="1" customFormat="1" ht="18">
      <c r="A82" s="25"/>
      <c r="B82" s="322" t="s">
        <v>410</v>
      </c>
      <c r="C82" s="6" t="s">
        <v>2217</v>
      </c>
      <c r="D82" s="175">
        <f>INDEX(PRICING!AW:AW,MATCH(B82,PRICING!AV:AV,0),1)</f>
        <v>1626</v>
      </c>
      <c r="E82" s="113"/>
      <c r="F82" s="26"/>
    </row>
    <row r="83" spans="1:6" s="1" customFormat="1" ht="33.6">
      <c r="A83" s="25"/>
      <c r="B83" s="322" t="s">
        <v>420</v>
      </c>
      <c r="C83" s="6" t="s">
        <v>2218</v>
      </c>
      <c r="D83" s="175">
        <f>INDEX(PRICING!AW:AW,MATCH(B83,PRICING!AV:AV,0),1)</f>
        <v>1193</v>
      </c>
      <c r="E83" s="113"/>
      <c r="F83" s="26"/>
    </row>
    <row r="84" spans="1:6" s="1" customFormat="1" ht="18">
      <c r="A84" s="25"/>
      <c r="B84" s="322" t="s">
        <v>430</v>
      </c>
      <c r="C84" s="6" t="s">
        <v>2219</v>
      </c>
      <c r="D84" s="175">
        <f>INDEX(PRICING!AW:AW,MATCH(B84,PRICING!AV:AV,0),1)</f>
        <v>1193</v>
      </c>
      <c r="E84" s="113"/>
      <c r="F84" s="26"/>
    </row>
    <row r="85" spans="1:6" s="1" customFormat="1" ht="18">
      <c r="A85" s="25"/>
      <c r="B85" s="322" t="s">
        <v>440</v>
      </c>
      <c r="C85" s="6" t="s">
        <v>2220</v>
      </c>
      <c r="D85" s="175">
        <f>INDEX(PRICING!AW:AW,MATCH(B85,PRICING!AV:AV,0),1)</f>
        <v>1420</v>
      </c>
      <c r="E85" s="113"/>
      <c r="F85" s="26"/>
    </row>
    <row r="86" spans="1:6" s="1" customFormat="1" ht="18">
      <c r="A86" s="25"/>
      <c r="B86" s="322" t="s">
        <v>450</v>
      </c>
      <c r="C86" s="6" t="s">
        <v>2221</v>
      </c>
      <c r="D86" s="175">
        <f>INDEX(PRICING!AW:AW,MATCH(B86,PRICING!AV:AV,0),1)</f>
        <v>1029</v>
      </c>
      <c r="E86" s="113"/>
      <c r="F86" s="26"/>
    </row>
    <row r="87" spans="1:6" s="1" customFormat="1" ht="18">
      <c r="A87" s="25"/>
      <c r="B87" s="297" t="s">
        <v>2166</v>
      </c>
      <c r="C87" s="298"/>
      <c r="D87" s="298"/>
      <c r="E87" s="298"/>
      <c r="F87" s="26"/>
    </row>
    <row r="88" spans="1:6" s="1" customFormat="1" ht="36">
      <c r="A88" s="25"/>
      <c r="B88" s="6" t="s">
        <v>617</v>
      </c>
      <c r="C88" s="6" t="s">
        <v>2222</v>
      </c>
      <c r="D88" s="175">
        <f>INDEX(PRICING!AW:AW,MATCH(B88,PRICING!AV:AV,0),1)</f>
        <v>6745</v>
      </c>
      <c r="E88" s="99" t="s">
        <v>2168</v>
      </c>
      <c r="F88" s="26"/>
    </row>
    <row r="89" spans="1:6" s="1" customFormat="1" ht="36">
      <c r="A89" s="25"/>
      <c r="B89" s="6" t="s">
        <v>624</v>
      </c>
      <c r="C89" s="6" t="s">
        <v>2223</v>
      </c>
      <c r="D89" s="175">
        <f>INDEX(PRICING!AW:AW,MATCH(B89,PRICING!AV:AV,0),1)</f>
        <v>15176</v>
      </c>
      <c r="E89" s="99" t="s">
        <v>2168</v>
      </c>
      <c r="F89" s="26"/>
    </row>
    <row r="90" spans="1:6" s="1" customFormat="1" ht="36">
      <c r="A90" s="25"/>
      <c r="B90" s="6" t="s">
        <v>631</v>
      </c>
      <c r="C90" s="6" t="s">
        <v>2224</v>
      </c>
      <c r="D90" s="175">
        <f>INDEX(PRICING!AW:AW,MATCH(B90,PRICING!AV:AV,0),1)</f>
        <v>10117</v>
      </c>
      <c r="E90" s="99" t="s">
        <v>2171</v>
      </c>
      <c r="F90" s="26"/>
    </row>
    <row r="91" spans="1:6" s="1" customFormat="1" ht="36">
      <c r="A91" s="25"/>
      <c r="B91" s="6" t="s">
        <v>637</v>
      </c>
      <c r="C91" s="6" t="s">
        <v>2225</v>
      </c>
      <c r="D91" s="175">
        <f>INDEX(PRICING!AW:AW,MATCH(B91,PRICING!AV:AV,0),1)</f>
        <v>25293</v>
      </c>
      <c r="E91" s="99" t="s">
        <v>2171</v>
      </c>
      <c r="F91" s="26"/>
    </row>
    <row r="92" spans="1:6" s="1" customFormat="1" ht="18">
      <c r="A92" s="25"/>
      <c r="B92" s="297" t="s">
        <v>2226</v>
      </c>
      <c r="C92" s="298"/>
      <c r="D92" s="299"/>
      <c r="E92" s="300"/>
      <c r="F92" s="26"/>
    </row>
    <row r="93" spans="1:6" s="1" customFormat="1" ht="27.6">
      <c r="A93" s="25"/>
      <c r="B93" s="322" t="s">
        <v>328</v>
      </c>
      <c r="C93" s="6" t="s">
        <v>2227</v>
      </c>
      <c r="D93" s="175">
        <f>INDEX(PRICING!AW:AW,MATCH(B93,PRICING!AV:AV,0),1)</f>
        <v>10359</v>
      </c>
      <c r="E93" s="113" t="s">
        <v>2228</v>
      </c>
      <c r="F93" s="26"/>
    </row>
    <row r="94" spans="1:6" s="1" customFormat="1" ht="18">
      <c r="A94" s="25"/>
      <c r="B94" s="297" t="s">
        <v>2166</v>
      </c>
      <c r="C94" s="298"/>
      <c r="D94" s="298"/>
      <c r="E94" s="298"/>
      <c r="F94" s="26"/>
    </row>
    <row r="95" spans="1:6" s="1" customFormat="1" ht="18">
      <c r="A95" s="25"/>
      <c r="B95" s="6" t="s">
        <v>728</v>
      </c>
      <c r="C95" s="6" t="s">
        <v>2229</v>
      </c>
      <c r="D95" s="175">
        <f>INDEX(PRICING!AW:AW,MATCH(B95,PRICING!AV:AV,0),1)</f>
        <v>692</v>
      </c>
      <c r="E95" s="99" t="s">
        <v>2168</v>
      </c>
      <c r="F95" s="26"/>
    </row>
    <row r="96" spans="1:6" s="1" customFormat="1" ht="18">
      <c r="A96" s="25"/>
      <c r="B96" s="6" t="s">
        <v>733</v>
      </c>
      <c r="C96" s="6" t="s">
        <v>2230</v>
      </c>
      <c r="D96" s="175">
        <f>INDEX(PRICING!AW:AW,MATCH(B96,PRICING!AV:AV,0),1)</f>
        <v>1556</v>
      </c>
      <c r="E96" s="99" t="s">
        <v>2168</v>
      </c>
      <c r="F96" s="26"/>
    </row>
    <row r="97" spans="1:6" s="1" customFormat="1" ht="36">
      <c r="A97" s="25"/>
      <c r="B97" s="6" t="s">
        <v>738</v>
      </c>
      <c r="C97" s="6" t="s">
        <v>2231</v>
      </c>
      <c r="D97" s="175">
        <f>INDEX(PRICING!AW:AW,MATCH(B97,PRICING!AV:AV,0),1)</f>
        <v>1038</v>
      </c>
      <c r="E97" s="99" t="s">
        <v>2171</v>
      </c>
      <c r="F97" s="26"/>
    </row>
    <row r="98" spans="1:6" s="1" customFormat="1" ht="36">
      <c r="A98" s="25"/>
      <c r="B98" s="6" t="s">
        <v>743</v>
      </c>
      <c r="C98" s="6" t="s">
        <v>2232</v>
      </c>
      <c r="D98" s="175">
        <f>INDEX(PRICING!AW:AW,MATCH(B98,PRICING!AV:AV,0),1)</f>
        <v>2594</v>
      </c>
      <c r="E98" s="99" t="s">
        <v>2171</v>
      </c>
      <c r="F98" s="26"/>
    </row>
    <row r="99" spans="1:6" s="1" customFormat="1" ht="18">
      <c r="A99" s="25"/>
      <c r="B99" s="297" t="s">
        <v>2233</v>
      </c>
      <c r="C99" s="298"/>
      <c r="D99" s="299"/>
      <c r="E99" s="300"/>
      <c r="F99" s="26"/>
    </row>
    <row r="100" spans="1:6" s="1" customFormat="1" ht="36">
      <c r="A100" s="25"/>
      <c r="B100" s="322" t="s">
        <v>341</v>
      </c>
      <c r="C100" s="6" t="s">
        <v>2234</v>
      </c>
      <c r="D100" s="175">
        <f>INDEX(PRICING!AW:AW,MATCH(B100,PRICING!AV:AV,0),1)</f>
        <v>39604</v>
      </c>
      <c r="E100" s="113" t="s">
        <v>2159</v>
      </c>
      <c r="F100" s="26"/>
    </row>
    <row r="101" spans="1:6" s="1" customFormat="1" ht="18">
      <c r="A101" s="25"/>
      <c r="B101" s="471" t="s">
        <v>2160</v>
      </c>
      <c r="C101" s="472"/>
      <c r="D101" s="472"/>
      <c r="E101" s="473"/>
      <c r="F101" s="26"/>
    </row>
    <row r="102" spans="1:6" s="1" customFormat="1" ht="27.6">
      <c r="A102" s="25"/>
      <c r="B102" s="346" t="s">
        <v>353</v>
      </c>
      <c r="C102" s="6" t="s">
        <v>2235</v>
      </c>
      <c r="D102" s="175">
        <f>INDEX(PRICING!AW:AW,MATCH(B102,PRICING!AV:AV,0),1)</f>
        <v>1556</v>
      </c>
      <c r="E102" s="113" t="s">
        <v>2159</v>
      </c>
      <c r="F102" s="26"/>
    </row>
    <row r="103" spans="1:6" s="1" customFormat="1" ht="18">
      <c r="A103" s="25"/>
      <c r="B103" s="297" t="s">
        <v>2166</v>
      </c>
      <c r="C103" s="298"/>
      <c r="D103" s="298"/>
      <c r="E103" s="298"/>
      <c r="F103" s="26"/>
    </row>
    <row r="104" spans="1:6" s="1" customFormat="1" ht="18">
      <c r="A104" s="25"/>
      <c r="B104" s="6" t="s">
        <v>748</v>
      </c>
      <c r="C104" s="6" t="s">
        <v>2236</v>
      </c>
      <c r="D104" s="175">
        <f>INDEX(PRICING!AW:AW,MATCH(B104,PRICING!AV:AV,0),1)</f>
        <v>2637</v>
      </c>
      <c r="E104" s="99" t="s">
        <v>2168</v>
      </c>
      <c r="F104" s="26"/>
    </row>
    <row r="105" spans="1:6" s="1" customFormat="1" ht="18">
      <c r="A105" s="25"/>
      <c r="B105" s="6" t="s">
        <v>753</v>
      </c>
      <c r="C105" s="6" t="s">
        <v>2237</v>
      </c>
      <c r="D105" s="175">
        <f>INDEX(PRICING!AW:AW,MATCH(B105,PRICING!AV:AV,0),1)</f>
        <v>5938</v>
      </c>
      <c r="E105" s="99" t="s">
        <v>2168</v>
      </c>
      <c r="F105" s="26"/>
    </row>
    <row r="106" spans="1:6" s="1" customFormat="1" ht="18">
      <c r="A106" s="25"/>
      <c r="B106" s="6" t="s">
        <v>758</v>
      </c>
      <c r="C106" s="6" t="s">
        <v>2238</v>
      </c>
      <c r="D106" s="175">
        <f>INDEX(PRICING!AW:AW,MATCH(B106,PRICING!AV:AV,0),1)</f>
        <v>3963</v>
      </c>
      <c r="E106" s="99" t="s">
        <v>2171</v>
      </c>
      <c r="F106" s="26"/>
    </row>
    <row r="107" spans="1:6" s="1" customFormat="1" ht="18">
      <c r="A107" s="25"/>
      <c r="B107" s="6" t="s">
        <v>763</v>
      </c>
      <c r="C107" s="6" t="s">
        <v>2239</v>
      </c>
      <c r="D107" s="175">
        <f>INDEX(PRICING!AW:AW,MATCH(B107,PRICING!AV:AV,0),1)</f>
        <v>9900</v>
      </c>
      <c r="E107" s="99" t="s">
        <v>2171</v>
      </c>
      <c r="F107" s="26"/>
    </row>
    <row r="108" spans="1:6" ht="18">
      <c r="A108" s="29"/>
      <c r="B108" s="186"/>
      <c r="C108" s="187"/>
      <c r="D108" s="79"/>
      <c r="E108" s="79"/>
      <c r="F108" s="30"/>
    </row>
    <row r="109" spans="1:6" ht="144.6" customHeight="1">
      <c r="A109" s="29"/>
      <c r="B109" s="730" t="s">
        <v>2910</v>
      </c>
      <c r="C109" s="757"/>
      <c r="D109" s="757"/>
      <c r="E109" s="757"/>
      <c r="F109" s="30"/>
    </row>
    <row r="110" spans="1:6" ht="18">
      <c r="A110" s="29"/>
      <c r="B110" s="147"/>
      <c r="C110" s="148"/>
      <c r="D110" s="79"/>
      <c r="E110" s="101"/>
      <c r="F110" s="30"/>
    </row>
  </sheetData>
  <mergeCells count="1">
    <mergeCell ref="B109:E109"/>
  </mergeCells>
  <phoneticPr fontId="56" type="noConversion"/>
  <conditionalFormatting sqref="B8">
    <cfRule type="duplicateValues" dxfId="30" priority="3"/>
  </conditionalFormatting>
  <conditionalFormatting sqref="B9">
    <cfRule type="duplicateValues" dxfId="29" priority="2"/>
  </conditionalFormatting>
  <conditionalFormatting sqref="B10:B11">
    <cfRule type="duplicateValues" dxfId="28" priority="1"/>
  </conditionalFormatting>
  <hyperlinks>
    <hyperlink ref="E1" location="Categories!A1" display="Return" xr:uid="{7CB6DF5F-89F5-4AD0-9889-690AB7A9156B}"/>
    <hyperlink ref="B5" r:id="rId1" xr:uid="{EFD4C1C9-8D00-4881-A69C-9B027DA92735}"/>
    <hyperlink ref="B80" r:id="rId2" xr:uid="{929F2DAE-05BB-4073-AE9B-96B0BA5E2ED0}"/>
    <hyperlink ref="B93" r:id="rId3" xr:uid="{77C28042-525C-4405-AACB-CE346873BBFE}"/>
    <hyperlink ref="B109:E109" r:id="rId4" display="https://www.nology.co.za/terms" xr:uid="{5DB30908-BD00-4D09-9E8E-2B47CDAD67F0}"/>
  </hyperlinks>
  <pageMargins left="0.7" right="0.7" top="0.75" bottom="0.75" header="0.3" footer="0.3"/>
  <pageSetup paperSize="9" orientation="portrait" r:id="rId5"/>
  <drawing r:id="rId6"/>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ACCD2-47A1-4737-B63D-F83EB9B81B92}">
  <sheetPr codeName="Sheet13">
    <pageSetUpPr fitToPage="1"/>
  </sheetPr>
  <dimension ref="A1:F20"/>
  <sheetViews>
    <sheetView showGridLines="0" zoomScale="80" zoomScaleNormal="80" workbookViewId="0"/>
  </sheetViews>
  <sheetFormatPr defaultColWidth="9" defaultRowHeight="16.8"/>
  <cols>
    <col min="1" max="1" width="3.5546875" customWidth="1"/>
    <col min="2" max="2" width="33.44140625" customWidth="1"/>
    <col min="3" max="3" width="92.5546875" customWidth="1"/>
    <col min="4" max="4" width="20.5546875" customWidth="1"/>
    <col min="5" max="5" width="43.44140625" customWidth="1"/>
    <col min="6" max="6" width="4" customWidth="1"/>
  </cols>
  <sheetData>
    <row r="1" spans="1:6" s="1" customFormat="1" ht="17.25" customHeight="1">
      <c r="A1" s="198"/>
      <c r="B1" s="199"/>
      <c r="C1" s="115"/>
      <c r="D1" s="76"/>
      <c r="E1" s="286" t="s">
        <v>1356</v>
      </c>
      <c r="F1" s="200"/>
    </row>
    <row r="2" spans="1:6" s="1" customFormat="1" ht="45" customHeight="1">
      <c r="A2" s="25"/>
      <c r="B2" s="133"/>
      <c r="C2" s="139"/>
      <c r="D2" s="21"/>
      <c r="E2" s="90"/>
      <c r="F2" s="26"/>
    </row>
    <row r="3" spans="1:6" s="1" customFormat="1" ht="24.75" customHeight="1">
      <c r="A3" s="25"/>
      <c r="B3" s="784" t="s">
        <v>2240</v>
      </c>
      <c r="C3" s="785"/>
      <c r="D3" s="785"/>
      <c r="E3" s="786"/>
      <c r="F3" s="26"/>
    </row>
    <row r="4" spans="1:6" s="1" customFormat="1" ht="18">
      <c r="A4" s="27"/>
      <c r="B4" s="177" t="s">
        <v>1358</v>
      </c>
      <c r="C4" s="178" t="s">
        <v>1359</v>
      </c>
      <c r="D4" s="179" t="s">
        <v>1450</v>
      </c>
      <c r="E4" s="179" t="s">
        <v>1362</v>
      </c>
      <c r="F4" s="28"/>
    </row>
    <row r="5" spans="1:6" s="1" customFormat="1" ht="17.25" customHeight="1">
      <c r="A5" s="25"/>
      <c r="B5" s="16" t="s">
        <v>2241</v>
      </c>
      <c r="C5" s="140"/>
      <c r="D5" s="83"/>
      <c r="E5" s="96"/>
      <c r="F5" s="26"/>
    </row>
    <row r="6" spans="1:6" s="1" customFormat="1" ht="17.25" customHeight="1">
      <c r="A6" s="25"/>
      <c r="B6" s="3" t="s">
        <v>149</v>
      </c>
      <c r="C6" s="6" t="s">
        <v>1513</v>
      </c>
      <c r="D6" s="175">
        <f>INDEX(PRICING!Y:Y,MATCH(B6,PRICING!X:X,0),1)</f>
        <v>599</v>
      </c>
      <c r="E6" s="230" t="s">
        <v>1455</v>
      </c>
      <c r="F6" s="26"/>
    </row>
    <row r="7" spans="1:6" s="1" customFormat="1" ht="17.25" customHeight="1">
      <c r="A7" s="25"/>
      <c r="B7" s="16" t="s">
        <v>2242</v>
      </c>
      <c r="C7" s="140"/>
      <c r="D7" s="83"/>
      <c r="E7" s="96"/>
      <c r="F7" s="26"/>
    </row>
    <row r="8" spans="1:6" s="1" customFormat="1" ht="18.75" customHeight="1">
      <c r="A8" s="25"/>
      <c r="B8" s="86" t="s">
        <v>55</v>
      </c>
      <c r="C8" s="134" t="s">
        <v>2243</v>
      </c>
      <c r="D8" s="175">
        <f>INDEX(PRICING!Y:Y,MATCH(B8,PRICING!X:X,0),1)</f>
        <v>849</v>
      </c>
      <c r="E8" s="209" t="s">
        <v>2244</v>
      </c>
      <c r="F8" s="26"/>
    </row>
    <row r="9" spans="1:6" s="1" customFormat="1" ht="17.25" customHeight="1">
      <c r="A9" s="25"/>
      <c r="B9" s="16" t="s">
        <v>2245</v>
      </c>
      <c r="C9" s="140"/>
      <c r="D9" s="83"/>
      <c r="E9" s="96"/>
      <c r="F9" s="26"/>
    </row>
    <row r="10" spans="1:6" s="1" customFormat="1" ht="16.5" customHeight="1">
      <c r="A10" s="25"/>
      <c r="B10" s="3" t="s">
        <v>168</v>
      </c>
      <c r="C10" s="134" t="s">
        <v>2246</v>
      </c>
      <c r="D10" s="175">
        <f>INDEX(PRICING!Y:Y,MATCH(B10,PRICING!X:X,0),1)</f>
        <v>1099</v>
      </c>
      <c r="E10" s="230"/>
      <c r="F10" s="26"/>
    </row>
    <row r="11" spans="1:6" s="1" customFormat="1" ht="16.5" customHeight="1">
      <c r="A11" s="25"/>
      <c r="B11" s="3" t="s">
        <v>130</v>
      </c>
      <c r="C11" s="134" t="s">
        <v>2247</v>
      </c>
      <c r="D11" s="175">
        <f>INDEX(PRICING!Y:Y,MATCH(B11,PRICING!X:X,0),1)</f>
        <v>59</v>
      </c>
      <c r="E11" s="230"/>
      <c r="F11" s="26"/>
    </row>
    <row r="12" spans="1:6" s="1" customFormat="1" ht="18">
      <c r="A12" s="25"/>
      <c r="B12" s="16" t="s">
        <v>2248</v>
      </c>
      <c r="C12" s="140"/>
      <c r="D12" s="83"/>
      <c r="E12" s="96"/>
      <c r="F12" s="26"/>
    </row>
    <row r="13" spans="1:6" s="1" customFormat="1" ht="18">
      <c r="A13" s="25"/>
      <c r="B13" s="3" t="s">
        <v>84</v>
      </c>
      <c r="C13" s="134" t="s">
        <v>2249</v>
      </c>
      <c r="D13" s="175">
        <f>INDEX(PRICING!Y:Y,MATCH(B13,PRICING!X:X,0),1)</f>
        <v>129</v>
      </c>
      <c r="E13" s="209"/>
      <c r="F13" s="26"/>
    </row>
    <row r="14" spans="1:6" s="1" customFormat="1" ht="18">
      <c r="A14" s="25"/>
      <c r="B14" s="3" t="s">
        <v>107</v>
      </c>
      <c r="C14" s="134" t="s">
        <v>2250</v>
      </c>
      <c r="D14" s="175">
        <f>INDEX(PRICING!Y:Y,MATCH(B14,PRICING!X:X,0),1)</f>
        <v>129</v>
      </c>
      <c r="E14" s="209"/>
      <c r="F14" s="26"/>
    </row>
    <row r="15" spans="1:6" s="1" customFormat="1" ht="18">
      <c r="A15" s="25"/>
      <c r="B15" s="16" t="s">
        <v>3254</v>
      </c>
      <c r="C15" s="140"/>
      <c r="D15" s="83"/>
      <c r="E15" s="96"/>
      <c r="F15" s="26"/>
    </row>
    <row r="16" spans="1:6" s="1" customFormat="1" ht="18">
      <c r="A16" s="25"/>
      <c r="B16" s="3" t="s">
        <v>3247</v>
      </c>
      <c r="C16" s="134" t="s">
        <v>3255</v>
      </c>
      <c r="D16" s="175">
        <f>INDEX(PRICING!Y:Y,MATCH(B16,PRICING!X:X,0),1)</f>
        <v>799</v>
      </c>
      <c r="E16" s="209"/>
      <c r="F16" s="26"/>
    </row>
    <row r="17" spans="1:6" s="1" customFormat="1" ht="18">
      <c r="A17" s="25"/>
      <c r="B17" s="3" t="s">
        <v>3248</v>
      </c>
      <c r="C17" s="134" t="s">
        <v>3256</v>
      </c>
      <c r="D17" s="175">
        <f>INDEX(PRICING!Y:Y,MATCH(B17,PRICING!X:X,0),1)</f>
        <v>1199</v>
      </c>
      <c r="E17" s="209"/>
      <c r="F17" s="26"/>
    </row>
    <row r="18" spans="1:6" s="1" customFormat="1" ht="17.25" customHeight="1">
      <c r="A18" s="27"/>
      <c r="B18" s="201"/>
      <c r="C18" s="147"/>
      <c r="D18" s="76"/>
      <c r="E18" s="79"/>
      <c r="F18" s="28"/>
    </row>
    <row r="19" spans="1:6" ht="108" customHeight="1">
      <c r="A19" s="27"/>
      <c r="B19" s="730" t="s">
        <v>2910</v>
      </c>
      <c r="C19" s="757"/>
      <c r="D19" s="757"/>
      <c r="E19" s="757"/>
      <c r="F19" s="26"/>
    </row>
    <row r="20" spans="1:6" ht="18">
      <c r="A20" s="29"/>
      <c r="B20" s="147"/>
      <c r="C20" s="148"/>
      <c r="D20" s="79"/>
      <c r="E20" s="101"/>
      <c r="F20" s="30"/>
    </row>
  </sheetData>
  <mergeCells count="2">
    <mergeCell ref="B19:E19"/>
    <mergeCell ref="B3:E3"/>
  </mergeCells>
  <hyperlinks>
    <hyperlink ref="B6" r:id="rId1" xr:uid="{E34ABF86-BF86-45A4-A939-E123B08B5FC4}"/>
    <hyperlink ref="B3:E3" r:id="rId2" display="CLICK HERE TO VISIT OUR NETOGY WEBSITE FOR MORE INFO" xr:uid="{A79E20E9-FFA5-444E-9A78-56B6ECAEA216}"/>
    <hyperlink ref="B8" r:id="rId3" xr:uid="{8DCA3FCB-171D-45A5-BDF8-842304BA1413}"/>
    <hyperlink ref="E1" location="Categories!A1" display="Return" xr:uid="{9275E724-335F-4428-9406-BF68E2997D72}"/>
    <hyperlink ref="B19:E19" r:id="rId4" display="https://www.nology.co.za/terms" xr:uid="{A162D733-E07F-4E73-ADC3-29AC9D5AFCA6}"/>
  </hyperlinks>
  <pageMargins left="0.23622047244094491" right="0.23622047244094491" top="0.19685039370078741" bottom="0.19685039370078741" header="0" footer="0"/>
  <pageSetup paperSize="9" scale="56" fitToHeight="0" orientation="portrait" r:id="rId5"/>
  <drawing r:id="rId6"/>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9336E-A401-4F71-BF39-D5E1DFB54C31}">
  <sheetPr codeName="Sheet35"/>
  <dimension ref="A1:F15"/>
  <sheetViews>
    <sheetView workbookViewId="0"/>
  </sheetViews>
  <sheetFormatPr defaultColWidth="11.5546875" defaultRowHeight="16.8"/>
  <cols>
    <col min="1" max="1" width="2.33203125" customWidth="1"/>
    <col min="2" max="2" width="36" customWidth="1"/>
    <col min="3" max="3" width="78.5546875" customWidth="1"/>
    <col min="4" max="4" width="16.44140625" customWidth="1"/>
    <col min="5" max="5" width="29.44140625" customWidth="1"/>
    <col min="6" max="6" width="2.5546875" customWidth="1"/>
  </cols>
  <sheetData>
    <row r="1" spans="1:6" ht="18">
      <c r="A1" s="25"/>
      <c r="B1" s="131"/>
      <c r="C1" s="132"/>
      <c r="D1" s="78"/>
      <c r="E1" s="286" t="s">
        <v>1356</v>
      </c>
      <c r="F1" s="26"/>
    </row>
    <row r="2" spans="1:6" ht="36" customHeight="1">
      <c r="A2" s="25"/>
      <c r="B2" s="158"/>
      <c r="C2" s="159"/>
      <c r="D2" s="160"/>
      <c r="E2" s="160"/>
      <c r="F2" s="26"/>
    </row>
    <row r="3" spans="1:6" ht="18">
      <c r="A3" s="27"/>
      <c r="B3" s="424" t="s">
        <v>1358</v>
      </c>
      <c r="C3" s="425" t="s">
        <v>1359</v>
      </c>
      <c r="D3" s="426" t="s">
        <v>1450</v>
      </c>
      <c r="E3" s="426" t="s">
        <v>2251</v>
      </c>
      <c r="F3" s="28"/>
    </row>
    <row r="4" spans="1:6" ht="18">
      <c r="A4" s="25"/>
      <c r="B4" s="427" t="s">
        <v>2252</v>
      </c>
      <c r="C4" s="428"/>
      <c r="D4" s="429"/>
      <c r="E4" s="429"/>
      <c r="F4" s="26"/>
    </row>
    <row r="5" spans="1:6" ht="18">
      <c r="A5" s="25"/>
      <c r="B5" s="430" t="s">
        <v>73</v>
      </c>
      <c r="C5" s="431" t="s">
        <v>2253</v>
      </c>
      <c r="D5" s="432">
        <f>INDEX(PRICING!CA:CA,MATCH(B5,PRICING!BZ:BZ,0),1)</f>
        <v>14565</v>
      </c>
      <c r="E5" s="596" t="s">
        <v>2254</v>
      </c>
      <c r="F5" s="26"/>
    </row>
    <row r="6" spans="1:6" ht="18">
      <c r="A6" s="25"/>
      <c r="B6" s="430" t="s">
        <v>99</v>
      </c>
      <c r="C6" s="431" t="s">
        <v>2255</v>
      </c>
      <c r="D6" s="432">
        <f>INDEX(PRICING!CA:CA,MATCH(B6,PRICING!BZ:BZ,0),1)</f>
        <v>24999</v>
      </c>
      <c r="E6" s="596" t="s">
        <v>2256</v>
      </c>
      <c r="F6" s="26"/>
    </row>
    <row r="7" spans="1:6" ht="18">
      <c r="A7" s="25"/>
      <c r="B7" s="430" t="s">
        <v>123</v>
      </c>
      <c r="C7" s="431" t="s">
        <v>2257</v>
      </c>
      <c r="D7" s="432">
        <f>INDEX(PRICING!CA:CA,MATCH(B7,PRICING!BZ:BZ,0),1)</f>
        <v>33152</v>
      </c>
      <c r="E7" s="596" t="s">
        <v>2258</v>
      </c>
      <c r="F7" s="26"/>
    </row>
    <row r="8" spans="1:6" ht="18">
      <c r="A8" s="25"/>
      <c r="B8" s="430" t="s">
        <v>144</v>
      </c>
      <c r="C8" s="431" t="s">
        <v>2259</v>
      </c>
      <c r="D8" s="432">
        <f>INDEX(PRICING!CA:CA,MATCH(B8,PRICING!BZ:BZ,0),1)</f>
        <v>10653</v>
      </c>
      <c r="E8" s="596" t="s">
        <v>2260</v>
      </c>
      <c r="F8" s="26"/>
    </row>
    <row r="9" spans="1:6" ht="18">
      <c r="A9" s="25"/>
      <c r="B9" s="430" t="s">
        <v>162</v>
      </c>
      <c r="C9" s="431" t="s">
        <v>2261</v>
      </c>
      <c r="D9" s="432">
        <f>INDEX(PRICING!CA:CA,MATCH(B9,PRICING!BZ:BZ,0),1)</f>
        <v>13586</v>
      </c>
      <c r="E9" s="596" t="s">
        <v>2262</v>
      </c>
      <c r="F9" s="26"/>
    </row>
    <row r="10" spans="1:6" ht="18">
      <c r="A10" s="25"/>
      <c r="B10" s="430" t="s">
        <v>180</v>
      </c>
      <c r="C10" s="431" t="s">
        <v>2263</v>
      </c>
      <c r="D10" s="432">
        <f>INDEX(PRICING!CA:CA,MATCH(B10,PRICING!BZ:BZ,0),1)</f>
        <v>16847</v>
      </c>
      <c r="E10" s="596" t="s">
        <v>2264</v>
      </c>
      <c r="F10" s="26"/>
    </row>
    <row r="11" spans="1:6" ht="18">
      <c r="A11" s="25"/>
      <c r="B11" s="430" t="s">
        <v>197</v>
      </c>
      <c r="C11" s="431" t="s">
        <v>2265</v>
      </c>
      <c r="D11" s="432">
        <f>INDEX(PRICING!CA:CA,MATCH(B11,PRICING!BZ:BZ,0),1)</f>
        <v>33695</v>
      </c>
      <c r="E11" s="596" t="s">
        <v>2266</v>
      </c>
      <c r="F11" s="26"/>
    </row>
    <row r="12" spans="1:6" ht="18">
      <c r="A12" s="25"/>
      <c r="B12" s="430" t="s">
        <v>213</v>
      </c>
      <c r="C12" s="431" t="s">
        <v>2267</v>
      </c>
      <c r="D12" s="432">
        <f>INDEX(PRICING!CA:CA,MATCH(B12,PRICING!BZ:BZ,0),1)</f>
        <v>41303</v>
      </c>
      <c r="E12" s="596" t="s">
        <v>2268</v>
      </c>
      <c r="F12" s="26"/>
    </row>
    <row r="13" spans="1:6" ht="18">
      <c r="A13" s="25"/>
      <c r="B13" s="131"/>
      <c r="C13" s="132"/>
      <c r="D13" s="78"/>
      <c r="E13" s="78"/>
      <c r="F13" s="26"/>
    </row>
    <row r="14" spans="1:6" ht="97.2" customHeight="1">
      <c r="A14" s="27"/>
      <c r="B14" s="769" t="s">
        <v>2910</v>
      </c>
      <c r="C14" s="770"/>
      <c r="D14" s="770"/>
      <c r="E14" s="770"/>
      <c r="F14" s="26"/>
    </row>
    <row r="15" spans="1:6" ht="18">
      <c r="A15" s="29"/>
      <c r="B15" s="147"/>
      <c r="C15" s="148"/>
      <c r="D15" s="79"/>
      <c r="E15" s="101"/>
      <c r="F15" s="30"/>
    </row>
  </sheetData>
  <mergeCells count="1">
    <mergeCell ref="B14:E14"/>
  </mergeCells>
  <hyperlinks>
    <hyperlink ref="E1" location="Categories!A1" display="Return" xr:uid="{98363BA2-867A-46C3-8B46-702C3FA075CC}"/>
    <hyperlink ref="E5" r:id="rId1" xr:uid="{104439D1-3433-4BD9-A847-891685D88DEC}"/>
    <hyperlink ref="E6" r:id="rId2" display="QB75B" xr:uid="{8BE469B1-03C6-41CA-A45B-5DF133621F6C}"/>
    <hyperlink ref="E7" r:id="rId3" xr:uid="{62E76327-7B1B-4F88-820D-8AB63926EADE}"/>
    <hyperlink ref="E8" r:id="rId4" xr:uid="{3C917F98-6267-49F2-B2A8-80F1C2EDE845}"/>
    <hyperlink ref="E9" r:id="rId5" xr:uid="{BA6E404E-AE22-4FA5-B2CF-9D5E3BDB4C83}"/>
    <hyperlink ref="E10" r:id="rId6" xr:uid="{8E4A4F0E-8D37-4E1F-BEEC-909007082125}"/>
    <hyperlink ref="E11" r:id="rId7" xr:uid="{A783B398-A7FB-4C92-85BA-215CEE6B3666}"/>
    <hyperlink ref="E12" r:id="rId8" xr:uid="{12583829-9411-45D7-826C-87E9E0BFE508}"/>
  </hyperlinks>
  <pageMargins left="0.7" right="0.7" top="0.75" bottom="0.75" header="0.3" footer="0.3"/>
  <pageSetup paperSize="9" orientation="portrait" horizontalDpi="1200" verticalDpi="1200" r:id="rId9"/>
  <drawing r:id="rId1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3CB78-7646-4353-B256-9FD2BE43A374}">
  <sheetPr codeName="Sheet14">
    <pageSetUpPr fitToPage="1"/>
  </sheetPr>
  <dimension ref="A1:H77"/>
  <sheetViews>
    <sheetView showGridLines="0" zoomScale="80" zoomScaleNormal="80" zoomScaleSheetLayoutView="80" workbookViewId="0"/>
  </sheetViews>
  <sheetFormatPr defaultColWidth="9" defaultRowHeight="16.8"/>
  <cols>
    <col min="1" max="1" width="3.5546875" customWidth="1"/>
    <col min="2" max="2" width="38" customWidth="1"/>
    <col min="3" max="3" width="92.5546875" customWidth="1"/>
    <col min="4" max="4" width="20.5546875" customWidth="1"/>
    <col min="5" max="5" width="43.44140625" customWidth="1"/>
    <col min="6" max="6" width="3.5546875" customWidth="1"/>
    <col min="7" max="7" width="9" style="422"/>
  </cols>
  <sheetData>
    <row r="1" spans="1:8" s="1" customFormat="1" ht="17.25" customHeight="1">
      <c r="A1" s="198"/>
      <c r="B1" s="199"/>
      <c r="C1" s="115"/>
      <c r="D1" s="76"/>
      <c r="E1" s="286" t="s">
        <v>1356</v>
      </c>
      <c r="F1" s="200"/>
      <c r="G1" s="421"/>
    </row>
    <row r="2" spans="1:8" s="1" customFormat="1" ht="45" customHeight="1">
      <c r="A2" s="25"/>
      <c r="B2" s="133"/>
      <c r="C2" s="139"/>
      <c r="D2" s="21"/>
      <c r="E2" s="90"/>
      <c r="F2" s="26"/>
      <c r="G2" s="421"/>
    </row>
    <row r="3" spans="1:8" s="1" customFormat="1" ht="24.75" customHeight="1">
      <c r="A3" s="25"/>
      <c r="B3" s="787" t="s">
        <v>2269</v>
      </c>
      <c r="C3" s="788"/>
      <c r="D3" s="788"/>
      <c r="E3" s="789"/>
      <c r="F3" s="26"/>
      <c r="G3" s="421"/>
    </row>
    <row r="4" spans="1:8" s="1" customFormat="1" ht="18">
      <c r="A4" s="27"/>
      <c r="B4" s="177" t="s">
        <v>1358</v>
      </c>
      <c r="C4" s="178" t="s">
        <v>1359</v>
      </c>
      <c r="D4" s="179" t="s">
        <v>1450</v>
      </c>
      <c r="E4" s="179" t="s">
        <v>1362</v>
      </c>
      <c r="F4" s="28"/>
      <c r="G4" s="421"/>
    </row>
    <row r="5" spans="1:8" s="1" customFormat="1" ht="17.25" customHeight="1">
      <c r="A5" s="25"/>
      <c r="B5" s="17" t="s">
        <v>2270</v>
      </c>
      <c r="C5" s="141"/>
      <c r="D5" s="84"/>
      <c r="E5" s="97"/>
      <c r="F5" s="26"/>
      <c r="G5" s="421"/>
    </row>
    <row r="6" spans="1:8" s="1" customFormat="1" ht="18">
      <c r="A6" s="25"/>
      <c r="B6" s="368" t="s">
        <v>426</v>
      </c>
      <c r="C6" s="135" t="s">
        <v>2271</v>
      </c>
      <c r="D6" s="175">
        <f>INDEX(PRICING!P:P,MATCH(B6,PRICING!O:O,0),1)</f>
        <v>273.47073756432246</v>
      </c>
      <c r="E6" s="355"/>
      <c r="F6" s="26"/>
      <c r="G6" s="421"/>
      <c r="H6" s="270"/>
    </row>
    <row r="7" spans="1:8" s="1" customFormat="1" ht="18">
      <c r="A7" s="25"/>
      <c r="B7" s="368" t="s">
        <v>347</v>
      </c>
      <c r="C7" s="135" t="s">
        <v>2272</v>
      </c>
      <c r="D7" s="175">
        <f>INDEX(PRICING!P:P,MATCH(B7,PRICING!O:O,0),1)</f>
        <v>253.12684491978609</v>
      </c>
      <c r="E7" s="355"/>
      <c r="F7" s="26"/>
      <c r="G7" s="421"/>
      <c r="H7" s="270"/>
    </row>
    <row r="8" spans="1:8" s="1" customFormat="1" ht="18">
      <c r="A8" s="25"/>
      <c r="B8" s="368" t="s">
        <v>358</v>
      </c>
      <c r="C8" s="135" t="s">
        <v>2273</v>
      </c>
      <c r="D8" s="175">
        <f>INDEX(PRICING!P:P,MATCH(B8,PRICING!O:O,0),1)</f>
        <v>287.05733027360992</v>
      </c>
      <c r="E8" s="355"/>
      <c r="F8" s="26"/>
      <c r="G8" s="421"/>
      <c r="H8" s="270"/>
    </row>
    <row r="9" spans="1:8" s="1" customFormat="1" ht="30.75" customHeight="1">
      <c r="A9" s="25"/>
      <c r="B9" s="379" t="s">
        <v>563</v>
      </c>
      <c r="C9" s="134" t="s">
        <v>2274</v>
      </c>
      <c r="D9" s="175">
        <f>INDEX(PRICING!P:P,MATCH(B9,PRICING!O:O,0),1)</f>
        <v>306.66127946127943</v>
      </c>
      <c r="E9" s="388"/>
      <c r="F9" s="26"/>
      <c r="G9" s="421"/>
      <c r="H9" s="270"/>
    </row>
    <row r="10" spans="1:8" s="1" customFormat="1" ht="18">
      <c r="A10" s="25"/>
      <c r="B10" s="379" t="s">
        <v>593</v>
      </c>
      <c r="C10" s="135" t="s">
        <v>2275</v>
      </c>
      <c r="D10" s="175">
        <f>INDEX(PRICING!P:P,MATCH(B10,PRICING!O:O,0),1)</f>
        <v>365.60806722689074</v>
      </c>
      <c r="E10" s="388"/>
      <c r="F10" s="26"/>
      <c r="G10" s="421"/>
      <c r="H10" s="270"/>
    </row>
    <row r="11" spans="1:8" s="1" customFormat="1" ht="18">
      <c r="A11" s="25"/>
      <c r="B11" s="379" t="s">
        <v>586</v>
      </c>
      <c r="C11" s="135" t="s">
        <v>2276</v>
      </c>
      <c r="D11" s="175">
        <f>INDEX(PRICING!P:P,MATCH(B11,PRICING!O:O,0),1)</f>
        <v>431.67357637286568</v>
      </c>
      <c r="E11" s="388"/>
      <c r="F11" s="26"/>
      <c r="G11" s="421"/>
      <c r="H11" s="270"/>
    </row>
    <row r="12" spans="1:8" s="1" customFormat="1" ht="18">
      <c r="A12" s="25"/>
      <c r="B12" s="379" t="s">
        <v>614</v>
      </c>
      <c r="C12" s="135" t="s">
        <v>2277</v>
      </c>
      <c r="D12" s="175">
        <f>INDEX(PRICING!P:P,MATCH(B12,PRICING!O:O,0),1)</f>
        <v>533.44057040998223</v>
      </c>
      <c r="E12" s="388"/>
      <c r="F12" s="26"/>
      <c r="G12" s="421"/>
      <c r="H12" s="270"/>
    </row>
    <row r="13" spans="1:8" s="1" customFormat="1" ht="18">
      <c r="A13" s="25"/>
      <c r="B13" s="379" t="s">
        <v>600</v>
      </c>
      <c r="C13" s="135" t="s">
        <v>2278</v>
      </c>
      <c r="D13" s="175">
        <f>INDEX(PRICING!P:P,MATCH(B13,PRICING!O:O,0),1)</f>
        <v>674.40727272727281</v>
      </c>
      <c r="E13" s="388"/>
      <c r="F13" s="26"/>
      <c r="G13" s="421"/>
      <c r="H13" s="270"/>
    </row>
    <row r="14" spans="1:8" s="1" customFormat="1" ht="17.25" customHeight="1">
      <c r="A14" s="25"/>
      <c r="B14" s="368" t="s">
        <v>291</v>
      </c>
      <c r="C14" s="135" t="s">
        <v>2279</v>
      </c>
      <c r="D14" s="175">
        <f>INDEX(PRICING!P:P,MATCH(B14,PRICING!O:O,0),1)</f>
        <v>1177.008784473953</v>
      </c>
      <c r="E14" s="388"/>
      <c r="F14" s="26"/>
      <c r="G14" s="421"/>
      <c r="H14" s="270"/>
    </row>
    <row r="15" spans="1:8" s="1" customFormat="1" ht="36">
      <c r="A15" s="25"/>
      <c r="B15" s="368" t="s">
        <v>230</v>
      </c>
      <c r="C15" s="134" t="s">
        <v>2280</v>
      </c>
      <c r="D15" s="175">
        <f>INDEX(PRICING!P:P,MATCH(B15,PRICING!O:O,0),1)</f>
        <v>1566.7833766233766</v>
      </c>
      <c r="E15" s="388"/>
      <c r="F15" s="26"/>
      <c r="G15" s="421"/>
      <c r="H15" s="270"/>
    </row>
    <row r="16" spans="1:8" s="1" customFormat="1" ht="17.25" customHeight="1">
      <c r="A16" s="25"/>
      <c r="B16" s="368" t="s">
        <v>276</v>
      </c>
      <c r="C16" s="135" t="s">
        <v>2281</v>
      </c>
      <c r="D16" s="175">
        <f>INDEX(PRICING!P:P,MATCH(B16,PRICING!O:O,0),1)</f>
        <v>1856.7965266862168</v>
      </c>
      <c r="E16" s="388"/>
      <c r="F16" s="26"/>
      <c r="G16" s="421"/>
      <c r="H16" s="270"/>
    </row>
    <row r="17" spans="1:8" s="1" customFormat="1" ht="18">
      <c r="A17" s="25"/>
      <c r="B17" s="368" t="s">
        <v>516</v>
      </c>
      <c r="C17" s="135" t="s">
        <v>2282</v>
      </c>
      <c r="D17" s="175">
        <f>INDEX(PRICING!P:P,MATCH(B17,PRICING!O:O,0),1)</f>
        <v>320.52105571847505</v>
      </c>
      <c r="E17" s="388"/>
      <c r="F17" s="26"/>
      <c r="G17" s="421"/>
      <c r="H17" s="270"/>
    </row>
    <row r="18" spans="1:8" s="1" customFormat="1" ht="18">
      <c r="A18" s="25"/>
      <c r="B18" s="379" t="s">
        <v>628</v>
      </c>
      <c r="C18" s="134" t="s">
        <v>2283</v>
      </c>
      <c r="D18" s="175">
        <f>INDEX(PRICING!P:P,MATCH(B18,PRICING!O:O,0),1)</f>
        <v>1421.2997018181818</v>
      </c>
      <c r="E18" s="388"/>
      <c r="F18" s="26"/>
      <c r="G18" s="421"/>
      <c r="H18" s="270"/>
    </row>
    <row r="19" spans="1:8" s="1" customFormat="1" ht="18">
      <c r="A19" s="25"/>
      <c r="B19" s="368" t="s">
        <v>526</v>
      </c>
      <c r="C19" s="135" t="s">
        <v>2284</v>
      </c>
      <c r="D19" s="175">
        <f>INDEX(PRICING!P:P,MATCH(B19,PRICING!O:O,0),1)</f>
        <v>691.2684944684944</v>
      </c>
      <c r="E19" s="388"/>
      <c r="F19" s="26"/>
      <c r="G19" s="421"/>
      <c r="H19" s="270"/>
    </row>
    <row r="20" spans="1:8" s="1" customFormat="1" ht="31.95" customHeight="1">
      <c r="A20" s="25"/>
      <c r="B20" s="379" t="s">
        <v>570</v>
      </c>
      <c r="C20" s="134" t="s">
        <v>2285</v>
      </c>
      <c r="D20" s="175">
        <f>INDEX(PRICING!P:P,MATCH(B20,PRICING!O:O,0),1)</f>
        <v>672.53985096870338</v>
      </c>
      <c r="E20" s="388"/>
      <c r="F20" s="26"/>
      <c r="G20" s="421"/>
      <c r="H20" s="270"/>
    </row>
    <row r="21" spans="1:8" s="1" customFormat="1" ht="18">
      <c r="A21" s="25"/>
      <c r="B21" s="379" t="s">
        <v>578</v>
      </c>
      <c r="C21" s="135" t="s">
        <v>2286</v>
      </c>
      <c r="D21" s="175">
        <f>INDEX(PRICING!P:P,MATCH(B21,PRICING!O:O,0),1)</f>
        <v>472.27458256029689</v>
      </c>
      <c r="E21" s="388"/>
      <c r="F21" s="26"/>
      <c r="G21" s="421"/>
      <c r="H21" s="270"/>
    </row>
    <row r="22" spans="1:8" s="1" customFormat="1" ht="18">
      <c r="A22" s="25"/>
      <c r="B22" s="379" t="s">
        <v>621</v>
      </c>
      <c r="C22" s="135" t="s">
        <v>2287</v>
      </c>
      <c r="D22" s="175">
        <f>INDEX(PRICING!P:P,MATCH(B22,PRICING!O:O,0),1)</f>
        <v>258.14250399999992</v>
      </c>
      <c r="E22" s="388"/>
      <c r="F22" s="26"/>
      <c r="G22" s="421"/>
      <c r="H22" s="270"/>
    </row>
    <row r="23" spans="1:8" s="1" customFormat="1" ht="18">
      <c r="A23" s="25"/>
      <c r="B23" s="379" t="s">
        <v>634</v>
      </c>
      <c r="C23" s="135" t="s">
        <v>2288</v>
      </c>
      <c r="D23" s="175">
        <f>INDEX(PRICING!P:P,MATCH(B23,PRICING!O:O,0),1)</f>
        <v>1426.7417886363637</v>
      </c>
      <c r="E23" s="388"/>
      <c r="F23" s="26"/>
      <c r="G23" s="421"/>
      <c r="H23" s="270"/>
    </row>
    <row r="24" spans="1:8" s="1" customFormat="1" ht="18">
      <c r="A24" s="25"/>
      <c r="B24" s="379" t="s">
        <v>3012</v>
      </c>
      <c r="C24" s="134" t="s">
        <v>3021</v>
      </c>
      <c r="D24" s="175">
        <f>INDEX(PRICING!P:P,MATCH(B24,PRICING!O:O,0),1)</f>
        <v>708.37108363636378</v>
      </c>
      <c r="E24" s="388" t="s">
        <v>2515</v>
      </c>
      <c r="F24" s="26"/>
      <c r="G24" s="421"/>
      <c r="H24" s="270"/>
    </row>
    <row r="25" spans="1:8" s="1" customFormat="1" ht="17.25" customHeight="1">
      <c r="A25" s="25"/>
      <c r="B25" s="17" t="s">
        <v>2289</v>
      </c>
      <c r="C25" s="141"/>
      <c r="D25" s="212"/>
      <c r="E25" s="97"/>
      <c r="F25" s="26"/>
      <c r="G25" s="421"/>
      <c r="H25" s="270"/>
    </row>
    <row r="26" spans="1:8" s="1" customFormat="1" ht="31.95" customHeight="1">
      <c r="A26" s="25"/>
      <c r="B26" s="379" t="s">
        <v>506</v>
      </c>
      <c r="C26" s="134" t="s">
        <v>2290</v>
      </c>
      <c r="D26" s="175">
        <f>INDEX(PRICING!P:P,MATCH(B26,PRICING!O:O,0),1)</f>
        <v>1442.0024242424242</v>
      </c>
      <c r="E26" s="388"/>
      <c r="F26" s="26"/>
      <c r="G26" s="421"/>
      <c r="H26" s="270"/>
    </row>
    <row r="27" spans="1:8" s="1" customFormat="1" ht="31.95" customHeight="1">
      <c r="A27" s="25"/>
      <c r="B27" s="368" t="s">
        <v>536</v>
      </c>
      <c r="C27" s="134" t="s">
        <v>2291</v>
      </c>
      <c r="D27" s="175">
        <f>INDEX(PRICING!P:P,MATCH(B27,PRICING!O:O,0),1)</f>
        <v>1129.5856393939391</v>
      </c>
      <c r="E27" s="388"/>
      <c r="F27" s="26"/>
      <c r="G27" s="421"/>
      <c r="H27" s="270"/>
    </row>
    <row r="28" spans="1:8" s="1" customFormat="1" ht="17.25" customHeight="1">
      <c r="A28" s="25"/>
      <c r="B28" s="368" t="s">
        <v>165</v>
      </c>
      <c r="C28" s="135" t="s">
        <v>2292</v>
      </c>
      <c r="D28" s="175">
        <f>INDEX(PRICING!P:P,MATCH(B28,PRICING!O:O,0),1)</f>
        <v>252.44363636363633</v>
      </c>
      <c r="E28" s="112"/>
      <c r="F28" s="26"/>
      <c r="G28" s="421"/>
      <c r="H28" s="270"/>
    </row>
    <row r="29" spans="1:8" s="1" customFormat="1" ht="18">
      <c r="A29" s="25"/>
      <c r="B29" s="379" t="s">
        <v>655</v>
      </c>
      <c r="C29" s="134" t="s">
        <v>1569</v>
      </c>
      <c r="D29" s="175">
        <f>INDEX(PRICING!P:P,MATCH(B29,PRICING!O:O,0),1)</f>
        <v>237.77357575757574</v>
      </c>
      <c r="E29" s="388"/>
      <c r="F29" s="26"/>
      <c r="G29" s="421"/>
      <c r="H29" s="270"/>
    </row>
    <row r="30" spans="1:8" s="1" customFormat="1" ht="17.25" customHeight="1">
      <c r="A30" s="25"/>
      <c r="B30" s="379" t="s">
        <v>607</v>
      </c>
      <c r="C30" s="135" t="s">
        <v>2293</v>
      </c>
      <c r="D30" s="175">
        <f>INDEX(PRICING!P:P,MATCH(B30,PRICING!O:O,0),1)</f>
        <v>266.87563636363637</v>
      </c>
      <c r="E30" s="112"/>
      <c r="F30" s="26"/>
      <c r="G30" s="421"/>
      <c r="H30" s="270"/>
    </row>
    <row r="31" spans="1:8" s="1" customFormat="1" ht="32.25" customHeight="1">
      <c r="A31" s="25"/>
      <c r="B31" s="368" t="s">
        <v>183</v>
      </c>
      <c r="C31" s="135" t="s">
        <v>2294</v>
      </c>
      <c r="D31" s="175">
        <f>INDEX(PRICING!P:P,MATCH(B31,PRICING!O:O,0),1)</f>
        <v>340.78814814814814</v>
      </c>
      <c r="E31" s="355"/>
      <c r="F31" s="26"/>
      <c r="G31" s="421"/>
      <c r="H31" s="270"/>
    </row>
    <row r="32" spans="1:8" s="1" customFormat="1" ht="36">
      <c r="A32" s="25"/>
      <c r="B32" s="368" t="s">
        <v>245</v>
      </c>
      <c r="C32" s="134" t="s">
        <v>2295</v>
      </c>
      <c r="D32" s="175">
        <f>INDEX(PRICING!P:P,MATCH(B32,PRICING!O:O,0),1)</f>
        <v>2254.0552958152957</v>
      </c>
      <c r="E32" s="355"/>
      <c r="F32" s="26"/>
      <c r="G32" s="421"/>
      <c r="H32" s="270"/>
    </row>
    <row r="33" spans="1:8" s="1" customFormat="1" ht="36">
      <c r="A33" s="25"/>
      <c r="B33" s="368" t="s">
        <v>260</v>
      </c>
      <c r="C33" s="134" t="s">
        <v>2296</v>
      </c>
      <c r="D33" s="175">
        <f>INDEX(PRICING!P:P,MATCH(B33,PRICING!O:O,0),1)</f>
        <v>4447.5169999999998</v>
      </c>
      <c r="E33" s="388"/>
      <c r="F33" s="26"/>
      <c r="G33" s="421"/>
      <c r="H33" s="270"/>
    </row>
    <row r="34" spans="1:8" s="1" customFormat="1" ht="17.25" customHeight="1">
      <c r="A34" s="25"/>
      <c r="B34" s="368" t="s">
        <v>545</v>
      </c>
      <c r="C34" s="134" t="s">
        <v>2297</v>
      </c>
      <c r="D34" s="175">
        <f>INDEX(PRICING!P:P,MATCH(B34,PRICING!O:O,0),1)</f>
        <v>346.38750649350652</v>
      </c>
      <c r="E34" s="388"/>
      <c r="F34" s="26"/>
      <c r="G34" s="421"/>
      <c r="H34" s="270"/>
    </row>
    <row r="35" spans="1:8" s="1" customFormat="1" ht="17.25" customHeight="1">
      <c r="A35" s="25"/>
      <c r="B35" s="368" t="s">
        <v>554</v>
      </c>
      <c r="C35" s="134" t="s">
        <v>2298</v>
      </c>
      <c r="D35" s="175">
        <f>INDEX(PRICING!P:P,MATCH(B35,PRICING!O:O,0),1)</f>
        <v>1133.9825454545455</v>
      </c>
      <c r="E35" s="388"/>
      <c r="F35" s="26"/>
      <c r="G35" s="421"/>
      <c r="H35" s="270"/>
    </row>
    <row r="36" spans="1:8" s="1" customFormat="1" ht="17.25" customHeight="1">
      <c r="A36" s="25"/>
      <c r="B36" s="17" t="s">
        <v>2299</v>
      </c>
      <c r="C36" s="141"/>
      <c r="D36" s="212"/>
      <c r="E36" s="97"/>
      <c r="F36" s="26"/>
      <c r="G36" s="421"/>
      <c r="H36" s="270"/>
    </row>
    <row r="37" spans="1:8" s="1" customFormat="1" ht="17.25" customHeight="1">
      <c r="A37" s="25"/>
      <c r="B37" s="368" t="s">
        <v>52</v>
      </c>
      <c r="C37" s="135" t="s">
        <v>1439</v>
      </c>
      <c r="D37" s="175">
        <f>INDEX(PRICING!P:P,MATCH(B37,PRICING!O:O,0),1)</f>
        <v>229</v>
      </c>
      <c r="E37" s="388" t="s">
        <v>3024</v>
      </c>
      <c r="F37" s="26"/>
      <c r="G37" s="421"/>
      <c r="H37" s="270"/>
    </row>
    <row r="38" spans="1:8" s="1" customFormat="1" ht="17.25" customHeight="1">
      <c r="A38" s="25"/>
      <c r="B38" s="368" t="s">
        <v>81</v>
      </c>
      <c r="C38" s="135" t="s">
        <v>1440</v>
      </c>
      <c r="D38" s="175">
        <f>INDEX(PRICING!P:P,MATCH(B38,PRICING!O:O,0),1)</f>
        <v>229</v>
      </c>
      <c r="E38" s="388" t="s">
        <v>3024</v>
      </c>
      <c r="F38" s="26"/>
      <c r="G38" s="421"/>
      <c r="H38" s="270"/>
    </row>
    <row r="39" spans="1:8" s="1" customFormat="1" ht="18">
      <c r="A39" s="25"/>
      <c r="B39" s="368" t="s">
        <v>104</v>
      </c>
      <c r="C39" s="134" t="s">
        <v>1441</v>
      </c>
      <c r="D39" s="175">
        <f>INDEX(PRICING!P:P,MATCH(B39,PRICING!O:O,0),1)</f>
        <v>359</v>
      </c>
      <c r="E39" s="388" t="s">
        <v>3024</v>
      </c>
      <c r="F39" s="26"/>
      <c r="G39" s="421"/>
      <c r="H39" s="270"/>
    </row>
    <row r="40" spans="1:8" s="1" customFormat="1" ht="17.25" customHeight="1">
      <c r="A40" s="25"/>
      <c r="B40" s="17" t="s">
        <v>2300</v>
      </c>
      <c r="C40" s="141"/>
      <c r="D40" s="212"/>
      <c r="E40" s="97"/>
      <c r="F40" s="26"/>
      <c r="G40" s="421"/>
      <c r="H40" s="270"/>
    </row>
    <row r="41" spans="1:8" ht="17.25" customHeight="1">
      <c r="A41" s="25"/>
      <c r="B41" s="379" t="s">
        <v>496</v>
      </c>
      <c r="C41" s="135" t="s">
        <v>2301</v>
      </c>
      <c r="D41" s="175">
        <f>INDEX(PRICING!P:P,MATCH(B41,PRICING!O:O,0),1)</f>
        <v>622.21972451790634</v>
      </c>
      <c r="E41" s="388"/>
      <c r="F41" s="26"/>
      <c r="G41" s="421"/>
      <c r="H41" s="270"/>
    </row>
    <row r="42" spans="1:8" ht="18">
      <c r="A42" s="25"/>
      <c r="B42" s="368" t="s">
        <v>405</v>
      </c>
      <c r="C42" s="135" t="s">
        <v>2302</v>
      </c>
      <c r="D42" s="175">
        <f>INDEX(PRICING!P:P,MATCH(B42,PRICING!O:O,0),1)</f>
        <v>340.9309090909091</v>
      </c>
      <c r="E42" s="355"/>
      <c r="F42" s="26"/>
      <c r="G42" s="421"/>
      <c r="H42" s="270"/>
    </row>
    <row r="43" spans="1:8" ht="18">
      <c r="A43" s="25"/>
      <c r="B43" s="368" t="s">
        <v>127</v>
      </c>
      <c r="C43" s="135" t="s">
        <v>2303</v>
      </c>
      <c r="D43" s="175">
        <f>INDEX(PRICING!P:P,MATCH(B43,PRICING!O:O,0),1)</f>
        <v>74.510909090909081</v>
      </c>
      <c r="E43" s="355"/>
      <c r="F43" s="26"/>
      <c r="G43" s="421"/>
      <c r="H43" s="270"/>
    </row>
    <row r="44" spans="1:8" ht="18">
      <c r="A44" s="25"/>
      <c r="B44" s="379" t="s">
        <v>486</v>
      </c>
      <c r="C44" s="135" t="s">
        <v>2304</v>
      </c>
      <c r="D44" s="175">
        <f>INDEX(PRICING!P:P,MATCH(B44,PRICING!O:O,0),1)</f>
        <v>137.3461090909091</v>
      </c>
      <c r="E44" s="388"/>
      <c r="F44" s="26"/>
      <c r="G44" s="421"/>
      <c r="H44" s="270"/>
    </row>
    <row r="45" spans="1:8" s="1" customFormat="1" ht="18">
      <c r="A45" s="25"/>
      <c r="B45" s="17" t="s">
        <v>2305</v>
      </c>
      <c r="C45" s="141"/>
      <c r="D45" s="212"/>
      <c r="E45" s="97"/>
      <c r="F45" s="26"/>
      <c r="G45" s="421"/>
      <c r="H45" s="270"/>
    </row>
    <row r="46" spans="1:8" s="1" customFormat="1" ht="17.25" customHeight="1">
      <c r="A46" s="25"/>
      <c r="B46" s="368" t="s">
        <v>215</v>
      </c>
      <c r="C46" s="135" t="s">
        <v>2306</v>
      </c>
      <c r="D46" s="175">
        <f>INDEX(PRICING!P:P,MATCH(B46,PRICING!O:O,0),1)</f>
        <v>841.26097902097899</v>
      </c>
      <c r="E46" s="388"/>
      <c r="F46" s="26"/>
      <c r="G46" s="421"/>
      <c r="H46" s="270"/>
    </row>
    <row r="47" spans="1:8" ht="18">
      <c r="A47" s="25"/>
      <c r="B47" s="368" t="s">
        <v>2307</v>
      </c>
      <c r="C47" s="135" t="s">
        <v>2308</v>
      </c>
      <c r="D47" s="175">
        <v>371</v>
      </c>
      <c r="E47" s="355"/>
      <c r="F47" s="26"/>
      <c r="G47" s="421"/>
      <c r="H47" s="270"/>
    </row>
    <row r="48" spans="1:8" ht="33.450000000000003" customHeight="1">
      <c r="A48" s="25"/>
      <c r="B48" s="368" t="s">
        <v>436</v>
      </c>
      <c r="C48" s="134" t="s">
        <v>2309</v>
      </c>
      <c r="D48" s="175">
        <f>INDEX(PRICING!P:P,MATCH(B48,PRICING!O:O,0),1)</f>
        <v>310.11188363636359</v>
      </c>
      <c r="E48" s="355"/>
      <c r="F48" s="26"/>
      <c r="G48" s="421"/>
      <c r="H48" s="270"/>
    </row>
    <row r="49" spans="1:8" ht="33.450000000000003" customHeight="1">
      <c r="A49" s="25"/>
      <c r="B49" s="379" t="s">
        <v>446</v>
      </c>
      <c r="C49" s="134" t="s">
        <v>2310</v>
      </c>
      <c r="D49" s="175">
        <f>INDEX(PRICING!P:P,MATCH(B49,PRICING!O:O,0),1)</f>
        <v>323.41527272727268</v>
      </c>
      <c r="E49" s="388"/>
      <c r="F49" s="26"/>
      <c r="G49" s="421"/>
      <c r="H49" s="270"/>
    </row>
    <row r="50" spans="1:8" ht="33.450000000000003" customHeight="1">
      <c r="A50" s="25"/>
      <c r="B50" s="379" t="s">
        <v>669</v>
      </c>
      <c r="C50" s="134" t="s">
        <v>1571</v>
      </c>
      <c r="D50" s="175">
        <f>INDEX(PRICING!P:P,MATCH(B50,PRICING!O:O,0),1)</f>
        <v>490.41454545454536</v>
      </c>
      <c r="E50" s="388" t="s">
        <v>1544</v>
      </c>
      <c r="F50" s="26"/>
      <c r="G50" s="421"/>
      <c r="H50" s="270"/>
    </row>
    <row r="51" spans="1:8" ht="33.450000000000003" customHeight="1">
      <c r="A51" s="25"/>
      <c r="B51" s="379" t="s">
        <v>676</v>
      </c>
      <c r="C51" s="134" t="s">
        <v>1572</v>
      </c>
      <c r="D51" s="175">
        <f>INDEX(PRICING!P:P,MATCH(B51,PRICING!O:O,0),1)</f>
        <v>116.17142857142858</v>
      </c>
      <c r="E51" s="388" t="s">
        <v>1544</v>
      </c>
      <c r="F51" s="26"/>
      <c r="G51" s="421"/>
      <c r="H51" s="270"/>
    </row>
    <row r="52" spans="1:8" ht="33.450000000000003" customHeight="1">
      <c r="A52" s="25"/>
      <c r="B52" s="17" t="s">
        <v>2311</v>
      </c>
      <c r="C52" s="141"/>
      <c r="D52" s="212"/>
      <c r="E52" s="97"/>
      <c r="F52" s="26"/>
      <c r="G52" s="421"/>
      <c r="H52" s="270"/>
    </row>
    <row r="53" spans="1:8" ht="18">
      <c r="A53" s="25"/>
      <c r="B53" s="368" t="s">
        <v>466</v>
      </c>
      <c r="C53" s="134" t="s">
        <v>2312</v>
      </c>
      <c r="D53" s="175">
        <f>INDEX(PRICING!P:P,MATCH(B53,PRICING!O:O,0),1)</f>
        <v>2472.905974025974</v>
      </c>
      <c r="E53" s="355"/>
      <c r="F53" s="26"/>
      <c r="G53" s="421"/>
      <c r="H53" s="270"/>
    </row>
    <row r="54" spans="1:8" ht="18">
      <c r="A54" s="25"/>
      <c r="B54" s="379" t="s">
        <v>476</v>
      </c>
      <c r="C54" s="134" t="s">
        <v>2313</v>
      </c>
      <c r="D54" s="175">
        <f>INDEX(PRICING!P:P,MATCH(B54,PRICING!O:O,0),1)</f>
        <v>2571.3963636363637</v>
      </c>
      <c r="E54" s="355"/>
      <c r="F54" s="26"/>
      <c r="G54" s="421"/>
      <c r="H54" s="270"/>
    </row>
    <row r="55" spans="1:8" ht="18">
      <c r="A55" s="25"/>
      <c r="B55" s="379" t="s">
        <v>2865</v>
      </c>
      <c r="C55" s="134" t="s">
        <v>2866</v>
      </c>
      <c r="D55" s="175">
        <f>INDEX(PRICING!P:P,MATCH(B55,PRICING!O:O,0),1)</f>
        <v>5388.3652525252528</v>
      </c>
      <c r="E55" s="388" t="s">
        <v>1544</v>
      </c>
      <c r="F55" s="26"/>
      <c r="G55" s="421"/>
      <c r="H55" s="270"/>
    </row>
    <row r="56" spans="1:8" ht="18">
      <c r="A56" s="25"/>
      <c r="B56" s="379" t="s">
        <v>3013</v>
      </c>
      <c r="C56" s="134" t="s">
        <v>3017</v>
      </c>
      <c r="D56" s="175">
        <f>INDEX(PRICING!P:P,MATCH(B56,PRICING!O:O,0),1)</f>
        <v>3283.5927272727272</v>
      </c>
      <c r="E56" s="388" t="s">
        <v>2515</v>
      </c>
      <c r="F56" s="26"/>
      <c r="G56" s="421"/>
      <c r="H56" s="270"/>
    </row>
    <row r="57" spans="1:8" ht="18">
      <c r="A57" s="25"/>
      <c r="B57" s="379" t="s">
        <v>3014</v>
      </c>
      <c r="C57" s="134" t="s">
        <v>3018</v>
      </c>
      <c r="D57" s="175">
        <f>INDEX(PRICING!P:P,MATCH(B57,PRICING!O:O,0),1)</f>
        <v>3283.5927272727272</v>
      </c>
      <c r="E57" s="388" t="s">
        <v>2515</v>
      </c>
      <c r="F57" s="26"/>
      <c r="G57" s="421"/>
      <c r="H57" s="270"/>
    </row>
    <row r="58" spans="1:8" ht="18">
      <c r="A58" s="25"/>
      <c r="B58" s="368" t="s">
        <v>334</v>
      </c>
      <c r="C58" s="135" t="s">
        <v>1435</v>
      </c>
      <c r="D58" s="175">
        <f>INDEX(PRICING!P:P,MATCH(B58,PRICING!O:O,0),1)</f>
        <v>299</v>
      </c>
      <c r="E58" s="388" t="s">
        <v>3024</v>
      </c>
      <c r="F58" s="26"/>
      <c r="G58" s="421"/>
      <c r="H58" s="270"/>
    </row>
    <row r="59" spans="1:8" ht="18">
      <c r="A59" s="25"/>
      <c r="B59" s="368" t="s">
        <v>307</v>
      </c>
      <c r="C59" s="135" t="s">
        <v>1437</v>
      </c>
      <c r="D59" s="175">
        <f>INDEX(PRICING!P:P,MATCH(B59,PRICING!O:O,0),1)</f>
        <v>299</v>
      </c>
      <c r="E59" s="388" t="s">
        <v>3024</v>
      </c>
      <c r="F59" s="26"/>
      <c r="G59" s="421"/>
      <c r="H59" s="270"/>
    </row>
    <row r="60" spans="1:8" ht="18">
      <c r="A60" s="25"/>
      <c r="B60" s="368" t="s">
        <v>321</v>
      </c>
      <c r="C60" s="135" t="s">
        <v>1438</v>
      </c>
      <c r="D60" s="175">
        <f>INDEX(PRICING!P:P,MATCH(B60,PRICING!O:O,0),1)</f>
        <v>299</v>
      </c>
      <c r="E60" s="388" t="s">
        <v>3024</v>
      </c>
      <c r="F60" s="26"/>
      <c r="G60" s="421"/>
      <c r="H60" s="270"/>
    </row>
    <row r="61" spans="1:8" ht="33" customHeight="1">
      <c r="A61" s="25"/>
      <c r="B61" s="368" t="s">
        <v>2314</v>
      </c>
      <c r="C61" s="134" t="s">
        <v>2315</v>
      </c>
      <c r="D61" s="175">
        <v>331</v>
      </c>
      <c r="E61" s="355"/>
      <c r="F61" s="26"/>
      <c r="G61" s="421"/>
      <c r="H61" s="270"/>
    </row>
    <row r="62" spans="1:8" ht="36">
      <c r="A62" s="330"/>
      <c r="B62" s="379" t="s">
        <v>662</v>
      </c>
      <c r="C62" s="134" t="s">
        <v>1570</v>
      </c>
      <c r="D62" s="175">
        <f>INDEX(PRICING!P:P,MATCH(B62,PRICING!O:O,0),1)</f>
        <v>309.13546605293436</v>
      </c>
      <c r="E62" s="388"/>
      <c r="F62" s="330"/>
      <c r="G62" s="421"/>
    </row>
    <row r="63" spans="1:8" ht="18">
      <c r="A63" s="330"/>
      <c r="B63" s="368" t="s">
        <v>456</v>
      </c>
      <c r="C63" s="135" t="s">
        <v>2316</v>
      </c>
      <c r="D63" s="175">
        <f>INDEX(PRICING!P:P,MATCH(B63,PRICING!O:O,0),1)</f>
        <v>292.01711229946517</v>
      </c>
      <c r="E63" s="355"/>
      <c r="F63" s="330"/>
      <c r="G63" s="421"/>
    </row>
    <row r="64" spans="1:8" ht="18">
      <c r="A64" s="25"/>
      <c r="B64" s="17" t="s">
        <v>3019</v>
      </c>
      <c r="C64" s="141"/>
      <c r="D64" s="212"/>
      <c r="E64" s="97"/>
      <c r="F64" s="26"/>
      <c r="G64" s="421"/>
      <c r="H64" s="270"/>
    </row>
    <row r="65" spans="1:8" s="1" customFormat="1" ht="17.25" customHeight="1">
      <c r="A65" s="25"/>
      <c r="B65" s="368" t="s">
        <v>683</v>
      </c>
      <c r="C65" s="135" t="s">
        <v>1573</v>
      </c>
      <c r="D65" s="175">
        <f>INDEX(PRICING!P:P,MATCH(B65,PRICING!O:O,0),1)</f>
        <v>2360.4727272727273</v>
      </c>
      <c r="E65" s="388" t="s">
        <v>1544</v>
      </c>
      <c r="F65" s="26"/>
      <c r="G65" s="421"/>
      <c r="H65" s="270"/>
    </row>
    <row r="66" spans="1:8" s="1" customFormat="1" ht="17.25" customHeight="1">
      <c r="A66" s="25"/>
      <c r="B66" s="379" t="s">
        <v>3010</v>
      </c>
      <c r="C66" s="134" t="s">
        <v>3023</v>
      </c>
      <c r="D66" s="175">
        <f>INDEX(PRICING!P:P,MATCH(B66,PRICING!O:O,0),1)</f>
        <v>1988.1900606060606</v>
      </c>
      <c r="E66" s="388" t="s">
        <v>1544</v>
      </c>
      <c r="F66" s="26"/>
      <c r="G66" s="421"/>
      <c r="H66" s="270"/>
    </row>
    <row r="67" spans="1:8" s="1" customFormat="1" ht="17.25" customHeight="1">
      <c r="A67" s="25"/>
      <c r="B67" s="379" t="s">
        <v>3011</v>
      </c>
      <c r="C67" s="134" t="s">
        <v>3016</v>
      </c>
      <c r="D67" s="175">
        <f>INDEX(PRICING!P:P,MATCH(B67,PRICING!O:O,0),1)</f>
        <v>3493.0327272727272</v>
      </c>
      <c r="E67" s="388" t="s">
        <v>1544</v>
      </c>
      <c r="F67" s="26"/>
      <c r="G67" s="421"/>
      <c r="H67" s="270"/>
    </row>
    <row r="68" spans="1:8" ht="18">
      <c r="A68" s="25"/>
      <c r="B68" s="17" t="s">
        <v>1542</v>
      </c>
      <c r="C68" s="141"/>
      <c r="D68" s="212"/>
      <c r="E68" s="97"/>
      <c r="F68" s="26"/>
      <c r="G68" s="421"/>
      <c r="H68" s="270"/>
    </row>
    <row r="69" spans="1:8" s="1" customFormat="1" ht="17.25" customHeight="1">
      <c r="A69" s="25"/>
      <c r="B69" s="368" t="s">
        <v>370</v>
      </c>
      <c r="C69" s="135" t="s">
        <v>2317</v>
      </c>
      <c r="D69" s="175">
        <f>INDEX(PRICING!P:P,MATCH(B69,PRICING!O:O,0),1)</f>
        <v>272.69355371900826</v>
      </c>
      <c r="E69" s="355"/>
      <c r="F69" s="26"/>
      <c r="G69" s="421"/>
      <c r="H69" s="270"/>
    </row>
    <row r="70" spans="1:8" ht="18">
      <c r="A70" s="25"/>
      <c r="B70" s="368" t="s">
        <v>199</v>
      </c>
      <c r="C70" s="135" t="s">
        <v>2318</v>
      </c>
      <c r="D70" s="175">
        <f>INDEX(PRICING!P:P,MATCH(B70,PRICING!O:O,0),1)</f>
        <v>271.32434589800442</v>
      </c>
      <c r="E70" s="388"/>
      <c r="F70" s="26"/>
      <c r="G70" s="421"/>
    </row>
    <row r="71" spans="1:8" ht="18">
      <c r="A71" s="25"/>
      <c r="B71" s="379" t="s">
        <v>641</v>
      </c>
      <c r="C71" s="135" t="s">
        <v>2319</v>
      </c>
      <c r="D71" s="175">
        <f>INDEX(PRICING!P:P,MATCH(B71,PRICING!O:O,0),1)</f>
        <v>385.4581818181818</v>
      </c>
      <c r="E71" s="388"/>
      <c r="F71" s="26"/>
      <c r="G71" s="421"/>
    </row>
    <row r="72" spans="1:8" ht="18">
      <c r="A72" s="330"/>
      <c r="B72" s="368" t="s">
        <v>146</v>
      </c>
      <c r="C72" s="135" t="s">
        <v>2320</v>
      </c>
      <c r="D72" s="175">
        <f>INDEX(PRICING!P:P,MATCH(B72,PRICING!O:O,0),1)</f>
        <v>53.865974025974026</v>
      </c>
      <c r="E72" s="112"/>
      <c r="F72" s="330"/>
      <c r="G72" s="421"/>
    </row>
    <row r="73" spans="1:8" ht="18">
      <c r="A73" s="330"/>
      <c r="B73" s="379" t="s">
        <v>648</v>
      </c>
      <c r="C73" s="134" t="s">
        <v>2321</v>
      </c>
      <c r="D73" s="175">
        <f>INDEX(PRICING!P:P,MATCH(B73,PRICING!O:O,0),1)</f>
        <v>77.218723404255329</v>
      </c>
      <c r="E73" s="112"/>
      <c r="F73" s="330"/>
      <c r="G73" s="421"/>
    </row>
    <row r="74" spans="1:8" ht="18">
      <c r="A74" s="330"/>
      <c r="B74" s="368" t="s">
        <v>416</v>
      </c>
      <c r="C74" s="135" t="s">
        <v>2322</v>
      </c>
      <c r="D74" s="175">
        <f>INDEX(PRICING!P:P,MATCH(B74,PRICING!O:O,0),1)</f>
        <v>281.79393939393941</v>
      </c>
      <c r="E74" s="112"/>
      <c r="F74" s="330"/>
      <c r="G74" s="421"/>
    </row>
    <row r="75" spans="1:8" ht="18">
      <c r="A75" s="330"/>
      <c r="B75" s="147"/>
      <c r="C75" s="147"/>
      <c r="D75" s="79"/>
      <c r="E75" s="79"/>
      <c r="F75" s="330"/>
    </row>
    <row r="76" spans="1:8" ht="133.19999999999999" customHeight="1">
      <c r="A76" s="330"/>
      <c r="B76" s="730" t="s">
        <v>2910</v>
      </c>
      <c r="C76" s="757"/>
      <c r="D76" s="757"/>
      <c r="E76" s="757"/>
      <c r="F76" s="330"/>
    </row>
    <row r="77" spans="1:8" ht="18">
      <c r="A77" s="330"/>
      <c r="B77" s="147"/>
      <c r="C77" s="148"/>
      <c r="D77" s="79"/>
      <c r="E77" s="101"/>
      <c r="F77" s="330"/>
    </row>
  </sheetData>
  <mergeCells count="2">
    <mergeCell ref="B3:E3"/>
    <mergeCell ref="B76:E76"/>
  </mergeCells>
  <hyperlinks>
    <hyperlink ref="B3:E3" r:id="rId1" display="CLICK HERE TO VISIT OUR SHELLY WEBSITE FOR MORE INFO" xr:uid="{3036401A-5603-46FE-986F-146DABF5BF0B}"/>
    <hyperlink ref="E1" location="Categories!A1" display="Return" xr:uid="{ABD55180-B6EB-4646-9C70-B78D632366B0}"/>
    <hyperlink ref="B76:E76" r:id="rId2" display="https://www.nology.co.za/terms" xr:uid="{8C371CFE-E9BE-4C7D-81B7-616CDB9BF34C}"/>
    <hyperlink ref="B15" r:id="rId3" xr:uid="{9709A423-C1A7-489D-BF9F-A5E40ADAA8CB}"/>
    <hyperlink ref="B16" r:id="rId4" xr:uid="{BC87830D-5419-4C4B-BAF4-C8B1EA9DD24A}"/>
    <hyperlink ref="B7" r:id="rId5" xr:uid="{379D2A99-9AD8-42B5-A42B-79CBB6AB1B82}"/>
    <hyperlink ref="B8" r:id="rId6" xr:uid="{710E2437-121B-4C73-9D23-ACD8C7142BBA}"/>
    <hyperlink ref="B14" r:id="rId7" xr:uid="{81783EEA-3AB3-4BFB-959D-84E7298DD244}"/>
    <hyperlink ref="B6" r:id="rId8" xr:uid="{2EB8FFFB-BBC3-4378-A9B3-9B96CD95006C}"/>
    <hyperlink ref="B17" r:id="rId9" xr:uid="{E6BBA049-0554-4954-A827-0498F9E18FEF}"/>
    <hyperlink ref="B9" r:id="rId10" xr:uid="{6B78FEF6-0B2A-4803-923D-F2D73964460A}"/>
    <hyperlink ref="B19" r:id="rId11" xr:uid="{D38B2816-CD9A-46D9-9EDA-6DAB68121F22}"/>
    <hyperlink ref="B20" r:id="rId12" xr:uid="{41B933EC-3710-4D87-8FE7-D5C65EB3177C}"/>
    <hyperlink ref="B18" r:id="rId13" display="SHELLY DIMMER 0/1-10V GEN3" xr:uid="{8315A208-735B-48D3-A0CB-77024A066258}"/>
    <hyperlink ref="B33" r:id="rId14" xr:uid="{523FD21C-CD6F-4FC1-9A12-2DD86BA99C29}"/>
    <hyperlink ref="B32" r:id="rId15" display="SHELLY PRO 3EM-120A           " xr:uid="{5D744796-1947-48CE-9235-B07E9ECB313E}"/>
    <hyperlink ref="B28" r:id="rId16" xr:uid="{71719D16-7091-4DA8-AC7B-716ED5CED499}"/>
    <hyperlink ref="B31" r:id="rId17" xr:uid="{42B244CE-48B8-4D13-996A-AB0D2AAF9372}"/>
    <hyperlink ref="B27" r:id="rId18" xr:uid="{76FA131A-0C50-44A0-B46C-96B7B927E15C}"/>
    <hyperlink ref="B34" r:id="rId19" xr:uid="{A7B82507-AA7D-4CF7-8CC9-49A1E7D5AC5A}"/>
    <hyperlink ref="B35" r:id="rId20" xr:uid="{3A14CE1B-3E29-46D8-9EE6-23DC655605D5}"/>
    <hyperlink ref="B38" r:id="rId21" display="SHELLY VINTAGE A60" xr:uid="{597C2E77-EADF-42F9-A014-A7BB5019F032}"/>
    <hyperlink ref="B39" r:id="rId22" display="SHELLY VINTAGE G125" xr:uid="{1B4406FD-69AE-4657-87FB-6F366ABAD26B}"/>
    <hyperlink ref="B37" r:id="rId23" display="SHELLY DUO (E27)" xr:uid="{C08F10F0-96A5-43F0-8416-CCF20763A2ED}"/>
    <hyperlink ref="B43" r:id="rId24" display="SHELLY TEMP SENSOR (DS18B20)  " xr:uid="{4D1B9675-4630-4360-90C5-70640EAB316A}"/>
    <hyperlink ref="B42" r:id="rId25" xr:uid="{724204DE-5F1C-459A-8549-9169886BC0D3}"/>
    <hyperlink ref="B44" r:id="rId26" display="SHELLY TEMP SENSOR (DS18B20)  " xr:uid="{7E1F8063-21C4-4C9E-BCDB-F9749EFC9C5C}"/>
    <hyperlink ref="B46" r:id="rId27" xr:uid="{4C6E0530-D197-4B56-BBD0-19CD66500784}"/>
    <hyperlink ref="B47" r:id="rId28" xr:uid="{70A7DAC0-FB8F-438A-BA26-0E26A6880540}"/>
    <hyperlink ref="B48" r:id="rId29" xr:uid="{988DA127-F2FE-4335-B7C3-ECDEB4BC6232}"/>
    <hyperlink ref="B49" r:id="rId30" display="SHELLY BLU DOOR WINDOW BLACK" xr:uid="{79DA2ACB-7995-4299-A253-83118EF28894}"/>
    <hyperlink ref="B58" r:id="rId31" xr:uid="{0A2E2591-9BD7-457E-A7C3-EC976E787349}"/>
    <hyperlink ref="B59" r:id="rId32" display="SHELLY BLU BUTTON1 (BLACK)" xr:uid="{1B594237-B963-4EC9-A331-72FD08E9D24B}"/>
    <hyperlink ref="B60" r:id="rId33" display="SHELLY BLU BUTTON1 (BLACK)" xr:uid="{AB81A5D2-A5A0-4166-945F-8A2D3A08B620}"/>
    <hyperlink ref="B61" r:id="rId34" display="SHELLY BLU BUTTON TOUGH 1 BLAC" xr:uid="{9C915B22-4260-48C3-B368-B7735042DE21}"/>
    <hyperlink ref="B53" r:id="rId35" xr:uid="{BF9A79DA-0FEE-4333-AE97-61C343789CCB}"/>
    <hyperlink ref="B63" r:id="rId36" xr:uid="{84D0EBCF-5CC6-42C6-A438-3BAAD0006852}"/>
    <hyperlink ref="B54" r:id="rId37" display="SHELLY WALL DISPLAY + BLU H&amp;T" xr:uid="{A809B5FF-FB0D-4185-B46E-9D8D95E4BA89}"/>
    <hyperlink ref="B72" r:id="rId38" display="Shelly Bypass" xr:uid="{3AB867E2-3B25-43AB-84B9-9A787BDA27F7}"/>
    <hyperlink ref="B69" r:id="rId39" xr:uid="{95DE73E9-AB57-4FBD-9F3E-5F149E841641}"/>
    <hyperlink ref="B70" r:id="rId40" xr:uid="{BBCA8157-0B20-4AA8-B5B9-A2285598FA8F}"/>
    <hyperlink ref="B74" r:id="rId41" xr:uid="{C5A5B59F-9CE2-4A3B-A1D8-B981FBCDAA4C}"/>
    <hyperlink ref="B71" r:id="rId42" display="SHELLY PLUS ADD-ON" xr:uid="{9DB953CE-618B-4C13-9BE2-9E91D16D99D5}"/>
  </hyperlinks>
  <pageMargins left="0.23622047244094491" right="0.23622047244094491" top="0.19685039370078741" bottom="0.19685039370078741" header="0" footer="0"/>
  <pageSetup paperSize="9" scale="56" fitToHeight="0" orientation="portrait" r:id="rId43"/>
  <drawing r:id="rId44"/>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08EEE-3E0A-41AE-B8AF-C5C75125444F}">
  <sheetPr codeName="Sheet29"/>
  <dimension ref="A1:F23"/>
  <sheetViews>
    <sheetView showGridLines="0" zoomScale="80" zoomScaleNormal="80" workbookViewId="0"/>
  </sheetViews>
  <sheetFormatPr defaultColWidth="9" defaultRowHeight="16.8"/>
  <cols>
    <col min="1" max="1" width="3.5546875" customWidth="1"/>
    <col min="2" max="2" width="39.5546875" customWidth="1"/>
    <col min="3" max="3" width="92.5546875" customWidth="1"/>
    <col min="4" max="4" width="20.5546875" customWidth="1"/>
    <col min="5" max="5" width="43.44140625" customWidth="1"/>
    <col min="6" max="6" width="4" customWidth="1"/>
  </cols>
  <sheetData>
    <row r="1" spans="1:6" s="1" customFormat="1" ht="17.25" customHeight="1">
      <c r="A1" s="198"/>
      <c r="B1" s="199"/>
      <c r="C1" s="115"/>
      <c r="D1" s="76"/>
      <c r="E1" s="286" t="s">
        <v>1356</v>
      </c>
      <c r="F1" s="200"/>
    </row>
    <row r="2" spans="1:6" s="1" customFormat="1" ht="38.700000000000003" customHeight="1">
      <c r="A2" s="25"/>
      <c r="B2" s="133"/>
      <c r="C2" s="139"/>
      <c r="D2" s="139"/>
      <c r="E2" s="331"/>
      <c r="F2" s="26"/>
    </row>
    <row r="3" spans="1:6" s="1" customFormat="1" ht="18">
      <c r="A3" s="27"/>
      <c r="B3" s="177" t="s">
        <v>1358</v>
      </c>
      <c r="C3" s="178" t="s">
        <v>1359</v>
      </c>
      <c r="D3" s="179" t="s">
        <v>1450</v>
      </c>
      <c r="E3" s="179" t="s">
        <v>1362</v>
      </c>
      <c r="F3" s="28"/>
    </row>
    <row r="4" spans="1:6" s="1" customFormat="1" ht="17.25" customHeight="1">
      <c r="A4" s="25"/>
      <c r="B4" s="324" t="s">
        <v>2323</v>
      </c>
      <c r="C4" s="325"/>
      <c r="D4" s="326"/>
      <c r="E4" s="327"/>
      <c r="F4" s="26"/>
    </row>
    <row r="5" spans="1:6" s="1" customFormat="1" ht="18">
      <c r="A5" s="25"/>
      <c r="B5" s="3" t="s">
        <v>66</v>
      </c>
      <c r="C5" s="135" t="s">
        <v>2324</v>
      </c>
      <c r="D5" s="175">
        <f>INDEX(PRICING!BF:BF,MATCH(B5,PRICING!BE:BE,0),1)</f>
        <v>6469</v>
      </c>
      <c r="E5" s="209"/>
      <c r="F5" s="26"/>
    </row>
    <row r="6" spans="1:6" s="1" customFormat="1" ht="18">
      <c r="A6" s="25"/>
      <c r="B6" s="3" t="s">
        <v>92</v>
      </c>
      <c r="C6" s="135" t="s">
        <v>2325</v>
      </c>
      <c r="D6" s="175">
        <f>INDEX(PRICING!BF:BF,MATCH(B6,PRICING!BE:BE,0),1)</f>
        <v>7255</v>
      </c>
      <c r="E6" s="209"/>
      <c r="F6" s="26"/>
    </row>
    <row r="7" spans="1:6" s="1" customFormat="1" ht="18">
      <c r="A7" s="25"/>
      <c r="B7" s="3" t="s">
        <v>116</v>
      </c>
      <c r="C7" s="135" t="s">
        <v>2326</v>
      </c>
      <c r="D7" s="175">
        <f>INDEX(PRICING!BF:BF,MATCH(B7,PRICING!BE:BE,0),1)</f>
        <v>7299</v>
      </c>
      <c r="E7" s="209"/>
      <c r="F7" s="26"/>
    </row>
    <row r="8" spans="1:6" s="1" customFormat="1" ht="18">
      <c r="A8" s="25"/>
      <c r="B8" s="3" t="s">
        <v>139</v>
      </c>
      <c r="C8" s="135" t="s">
        <v>2327</v>
      </c>
      <c r="D8" s="175">
        <f>INDEX(PRICING!BF:BF,MATCH(B8,PRICING!BE:BE,0),1)</f>
        <v>7998</v>
      </c>
      <c r="E8" s="209"/>
      <c r="F8" s="26"/>
    </row>
    <row r="9" spans="1:6" s="1" customFormat="1" ht="18">
      <c r="A9" s="25"/>
      <c r="B9" s="3" t="s">
        <v>157</v>
      </c>
      <c r="C9" s="135" t="s">
        <v>2328</v>
      </c>
      <c r="D9" s="175">
        <f>INDEX(PRICING!BF:BF,MATCH(B9,PRICING!BE:BE,0),1)</f>
        <v>8125</v>
      </c>
      <c r="E9" s="209"/>
      <c r="F9" s="26"/>
    </row>
    <row r="10" spans="1:6" s="1" customFormat="1" ht="18">
      <c r="A10" s="25"/>
      <c r="B10" s="3" t="s">
        <v>176</v>
      </c>
      <c r="C10" s="135" t="s">
        <v>2329</v>
      </c>
      <c r="D10" s="175">
        <f>INDEX(PRICING!BF:BF,MATCH(B10,PRICING!BE:BE,0),1)</f>
        <v>8738.9957142857147</v>
      </c>
      <c r="E10" s="209"/>
      <c r="F10" s="26"/>
    </row>
    <row r="11" spans="1:6" s="1" customFormat="1" ht="18">
      <c r="A11" s="25"/>
      <c r="B11" s="3" t="s">
        <v>193</v>
      </c>
      <c r="C11" s="135" t="s">
        <v>2330</v>
      </c>
      <c r="D11" s="175">
        <f>INDEX(PRICING!BF:BF,MATCH(B11,PRICING!BE:BE,0),1)</f>
        <v>29475</v>
      </c>
      <c r="E11" s="209"/>
      <c r="F11" s="26"/>
    </row>
    <row r="12" spans="1:6" s="1" customFormat="1" ht="17.25" customHeight="1">
      <c r="A12" s="25"/>
      <c r="B12" s="3" t="s">
        <v>209</v>
      </c>
      <c r="C12" s="6" t="s">
        <v>2331</v>
      </c>
      <c r="D12" s="175">
        <f>INDEX(PRICING!BF:BF,MATCH(B12,PRICING!BE:BE,0),1)</f>
        <v>25025</v>
      </c>
      <c r="E12" s="112"/>
      <c r="F12" s="26"/>
    </row>
    <row r="13" spans="1:6" s="1" customFormat="1" ht="17.25" customHeight="1">
      <c r="A13" s="25"/>
      <c r="B13" s="324" t="s">
        <v>2332</v>
      </c>
      <c r="C13" s="325"/>
      <c r="D13" s="326"/>
      <c r="E13" s="327"/>
      <c r="F13" s="26"/>
    </row>
    <row r="14" spans="1:6" s="1" customFormat="1" ht="43.5" customHeight="1">
      <c r="A14" s="25"/>
      <c r="B14" s="3" t="s">
        <v>286</v>
      </c>
      <c r="C14" s="157" t="s">
        <v>2333</v>
      </c>
      <c r="D14" s="175">
        <f>INDEX(PRICING!BF:BF,MATCH(B14,PRICING!BE:BE,0),1)</f>
        <v>10999</v>
      </c>
      <c r="E14" s="388"/>
      <c r="F14" s="26"/>
    </row>
    <row r="15" spans="1:6" s="1" customFormat="1" ht="42.75" customHeight="1">
      <c r="A15" s="25"/>
      <c r="B15" s="3" t="s">
        <v>301</v>
      </c>
      <c r="C15" s="157" t="s">
        <v>2334</v>
      </c>
      <c r="D15" s="175">
        <f>INDEX(PRICING!BF:BF,MATCH(B15,PRICING!BE:BE,0),1)</f>
        <v>9499</v>
      </c>
      <c r="E15" s="388"/>
      <c r="F15" s="26"/>
    </row>
    <row r="16" spans="1:6" s="1" customFormat="1" ht="17.25" customHeight="1">
      <c r="A16" s="25"/>
      <c r="B16" s="324" t="s">
        <v>2335</v>
      </c>
      <c r="C16" s="325"/>
      <c r="D16" s="326"/>
      <c r="E16" s="327"/>
      <c r="F16" s="26"/>
    </row>
    <row r="17" spans="1:6" s="1" customFormat="1" ht="17.25" customHeight="1">
      <c r="A17" s="25"/>
      <c r="B17" s="3" t="s">
        <v>225</v>
      </c>
      <c r="C17" s="6" t="s">
        <v>2336</v>
      </c>
      <c r="D17" s="175">
        <f>INDEX(PRICING!BF:BF,MATCH(B17,PRICING!BE:BE,0),1)</f>
        <v>8145</v>
      </c>
      <c r="E17" s="112"/>
      <c r="F17" s="26"/>
    </row>
    <row r="18" spans="1:6" s="1" customFormat="1" ht="17.25" customHeight="1">
      <c r="A18" s="25"/>
      <c r="B18" s="3" t="s">
        <v>240</v>
      </c>
      <c r="C18" s="6" t="s">
        <v>2337</v>
      </c>
      <c r="D18" s="175">
        <f>INDEX(PRICING!BF:BF,MATCH(B18,PRICING!BE:BE,0),1)</f>
        <v>7325</v>
      </c>
      <c r="E18" s="112"/>
      <c r="F18" s="26"/>
    </row>
    <row r="19" spans="1:6" s="1" customFormat="1" ht="17.25" customHeight="1">
      <c r="A19" s="25"/>
      <c r="B19" s="3" t="s">
        <v>255</v>
      </c>
      <c r="C19" s="6" t="s">
        <v>2338</v>
      </c>
      <c r="D19" s="175">
        <f>INDEX(PRICING!BF:BF,MATCH(B19,PRICING!BE:BE,0),1)</f>
        <v>8775</v>
      </c>
      <c r="E19" s="388"/>
      <c r="F19" s="26"/>
    </row>
    <row r="20" spans="1:6" s="1" customFormat="1" ht="17.25" customHeight="1">
      <c r="A20" s="25"/>
      <c r="B20" s="3" t="s">
        <v>270</v>
      </c>
      <c r="C20" s="6" t="s">
        <v>2339</v>
      </c>
      <c r="D20" s="175">
        <f>INDEX(PRICING!BF:BF,MATCH(B20,PRICING!BE:BE,0),1)</f>
        <v>20525</v>
      </c>
      <c r="E20" s="112"/>
      <c r="F20" s="26"/>
    </row>
    <row r="21" spans="1:6" s="1" customFormat="1" ht="17.25" customHeight="1">
      <c r="A21" s="27"/>
      <c r="B21" s="201"/>
      <c r="C21" s="147"/>
      <c r="D21" s="79"/>
      <c r="E21" s="79"/>
      <c r="F21" s="28"/>
    </row>
    <row r="22" spans="1:6" ht="108" customHeight="1">
      <c r="A22" s="27"/>
      <c r="B22" s="730" t="s">
        <v>2910</v>
      </c>
      <c r="C22" s="757"/>
      <c r="D22" s="757"/>
      <c r="E22" s="757"/>
      <c r="F22" s="26"/>
    </row>
    <row r="23" spans="1:6" ht="18">
      <c r="A23" s="29"/>
      <c r="B23" s="147"/>
      <c r="C23" s="148"/>
      <c r="D23" s="79"/>
      <c r="E23" s="101"/>
      <c r="F23" s="30"/>
    </row>
  </sheetData>
  <mergeCells count="1">
    <mergeCell ref="B22:E22"/>
  </mergeCells>
  <hyperlinks>
    <hyperlink ref="E1" location="Categories!A1" display="Return" xr:uid="{1FED7A35-72A6-4DE2-AC7F-343FB0D04E02}"/>
    <hyperlink ref="B22:E22" r:id="rId1" display="https://www.nology.co.za/terms" xr:uid="{7C9A39DF-8CD2-4D85-AB53-8B938AB5A4BA}"/>
  </hyperlinks>
  <pageMargins left="0.7" right="0.7" top="0.75" bottom="0.75" header="0.3" footer="0.3"/>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1D680-C132-4050-BB50-4BB1D8EE458F}">
  <sheetPr codeName="Sheet30"/>
  <dimension ref="A1:G57"/>
  <sheetViews>
    <sheetView showGridLines="0" zoomScale="80" zoomScaleNormal="80" workbookViewId="0"/>
  </sheetViews>
  <sheetFormatPr defaultColWidth="9" defaultRowHeight="16.8"/>
  <cols>
    <col min="1" max="1" width="2.5546875" customWidth="1"/>
    <col min="2" max="2" width="33.44140625" customWidth="1"/>
    <col min="3" max="3" width="93.88671875" customWidth="1"/>
    <col min="4" max="4" width="20.5546875" customWidth="1"/>
    <col min="5" max="5" width="43.44140625" customWidth="1"/>
    <col min="6" max="6" width="2.44140625" customWidth="1"/>
  </cols>
  <sheetData>
    <row r="1" spans="1:7" ht="15" customHeight="1">
      <c r="A1" s="198"/>
      <c r="B1" s="199"/>
      <c r="C1" s="115"/>
      <c r="D1" s="76"/>
      <c r="E1" s="286" t="s">
        <v>1356</v>
      </c>
      <c r="F1" s="200"/>
      <c r="G1" s="1"/>
    </row>
    <row r="2" spans="1:7" ht="39.75" customHeight="1">
      <c r="A2" s="25"/>
      <c r="B2" s="133"/>
      <c r="C2" s="139"/>
      <c r="D2" s="21"/>
      <c r="E2" s="90"/>
      <c r="F2" s="26"/>
      <c r="G2" s="1"/>
    </row>
    <row r="3" spans="1:7" ht="18">
      <c r="A3" s="27"/>
      <c r="B3" s="177" t="s">
        <v>1358</v>
      </c>
      <c r="C3" s="178" t="s">
        <v>1359</v>
      </c>
      <c r="D3" s="179" t="s">
        <v>1450</v>
      </c>
      <c r="E3" s="179" t="s">
        <v>1362</v>
      </c>
      <c r="F3" s="28"/>
      <c r="G3" s="1"/>
    </row>
    <row r="4" spans="1:7" ht="18">
      <c r="A4" s="25"/>
      <c r="B4" s="244" t="s">
        <v>1812</v>
      </c>
      <c r="C4" s="245"/>
      <c r="D4" s="246"/>
      <c r="E4" s="247"/>
      <c r="F4" s="26"/>
      <c r="G4" s="1"/>
    </row>
    <row r="5" spans="1:7" ht="18">
      <c r="A5" s="25"/>
      <c r="B5" s="368" t="s">
        <v>68</v>
      </c>
      <c r="C5" s="134" t="s">
        <v>2340</v>
      </c>
      <c r="D5" s="175">
        <f>INDEX(PRICING!BL:BL,MATCH(B5,PRICING!BK:BK,0),1)</f>
        <v>2240</v>
      </c>
      <c r="E5" s="230"/>
      <c r="F5" s="26"/>
      <c r="G5" s="1"/>
    </row>
    <row r="6" spans="1:7" ht="18">
      <c r="A6" s="25"/>
      <c r="B6" s="368" t="s">
        <v>94</v>
      </c>
      <c r="C6" s="134" t="s">
        <v>2341</v>
      </c>
      <c r="D6" s="175">
        <f>INDEX(PRICING!BL:BL,MATCH(B6,PRICING!BK:BK,0),1)</f>
        <v>997</v>
      </c>
      <c r="E6" s="230"/>
      <c r="F6" s="26"/>
      <c r="G6" s="1"/>
    </row>
    <row r="7" spans="1:7" ht="18">
      <c r="A7" s="25"/>
      <c r="B7" s="368" t="s">
        <v>118</v>
      </c>
      <c r="C7" s="134" t="s">
        <v>2342</v>
      </c>
      <c r="D7" s="175">
        <f>INDEX(PRICING!BL:BL,MATCH(B7,PRICING!BK:BK,0),1)</f>
        <v>1109</v>
      </c>
      <c r="E7" s="230"/>
      <c r="F7" s="26"/>
      <c r="G7" s="1"/>
    </row>
    <row r="8" spans="1:7" ht="18">
      <c r="A8" s="25"/>
      <c r="B8" s="368" t="s">
        <v>141</v>
      </c>
      <c r="C8" s="134" t="s">
        <v>2343</v>
      </c>
      <c r="D8" s="175">
        <f>INDEX(PRICING!BL:BL,MATCH(B8,PRICING!BK:BK,0),1)</f>
        <v>3694</v>
      </c>
      <c r="E8" s="230"/>
      <c r="F8" s="26"/>
      <c r="G8" s="1"/>
    </row>
    <row r="9" spans="1:7" ht="18">
      <c r="A9" s="25"/>
      <c r="B9" s="368" t="s">
        <v>159</v>
      </c>
      <c r="C9" s="134" t="s">
        <v>2344</v>
      </c>
      <c r="D9" s="175">
        <f>INDEX(PRICING!BL:BL,MATCH(B9,PRICING!BK:BK,0),1)</f>
        <v>1575</v>
      </c>
      <c r="E9" s="230"/>
      <c r="F9" s="26"/>
      <c r="G9" s="1"/>
    </row>
    <row r="10" spans="1:7" ht="18">
      <c r="A10" s="25"/>
      <c r="B10" s="368" t="s">
        <v>493</v>
      </c>
      <c r="C10" s="134" t="s">
        <v>2345</v>
      </c>
      <c r="D10" s="175">
        <f>INDEX(PRICING!BL:BL,MATCH(B10,PRICING!BK:BK,0),1)</f>
        <v>2702</v>
      </c>
      <c r="E10" s="230"/>
      <c r="F10" s="26"/>
      <c r="G10" s="1"/>
    </row>
    <row r="11" spans="1:7" ht="18">
      <c r="A11" s="25"/>
      <c r="B11" s="368" t="s">
        <v>178</v>
      </c>
      <c r="C11" s="134" t="s">
        <v>2346</v>
      </c>
      <c r="D11" s="175">
        <f>INDEX(PRICING!BL:BL,MATCH(B11,PRICING!BK:BK,0),1)</f>
        <v>3067</v>
      </c>
      <c r="E11" s="230"/>
      <c r="F11" s="26"/>
      <c r="G11" s="1"/>
    </row>
    <row r="12" spans="1:7" ht="36">
      <c r="A12" s="25"/>
      <c r="B12" s="368" t="s">
        <v>195</v>
      </c>
      <c r="C12" s="134" t="s">
        <v>2347</v>
      </c>
      <c r="D12" s="175">
        <f>INDEX(PRICING!BL:BL,MATCH(B12,PRICING!BK:BK,0),1)</f>
        <v>2393</v>
      </c>
      <c r="E12" s="230"/>
      <c r="F12" s="26"/>
      <c r="G12" s="1"/>
    </row>
    <row r="13" spans="1:7" ht="36">
      <c r="A13" s="25"/>
      <c r="B13" s="368" t="s">
        <v>211</v>
      </c>
      <c r="C13" s="134" t="s">
        <v>2348</v>
      </c>
      <c r="D13" s="175">
        <f>INDEX(PRICING!BL:BL,MATCH(B13,PRICING!BK:BK,0),1)</f>
        <v>2530</v>
      </c>
      <c r="E13" s="230"/>
      <c r="F13" s="26"/>
      <c r="G13" s="1"/>
    </row>
    <row r="14" spans="1:7" ht="36">
      <c r="A14" s="25"/>
      <c r="B14" s="368" t="s">
        <v>227</v>
      </c>
      <c r="C14" s="134" t="s">
        <v>2349</v>
      </c>
      <c r="D14" s="175">
        <f>INDEX(PRICING!BL:BL,MATCH(B14,PRICING!BK:BK,0),1)</f>
        <v>3648</v>
      </c>
      <c r="E14" s="230"/>
      <c r="F14" s="26"/>
      <c r="G14" s="1"/>
    </row>
    <row r="15" spans="1:7" ht="36">
      <c r="A15" s="25"/>
      <c r="B15" s="368" t="s">
        <v>561</v>
      </c>
      <c r="C15" s="134" t="s">
        <v>2350</v>
      </c>
      <c r="D15" s="175">
        <f>INDEX(PRICING!BL:BL,MATCH(B15,PRICING!BK:BK,0),1)</f>
        <v>4450</v>
      </c>
      <c r="E15" s="230"/>
      <c r="F15" s="26"/>
      <c r="G15" s="1"/>
    </row>
    <row r="16" spans="1:7" ht="36">
      <c r="A16" s="25"/>
      <c r="B16" s="368" t="s">
        <v>242</v>
      </c>
      <c r="C16" s="134" t="s">
        <v>2351</v>
      </c>
      <c r="D16" s="175">
        <f>INDEX(PRICING!BL:BL,MATCH(B16,PRICING!BK:BK,0),1)</f>
        <v>4156</v>
      </c>
      <c r="E16" s="230"/>
      <c r="F16" s="26"/>
      <c r="G16" s="1"/>
    </row>
    <row r="17" spans="1:7" ht="36">
      <c r="A17" s="25"/>
      <c r="B17" s="368" t="s">
        <v>3242</v>
      </c>
      <c r="C17" s="134" t="s">
        <v>3252</v>
      </c>
      <c r="D17" s="175">
        <f>INDEX(PRICING!BL:BL,MATCH(B17,PRICING!BK:BK,0),1)</f>
        <v>6150</v>
      </c>
      <c r="E17" s="230" t="s">
        <v>3250</v>
      </c>
      <c r="F17" s="26"/>
      <c r="G17" s="1"/>
    </row>
    <row r="18" spans="1:7" ht="18">
      <c r="A18" s="25"/>
      <c r="B18" s="368" t="s">
        <v>568</v>
      </c>
      <c r="C18" s="134" t="s">
        <v>2352</v>
      </c>
      <c r="D18" s="175">
        <f>INDEX(PRICING!BL:BL,MATCH(B18,PRICING!BK:BK,0),1)</f>
        <v>5080</v>
      </c>
      <c r="E18" s="230"/>
      <c r="F18" s="26"/>
      <c r="G18" s="1"/>
    </row>
    <row r="19" spans="1:7" ht="18">
      <c r="A19" s="25"/>
      <c r="B19" s="368" t="s">
        <v>257</v>
      </c>
      <c r="C19" s="134" t="s">
        <v>2353</v>
      </c>
      <c r="D19" s="175">
        <f>INDEX(PRICING!BL:BL,MATCH(B19,PRICING!BK:BK,0),1)</f>
        <v>3233</v>
      </c>
      <c r="E19" s="230"/>
      <c r="F19" s="26"/>
      <c r="G19" s="1"/>
    </row>
    <row r="20" spans="1:7" ht="36">
      <c r="A20" s="25"/>
      <c r="B20" s="368" t="s">
        <v>272</v>
      </c>
      <c r="C20" s="134" t="s">
        <v>2354</v>
      </c>
      <c r="D20" s="175">
        <f>INDEX(PRICING!BL:BL,MATCH(B20,PRICING!BK:BK,0),1)</f>
        <v>5726</v>
      </c>
      <c r="E20" s="230"/>
      <c r="F20" s="26"/>
      <c r="G20" s="1"/>
    </row>
    <row r="21" spans="1:7" ht="36">
      <c r="A21" s="25"/>
      <c r="B21" s="368" t="s">
        <v>288</v>
      </c>
      <c r="C21" s="134" t="s">
        <v>2355</v>
      </c>
      <c r="D21" s="175">
        <f>INDEX(PRICING!BL:BL,MATCH(B21,PRICING!BK:BK,0),1)</f>
        <v>8265</v>
      </c>
      <c r="E21" s="230"/>
      <c r="F21" s="26"/>
      <c r="G21" s="1"/>
    </row>
    <row r="22" spans="1:7" ht="36">
      <c r="A22" s="25"/>
      <c r="B22" s="368" t="s">
        <v>303</v>
      </c>
      <c r="C22" s="134" t="s">
        <v>2356</v>
      </c>
      <c r="D22" s="175">
        <f>INDEX(PRICING!BL:BL,MATCH(B22,PRICING!BK:BK,0),1)</f>
        <v>6649</v>
      </c>
      <c r="E22" s="230"/>
      <c r="F22" s="26"/>
      <c r="G22" s="1"/>
    </row>
    <row r="23" spans="1:7" ht="36">
      <c r="A23" s="25"/>
      <c r="B23" s="368" t="s">
        <v>318</v>
      </c>
      <c r="C23" s="134" t="s">
        <v>2357</v>
      </c>
      <c r="D23" s="175">
        <f>INDEX(PRICING!BL:BL,MATCH(B23,PRICING!BK:BK,0),1)</f>
        <v>8270</v>
      </c>
      <c r="E23" s="230"/>
      <c r="F23" s="26"/>
      <c r="G23" s="1"/>
    </row>
    <row r="24" spans="1:7" ht="36">
      <c r="A24" s="25"/>
      <c r="B24" s="379" t="s">
        <v>331</v>
      </c>
      <c r="C24" s="134" t="s">
        <v>2358</v>
      </c>
      <c r="D24" s="175">
        <f>INDEX(PRICING!BL:BL,MATCH(B24,PRICING!BK:BK,0),1)</f>
        <v>2217</v>
      </c>
      <c r="E24" s="230"/>
      <c r="F24" s="26"/>
      <c r="G24" s="1"/>
    </row>
    <row r="25" spans="1:7" ht="36">
      <c r="A25" s="25"/>
      <c r="B25" s="379" t="s">
        <v>483</v>
      </c>
      <c r="C25" s="134" t="s">
        <v>2359</v>
      </c>
      <c r="D25" s="175">
        <f>INDEX(PRICING!BL:BL,MATCH(B25,PRICING!BK:BK,0),1)</f>
        <v>4895</v>
      </c>
      <c r="E25" s="230"/>
      <c r="F25" s="26"/>
      <c r="G25" s="1"/>
    </row>
    <row r="26" spans="1:7" ht="36">
      <c r="A26" s="25"/>
      <c r="B26" s="379" t="s">
        <v>552</v>
      </c>
      <c r="C26" s="134" t="s">
        <v>2360</v>
      </c>
      <c r="D26" s="175">
        <f>INDEX(PRICING!BL:BL,MATCH(B26,PRICING!BK:BK,0),1)</f>
        <v>7619</v>
      </c>
      <c r="E26" s="230" t="s">
        <v>1544</v>
      </c>
      <c r="F26" s="26"/>
      <c r="G26" s="1"/>
    </row>
    <row r="27" spans="1:7" ht="18">
      <c r="A27" s="25"/>
      <c r="B27" s="379" t="s">
        <v>3243</v>
      </c>
      <c r="C27" s="134" t="s">
        <v>3253</v>
      </c>
      <c r="D27" s="175">
        <f>INDEX(PRICING!BL:BL,MATCH(B27,PRICING!BK:BK,0),1)</f>
        <v>5426</v>
      </c>
      <c r="E27" s="529" t="s">
        <v>3250</v>
      </c>
      <c r="F27" s="26"/>
      <c r="G27" s="1"/>
    </row>
    <row r="28" spans="1:7" ht="18">
      <c r="A28" s="25"/>
      <c r="B28" s="244" t="s">
        <v>2361</v>
      </c>
      <c r="C28" s="245"/>
      <c r="D28" s="246"/>
      <c r="E28" s="247"/>
      <c r="F28" s="26"/>
      <c r="G28" s="1"/>
    </row>
    <row r="29" spans="1:7" ht="18">
      <c r="A29" s="25"/>
      <c r="B29" s="149" t="s">
        <v>344</v>
      </c>
      <c r="C29" s="134" t="s">
        <v>2362</v>
      </c>
      <c r="D29" s="175">
        <f>INDEX(PRICING!BL:BL,MATCH(B29,PRICING!BK:BK,0),1)</f>
        <v>1011</v>
      </c>
      <c r="E29" s="230"/>
      <c r="F29" s="26"/>
      <c r="G29" s="1"/>
    </row>
    <row r="30" spans="1:7" ht="18">
      <c r="A30" s="25"/>
      <c r="B30" s="271" t="s">
        <v>543</v>
      </c>
      <c r="C30" s="134" t="s">
        <v>2363</v>
      </c>
      <c r="D30" s="175">
        <f>INDEX(PRICING!BL:BL,MATCH(B30,PRICING!BK:BK,0),1)</f>
        <v>1018</v>
      </c>
      <c r="E30" s="529" t="s">
        <v>1544</v>
      </c>
      <c r="F30" s="26"/>
      <c r="G30" s="1"/>
    </row>
    <row r="31" spans="1:7" ht="18">
      <c r="A31" s="25"/>
      <c r="B31" s="244" t="s">
        <v>2364</v>
      </c>
      <c r="C31" s="245"/>
      <c r="D31" s="245"/>
      <c r="E31" s="247"/>
      <c r="F31" s="26"/>
      <c r="G31" s="1"/>
    </row>
    <row r="32" spans="1:7" ht="18">
      <c r="A32" s="25"/>
      <c r="B32" s="368" t="s">
        <v>355</v>
      </c>
      <c r="C32" s="134" t="s">
        <v>2365</v>
      </c>
      <c r="D32" s="175">
        <f>INDEX(PRICING!BL:BL,MATCH(B32,PRICING!BK:BK,0),1)</f>
        <v>2122</v>
      </c>
      <c r="E32" s="230"/>
      <c r="F32" s="26"/>
      <c r="G32" s="1"/>
    </row>
    <row r="33" spans="1:7" ht="18">
      <c r="A33" s="25"/>
      <c r="B33" s="368" t="s">
        <v>367</v>
      </c>
      <c r="C33" s="134" t="s">
        <v>2366</v>
      </c>
      <c r="D33" s="175">
        <f>INDEX(PRICING!BL:BL,MATCH(B33,PRICING!BK:BK,0),1)</f>
        <v>1894</v>
      </c>
      <c r="E33" s="230"/>
      <c r="F33" s="26"/>
      <c r="G33" s="1"/>
    </row>
    <row r="34" spans="1:7" ht="18">
      <c r="A34" s="25"/>
      <c r="B34" s="368" t="s">
        <v>379</v>
      </c>
      <c r="C34" s="134" t="s">
        <v>2367</v>
      </c>
      <c r="D34" s="175">
        <f>INDEX(PRICING!BL:BL,MATCH(B34,PRICING!BK:BK,0),1)</f>
        <v>3065</v>
      </c>
      <c r="E34" s="230"/>
      <c r="F34" s="26"/>
      <c r="G34" s="1"/>
    </row>
    <row r="35" spans="1:7" ht="18">
      <c r="A35" s="25"/>
      <c r="B35" s="379" t="s">
        <v>391</v>
      </c>
      <c r="C35" s="134" t="s">
        <v>2368</v>
      </c>
      <c r="D35" s="175">
        <f>INDEX(PRICING!BL:BL,MATCH(B35,PRICING!BK:BK,0),1)</f>
        <v>1894</v>
      </c>
      <c r="E35" s="230"/>
      <c r="F35" s="26"/>
      <c r="G35" s="1"/>
    </row>
    <row r="36" spans="1:7" ht="18">
      <c r="A36" s="25"/>
      <c r="B36" s="368" t="s">
        <v>402</v>
      </c>
      <c r="C36" s="134" t="s">
        <v>2369</v>
      </c>
      <c r="D36" s="175">
        <f>INDEX(PRICING!BL:BL,MATCH(B36,PRICING!BK:BK,0),1)</f>
        <v>2425</v>
      </c>
      <c r="E36" s="230"/>
      <c r="F36" s="26"/>
      <c r="G36" s="1"/>
    </row>
    <row r="37" spans="1:7" ht="18">
      <c r="A37" s="25"/>
      <c r="B37" s="244" t="s">
        <v>2074</v>
      </c>
      <c r="C37" s="245"/>
      <c r="D37" s="245"/>
      <c r="E37" s="247"/>
      <c r="F37" s="26"/>
      <c r="G37" s="1"/>
    </row>
    <row r="38" spans="1:7" ht="18">
      <c r="A38" s="25"/>
      <c r="B38" s="368" t="s">
        <v>413</v>
      </c>
      <c r="C38" s="134" t="s">
        <v>2370</v>
      </c>
      <c r="D38" s="175">
        <f>INDEX(PRICING!BL:BL,MATCH(B38,PRICING!BK:BK,0),1)</f>
        <v>501</v>
      </c>
      <c r="E38" s="230"/>
      <c r="F38" s="26"/>
      <c r="G38" s="1"/>
    </row>
    <row r="39" spans="1:7" ht="18">
      <c r="A39" s="25"/>
      <c r="B39" s="368" t="s">
        <v>423</v>
      </c>
      <c r="C39" s="134" t="s">
        <v>2371</v>
      </c>
      <c r="D39" s="175">
        <f>INDEX(PRICING!BL:BL,MATCH(B39,PRICING!BK:BK,0),1)</f>
        <v>1434</v>
      </c>
      <c r="E39" s="230"/>
      <c r="F39" s="26"/>
      <c r="G39" s="1"/>
    </row>
    <row r="40" spans="1:7" ht="18">
      <c r="A40" s="25"/>
      <c r="B40" s="379" t="s">
        <v>433</v>
      </c>
      <c r="C40" s="135" t="s">
        <v>2372</v>
      </c>
      <c r="D40" s="175">
        <f>INDEX(PRICING!BL:BL,MATCH(B40,PRICING!BK:BK,0),1)</f>
        <v>1230</v>
      </c>
      <c r="E40" s="230"/>
      <c r="F40" s="26"/>
      <c r="G40" s="1"/>
    </row>
    <row r="41" spans="1:7" ht="18">
      <c r="A41" s="25"/>
      <c r="B41" s="379" t="s">
        <v>443</v>
      </c>
      <c r="C41" s="134" t="s">
        <v>2373</v>
      </c>
      <c r="D41" s="175">
        <f>INDEX(PRICING!BL:BL,MATCH(B41,PRICING!BK:BK,0),1)</f>
        <v>1669</v>
      </c>
      <c r="E41" s="230"/>
      <c r="F41" s="26"/>
      <c r="G41" s="1"/>
    </row>
    <row r="42" spans="1:7" ht="18">
      <c r="A42" s="25"/>
      <c r="B42" s="379" t="s">
        <v>453</v>
      </c>
      <c r="C42" s="134" t="s">
        <v>2374</v>
      </c>
      <c r="D42" s="175">
        <f>INDEX(PRICING!BL:BL,MATCH(B42,PRICING!BK:BK,0),1)</f>
        <v>2194</v>
      </c>
      <c r="E42" s="230"/>
      <c r="F42" s="26"/>
      <c r="G42" s="1"/>
    </row>
    <row r="43" spans="1:7" ht="18">
      <c r="A43" s="25"/>
      <c r="B43" s="379" t="s">
        <v>576</v>
      </c>
      <c r="C43" s="134" t="s">
        <v>2375</v>
      </c>
      <c r="D43" s="175">
        <f>INDEX(PRICING!BL:BL,MATCH(B43,PRICING!BK:BK,0),1)</f>
        <v>1419</v>
      </c>
      <c r="E43" s="230"/>
      <c r="F43" s="26"/>
      <c r="G43" s="1"/>
    </row>
    <row r="44" spans="1:7" ht="18">
      <c r="A44" s="25"/>
      <c r="B44" s="379" t="s">
        <v>463</v>
      </c>
      <c r="C44" s="134" t="s">
        <v>2376</v>
      </c>
      <c r="D44" s="175">
        <f>INDEX(PRICING!BL:BL,MATCH(B44,PRICING!BK:BK,0),1)</f>
        <v>1894</v>
      </c>
      <c r="E44" s="230"/>
      <c r="F44" s="26"/>
      <c r="G44" s="1"/>
    </row>
    <row r="45" spans="1:7" ht="18">
      <c r="A45" s="25"/>
      <c r="B45" s="379" t="s">
        <v>523</v>
      </c>
      <c r="C45" s="134" t="s">
        <v>2377</v>
      </c>
      <c r="D45" s="175">
        <f>INDEX(PRICING!BL:BL,MATCH(B45,PRICING!BK:BK,0),1)</f>
        <v>5667</v>
      </c>
      <c r="E45" s="529"/>
      <c r="F45" s="26"/>
      <c r="G45" s="1"/>
    </row>
    <row r="46" spans="1:7" ht="18">
      <c r="A46" s="25"/>
      <c r="B46" s="379" t="s">
        <v>533</v>
      </c>
      <c r="C46" s="134" t="s">
        <v>2378</v>
      </c>
      <c r="D46" s="175">
        <f>INDEX(PRICING!BL:BL,MATCH(B46,PRICING!BK:BK,0),1)</f>
        <v>3442</v>
      </c>
      <c r="E46" s="529"/>
      <c r="F46" s="26"/>
      <c r="G46" s="1"/>
    </row>
    <row r="47" spans="1:7" ht="18">
      <c r="A47" s="25"/>
      <c r="B47" s="716" t="s">
        <v>3251</v>
      </c>
      <c r="C47" s="245"/>
      <c r="D47" s="245"/>
      <c r="E47" s="247"/>
      <c r="F47" s="26"/>
      <c r="G47" s="1"/>
    </row>
    <row r="48" spans="1:7" ht="18">
      <c r="A48" s="25"/>
      <c r="B48" s="379" t="s">
        <v>3241</v>
      </c>
      <c r="C48" s="134" t="s">
        <v>3249</v>
      </c>
      <c r="D48" s="175">
        <f>INDEX(PRICING!BL:BL,MATCH(B48,PRICING!BK:BK,0),1)</f>
        <v>693</v>
      </c>
      <c r="E48" s="529" t="s">
        <v>3250</v>
      </c>
      <c r="F48" s="26"/>
      <c r="G48" s="1"/>
    </row>
    <row r="49" spans="1:6" ht="22.5" customHeight="1">
      <c r="A49" s="25"/>
      <c r="B49" s="717" t="s">
        <v>1542</v>
      </c>
      <c r="C49" s="245"/>
      <c r="D49" s="245"/>
      <c r="E49" s="247"/>
      <c r="F49" s="26"/>
    </row>
    <row r="50" spans="1:6" ht="13.2" customHeight="1">
      <c r="A50" s="27"/>
      <c r="B50" s="379" t="s">
        <v>473</v>
      </c>
      <c r="C50" s="134" t="s">
        <v>2379</v>
      </c>
      <c r="D50" s="175">
        <f>INDEX(PRICING!BL:BL,MATCH(B50,PRICING!BK:BK,0),1)</f>
        <v>2540</v>
      </c>
      <c r="E50" s="478"/>
      <c r="F50" s="26"/>
    </row>
    <row r="51" spans="1:6" ht="13.2" customHeight="1">
      <c r="A51" s="27"/>
      <c r="B51" s="379" t="s">
        <v>3240</v>
      </c>
      <c r="C51" s="134" t="s">
        <v>3246</v>
      </c>
      <c r="D51" s="175">
        <f>INDEX(PRICING!BL:BL,MATCH(B51,PRICING!BK:BK,0),1)</f>
        <v>114</v>
      </c>
      <c r="E51" s="478"/>
      <c r="F51" s="26"/>
    </row>
    <row r="52" spans="1:6" ht="18">
      <c r="A52" s="27"/>
      <c r="B52" s="379" t="s">
        <v>584</v>
      </c>
      <c r="C52" s="134" t="s">
        <v>2380</v>
      </c>
      <c r="D52" s="175">
        <f>INDEX(PRICING!BL:BL,MATCH(B52,PRICING!BK:BK,0),1)</f>
        <v>72</v>
      </c>
      <c r="E52" s="478"/>
      <c r="F52" s="26"/>
    </row>
    <row r="53" spans="1:6" ht="18">
      <c r="A53" s="29"/>
      <c r="B53" s="379" t="s">
        <v>503</v>
      </c>
      <c r="C53" s="134" t="s">
        <v>2381</v>
      </c>
      <c r="D53" s="175">
        <f>INDEX(PRICING!BL:BL,MATCH(B53,PRICING!BK:BK,0),1)</f>
        <v>1142</v>
      </c>
      <c r="E53" s="478"/>
      <c r="F53" s="26"/>
    </row>
    <row r="54" spans="1:6" ht="18">
      <c r="A54" s="29"/>
      <c r="B54" s="491" t="s">
        <v>513</v>
      </c>
      <c r="C54" s="477" t="s">
        <v>2382</v>
      </c>
      <c r="D54" s="175">
        <f>INDEX(PRICING!BL:BL,MATCH(B54,PRICING!BK:BK,0),1)</f>
        <v>194</v>
      </c>
      <c r="E54" s="478"/>
      <c r="F54" s="26"/>
    </row>
    <row r="55" spans="1:6" ht="18">
      <c r="A55" s="29"/>
      <c r="B55" s="622"/>
      <c r="C55" s="147"/>
      <c r="D55" s="76"/>
      <c r="E55" s="79"/>
      <c r="F55" s="28"/>
    </row>
    <row r="56" spans="1:6" ht="118.5" customHeight="1">
      <c r="A56" s="29"/>
      <c r="B56" s="782" t="s">
        <v>2910</v>
      </c>
      <c r="C56" s="783"/>
      <c r="D56" s="783"/>
      <c r="E56" s="783"/>
      <c r="F56" s="26"/>
    </row>
    <row r="57" spans="1:6" ht="18">
      <c r="A57" s="29"/>
      <c r="B57" s="147"/>
      <c r="C57" s="148"/>
      <c r="D57" s="79"/>
      <c r="E57" s="101"/>
      <c r="F57" s="30"/>
    </row>
  </sheetData>
  <mergeCells count="1">
    <mergeCell ref="B56:E56"/>
  </mergeCells>
  <phoneticPr fontId="56" type="noConversion"/>
  <hyperlinks>
    <hyperlink ref="E1" location="Categories!A1" display="Return" xr:uid="{F4F54B93-E81E-4620-9D18-6F9FC7031A16}"/>
    <hyperlink ref="B56:E56" r:id="rId1" display="https://www.nology.co.za/terms" xr:uid="{9EA1999B-CCF0-4BAF-AEBE-1A10FC02AE6E}"/>
    <hyperlink ref="B5" r:id="rId2" xr:uid="{BDFFDB1C-BA76-4D10-AEF6-1816F66E673A}"/>
    <hyperlink ref="B9" r:id="rId3" xr:uid="{0431A45F-DB58-4BF0-9AA4-BC6050E66FEB}"/>
    <hyperlink ref="B11" r:id="rId4" xr:uid="{7F6ECE07-92E9-41F7-885D-B880BAFE3722}"/>
    <hyperlink ref="B12" r:id="rId5" xr:uid="{C44DFD07-2561-459B-91FA-0B3F688E6CFD}"/>
    <hyperlink ref="B13" r:id="rId6" xr:uid="{83A65423-E821-4A15-965C-D0347B480458}"/>
    <hyperlink ref="B14" r:id="rId7" xr:uid="{485B086B-8317-46E1-A874-C1E8617F782C}"/>
    <hyperlink ref="B16" r:id="rId8" xr:uid="{32A691FB-5280-417E-A057-AED0519E9767}"/>
    <hyperlink ref="B19" r:id="rId9" xr:uid="{BC39386F-7357-4AC2-85BB-9DAA466133C0}"/>
    <hyperlink ref="B20" r:id="rId10" xr:uid="{20602641-053E-4D22-BB44-A0A8C8B67495}"/>
    <hyperlink ref="B21" r:id="rId11" xr:uid="{76A0E81A-E4A1-411C-9079-73492C398C08}"/>
    <hyperlink ref="B22" r:id="rId12" xr:uid="{CF67D532-393F-431B-879C-C229C28F917B}"/>
    <hyperlink ref="B23" r:id="rId13" xr:uid="{481EC8A5-A9F3-4166-A54A-08B64FB2CEB7}"/>
    <hyperlink ref="B32" r:id="rId14" xr:uid="{5FAA8A1B-AC81-45A0-AAAE-F7F6867658C4}"/>
    <hyperlink ref="B34" r:id="rId15" xr:uid="{11EF2F0B-C8B1-4A32-84A8-4BF55213A91D}"/>
    <hyperlink ref="B35" r:id="rId16" xr:uid="{36B1FBBC-670D-4755-B117-321EA74B5EEA}"/>
    <hyperlink ref="B36" r:id="rId17" xr:uid="{8233F2FC-6C81-4639-950E-C5D376A5439F}"/>
    <hyperlink ref="B38" r:id="rId18" xr:uid="{089AA7F4-51BE-43F7-9A78-C85A4FCE6A10}"/>
    <hyperlink ref="B39" r:id="rId19" xr:uid="{C42E2E5E-931A-4DAE-A78E-077AD9747C39}"/>
    <hyperlink ref="B41" r:id="rId20" xr:uid="{38FD14A7-CE98-4A54-8BA2-44829D4E8868}"/>
    <hyperlink ref="B42" r:id="rId21" xr:uid="{D571DD66-128A-4FA3-9E0F-4FC281109852}"/>
    <hyperlink ref="B44" r:id="rId22" xr:uid="{DF978C4F-66E6-43F9-9B25-C7B64A30415C}"/>
    <hyperlink ref="B50" r:id="rId23" xr:uid="{2C5659FA-1DE1-476C-81F8-BD1141B8EDEB}"/>
    <hyperlink ref="B10" r:id="rId24" display="RUT241" xr:uid="{53321323-2976-4DD5-87B2-E09B82D39C9B}"/>
    <hyperlink ref="B53" r:id="rId25" xr:uid="{DC9B6001-7E96-483E-BB83-0162AFC8A8D1}"/>
    <hyperlink ref="B54" r:id="rId26" xr:uid="{CC89DCD5-CDB8-4371-90F7-541DD94DC645}"/>
    <hyperlink ref="B46" r:id="rId27" xr:uid="{E3B98FD8-E367-4C1B-A83B-BBAB79A1D358}"/>
    <hyperlink ref="B45" r:id="rId28" xr:uid="{39D17F99-4012-4B22-A691-A565A539CA61}"/>
  </hyperlinks>
  <pageMargins left="0.7" right="0.7" top="0.75" bottom="0.75" header="0.3" footer="0.3"/>
  <drawing r:id="rId29"/>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5E399-23AB-4863-BB56-E4E9C9B940AC}">
  <sheetPr codeName="Sheet15">
    <pageSetUpPr fitToPage="1"/>
  </sheetPr>
  <dimension ref="A1:WYH90"/>
  <sheetViews>
    <sheetView showGridLines="0" zoomScale="80" zoomScaleNormal="80" workbookViewId="0"/>
  </sheetViews>
  <sheetFormatPr defaultColWidth="9" defaultRowHeight="16.8"/>
  <cols>
    <col min="1" max="1" width="3.44140625" customWidth="1"/>
    <col min="2" max="2" width="33.44140625" customWidth="1"/>
    <col min="3" max="3" width="92.5546875" customWidth="1"/>
    <col min="4" max="4" width="20.5546875" customWidth="1"/>
    <col min="5" max="5" width="43.44140625" customWidth="1"/>
    <col min="6" max="6" width="3.5546875" customWidth="1"/>
  </cols>
  <sheetData>
    <row r="1" spans="1:6" ht="18">
      <c r="A1" s="23"/>
      <c r="B1" s="115"/>
      <c r="C1" s="115"/>
      <c r="D1" s="73"/>
      <c r="E1" s="286" t="s">
        <v>1356</v>
      </c>
      <c r="F1" s="469"/>
    </row>
    <row r="2" spans="1:6" ht="36" customHeight="1">
      <c r="A2" s="27"/>
      <c r="B2" s="142"/>
      <c r="C2" s="139"/>
      <c r="D2" s="21"/>
      <c r="E2" s="90"/>
      <c r="F2" s="27"/>
    </row>
    <row r="3" spans="1:6" ht="18">
      <c r="A3" s="27"/>
      <c r="B3" s="177" t="s">
        <v>1358</v>
      </c>
      <c r="C3" s="178" t="s">
        <v>1359</v>
      </c>
      <c r="D3" s="179" t="s">
        <v>1450</v>
      </c>
      <c r="E3" s="179" t="s">
        <v>1362</v>
      </c>
      <c r="F3" s="470"/>
    </row>
    <row r="4" spans="1:6" ht="18">
      <c r="A4" s="25"/>
      <c r="B4" s="168" t="s">
        <v>2074</v>
      </c>
      <c r="C4" s="169"/>
      <c r="D4" s="170"/>
      <c r="E4" s="171"/>
      <c r="F4" s="182"/>
    </row>
    <row r="5" spans="1:6" ht="18">
      <c r="A5" s="25"/>
      <c r="B5" s="149" t="s">
        <v>866</v>
      </c>
      <c r="C5" s="6" t="s">
        <v>2383</v>
      </c>
      <c r="D5" s="175">
        <f>INDEX(PRICING!AB:AB,MATCH(B5,PRICING!AA:AA,0),1)</f>
        <v>271</v>
      </c>
      <c r="E5" s="113" t="s">
        <v>1755</v>
      </c>
      <c r="F5" s="182"/>
    </row>
    <row r="6" spans="1:6" ht="18">
      <c r="A6" s="25"/>
      <c r="B6" s="149" t="s">
        <v>712</v>
      </c>
      <c r="C6" s="6" t="s">
        <v>2384</v>
      </c>
      <c r="D6" s="175">
        <f>INDEX(PRICING!AB:AB,MATCH(B6,PRICING!AA:AA,0),1)</f>
        <v>1201</v>
      </c>
      <c r="E6" s="113" t="s">
        <v>1755</v>
      </c>
      <c r="F6" s="182"/>
    </row>
    <row r="7" spans="1:6" ht="18">
      <c r="A7" s="25"/>
      <c r="B7" s="149" t="s">
        <v>717</v>
      </c>
      <c r="C7" s="6" t="s">
        <v>2385</v>
      </c>
      <c r="D7" s="175">
        <f>INDEX(PRICING!AB:AB,MATCH(B7,PRICING!AA:AA,0),1)</f>
        <v>2213</v>
      </c>
      <c r="E7" s="113" t="s">
        <v>1755</v>
      </c>
      <c r="F7" s="182"/>
    </row>
    <row r="8" spans="1:6" ht="18">
      <c r="A8" s="25"/>
      <c r="B8" s="149" t="s">
        <v>727</v>
      </c>
      <c r="C8" s="6" t="s">
        <v>2386</v>
      </c>
      <c r="D8" s="175">
        <f>INDEX(PRICING!AB:AB,MATCH(B8,PRICING!AA:AA,0),1)</f>
        <v>2845</v>
      </c>
      <c r="E8" s="113" t="s">
        <v>1755</v>
      </c>
      <c r="F8" s="182"/>
    </row>
    <row r="9" spans="1:6" ht="18">
      <c r="A9" s="25"/>
      <c r="B9" s="149" t="s">
        <v>702</v>
      </c>
      <c r="C9" s="6" t="s">
        <v>2387</v>
      </c>
      <c r="D9" s="175">
        <f>INDEX(PRICING!AB:AB,MATCH(B9,PRICING!AA:AA,0),1)</f>
        <v>2023</v>
      </c>
      <c r="E9" s="113" t="s">
        <v>1755</v>
      </c>
      <c r="F9" s="182"/>
    </row>
    <row r="10" spans="1:6" ht="18">
      <c r="A10" s="25"/>
      <c r="B10" s="149" t="s">
        <v>707</v>
      </c>
      <c r="C10" s="6" t="s">
        <v>2388</v>
      </c>
      <c r="D10" s="175">
        <f>INDEX(PRICING!AB:AB,MATCH(B10,PRICING!AA:AA,0),1)</f>
        <v>3351</v>
      </c>
      <c r="E10" s="113" t="s">
        <v>1755</v>
      </c>
      <c r="F10" s="182"/>
    </row>
    <row r="11" spans="1:6" ht="18">
      <c r="A11" s="25"/>
      <c r="B11" s="149" t="s">
        <v>878</v>
      </c>
      <c r="C11" s="6" t="s">
        <v>2389</v>
      </c>
      <c r="D11" s="175">
        <f>INDEX(PRICING!AB:AB,MATCH(B11,PRICING!AA:AA,0),1)</f>
        <v>1137</v>
      </c>
      <c r="E11" s="113" t="s">
        <v>1755</v>
      </c>
      <c r="F11" s="182"/>
    </row>
    <row r="12" spans="1:6" ht="18">
      <c r="A12" s="25"/>
      <c r="B12" s="149" t="s">
        <v>921</v>
      </c>
      <c r="C12" s="6" t="s">
        <v>2390</v>
      </c>
      <c r="D12" s="175">
        <f>INDEX(PRICING!AB:AB,MATCH(B12,PRICING!AA:AA,0),1)</f>
        <v>2339</v>
      </c>
      <c r="E12" s="113" t="s">
        <v>1755</v>
      </c>
      <c r="F12" s="182"/>
    </row>
    <row r="13" spans="1:6" ht="18">
      <c r="A13" s="25"/>
      <c r="B13" s="149" t="s">
        <v>924</v>
      </c>
      <c r="C13" s="6" t="s">
        <v>2391</v>
      </c>
      <c r="D13" s="175">
        <f>INDEX(PRICING!AB:AB,MATCH(B13,PRICING!AA:AA,0),1)</f>
        <v>1264</v>
      </c>
      <c r="E13" s="113" t="s">
        <v>1755</v>
      </c>
      <c r="F13" s="182"/>
    </row>
    <row r="14" spans="1:6" ht="18">
      <c r="A14" s="25"/>
      <c r="B14" s="168" t="s">
        <v>2392</v>
      </c>
      <c r="C14" s="169"/>
      <c r="D14" s="211"/>
      <c r="E14" s="202"/>
      <c r="F14" s="182"/>
    </row>
    <row r="15" spans="1:6" ht="18">
      <c r="A15" s="25"/>
      <c r="B15" s="149" t="s">
        <v>657</v>
      </c>
      <c r="C15" s="6" t="s">
        <v>2393</v>
      </c>
      <c r="D15" s="175">
        <f>INDEX(PRICING!AB:AB,MATCH(B15,PRICING!AA:AA,0),1)</f>
        <v>645</v>
      </c>
      <c r="E15" s="113" t="s">
        <v>1755</v>
      </c>
      <c r="F15" s="182"/>
    </row>
    <row r="16" spans="1:6" ht="18">
      <c r="A16" s="25"/>
      <c r="B16" s="149" t="s">
        <v>108</v>
      </c>
      <c r="C16" s="6" t="s">
        <v>2394</v>
      </c>
      <c r="D16" s="175">
        <f>INDEX(PRICING!AB:AB,MATCH(B16,PRICING!AA:AA,0),1)</f>
        <v>1538</v>
      </c>
      <c r="E16" s="113" t="s">
        <v>1755</v>
      </c>
      <c r="F16" s="182"/>
    </row>
    <row r="17" spans="1:6" ht="18">
      <c r="A17" s="25"/>
      <c r="B17" s="168" t="s">
        <v>2395</v>
      </c>
      <c r="C17" s="169"/>
      <c r="D17" s="211"/>
      <c r="E17" s="202"/>
      <c r="F17" s="182"/>
    </row>
    <row r="18" spans="1:6" ht="18">
      <c r="A18" s="25"/>
      <c r="B18" s="149" t="s">
        <v>218</v>
      </c>
      <c r="C18" s="6" t="s">
        <v>2396</v>
      </c>
      <c r="D18" s="175">
        <f>INDEX(PRICING!AB:AB,MATCH(B18,PRICING!AA:AA,0),1)</f>
        <v>408</v>
      </c>
      <c r="E18" s="113" t="s">
        <v>1755</v>
      </c>
      <c r="F18" s="182"/>
    </row>
    <row r="19" spans="1:6" ht="18">
      <c r="A19" s="25"/>
      <c r="B19" s="149" t="s">
        <v>233</v>
      </c>
      <c r="C19" s="6" t="s">
        <v>2397</v>
      </c>
      <c r="D19" s="175">
        <f>INDEX(PRICING!AB:AB,MATCH(B19,PRICING!AA:AA,0),1)</f>
        <v>784</v>
      </c>
      <c r="E19" s="113" t="s">
        <v>1755</v>
      </c>
      <c r="F19" s="182"/>
    </row>
    <row r="20" spans="1:6" ht="18">
      <c r="A20" s="25"/>
      <c r="B20" s="149" t="s">
        <v>248</v>
      </c>
      <c r="C20" s="6" t="s">
        <v>2398</v>
      </c>
      <c r="D20" s="175">
        <f>INDEX(PRICING!AB:AB,MATCH(B20,PRICING!AA:AA,0),1)</f>
        <v>1160</v>
      </c>
      <c r="E20" s="113" t="s">
        <v>1755</v>
      </c>
      <c r="F20" s="182"/>
    </row>
    <row r="21" spans="1:6" ht="18">
      <c r="A21" s="25"/>
      <c r="B21" s="149" t="s">
        <v>263</v>
      </c>
      <c r="C21" s="6" t="s">
        <v>2399</v>
      </c>
      <c r="D21" s="175">
        <f>INDEX(PRICING!AB:AB,MATCH(B21,PRICING!AA:AA,0),1)</f>
        <v>545</v>
      </c>
      <c r="E21" s="113" t="s">
        <v>1755</v>
      </c>
      <c r="F21" s="182"/>
    </row>
    <row r="22" spans="1:6" ht="18">
      <c r="A22" s="25"/>
      <c r="B22" s="149" t="s">
        <v>279</v>
      </c>
      <c r="C22" s="6" t="s">
        <v>2400</v>
      </c>
      <c r="D22" s="175">
        <f>INDEX(PRICING!AB:AB,MATCH(B22,PRICING!AA:AA,0),1)</f>
        <v>1023</v>
      </c>
      <c r="E22" s="113" t="s">
        <v>1755</v>
      </c>
      <c r="F22" s="182"/>
    </row>
    <row r="23" spans="1:6" ht="18">
      <c r="A23" s="25"/>
      <c r="B23" s="149" t="s">
        <v>294</v>
      </c>
      <c r="C23" s="6" t="s">
        <v>2401</v>
      </c>
      <c r="D23" s="175">
        <f>INDEX(PRICING!AB:AB,MATCH(B23,PRICING!AA:AA,0),1)</f>
        <v>1501</v>
      </c>
      <c r="E23" s="113" t="s">
        <v>1755</v>
      </c>
      <c r="F23" s="182"/>
    </row>
    <row r="24" spans="1:6" ht="18">
      <c r="A24" s="25"/>
      <c r="B24" s="86" t="s">
        <v>337</v>
      </c>
      <c r="C24" s="6" t="s">
        <v>2402</v>
      </c>
      <c r="D24" s="175">
        <f>INDEX(PRICING!AB:AB,MATCH(B24,PRICING!AA:AA,0),1)</f>
        <v>1706</v>
      </c>
      <c r="E24" s="113" t="s">
        <v>1755</v>
      </c>
      <c r="F24" s="182"/>
    </row>
    <row r="25" spans="1:6" ht="27.6">
      <c r="A25" s="25"/>
      <c r="B25" s="86" t="s">
        <v>350</v>
      </c>
      <c r="C25" s="6" t="s">
        <v>2403</v>
      </c>
      <c r="D25" s="175">
        <f>INDEX(PRICING!AB:AB,MATCH(B25,PRICING!AA:AA,0),1)</f>
        <v>2525</v>
      </c>
      <c r="E25" s="113" t="s">
        <v>1767</v>
      </c>
      <c r="F25" s="182"/>
    </row>
    <row r="26" spans="1:6" ht="18">
      <c r="A26" s="25"/>
      <c r="B26" s="168" t="s">
        <v>2404</v>
      </c>
      <c r="C26" s="169"/>
      <c r="D26" s="211"/>
      <c r="E26" s="171"/>
      <c r="F26" s="182"/>
    </row>
    <row r="27" spans="1:6" ht="27.6">
      <c r="A27" s="25"/>
      <c r="B27" s="86" t="s">
        <v>616</v>
      </c>
      <c r="C27" s="6" t="s">
        <v>2405</v>
      </c>
      <c r="D27" s="175">
        <f>INDEX(PRICING!AB:AB,MATCH(B27,PRICING!AA:AA,0),1)</f>
        <v>1011</v>
      </c>
      <c r="E27" s="113" t="s">
        <v>1767</v>
      </c>
      <c r="F27" s="182"/>
    </row>
    <row r="28" spans="1:6" ht="36">
      <c r="A28" s="25"/>
      <c r="B28" s="86" t="s">
        <v>623</v>
      </c>
      <c r="C28" s="6" t="s">
        <v>2406</v>
      </c>
      <c r="D28" s="175">
        <f>INDEX(PRICING!AB:AB,MATCH(B28,PRICING!AA:AA,0),1)</f>
        <v>2529</v>
      </c>
      <c r="E28" s="113" t="s">
        <v>1767</v>
      </c>
      <c r="F28" s="182"/>
    </row>
    <row r="29" spans="1:6" ht="18">
      <c r="A29" s="25"/>
      <c r="B29" s="168" t="s">
        <v>2407</v>
      </c>
      <c r="C29" s="169"/>
      <c r="D29" s="211"/>
      <c r="E29" s="171"/>
      <c r="F29" s="182"/>
    </row>
    <row r="30" spans="1:6" ht="27.6">
      <c r="A30" s="25"/>
      <c r="B30" s="86" t="s">
        <v>408</v>
      </c>
      <c r="C30" s="239" t="s">
        <v>2408</v>
      </c>
      <c r="D30" s="175">
        <f>INDEX(PRICING!AB:AB,MATCH(B30,PRICING!AA:AA,0),1)</f>
        <v>378</v>
      </c>
      <c r="E30" s="113" t="s">
        <v>1767</v>
      </c>
      <c r="F30" s="182"/>
    </row>
    <row r="31" spans="1:6" ht="27.6">
      <c r="A31" s="25"/>
      <c r="B31" s="86" t="s">
        <v>429</v>
      </c>
      <c r="C31" s="239" t="s">
        <v>2409</v>
      </c>
      <c r="D31" s="175">
        <f>INDEX(PRICING!AB:AB,MATCH(B31,PRICING!AA:AA,0),1)</f>
        <v>821</v>
      </c>
      <c r="E31" s="113" t="s">
        <v>1767</v>
      </c>
      <c r="F31" s="182"/>
    </row>
    <row r="32" spans="1:6" ht="27.6">
      <c r="A32" s="25"/>
      <c r="B32" s="86" t="s">
        <v>449</v>
      </c>
      <c r="C32" s="6" t="s">
        <v>2410</v>
      </c>
      <c r="D32" s="175">
        <f>INDEX(PRICING!AB:AB,MATCH(B32,PRICING!AA:AA,0),1)</f>
        <v>1074</v>
      </c>
      <c r="E32" s="113" t="s">
        <v>1767</v>
      </c>
      <c r="F32" s="182"/>
    </row>
    <row r="33" spans="1:185 16206:16206" ht="27.6">
      <c r="A33" s="25"/>
      <c r="B33" s="86" t="s">
        <v>459</v>
      </c>
      <c r="C33" s="6" t="s">
        <v>2411</v>
      </c>
      <c r="D33" s="175">
        <f>INDEX(PRICING!AB:AB,MATCH(B33,PRICING!AA:AA,0),1)</f>
        <v>1137</v>
      </c>
      <c r="E33" s="113" t="s">
        <v>1767</v>
      </c>
      <c r="F33" s="182"/>
    </row>
    <row r="34" spans="1:185 16206:16206" ht="36">
      <c r="A34" s="25"/>
      <c r="B34" s="86" t="s">
        <v>489</v>
      </c>
      <c r="C34" s="6" t="s">
        <v>2412</v>
      </c>
      <c r="D34" s="175">
        <f>INDEX(PRICING!AB:AB,MATCH(B34,PRICING!AA:AA,0),1)</f>
        <v>1580</v>
      </c>
      <c r="E34" s="113" t="s">
        <v>1767</v>
      </c>
      <c r="F34" s="182"/>
    </row>
    <row r="35" spans="1:185 16206:16206" ht="27.6">
      <c r="A35" s="25"/>
      <c r="B35" s="86" t="s">
        <v>499</v>
      </c>
      <c r="C35" s="6" t="s">
        <v>2413</v>
      </c>
      <c r="D35" s="175">
        <f>INDEX(PRICING!AB:AB,MATCH(B35,PRICING!AA:AA,0),1)</f>
        <v>1264</v>
      </c>
      <c r="E35" s="113" t="s">
        <v>1767</v>
      </c>
      <c r="F35" s="182"/>
    </row>
    <row r="36" spans="1:185 16206:16206" ht="36">
      <c r="A36" s="25"/>
      <c r="B36" s="86" t="s">
        <v>509</v>
      </c>
      <c r="C36" s="6" t="s">
        <v>2414</v>
      </c>
      <c r="D36" s="175">
        <f>INDEX(PRICING!AB:AB,MATCH(B36,PRICING!AA:AA,0),1)</f>
        <v>2971</v>
      </c>
      <c r="E36" s="113" t="s">
        <v>1767</v>
      </c>
      <c r="F36" s="182"/>
    </row>
    <row r="37" spans="1:185 16206:16206" ht="27.6">
      <c r="A37" s="25"/>
      <c r="B37" s="86" t="s">
        <v>519</v>
      </c>
      <c r="C37" s="6" t="s">
        <v>2415</v>
      </c>
      <c r="D37" s="175">
        <f>INDEX(PRICING!AB:AB,MATCH(B37,PRICING!AA:AA,0),1)</f>
        <v>1833</v>
      </c>
      <c r="E37" s="113" t="s">
        <v>1767</v>
      </c>
      <c r="F37" s="182"/>
    </row>
    <row r="38" spans="1:185 16206:16206" ht="18">
      <c r="A38" s="25"/>
      <c r="B38" s="168" t="s">
        <v>2416</v>
      </c>
      <c r="C38" s="169"/>
      <c r="D38" s="211"/>
      <c r="E38" s="171"/>
      <c r="F38" s="182"/>
    </row>
    <row r="39" spans="1:185 16206:16206" s="1" customFormat="1" ht="27.6">
      <c r="A39" s="25"/>
      <c r="B39" s="86" t="s">
        <v>439</v>
      </c>
      <c r="C39" s="238" t="s">
        <v>2417</v>
      </c>
      <c r="D39" s="175">
        <f>INDEX(PRICING!AB:AB,MATCH(B39,PRICING!AA:AA,0),1)</f>
        <v>821</v>
      </c>
      <c r="E39" s="113" t="s">
        <v>1767</v>
      </c>
      <c r="F39" s="182"/>
    </row>
    <row r="40" spans="1:185 16206:16206" ht="33" customHeight="1">
      <c r="A40" s="25"/>
      <c r="B40" s="86" t="s">
        <v>469</v>
      </c>
      <c r="C40" s="6" t="s">
        <v>2418</v>
      </c>
      <c r="D40" s="175">
        <f>INDEX(PRICING!AB:AB,MATCH(B40,PRICING!AA:AA,0),1)</f>
        <v>1770</v>
      </c>
      <c r="E40" s="113" t="s">
        <v>1767</v>
      </c>
      <c r="F40" s="182"/>
    </row>
    <row r="41" spans="1:185 16206:16206" ht="33" customHeight="1">
      <c r="A41" s="25"/>
      <c r="B41" s="86" t="s">
        <v>916</v>
      </c>
      <c r="C41" s="6" t="s">
        <v>2419</v>
      </c>
      <c r="D41" s="175">
        <f>INDEX(PRICING!AB:AB,MATCH(B41,PRICING!AA:AA,0),1)</f>
        <v>1584</v>
      </c>
      <c r="E41" s="113" t="s">
        <v>1767</v>
      </c>
      <c r="F41" s="182"/>
    </row>
    <row r="42" spans="1:185 16206:16206" ht="18">
      <c r="A42" s="25"/>
      <c r="B42" s="168" t="s">
        <v>2420</v>
      </c>
      <c r="C42" s="169"/>
      <c r="D42" s="211"/>
      <c r="E42" s="171"/>
      <c r="F42" s="182"/>
    </row>
    <row r="43" spans="1:185 16206:16206" ht="27.6">
      <c r="A43" s="25"/>
      <c r="B43" s="86" t="s">
        <v>419</v>
      </c>
      <c r="C43" s="238" t="s">
        <v>2421</v>
      </c>
      <c r="D43" s="175">
        <f>INDEX(PRICING!AB:AB,MATCH(B43,PRICING!AA:AA,0),1)</f>
        <v>347</v>
      </c>
      <c r="E43" s="113" t="s">
        <v>1767</v>
      </c>
      <c r="F43" s="182"/>
    </row>
    <row r="44" spans="1:185 16206:16206" ht="36">
      <c r="A44" s="25"/>
      <c r="B44" s="86" t="s">
        <v>479</v>
      </c>
      <c r="C44" s="6" t="s">
        <v>2422</v>
      </c>
      <c r="D44" s="175">
        <f>INDEX(PRICING!AB:AB,MATCH(B44,PRICING!AA:AA,0),1)</f>
        <v>884</v>
      </c>
      <c r="E44" s="113" t="s">
        <v>1767</v>
      </c>
      <c r="F44" s="182"/>
    </row>
    <row r="45" spans="1:185 16206:16206" ht="18">
      <c r="A45" s="25"/>
      <c r="B45" s="168" t="s">
        <v>2423</v>
      </c>
      <c r="C45" s="169"/>
      <c r="D45" s="211"/>
      <c r="E45" s="171"/>
      <c r="F45" s="182"/>
    </row>
    <row r="46" spans="1:185 16206:16206" ht="118.2">
      <c r="A46" s="25"/>
      <c r="B46" s="149" t="s">
        <v>872</v>
      </c>
      <c r="C46" s="157" t="s">
        <v>2424</v>
      </c>
      <c r="D46" s="175">
        <f>INDEX(PRICING!AB:AB,MATCH(B46,PRICING!AA:AA,0),1)</f>
        <v>2123</v>
      </c>
      <c r="E46" s="113" t="s">
        <v>1767</v>
      </c>
      <c r="F46" s="182"/>
    </row>
    <row r="47" spans="1:185 16206:16206" s="33" customFormat="1" ht="84.6">
      <c r="A47" s="25"/>
      <c r="B47" s="149" t="s">
        <v>762</v>
      </c>
      <c r="C47" s="157" t="s">
        <v>2425</v>
      </c>
      <c r="D47" s="175">
        <f>INDEX(PRICING!AB:AB,MATCH(B47,PRICING!AA:AA,0),1)</f>
        <v>471</v>
      </c>
      <c r="E47" s="113" t="s">
        <v>1767</v>
      </c>
      <c r="F47" s="182"/>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s="394"/>
      <c r="WYH47" s="33" t="s">
        <v>762</v>
      </c>
    </row>
    <row r="48" spans="1:185 16206:16206" s="33" customFormat="1" ht="84.6">
      <c r="A48" s="25"/>
      <c r="B48" s="149" t="s">
        <v>771</v>
      </c>
      <c r="C48" s="157" t="s">
        <v>2426</v>
      </c>
      <c r="D48" s="175">
        <f>INDEX(PRICING!AB:AB,MATCH(B48,PRICING!AA:AA,0),1)</f>
        <v>707</v>
      </c>
      <c r="E48" s="113" t="s">
        <v>1767</v>
      </c>
      <c r="F48" s="182"/>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s="394"/>
      <c r="WYH48" s="33" t="s">
        <v>771</v>
      </c>
    </row>
    <row r="49" spans="1:185 16206:16206" s="33" customFormat="1" ht="101.4">
      <c r="A49" s="25"/>
      <c r="B49" s="149" t="s">
        <v>775</v>
      </c>
      <c r="C49" s="157" t="s">
        <v>2427</v>
      </c>
      <c r="D49" s="175">
        <f>INDEX(PRICING!AB:AB,MATCH(B49,PRICING!AA:AA,0),1)</f>
        <v>766</v>
      </c>
      <c r="E49" s="113" t="s">
        <v>1767</v>
      </c>
      <c r="F49" s="182"/>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s="394"/>
      <c r="WYH49" s="33" t="s">
        <v>775</v>
      </c>
    </row>
    <row r="50" spans="1:185 16206:16206" s="33" customFormat="1" ht="84.6">
      <c r="A50" s="25"/>
      <c r="B50" s="149" t="s">
        <v>779</v>
      </c>
      <c r="C50" s="157" t="s">
        <v>2428</v>
      </c>
      <c r="D50" s="175">
        <f>INDEX(PRICING!AB:AB,MATCH(B50,PRICING!AA:AA,0),1)</f>
        <v>412</v>
      </c>
      <c r="E50" s="113" t="s">
        <v>1767</v>
      </c>
      <c r="F50" s="182"/>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s="394"/>
      <c r="WYH50" s="33" t="s">
        <v>779</v>
      </c>
    </row>
    <row r="51" spans="1:185 16206:16206" s="33" customFormat="1" ht="84.6">
      <c r="A51" s="25"/>
      <c r="B51" s="149" t="s">
        <v>791</v>
      </c>
      <c r="C51" s="157" t="s">
        <v>2429</v>
      </c>
      <c r="D51" s="175">
        <f>INDEX(PRICING!AB:AB,MATCH(B51,PRICING!AA:AA,0),1)</f>
        <v>471</v>
      </c>
      <c r="E51" s="113" t="s">
        <v>1767</v>
      </c>
      <c r="F51" s="182"/>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s="394"/>
      <c r="WYH51" s="33" t="s">
        <v>791</v>
      </c>
    </row>
    <row r="52" spans="1:185 16206:16206" s="33" customFormat="1" ht="101.4">
      <c r="A52" s="25"/>
      <c r="B52" s="149" t="s">
        <v>869</v>
      </c>
      <c r="C52" s="157" t="s">
        <v>2430</v>
      </c>
      <c r="D52" s="175">
        <f>INDEX(PRICING!AB:AB,MATCH(B52,PRICING!AA:AA,0),1)</f>
        <v>678</v>
      </c>
      <c r="E52" s="113" t="s">
        <v>1767</v>
      </c>
      <c r="F52" s="18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s="394"/>
    </row>
    <row r="53" spans="1:185 16206:16206" s="33" customFormat="1" ht="101.4">
      <c r="A53" s="25"/>
      <c r="B53" s="149" t="s">
        <v>795</v>
      </c>
      <c r="C53" s="157" t="s">
        <v>2431</v>
      </c>
      <c r="D53" s="175">
        <f>INDEX(PRICING!AB:AB,MATCH(B53,PRICING!AA:AA,0),1)</f>
        <v>678</v>
      </c>
      <c r="E53" s="113" t="s">
        <v>1767</v>
      </c>
      <c r="F53" s="182"/>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s="394"/>
      <c r="WYH53" s="33" t="s">
        <v>795</v>
      </c>
    </row>
    <row r="54" spans="1:185 16206:16206" s="33" customFormat="1" ht="101.4">
      <c r="A54" s="25"/>
      <c r="B54" s="149" t="s">
        <v>799</v>
      </c>
      <c r="C54" s="157" t="s">
        <v>2432</v>
      </c>
      <c r="D54" s="175">
        <f>INDEX(PRICING!AB:AB,MATCH(B54,PRICING!AA:AA,0),1)</f>
        <v>678</v>
      </c>
      <c r="E54" s="113" t="s">
        <v>1767</v>
      </c>
      <c r="F54" s="182"/>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s="394"/>
      <c r="WYH54" s="33" t="s">
        <v>799</v>
      </c>
    </row>
    <row r="55" spans="1:185 16206:16206" s="33" customFormat="1" ht="84.6">
      <c r="A55" s="25"/>
      <c r="B55" s="149" t="s">
        <v>803</v>
      </c>
      <c r="C55" s="157" t="s">
        <v>2433</v>
      </c>
      <c r="D55" s="175">
        <f>INDEX(PRICING!AB:AB,MATCH(B55,PRICING!AA:AA,0),1)</f>
        <v>530</v>
      </c>
      <c r="E55" s="113" t="s">
        <v>1767</v>
      </c>
      <c r="F55" s="182"/>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s="394"/>
      <c r="WYH55" s="33" t="s">
        <v>803</v>
      </c>
    </row>
    <row r="56" spans="1:185 16206:16206" s="33" customFormat="1" ht="118.2">
      <c r="A56" s="25"/>
      <c r="B56" s="149" t="s">
        <v>807</v>
      </c>
      <c r="C56" s="157" t="s">
        <v>2434</v>
      </c>
      <c r="D56" s="175">
        <f>INDEX(PRICING!AB:AB,MATCH(B56,PRICING!AA:AA,0),1)</f>
        <v>884</v>
      </c>
      <c r="E56" s="113" t="s">
        <v>1767</v>
      </c>
      <c r="F56" s="182"/>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s="394"/>
      <c r="WYH56" s="33" t="s">
        <v>807</v>
      </c>
    </row>
    <row r="57" spans="1:185 16206:16206" s="33" customFormat="1" ht="101.4">
      <c r="A57" s="25"/>
      <c r="B57" s="149" t="s">
        <v>814</v>
      </c>
      <c r="C57" s="157" t="s">
        <v>2435</v>
      </c>
      <c r="D57" s="175">
        <f>INDEX(PRICING!AB:AB,MATCH(B57,PRICING!AA:AA,0),1)</f>
        <v>1002</v>
      </c>
      <c r="E57" s="113" t="s">
        <v>1767</v>
      </c>
      <c r="F57" s="182"/>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s="394"/>
      <c r="WYH57" s="33" t="s">
        <v>814</v>
      </c>
    </row>
    <row r="58" spans="1:185 16206:16206" s="33" customFormat="1" ht="101.4">
      <c r="A58" s="25"/>
      <c r="B58" s="149" t="s">
        <v>933</v>
      </c>
      <c r="C58" s="157" t="s">
        <v>2436</v>
      </c>
      <c r="D58" s="175">
        <f>INDEX(PRICING!AB:AB,MATCH(B58,PRICING!AA:AA,0),1)</f>
        <v>1238</v>
      </c>
      <c r="E58" s="113" t="s">
        <v>1767</v>
      </c>
      <c r="F58" s="182"/>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s="394"/>
      <c r="WYH58" s="33" t="s">
        <v>933</v>
      </c>
    </row>
    <row r="59" spans="1:185 16206:16206" s="33" customFormat="1" ht="118.2">
      <c r="A59" s="25"/>
      <c r="B59" s="149" t="s">
        <v>2437</v>
      </c>
      <c r="C59" s="157" t="s">
        <v>2438</v>
      </c>
      <c r="D59" s="175">
        <f>INDEX(PRICING!AB:AB,MATCH(B59,PRICING!AA:AA,0),1)</f>
        <v>1120</v>
      </c>
      <c r="E59" s="113" t="s">
        <v>1767</v>
      </c>
      <c r="F59" s="182"/>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s="394"/>
      <c r="WYH59" s="33" t="s">
        <v>2437</v>
      </c>
    </row>
    <row r="60" spans="1:185 16206:16206" s="33" customFormat="1" ht="34.200000000000003">
      <c r="A60" s="25"/>
      <c r="B60" s="149" t="s">
        <v>901</v>
      </c>
      <c r="C60" s="609" t="s">
        <v>2439</v>
      </c>
      <c r="D60" s="175">
        <f>INDEX(PRICING!AB:AB,MATCH(B60,PRICING!AA:AA,0),1)</f>
        <v>2123</v>
      </c>
      <c r="E60" s="113" t="s">
        <v>1767</v>
      </c>
      <c r="F60" s="182"/>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s="394"/>
    </row>
    <row r="61" spans="1:185 16206:16206" s="33" customFormat="1" ht="51">
      <c r="A61" s="25"/>
      <c r="B61" s="149" t="s">
        <v>2440</v>
      </c>
      <c r="C61" s="609" t="s">
        <v>2441</v>
      </c>
      <c r="D61" s="175">
        <f>INDEX(PRICING!AB:AB,MATCH(B61,PRICING!AA:AA,0),1)</f>
        <v>1238</v>
      </c>
      <c r="E61" s="113" t="s">
        <v>1767</v>
      </c>
      <c r="F61" s="182"/>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s="394"/>
    </row>
    <row r="62" spans="1:185 16206:16206" s="33" customFormat="1" ht="51">
      <c r="A62" s="25"/>
      <c r="B62" s="149" t="s">
        <v>904</v>
      </c>
      <c r="C62" s="609" t="s">
        <v>2442</v>
      </c>
      <c r="D62" s="175">
        <f>INDEX(PRICING!AB:AB,MATCH(B62,PRICING!AA:AA,0),1)</f>
        <v>1238</v>
      </c>
      <c r="E62" s="113" t="s">
        <v>1767</v>
      </c>
      <c r="F62" s="18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s="394"/>
    </row>
    <row r="63" spans="1:185 16206:16206" s="33" customFormat="1" ht="51">
      <c r="A63" s="25"/>
      <c r="B63" s="149" t="s">
        <v>907</v>
      </c>
      <c r="C63" s="609" t="s">
        <v>2443</v>
      </c>
      <c r="D63" s="175">
        <f>INDEX(PRICING!AB:AB,MATCH(B63,PRICING!AA:AA,0),1)</f>
        <v>2182</v>
      </c>
      <c r="E63" s="113" t="s">
        <v>1767</v>
      </c>
      <c r="F63" s="182"/>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s="394"/>
    </row>
    <row r="64" spans="1:185 16206:16206" s="33" customFormat="1" ht="34.200000000000003">
      <c r="A64" s="25"/>
      <c r="B64" s="149" t="s">
        <v>910</v>
      </c>
      <c r="C64" s="609" t="s">
        <v>2444</v>
      </c>
      <c r="D64" s="175">
        <f>INDEX(PRICING!AB:AB,MATCH(B64,PRICING!AA:AA,0),1)</f>
        <v>1179</v>
      </c>
      <c r="E64" s="113" t="s">
        <v>1767</v>
      </c>
      <c r="F64" s="182"/>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s="394"/>
    </row>
    <row r="65" spans="1:185 16206:16206" s="33" customFormat="1" ht="51">
      <c r="A65" s="25"/>
      <c r="B65" s="149" t="s">
        <v>913</v>
      </c>
      <c r="C65" s="609" t="s">
        <v>2445</v>
      </c>
      <c r="D65" s="175">
        <f>INDEX(PRICING!AB:AB,MATCH(B65,PRICING!AA:AA,0),1)</f>
        <v>1592</v>
      </c>
      <c r="E65" s="113" t="s">
        <v>1767</v>
      </c>
      <c r="F65" s="182"/>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s="394"/>
    </row>
    <row r="66" spans="1:185 16206:16206" s="33" customFormat="1" ht="18">
      <c r="A66" s="25"/>
      <c r="B66" s="149" t="s">
        <v>936</v>
      </c>
      <c r="C66" s="609" t="s">
        <v>2446</v>
      </c>
      <c r="D66" s="175">
        <f>INDEX(PRICING!AB:AB,MATCH(B66,PRICING!AA:AA,0),1)</f>
        <v>5310</v>
      </c>
      <c r="E66" s="113"/>
      <c r="F66" s="182"/>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s="394"/>
    </row>
    <row r="67" spans="1:185 16206:16206" s="33" customFormat="1" ht="18">
      <c r="A67" s="25"/>
      <c r="B67" s="168" t="s">
        <v>2447</v>
      </c>
      <c r="C67" s="169"/>
      <c r="D67" s="211"/>
      <c r="E67" s="171"/>
      <c r="F67" s="182"/>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s="394"/>
    </row>
    <row r="68" spans="1:185 16206:16206" s="33" customFormat="1" ht="101.4">
      <c r="A68" s="25"/>
      <c r="B68" s="149" t="s">
        <v>818</v>
      </c>
      <c r="C68" s="157" t="s">
        <v>2448</v>
      </c>
      <c r="D68" s="175">
        <f>INDEX(PRICING!AB:AB,MATCH(B68,PRICING!AA:AA,0),1)</f>
        <v>855</v>
      </c>
      <c r="E68" s="113" t="s">
        <v>1767</v>
      </c>
      <c r="F68" s="182"/>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s="394"/>
      <c r="WYH68" s="33" t="s">
        <v>818</v>
      </c>
    </row>
    <row r="69" spans="1:185 16206:16206" s="33" customFormat="1" ht="118.2">
      <c r="A69" s="25"/>
      <c r="B69" s="149" t="s">
        <v>822</v>
      </c>
      <c r="C69" s="157" t="s">
        <v>2449</v>
      </c>
      <c r="D69" s="175">
        <f>INDEX(PRICING!AB:AB,MATCH(B69,PRICING!AA:AA,0),1)</f>
        <v>1415</v>
      </c>
      <c r="E69" s="113" t="s">
        <v>1767</v>
      </c>
      <c r="F69" s="182"/>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s="394"/>
      <c r="WYH69" s="33" t="s">
        <v>822</v>
      </c>
    </row>
    <row r="70" spans="1:185 16206:16206" s="33" customFormat="1" ht="101.4">
      <c r="A70" s="25"/>
      <c r="B70" s="149" t="s">
        <v>826</v>
      </c>
      <c r="C70" s="157" t="s">
        <v>2450</v>
      </c>
      <c r="D70" s="175">
        <f>INDEX(PRICING!AB:AB,MATCH(B70,PRICING!AA:AA,0),1)</f>
        <v>943</v>
      </c>
      <c r="E70" s="113" t="s">
        <v>1767</v>
      </c>
      <c r="F70" s="182"/>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s="394"/>
      <c r="WYH70" s="33" t="s">
        <v>826</v>
      </c>
    </row>
    <row r="71" spans="1:185 16206:16206" s="33" customFormat="1" ht="101.4">
      <c r="A71" s="25"/>
      <c r="B71" s="149" t="s">
        <v>831</v>
      </c>
      <c r="C71" s="157" t="s">
        <v>2451</v>
      </c>
      <c r="D71" s="175">
        <f>INDEX(PRICING!AB:AB,MATCH(B71,PRICING!AA:AA,0),1)</f>
        <v>1828</v>
      </c>
      <c r="E71" s="113" t="s">
        <v>1767</v>
      </c>
      <c r="F71" s="182"/>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s="394"/>
      <c r="WYH71" s="33" t="s">
        <v>831</v>
      </c>
    </row>
    <row r="72" spans="1:185 16206:16206" s="33" customFormat="1" ht="118.2">
      <c r="A72" s="25"/>
      <c r="B72" s="149" t="s">
        <v>835</v>
      </c>
      <c r="C72" s="157" t="s">
        <v>2452</v>
      </c>
      <c r="D72" s="175">
        <f>INDEX(PRICING!AB:AB,MATCH(B72,PRICING!AA:AA,0),1)</f>
        <v>3067</v>
      </c>
      <c r="E72" s="113" t="s">
        <v>1767</v>
      </c>
      <c r="F72" s="18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s="394"/>
      <c r="WYH72" s="33" t="s">
        <v>835</v>
      </c>
    </row>
    <row r="73" spans="1:185 16206:16206" s="33" customFormat="1" ht="101.4">
      <c r="A73" s="25"/>
      <c r="B73" s="149" t="s">
        <v>839</v>
      </c>
      <c r="C73" s="157" t="s">
        <v>2453</v>
      </c>
      <c r="D73" s="175">
        <f>INDEX(PRICING!AB:AB,MATCH(B73,PRICING!AA:AA,0),1)</f>
        <v>4011</v>
      </c>
      <c r="E73" s="113" t="s">
        <v>1767</v>
      </c>
      <c r="F73" s="182"/>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s="394"/>
      <c r="WYH73" s="33" t="s">
        <v>839</v>
      </c>
    </row>
    <row r="74" spans="1:185 16206:16206" s="33" customFormat="1" ht="18">
      <c r="A74" s="25"/>
      <c r="B74" s="168" t="s">
        <v>2883</v>
      </c>
      <c r="C74" s="169"/>
      <c r="D74" s="211"/>
      <c r="E74" s="171"/>
      <c r="F74" s="182"/>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s="394"/>
    </row>
    <row r="75" spans="1:185 16206:16206" s="33" customFormat="1" ht="27.6">
      <c r="A75" s="25"/>
      <c r="B75" s="149" t="s">
        <v>2884</v>
      </c>
      <c r="C75" s="157" t="s">
        <v>2897</v>
      </c>
      <c r="D75" s="175">
        <f>INDEX(PRICING!AB:AB,MATCH(B75,PRICING!AA:AA,0),1)</f>
        <v>292</v>
      </c>
      <c r="E75" s="113" t="s">
        <v>1767</v>
      </c>
      <c r="F75" s="182"/>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s="394"/>
      <c r="WYH75" s="33" t="s">
        <v>826</v>
      </c>
    </row>
    <row r="76" spans="1:185 16206:16206" s="33" customFormat="1" ht="27.6">
      <c r="A76" s="25"/>
      <c r="B76" s="149" t="s">
        <v>2885</v>
      </c>
      <c r="C76" s="157" t="s">
        <v>2898</v>
      </c>
      <c r="D76" s="175">
        <f>INDEX(PRICING!AB:AB,MATCH(B76,PRICING!AA:AA,0),1)</f>
        <v>168</v>
      </c>
      <c r="E76" s="113" t="s">
        <v>1767</v>
      </c>
      <c r="F76" s="182"/>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s="394"/>
      <c r="WYH76" s="33" t="s">
        <v>831</v>
      </c>
    </row>
    <row r="77" spans="1:185 16206:16206" s="33" customFormat="1" ht="27.6">
      <c r="A77" s="25"/>
      <c r="B77" s="149" t="s">
        <v>2886</v>
      </c>
      <c r="C77" s="157" t="s">
        <v>2899</v>
      </c>
      <c r="D77" s="175">
        <f>INDEX(PRICING!AB:AB,MATCH(B77,PRICING!AA:AA,0),1)</f>
        <v>194</v>
      </c>
      <c r="E77" s="113" t="s">
        <v>1767</v>
      </c>
      <c r="F77" s="182"/>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s="394"/>
      <c r="WYH77" s="33" t="s">
        <v>835</v>
      </c>
    </row>
    <row r="78" spans="1:185 16206:16206" s="33" customFormat="1" ht="27.6">
      <c r="A78" s="25"/>
      <c r="B78" s="149" t="s">
        <v>2887</v>
      </c>
      <c r="C78" s="157" t="s">
        <v>2900</v>
      </c>
      <c r="D78" s="175">
        <f>INDEX(PRICING!AB:AB,MATCH(B78,PRICING!AA:AA,0),1)</f>
        <v>214</v>
      </c>
      <c r="E78" s="113" t="s">
        <v>1767</v>
      </c>
      <c r="F78" s="182"/>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s="394"/>
      <c r="WYH78" s="33" t="s">
        <v>839</v>
      </c>
    </row>
    <row r="79" spans="1:185 16206:16206" s="33" customFormat="1" ht="27.6">
      <c r="A79" s="25"/>
      <c r="B79" s="149" t="s">
        <v>2888</v>
      </c>
      <c r="C79" s="157" t="s">
        <v>2901</v>
      </c>
      <c r="D79" s="175">
        <f>INDEX(PRICING!AB:AB,MATCH(B79,PRICING!AA:AA,0),1)</f>
        <v>162</v>
      </c>
      <c r="E79" s="113" t="s">
        <v>1767</v>
      </c>
      <c r="F79" s="182"/>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s="394"/>
      <c r="WYH79" s="33" t="s">
        <v>818</v>
      </c>
    </row>
    <row r="80" spans="1:185 16206:16206" s="33" customFormat="1" ht="27.6">
      <c r="A80" s="25"/>
      <c r="B80" s="149" t="s">
        <v>2889</v>
      </c>
      <c r="C80" s="157" t="s">
        <v>2902</v>
      </c>
      <c r="D80" s="175">
        <f>INDEX(PRICING!AB:AB,MATCH(B80,PRICING!AA:AA,0),1)</f>
        <v>305</v>
      </c>
      <c r="E80" s="113" t="s">
        <v>1767</v>
      </c>
      <c r="F80" s="182"/>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s="394"/>
      <c r="WYH80" s="33" t="s">
        <v>826</v>
      </c>
    </row>
    <row r="81" spans="1:185 16206:16206" s="33" customFormat="1" ht="27.6">
      <c r="A81" s="25"/>
      <c r="B81" s="149" t="s">
        <v>2890</v>
      </c>
      <c r="C81" s="157" t="s">
        <v>2903</v>
      </c>
      <c r="D81" s="175">
        <f>INDEX(PRICING!AB:AB,MATCH(B81,PRICING!AA:AA,0),1)</f>
        <v>194</v>
      </c>
      <c r="E81" s="113" t="s">
        <v>1767</v>
      </c>
      <c r="F81" s="182"/>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s="394"/>
      <c r="WYH81" s="33" t="s">
        <v>831</v>
      </c>
    </row>
    <row r="82" spans="1:185 16206:16206" s="33" customFormat="1" ht="27.6">
      <c r="A82" s="25"/>
      <c r="B82" s="149" t="s">
        <v>2891</v>
      </c>
      <c r="C82" s="157" t="s">
        <v>2904</v>
      </c>
      <c r="D82" s="175">
        <f>INDEX(PRICING!AB:AB,MATCH(B82,PRICING!AA:AA,0),1)</f>
        <v>181</v>
      </c>
      <c r="E82" s="113" t="s">
        <v>1767</v>
      </c>
      <c r="F82" s="1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s="394"/>
      <c r="WYH82" s="33" t="s">
        <v>839</v>
      </c>
    </row>
    <row r="83" spans="1:185 16206:16206" s="33" customFormat="1" ht="27.6">
      <c r="A83" s="25"/>
      <c r="B83" s="149" t="s">
        <v>2892</v>
      </c>
      <c r="C83" s="157" t="s">
        <v>2905</v>
      </c>
      <c r="D83" s="175">
        <f>INDEX(PRICING!AB:AB,MATCH(B83,PRICING!AA:AA,0),1)</f>
        <v>260</v>
      </c>
      <c r="E83" s="113" t="s">
        <v>1767</v>
      </c>
      <c r="F83" s="182"/>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s="394"/>
      <c r="WYH83" s="33" t="s">
        <v>826</v>
      </c>
    </row>
    <row r="84" spans="1:185 16206:16206" s="33" customFormat="1" ht="27.6">
      <c r="A84" s="25"/>
      <c r="B84" s="149" t="s">
        <v>2893</v>
      </c>
      <c r="C84" s="157" t="s">
        <v>2906</v>
      </c>
      <c r="D84" s="175">
        <f>INDEX(PRICING!AB:AB,MATCH(B84,PRICING!AA:AA,0),1)</f>
        <v>487</v>
      </c>
      <c r="E84" s="113" t="s">
        <v>1767</v>
      </c>
      <c r="F84" s="182"/>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s="394"/>
      <c r="WYH84" s="33" t="s">
        <v>831</v>
      </c>
    </row>
    <row r="85" spans="1:185 16206:16206" s="33" customFormat="1" ht="27.6">
      <c r="A85" s="25"/>
      <c r="B85" s="149" t="s">
        <v>2894</v>
      </c>
      <c r="C85" s="157" t="s">
        <v>2906</v>
      </c>
      <c r="D85" s="175">
        <f>INDEX(PRICING!AB:AB,MATCH(B85,PRICING!AA:AA,0),1)</f>
        <v>812</v>
      </c>
      <c r="E85" s="113" t="s">
        <v>1767</v>
      </c>
      <c r="F85" s="182"/>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s="394"/>
      <c r="WYH85" s="33" t="s">
        <v>835</v>
      </c>
    </row>
    <row r="86" spans="1:185 16206:16206" s="33" customFormat="1" ht="27.6">
      <c r="A86" s="25"/>
      <c r="B86" s="149" t="s">
        <v>2895</v>
      </c>
      <c r="C86" s="157" t="s">
        <v>2907</v>
      </c>
      <c r="D86" s="175">
        <f>INDEX(PRICING!AB:AB,MATCH(B86,PRICING!AA:AA,0),1)</f>
        <v>455</v>
      </c>
      <c r="E86" s="113" t="s">
        <v>1767</v>
      </c>
      <c r="F86" s="182"/>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s="394"/>
      <c r="WYH86" s="33" t="s">
        <v>839</v>
      </c>
    </row>
    <row r="87" spans="1:185 16206:16206" s="33" customFormat="1" ht="27.6">
      <c r="A87" s="25"/>
      <c r="B87" s="149" t="s">
        <v>2896</v>
      </c>
      <c r="C87" s="157" t="s">
        <v>2907</v>
      </c>
      <c r="D87" s="175">
        <f>INDEX(PRICING!AB:AB,MATCH(B87,PRICING!AA:AA,0),1)</f>
        <v>585</v>
      </c>
      <c r="E87" s="113" t="s">
        <v>1767</v>
      </c>
      <c r="F87" s="182"/>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s="394"/>
      <c r="WYH87" s="33" t="s">
        <v>818</v>
      </c>
    </row>
    <row r="88" spans="1:185 16206:16206" ht="18">
      <c r="A88" s="25"/>
      <c r="B88" s="121"/>
      <c r="C88" s="122"/>
      <c r="D88" s="76"/>
      <c r="E88" s="76"/>
      <c r="F88" s="182"/>
    </row>
    <row r="89" spans="1:185 16206:16206" ht="105" customHeight="1">
      <c r="A89" s="25"/>
      <c r="B89" s="730" t="s">
        <v>2910</v>
      </c>
      <c r="C89" s="757"/>
      <c r="D89" s="757"/>
      <c r="E89" s="757"/>
      <c r="F89" s="182"/>
    </row>
    <row r="90" spans="1:185 16206:16206" ht="18">
      <c r="A90" s="25"/>
      <c r="B90" s="147"/>
      <c r="C90" s="148"/>
      <c r="D90" s="79"/>
      <c r="E90" s="101"/>
      <c r="F90" s="182"/>
    </row>
  </sheetData>
  <mergeCells count="1">
    <mergeCell ref="B89:E89"/>
  </mergeCells>
  <phoneticPr fontId="56" type="noConversion"/>
  <hyperlinks>
    <hyperlink ref="B15" r:id="rId1" xr:uid="{EFA8F210-55BB-4A99-B208-A89E9CEC47A1}"/>
    <hyperlink ref="B16" r:id="rId2" display="ARCHER MR600" xr:uid="{E2F66887-9F6B-4CFE-85C7-3D8E2ACAB942}"/>
    <hyperlink ref="B18:B20" r:id="rId3" display="DECO E4-1" xr:uid="{C0E87806-2A33-4856-97A3-9C25E025ECEE}"/>
    <hyperlink ref="B21:B23" r:id="rId4" display="DECO M4-1" xr:uid="{5D086E81-EA0B-4326-887C-DF2B8DB51DB8}"/>
    <hyperlink ref="B18" r:id="rId5" xr:uid="{8921EA02-17BA-4464-8F1D-D2925BF72F96}"/>
    <hyperlink ref="B19" r:id="rId6" xr:uid="{34F80180-10F2-4019-A78F-8D8A6B58C032}"/>
    <hyperlink ref="B20" r:id="rId7" xr:uid="{3688A0DD-2EE8-4579-9083-708298D20B49}"/>
    <hyperlink ref="B21" r:id="rId8" xr:uid="{504CDAAD-1F1E-4AE9-91EA-B80CD1D6CEF5}"/>
    <hyperlink ref="B22" r:id="rId9" xr:uid="{F69FF99F-555F-4A4D-B7F3-4919209A0487}"/>
    <hyperlink ref="B23" r:id="rId10" xr:uid="{6892DDF9-DC62-4F07-B793-B33E1A5B595C}"/>
    <hyperlink ref="B9" r:id="rId11" xr:uid="{963DBBD6-7526-4CCA-8F8B-E1521909988B}"/>
    <hyperlink ref="B6" r:id="rId12" xr:uid="{4E6D53CB-379E-4859-9A5B-71B85B448264}"/>
    <hyperlink ref="B10" r:id="rId13" xr:uid="{F4F64236-1736-40E0-8FB0-92482EF714B0}"/>
    <hyperlink ref="B7" r:id="rId14" xr:uid="{C1A85BD2-7D36-4D8B-990C-00D181A0F573}"/>
    <hyperlink ref="B8" r:id="rId15" xr:uid="{619ADDB8-2A3D-4DBA-97E2-3CEEC77EC72B}"/>
    <hyperlink ref="B24" r:id="rId16" xr:uid="{9BAC714C-DDB9-4880-8820-B964D40972F0}"/>
    <hyperlink ref="B25" r:id="rId17" xr:uid="{CE16B60C-19F3-408C-B2E2-A533DD2A87CF}"/>
    <hyperlink ref="B28" r:id="rId18" xr:uid="{65094C16-0A5A-4270-996E-62E0A354C9E5}"/>
    <hyperlink ref="B27" r:id="rId19" xr:uid="{254D0E57-76B2-4BC3-8CD3-567D913B63EF}"/>
    <hyperlink ref="B32:B33" r:id="rId20" display="DECO E4-1" xr:uid="{AE7E1029-285B-414F-869C-28BF19C04928}"/>
    <hyperlink ref="B34:B36" r:id="rId21" display="DECO M4-1" xr:uid="{23D55A63-DA8A-4700-A9E2-BFFB7FA623B0}"/>
    <hyperlink ref="B32" r:id="rId22" xr:uid="{7540200B-E1D9-4A5B-9A18-134F7D72DDFF}"/>
    <hyperlink ref="B33" r:id="rId23" xr:uid="{C22B16A6-A5E5-4EEB-953F-5642B4BFD138}"/>
    <hyperlink ref="B34" r:id="rId24" xr:uid="{61FE5BBD-32DE-4207-8646-90335D5C8A67}"/>
    <hyperlink ref="B35" r:id="rId25" xr:uid="{E36C5621-483A-4566-8A58-A83E9D8DFDF8}"/>
    <hyperlink ref="B36" r:id="rId26" xr:uid="{CE36A365-895F-4C58-A406-2F28C92F40C4}"/>
    <hyperlink ref="B37" r:id="rId27" xr:uid="{02B08AE2-4233-472A-99A3-7071DE791531}"/>
    <hyperlink ref="B44" r:id="rId28" xr:uid="{6064CA6B-F793-4C06-AA50-01908DFAEDBD}"/>
    <hyperlink ref="B40" r:id="rId29" xr:uid="{25425861-CB37-4036-86B9-8AF44A945A4A}"/>
    <hyperlink ref="B30" r:id="rId30" xr:uid="{A6419095-8CA6-467A-BD4D-6296367560DE}"/>
    <hyperlink ref="B31" r:id="rId31" xr:uid="{DCDEB206-D255-45A8-B5AC-219308EF4FB4}"/>
    <hyperlink ref="B39" r:id="rId32" xr:uid="{F2479F48-0CC5-46F8-980A-3E6FE3808EE2}"/>
    <hyperlink ref="B43" r:id="rId33" xr:uid="{66A03B01-D1E2-4E85-9B92-D5C7C058401F}"/>
    <hyperlink ref="E1" location="Categories!A1" display="Return" xr:uid="{D57F19BD-AD26-4EF0-B9B8-8BFFEB2E794D}"/>
    <hyperlink ref="B89:E89" r:id="rId34" display="https://www.nology.co.za/terms" xr:uid="{F6FC9EE4-F31A-42F4-9328-71DDFDE2CD2E}"/>
  </hyperlinks>
  <pageMargins left="0.23622047244094491" right="0.23622047244094491" top="0.19685039370078741" bottom="0.19685039370078741" header="0" footer="0"/>
  <pageSetup paperSize="9" scale="56" fitToHeight="0" orientation="portrait" r:id="rId35"/>
  <drawing r:id="rId36"/>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9F26A-71BD-402A-BB62-C8CE4607065D}">
  <sheetPr codeName="Sheet16">
    <pageSetUpPr fitToPage="1"/>
  </sheetPr>
  <dimension ref="A1:I243"/>
  <sheetViews>
    <sheetView showGridLines="0" zoomScale="80" zoomScaleNormal="80" workbookViewId="0">
      <pane xSplit="1" ySplit="4" topLeftCell="B5" activePane="bottomRight" state="frozen"/>
      <selection pane="topRight" activeCell="B1" sqref="B1"/>
      <selection pane="bottomLeft" activeCell="A5" sqref="A5"/>
      <selection pane="bottomRight"/>
    </sheetView>
  </sheetViews>
  <sheetFormatPr defaultColWidth="9" defaultRowHeight="16.8"/>
  <cols>
    <col min="1" max="1" width="3.5546875" customWidth="1"/>
    <col min="2" max="2" width="42.88671875" bestFit="1" customWidth="1"/>
    <col min="3" max="3" width="92.5546875" customWidth="1"/>
    <col min="4" max="4" width="26" bestFit="1" customWidth="1"/>
    <col min="5" max="6" width="26" customWidth="1"/>
    <col min="7" max="8" width="43.44140625" customWidth="1"/>
    <col min="9" max="9" width="4" customWidth="1"/>
  </cols>
  <sheetData>
    <row r="1" spans="1:9" s="1" customFormat="1" ht="17.25" customHeight="1">
      <c r="A1" s="23"/>
      <c r="B1" s="115"/>
      <c r="C1" s="115"/>
      <c r="D1" s="73"/>
      <c r="E1" s="73"/>
      <c r="F1" s="73"/>
      <c r="G1" s="286" t="s">
        <v>1356</v>
      </c>
      <c r="H1" s="286"/>
      <c r="I1" s="24"/>
    </row>
    <row r="2" spans="1:9" s="1" customFormat="1" ht="45" customHeight="1">
      <c r="A2" s="27"/>
      <c r="B2" s="142"/>
      <c r="C2" s="139"/>
      <c r="D2" s="21"/>
      <c r="E2" s="21"/>
      <c r="F2" s="21"/>
      <c r="G2" s="90"/>
      <c r="H2" s="585"/>
      <c r="I2" s="22"/>
    </row>
    <row r="3" spans="1:9" s="1" customFormat="1" ht="24.75" customHeight="1">
      <c r="A3" s="25"/>
      <c r="B3" s="790" t="s">
        <v>2454</v>
      </c>
      <c r="C3" s="791"/>
      <c r="D3" s="791"/>
      <c r="E3" s="791"/>
      <c r="F3" s="791"/>
      <c r="G3" s="792"/>
      <c r="H3" s="586"/>
      <c r="I3" s="26"/>
    </row>
    <row r="4" spans="1:9" s="1" customFormat="1" ht="36">
      <c r="A4" s="27"/>
      <c r="B4" s="177" t="s">
        <v>1358</v>
      </c>
      <c r="C4" s="178" t="s">
        <v>1359</v>
      </c>
      <c r="D4" s="179" t="s">
        <v>1450</v>
      </c>
      <c r="E4" s="393" t="s">
        <v>1451</v>
      </c>
      <c r="F4" s="179" t="s">
        <v>45</v>
      </c>
      <c r="G4" s="179" t="s">
        <v>1362</v>
      </c>
      <c r="H4" s="179" t="s">
        <v>1362</v>
      </c>
      <c r="I4" s="28"/>
    </row>
    <row r="5" spans="1:9" s="1" customFormat="1" ht="17.25" customHeight="1">
      <c r="A5" s="25"/>
      <c r="B5" s="13" t="s">
        <v>2455</v>
      </c>
      <c r="C5" s="143"/>
      <c r="D5" s="85"/>
      <c r="E5" s="85"/>
      <c r="F5" s="85"/>
      <c r="G5" s="98"/>
      <c r="H5" s="435"/>
      <c r="I5" s="26"/>
    </row>
    <row r="6" spans="1:9" s="1" customFormat="1" ht="18">
      <c r="A6" s="25"/>
      <c r="B6" s="507" t="s">
        <v>952</v>
      </c>
      <c r="C6" s="6" t="s">
        <v>2456</v>
      </c>
      <c r="D6" s="175">
        <f>INDEX(PRICING!B:B,MATCH(B6,PRICING!A:A,0),1)</f>
        <v>955</v>
      </c>
      <c r="E6" s="175">
        <f>INDEX(PRICING!C:C,MATCH(B6,PRICING!A:A,0),1)</f>
        <v>1364</v>
      </c>
      <c r="F6" s="175">
        <f>INDEX(PRICING!D:D,MATCH(B6,PRICING!A:A,0),1)</f>
        <v>1548</v>
      </c>
      <c r="G6" s="113" t="s">
        <v>2457</v>
      </c>
      <c r="H6" s="230"/>
      <c r="I6" s="26"/>
    </row>
    <row r="7" spans="1:9" s="1" customFormat="1" ht="18">
      <c r="A7" s="25"/>
      <c r="B7" s="507" t="s">
        <v>956</v>
      </c>
      <c r="C7" s="6" t="s">
        <v>2458</v>
      </c>
      <c r="D7" s="175">
        <f>INDEX(PRICING!B:B,MATCH(B7,PRICING!A:A,0),1)</f>
        <v>1910</v>
      </c>
      <c r="E7" s="175">
        <f>INDEX(PRICING!C:C,MATCH(B7,PRICING!A:A,0),1)</f>
        <v>2729</v>
      </c>
      <c r="F7" s="175" t="str">
        <f>INDEX(PRICING!D:D,MATCH(B7,PRICING!A:A,0),1)</f>
        <v>N/A</v>
      </c>
      <c r="G7" s="113" t="s">
        <v>2457</v>
      </c>
      <c r="H7" s="230"/>
      <c r="I7" s="26"/>
    </row>
    <row r="8" spans="1:9" s="1" customFormat="1" ht="18">
      <c r="A8" s="25"/>
      <c r="B8" s="507" t="s">
        <v>954</v>
      </c>
      <c r="C8" s="6" t="s">
        <v>2459</v>
      </c>
      <c r="D8" s="175">
        <f>INDEX(PRICING!B:B,MATCH(B8,PRICING!A:A,0),1)</f>
        <v>1146</v>
      </c>
      <c r="E8" s="175">
        <f>INDEX(PRICING!C:C,MATCH(B8,PRICING!A:A,0),1)</f>
        <v>1637</v>
      </c>
      <c r="F8" s="175">
        <f>INDEX(PRICING!D:D,MATCH(B8,PRICING!A:A,0),1)</f>
        <v>1896</v>
      </c>
      <c r="G8" s="113" t="s">
        <v>2457</v>
      </c>
      <c r="H8" s="230"/>
      <c r="I8" s="26"/>
    </row>
    <row r="9" spans="1:9" s="1" customFormat="1" ht="18">
      <c r="A9" s="25"/>
      <c r="B9" s="507" t="s">
        <v>958</v>
      </c>
      <c r="C9" s="6" t="s">
        <v>2460</v>
      </c>
      <c r="D9" s="175">
        <f>INDEX(PRICING!B:B,MATCH(B9,PRICING!A:A,0),1)</f>
        <v>2101</v>
      </c>
      <c r="E9" s="175">
        <f>INDEX(PRICING!C:C,MATCH(B9,PRICING!A:A,0),1)</f>
        <v>3002</v>
      </c>
      <c r="F9" s="175" t="str">
        <f>INDEX(PRICING!D:D,MATCH(B9,PRICING!A:A,0),1)</f>
        <v>N/A</v>
      </c>
      <c r="G9" s="113" t="s">
        <v>2457</v>
      </c>
      <c r="H9" s="230"/>
      <c r="I9" s="26"/>
    </row>
    <row r="10" spans="1:9" s="1" customFormat="1" ht="17.25" customHeight="1">
      <c r="A10" s="25"/>
      <c r="B10" s="13" t="s">
        <v>1524</v>
      </c>
      <c r="C10" s="143"/>
      <c r="D10" s="180"/>
      <c r="E10" s="180"/>
      <c r="F10" s="180"/>
      <c r="G10" s="203"/>
      <c r="H10" s="589"/>
      <c r="I10" s="26"/>
    </row>
    <row r="11" spans="1:9" s="1" customFormat="1" ht="18">
      <c r="A11" s="25"/>
      <c r="B11" s="144" t="s">
        <v>525</v>
      </c>
      <c r="C11" s="6" t="s">
        <v>2461</v>
      </c>
      <c r="D11" s="48">
        <f>INDEX(PRICING!B:B,MATCH(B11,PRICING!A:A,0),1)</f>
        <v>7762</v>
      </c>
      <c r="E11" s="175">
        <f>INDEX(PRICING!C:C,MATCH(B11,PRICING!A:A,0),1)</f>
        <v>11089</v>
      </c>
      <c r="F11" s="175">
        <f>INDEX(PRICING!D:D,MATCH(B11,PRICING!A:A,0),1)</f>
        <v>13902</v>
      </c>
      <c r="G11" s="113" t="s">
        <v>2457</v>
      </c>
      <c r="H11" s="230"/>
      <c r="I11" s="26"/>
    </row>
    <row r="12" spans="1:9" s="1" customFormat="1" ht="18">
      <c r="A12" s="25"/>
      <c r="B12" s="144" t="s">
        <v>515</v>
      </c>
      <c r="C12" s="6" t="s">
        <v>2462</v>
      </c>
      <c r="D12" s="175">
        <f>INDEX(PRICING!B:B,MATCH(B12,PRICING!A:A,0),1)</f>
        <v>5174</v>
      </c>
      <c r="E12" s="175">
        <f>INDEX(PRICING!C:C,MATCH(B12,PRICING!A:A,0),1)</f>
        <v>7392</v>
      </c>
      <c r="F12" s="175">
        <f>INDEX(PRICING!D:D,MATCH(B12,PRICING!A:A,0),1)</f>
        <v>10422</v>
      </c>
      <c r="G12" s="113" t="s">
        <v>2457</v>
      </c>
      <c r="H12" s="230"/>
      <c r="I12" s="26"/>
    </row>
    <row r="13" spans="1:9" s="1" customFormat="1" ht="18">
      <c r="A13" s="25"/>
      <c r="B13" s="144" t="s">
        <v>535</v>
      </c>
      <c r="C13" s="6" t="s">
        <v>2463</v>
      </c>
      <c r="D13" s="175">
        <f>INDEX(PRICING!B:B,MATCH(B13,PRICING!A:A,0),1)</f>
        <v>7399</v>
      </c>
      <c r="E13" s="175">
        <f>INDEX(PRICING!C:C,MATCH(B13,PRICING!A:A,0),1)</f>
        <v>12769</v>
      </c>
      <c r="F13" s="175">
        <f>INDEX(PRICING!D:D,MATCH(B13,PRICING!A:A,0),1)</f>
        <v>15642</v>
      </c>
      <c r="G13" s="113" t="s">
        <v>2457</v>
      </c>
      <c r="H13" s="230" t="s">
        <v>1455</v>
      </c>
      <c r="I13" s="26"/>
    </row>
    <row r="14" spans="1:9" s="1" customFormat="1" ht="18">
      <c r="A14" s="25"/>
      <c r="B14" s="149" t="s">
        <v>415</v>
      </c>
      <c r="C14" s="6" t="s">
        <v>1525</v>
      </c>
      <c r="D14" s="175">
        <f>INDEX(PRICING!B:B,MATCH(B14,PRICING!A:A,0),1)</f>
        <v>9112</v>
      </c>
      <c r="E14" s="175">
        <f>INDEX(PRICING!C:C,MATCH(B14,PRICING!A:A,0),1)</f>
        <v>13017</v>
      </c>
      <c r="F14" s="175">
        <f>INDEX(PRICING!D:D,MATCH(B14,PRICING!A:A,0),1)</f>
        <v>15642</v>
      </c>
      <c r="G14" s="113" t="s">
        <v>2457</v>
      </c>
      <c r="H14" s="230"/>
      <c r="I14" s="26"/>
    </row>
    <row r="15" spans="1:9" s="1" customFormat="1" ht="18">
      <c r="A15" s="25"/>
      <c r="B15" s="227" t="s">
        <v>562</v>
      </c>
      <c r="C15" s="6" t="s">
        <v>3044</v>
      </c>
      <c r="D15" s="175">
        <f>INDEX(PRICING!B:B,MATCH(B15,PRICING!A:A,0),1)</f>
        <v>3057</v>
      </c>
      <c r="E15" s="175">
        <f>INDEX(PRICING!C:C,MATCH(B15,PRICING!A:A,0),1)</f>
        <v>4368</v>
      </c>
      <c r="F15" s="175">
        <f>INDEX(PRICING!D:D,MATCH(B15,PRICING!A:A,0),1)</f>
        <v>5220</v>
      </c>
      <c r="G15" s="112" t="s">
        <v>2457</v>
      </c>
      <c r="H15" s="229"/>
      <c r="I15" s="26"/>
    </row>
    <row r="16" spans="1:9" s="1" customFormat="1" ht="17.25" customHeight="1">
      <c r="A16" s="25"/>
      <c r="B16" s="144" t="s">
        <v>544</v>
      </c>
      <c r="C16" s="6" t="s">
        <v>2465</v>
      </c>
      <c r="D16" s="175">
        <f>INDEX(PRICING!B:B,MATCH(B16,PRICING!A:A,0),1)</f>
        <v>1176</v>
      </c>
      <c r="E16" s="175">
        <f>INDEX(PRICING!C:C,MATCH(B16,PRICING!A:A,0),1)</f>
        <v>1680</v>
      </c>
      <c r="F16" s="175">
        <f>INDEX(PRICING!D:D,MATCH(B16,PRICING!A:A,0),1)</f>
        <v>1740</v>
      </c>
      <c r="G16" s="112" t="s">
        <v>2457</v>
      </c>
      <c r="H16" s="229"/>
      <c r="I16" s="26"/>
    </row>
    <row r="17" spans="1:9" s="1" customFormat="1" ht="17.25" customHeight="1">
      <c r="A17" s="25"/>
      <c r="B17" s="13" t="s">
        <v>2466</v>
      </c>
      <c r="C17" s="143"/>
      <c r="D17" s="180"/>
      <c r="E17" s="180"/>
      <c r="F17" s="180"/>
      <c r="G17" s="203"/>
      <c r="H17" s="589"/>
      <c r="I17" s="26"/>
    </row>
    <row r="18" spans="1:9" s="1" customFormat="1" ht="17.25" customHeight="1">
      <c r="A18" s="25"/>
      <c r="B18" s="144" t="s">
        <v>485</v>
      </c>
      <c r="C18" s="6" t="s">
        <v>2467</v>
      </c>
      <c r="D18" s="175">
        <f>INDEX(PRICING!B:B,MATCH(B18,PRICING!A:A,0),1)</f>
        <v>1693</v>
      </c>
      <c r="E18" s="175">
        <f>INDEX(PRICING!C:C,MATCH(B18,PRICING!A:A,0),1)</f>
        <v>2419</v>
      </c>
      <c r="F18" s="175">
        <f>INDEX(PRICING!D:D,MATCH(B18,PRICING!A:A,0),1)</f>
        <v>2766</v>
      </c>
      <c r="G18" s="112" t="s">
        <v>2457</v>
      </c>
      <c r="H18" s="229"/>
      <c r="I18" s="26"/>
    </row>
    <row r="19" spans="1:9" s="1" customFormat="1" ht="18">
      <c r="A19" s="25"/>
      <c r="B19" s="144" t="s">
        <v>495</v>
      </c>
      <c r="C19" s="6" t="s">
        <v>3068</v>
      </c>
      <c r="D19" s="175">
        <f>INDEX(PRICING!B:B,MATCH(B19,PRICING!A:A,0),1)</f>
        <v>2469</v>
      </c>
      <c r="E19" s="175">
        <f>INDEX(PRICING!C:C,MATCH(B19,PRICING!A:A,0),1)</f>
        <v>3528</v>
      </c>
      <c r="F19" s="175">
        <f>INDEX(PRICING!D:D,MATCH(B19,PRICING!A:A,0),1)</f>
        <v>3810</v>
      </c>
      <c r="G19" s="113" t="s">
        <v>2457</v>
      </c>
      <c r="H19" s="230"/>
      <c r="I19" s="26"/>
    </row>
    <row r="20" spans="1:9" s="1" customFormat="1" ht="17.25" customHeight="1">
      <c r="A20" s="25"/>
      <c r="B20" s="13" t="s">
        <v>2468</v>
      </c>
      <c r="C20" s="143"/>
      <c r="D20" s="180"/>
      <c r="E20" s="180"/>
      <c r="F20" s="180"/>
      <c r="G20" s="203"/>
      <c r="H20" s="589"/>
      <c r="I20" s="26"/>
    </row>
    <row r="21" spans="1:9" s="1" customFormat="1" ht="18">
      <c r="A21" s="25"/>
      <c r="B21" s="144" t="s">
        <v>781</v>
      </c>
      <c r="C21" s="6" t="s">
        <v>2469</v>
      </c>
      <c r="D21" s="175">
        <f>INDEX(PRICING!B:B,MATCH(B21,PRICING!A:A,0),1)</f>
        <v>1693</v>
      </c>
      <c r="E21" s="175">
        <f>INDEX(PRICING!C:C,MATCH(B21,PRICING!A:A,0),1)</f>
        <v>2244</v>
      </c>
      <c r="F21" s="175">
        <f>INDEX(PRICING!D:D,MATCH(B21,PRICING!A:A,0),1)</f>
        <v>2244</v>
      </c>
      <c r="G21" s="113" t="s">
        <v>2457</v>
      </c>
      <c r="H21" s="230"/>
      <c r="I21" s="26"/>
    </row>
    <row r="22" spans="1:9" s="1" customFormat="1" ht="18">
      <c r="A22" s="25"/>
      <c r="B22" s="144" t="s">
        <v>789</v>
      </c>
      <c r="C22" s="6" t="s">
        <v>2470</v>
      </c>
      <c r="D22" s="175">
        <f>INDEX(PRICING!B:B,MATCH(B22,PRICING!A:A,0),1)</f>
        <v>2117</v>
      </c>
      <c r="E22" s="175">
        <f>INDEX(PRICING!C:C,MATCH(B22,PRICING!A:A,0),1)</f>
        <v>3024</v>
      </c>
      <c r="F22" s="175">
        <f>INDEX(PRICING!D:D,MATCH(B22,PRICING!A:A,0),1)</f>
        <v>3288</v>
      </c>
      <c r="G22" s="113" t="s">
        <v>2457</v>
      </c>
      <c r="H22" s="230"/>
      <c r="I22" s="26"/>
    </row>
    <row r="23" spans="1:9" s="1" customFormat="1" ht="18">
      <c r="A23" s="25"/>
      <c r="B23" s="227" t="s">
        <v>797</v>
      </c>
      <c r="C23" s="6" t="s">
        <v>2471</v>
      </c>
      <c r="D23" s="175">
        <f>INDEX(PRICING!B:B,MATCH(B23,PRICING!A:A,0),1)</f>
        <v>1881</v>
      </c>
      <c r="E23" s="175">
        <f>INDEX(PRICING!C:C,MATCH(B23,PRICING!A:A,0),1)</f>
        <v>2592</v>
      </c>
      <c r="F23" s="175">
        <f>INDEX(PRICING!D:D,MATCH(B23,PRICING!A:A,0),1)</f>
        <v>2592</v>
      </c>
      <c r="G23" s="113" t="s">
        <v>2457</v>
      </c>
      <c r="H23" s="230"/>
      <c r="I23" s="26"/>
    </row>
    <row r="24" spans="1:9" s="1" customFormat="1" ht="18">
      <c r="A24" s="25"/>
      <c r="B24" s="227" t="s">
        <v>805</v>
      </c>
      <c r="C24" s="6" t="s">
        <v>2472</v>
      </c>
      <c r="D24" s="175">
        <f>INDEX(PRICING!B:B,MATCH(B24,PRICING!A:A,0),1)</f>
        <v>2234</v>
      </c>
      <c r="E24" s="175">
        <f>INDEX(PRICING!C:C,MATCH(B24,PRICING!A:A,0),1)</f>
        <v>3192</v>
      </c>
      <c r="F24" s="175">
        <f>INDEX(PRICING!D:D,MATCH(B24,PRICING!A:A,0),1)</f>
        <v>3810</v>
      </c>
      <c r="G24" s="113" t="s">
        <v>2457</v>
      </c>
      <c r="H24" s="230"/>
      <c r="I24" s="26"/>
    </row>
    <row r="25" spans="1:9" s="1" customFormat="1" ht="18">
      <c r="A25" s="25"/>
      <c r="B25" s="227" t="s">
        <v>760</v>
      </c>
      <c r="C25" s="6" t="s">
        <v>2473</v>
      </c>
      <c r="D25" s="175">
        <f>INDEX(PRICING!B:B,MATCH(B25,PRICING!A:A,0),1)</f>
        <v>1176</v>
      </c>
      <c r="E25" s="175">
        <f>INDEX(PRICING!C:C,MATCH(B25,PRICING!A:A,0),1)</f>
        <v>1548</v>
      </c>
      <c r="F25" s="175">
        <f>INDEX(PRICING!D:D,MATCH(B25,PRICING!A:A,0),1)</f>
        <v>1548</v>
      </c>
      <c r="G25" s="113" t="s">
        <v>2457</v>
      </c>
      <c r="H25" s="230"/>
      <c r="I25" s="26"/>
    </row>
    <row r="26" spans="1:9" s="1" customFormat="1" ht="18">
      <c r="A26" s="25"/>
      <c r="B26" s="227" t="s">
        <v>765</v>
      </c>
      <c r="C26" s="6" t="s">
        <v>2474</v>
      </c>
      <c r="D26" s="175">
        <f>INDEX(PRICING!B:B,MATCH(B26,PRICING!A:A,0),1)</f>
        <v>1764</v>
      </c>
      <c r="E26" s="175">
        <f>INDEX(PRICING!C:C,MATCH(B26,PRICING!A:A,0),1)</f>
        <v>2520</v>
      </c>
      <c r="F26" s="175">
        <f>INDEX(PRICING!D:D,MATCH(B26,PRICING!A:A,0),1)</f>
        <v>3114</v>
      </c>
      <c r="G26" s="113" t="s">
        <v>2457</v>
      </c>
      <c r="H26" s="230"/>
      <c r="I26" s="26"/>
    </row>
    <row r="27" spans="1:9" s="1" customFormat="1" ht="17.25" customHeight="1">
      <c r="A27" s="25"/>
      <c r="B27" s="86" t="s">
        <v>769</v>
      </c>
      <c r="C27" s="6" t="s">
        <v>3057</v>
      </c>
      <c r="D27" s="175">
        <f>INDEX(PRICING!B:B,MATCH(B27,PRICING!A:A,0),1)</f>
        <v>1798</v>
      </c>
      <c r="E27" s="175">
        <f>INDEX(PRICING!C:C,MATCH(B27,PRICING!A:A,0),1)</f>
        <v>2940</v>
      </c>
      <c r="F27" s="175">
        <f>INDEX(PRICING!D:D,MATCH(B27,PRICING!A:A,0),1)</f>
        <v>2940</v>
      </c>
      <c r="G27" s="113" t="s">
        <v>2457</v>
      </c>
      <c r="H27" s="230" t="s">
        <v>1455</v>
      </c>
      <c r="I27" s="26"/>
    </row>
    <row r="28" spans="1:9" s="1" customFormat="1" ht="17.25" customHeight="1">
      <c r="A28" s="25"/>
      <c r="B28" s="507" t="s">
        <v>3027</v>
      </c>
      <c r="C28" s="6" t="s">
        <v>3035</v>
      </c>
      <c r="D28" s="175">
        <f>INDEX(PRICING!B:B,MATCH(B28,PRICING!A:A,0),1)</f>
        <v>2069</v>
      </c>
      <c r="E28" s="175">
        <f>INDEX(PRICING!C:C,MATCH(B28,PRICING!A:A,0),1)</f>
        <v>2940</v>
      </c>
      <c r="F28" s="175">
        <f>INDEX(PRICING!D:D,MATCH(B28,PRICING!A:A,0),1)</f>
        <v>2940</v>
      </c>
      <c r="G28" s="113" t="s">
        <v>2457</v>
      </c>
      <c r="H28" s="230" t="s">
        <v>2515</v>
      </c>
      <c r="I28" s="26"/>
    </row>
    <row r="29" spans="1:9" s="1" customFormat="1" ht="18">
      <c r="A29" s="25"/>
      <c r="B29" s="227" t="s">
        <v>777</v>
      </c>
      <c r="C29" s="6" t="s">
        <v>2476</v>
      </c>
      <c r="D29" s="175">
        <f>INDEX(PRICING!B:B,MATCH(B29,PRICING!A:A,0),1)</f>
        <v>1058</v>
      </c>
      <c r="E29" s="175">
        <f>INDEX(PRICING!C:C,MATCH(B29,PRICING!A:A,0),1)</f>
        <v>1512</v>
      </c>
      <c r="F29" s="175">
        <f>INDEX(PRICING!D:D,MATCH(B29,PRICING!A:A,0),1)</f>
        <v>1548</v>
      </c>
      <c r="G29" s="113" t="s">
        <v>2457</v>
      </c>
      <c r="H29" s="230"/>
      <c r="I29" s="26"/>
    </row>
    <row r="30" spans="1:9" s="1" customFormat="1" ht="18">
      <c r="A30" s="25"/>
      <c r="B30" s="227" t="s">
        <v>785</v>
      </c>
      <c r="C30" s="6" t="s">
        <v>2477</v>
      </c>
      <c r="D30" s="175">
        <f>INDEX(PRICING!B:B,MATCH(B30,PRICING!A:A,0),1)</f>
        <v>1176</v>
      </c>
      <c r="E30" s="175">
        <f>INDEX(PRICING!C:C,MATCH(B30,PRICING!A:A,0),1)</f>
        <v>1680</v>
      </c>
      <c r="F30" s="175">
        <f>INDEX(PRICING!D:D,MATCH(B30,PRICING!A:A,0),1)</f>
        <v>2244</v>
      </c>
      <c r="G30" s="113" t="s">
        <v>2457</v>
      </c>
      <c r="H30" s="230"/>
      <c r="I30" s="26"/>
    </row>
    <row r="31" spans="1:9" s="1" customFormat="1" ht="18">
      <c r="A31" s="25"/>
      <c r="B31" s="227" t="s">
        <v>801</v>
      </c>
      <c r="C31" s="6" t="s">
        <v>2478</v>
      </c>
      <c r="D31" s="175">
        <f>INDEX(PRICING!B:B,MATCH(B31,PRICING!A:A,0),1)</f>
        <v>1552</v>
      </c>
      <c r="E31" s="175">
        <f>INDEX(PRICING!C:C,MATCH(B31,PRICING!A:A,0),1)</f>
        <v>2217</v>
      </c>
      <c r="F31" s="175">
        <f>INDEX(PRICING!D:D,MATCH(B31,PRICING!A:A,0),1)</f>
        <v>2592</v>
      </c>
      <c r="G31" s="113" t="s">
        <v>2457</v>
      </c>
      <c r="H31" s="230"/>
      <c r="I31" s="26"/>
    </row>
    <row r="32" spans="1:9" s="1" customFormat="1" ht="18">
      <c r="A32" s="25"/>
      <c r="B32" s="227" t="s">
        <v>773</v>
      </c>
      <c r="C32" s="6" t="s">
        <v>2479</v>
      </c>
      <c r="D32" s="175">
        <f>INDEX(PRICING!B:B,MATCH(B32,PRICING!A:A,0),1)</f>
        <v>940</v>
      </c>
      <c r="E32" s="175">
        <f>INDEX(PRICING!C:C,MATCH(B32,PRICING!A:A,0),1)</f>
        <v>1344</v>
      </c>
      <c r="F32" s="175">
        <f>INDEX(PRICING!D:D,MATCH(B32,PRICING!A:A,0),1)</f>
        <v>1374</v>
      </c>
      <c r="G32" s="113" t="s">
        <v>2457</v>
      </c>
      <c r="H32" s="230"/>
      <c r="I32" s="26"/>
    </row>
    <row r="33" spans="1:9" s="1" customFormat="1" ht="18">
      <c r="A33" s="25"/>
      <c r="B33" s="227" t="s">
        <v>793</v>
      </c>
      <c r="C33" s="6" t="s">
        <v>2480</v>
      </c>
      <c r="D33" s="175">
        <f>INDEX(PRICING!B:B,MATCH(B33,PRICING!A:A,0),1)</f>
        <v>1764</v>
      </c>
      <c r="E33" s="175">
        <f>INDEX(PRICING!C:C,MATCH(B33,PRICING!A:A,0),1)</f>
        <v>2520</v>
      </c>
      <c r="F33" s="175">
        <f>INDEX(PRICING!D:D,MATCH(B33,PRICING!A:A,0),1)</f>
        <v>3288</v>
      </c>
      <c r="G33" s="113" t="s">
        <v>2457</v>
      </c>
      <c r="H33" s="230"/>
      <c r="I33" s="26"/>
    </row>
    <row r="34" spans="1:9" s="1" customFormat="1" ht="18">
      <c r="A34" s="25"/>
      <c r="B34" s="227" t="s">
        <v>809</v>
      </c>
      <c r="C34" s="6" t="s">
        <v>2481</v>
      </c>
      <c r="D34" s="175">
        <f>INDEX(PRICING!B:B,MATCH(B34,PRICING!A:A,0),1)</f>
        <v>3293</v>
      </c>
      <c r="E34" s="175">
        <f>INDEX(PRICING!C:C,MATCH(B34,PRICING!A:A,0),1)</f>
        <v>4704</v>
      </c>
      <c r="F34" s="175">
        <f>INDEX(PRICING!D:D,MATCH(B34,PRICING!A:A,0),1)</f>
        <v>6942</v>
      </c>
      <c r="G34" s="113" t="s">
        <v>2457</v>
      </c>
      <c r="H34" s="230"/>
      <c r="I34" s="26"/>
    </row>
    <row r="35" spans="1:9" s="1" customFormat="1" ht="18">
      <c r="A35" s="25"/>
      <c r="B35" s="227" t="s">
        <v>812</v>
      </c>
      <c r="C35" s="6" t="s">
        <v>2482</v>
      </c>
      <c r="D35" s="175">
        <f>INDEX(PRICING!B:B,MATCH(B35,PRICING!A:A,0),1)</f>
        <v>3293</v>
      </c>
      <c r="E35" s="175">
        <f>INDEX(PRICING!C:C,MATCH(B35,PRICING!A:A,0),1)</f>
        <v>4704</v>
      </c>
      <c r="F35" s="175">
        <f>INDEX(PRICING!D:D,MATCH(B35,PRICING!A:A,0),1)</f>
        <v>6942</v>
      </c>
      <c r="G35" s="113" t="s">
        <v>2457</v>
      </c>
      <c r="H35" s="230"/>
      <c r="I35" s="26"/>
    </row>
    <row r="36" spans="1:9" s="1" customFormat="1" ht="18">
      <c r="A36" s="25"/>
      <c r="B36" s="149" t="s">
        <v>816</v>
      </c>
      <c r="C36" s="6" t="s">
        <v>2483</v>
      </c>
      <c r="D36" s="175">
        <f>INDEX(PRICING!B:B,MATCH(B36,PRICING!A:A,0),1)</f>
        <v>3498</v>
      </c>
      <c r="E36" s="175">
        <f>INDEX(PRICING!C:C,MATCH(B36,PRICING!A:A,0),1)</f>
        <v>5544</v>
      </c>
      <c r="F36" s="175">
        <f>INDEX(PRICING!D:D,MATCH(B36,PRICING!A:A,0),1)</f>
        <v>8160</v>
      </c>
      <c r="G36" s="113" t="s">
        <v>2457</v>
      </c>
      <c r="H36" s="230" t="s">
        <v>1455</v>
      </c>
      <c r="I36" s="26"/>
    </row>
    <row r="37" spans="1:9" s="1" customFormat="1" ht="18">
      <c r="A37" s="25"/>
      <c r="B37" s="149" t="s">
        <v>820</v>
      </c>
      <c r="C37" s="6" t="s">
        <v>2484</v>
      </c>
      <c r="D37" s="175">
        <f>INDEX(PRICING!B:B,MATCH(B37,PRICING!A:A,0),1)</f>
        <v>3881</v>
      </c>
      <c r="E37" s="175">
        <f>INDEX(PRICING!C:C,MATCH(B37,PRICING!A:A,0),1)</f>
        <v>5544</v>
      </c>
      <c r="F37" s="175">
        <f>INDEX(PRICING!D:D,MATCH(B37,PRICING!A:A,0),1)</f>
        <v>8160</v>
      </c>
      <c r="G37" s="113" t="s">
        <v>2457</v>
      </c>
      <c r="H37" s="230"/>
      <c r="I37" s="26"/>
    </row>
    <row r="38" spans="1:9" s="1" customFormat="1" ht="54">
      <c r="A38" s="25"/>
      <c r="B38" s="144" t="s">
        <v>569</v>
      </c>
      <c r="C38" s="6" t="s">
        <v>3069</v>
      </c>
      <c r="D38" s="175">
        <f>INDEX(PRICING!B:B,MATCH(B38,PRICING!A:A,0),1)</f>
        <v>258</v>
      </c>
      <c r="E38" s="175" t="str">
        <f>INDEX(PRICING!C:C,MATCH(B38,PRICING!A:A,0),1)</f>
        <v>N/A</v>
      </c>
      <c r="F38" s="175">
        <f>INDEX(PRICING!D:D,MATCH(B38,PRICING!A:A,0),1)</f>
        <v>348</v>
      </c>
      <c r="G38" s="112" t="s">
        <v>2457</v>
      </c>
      <c r="H38" s="229"/>
      <c r="I38" s="26"/>
    </row>
    <row r="39" spans="1:9" s="1" customFormat="1" ht="17.25" customHeight="1">
      <c r="A39" s="25"/>
      <c r="B39" s="144" t="s">
        <v>613</v>
      </c>
      <c r="C39" s="6" t="s">
        <v>2485</v>
      </c>
      <c r="D39" s="175">
        <f>INDEX(PRICING!B:B,MATCH(B39,PRICING!A:A,0),1)</f>
        <v>1740</v>
      </c>
      <c r="E39" s="175">
        <f>INDEX(PRICING!C:C,MATCH(B39,PRICING!A:A,0),1)</f>
        <v>2175</v>
      </c>
      <c r="F39" s="175">
        <f>INDEX(PRICING!D:D,MATCH(B39,PRICING!A:A,0),1)</f>
        <v>2175</v>
      </c>
      <c r="G39" s="112" t="s">
        <v>2457</v>
      </c>
      <c r="H39" s="229"/>
      <c r="I39" s="26"/>
    </row>
    <row r="40" spans="1:9" s="1" customFormat="1" ht="17.25" customHeight="1">
      <c r="A40" s="25"/>
      <c r="B40" s="13" t="s">
        <v>1452</v>
      </c>
      <c r="C40" s="143"/>
      <c r="D40" s="180"/>
      <c r="E40" s="180"/>
      <c r="F40" s="180"/>
      <c r="G40" s="203"/>
      <c r="H40" s="589"/>
      <c r="I40" s="26"/>
    </row>
    <row r="41" spans="1:9" s="1" customFormat="1" ht="18">
      <c r="A41" s="25"/>
      <c r="B41" s="110" t="s">
        <v>124</v>
      </c>
      <c r="C41" s="6" t="s">
        <v>3053</v>
      </c>
      <c r="D41" s="48">
        <f>INDEX(PRICING!B:B,MATCH(B41,PRICING!A:A,0),1)</f>
        <v>642</v>
      </c>
      <c r="E41" s="175" t="str">
        <f>INDEX(PRICING!C:C,MATCH(B41,PRICING!A:A,0),1)</f>
        <v>N/A</v>
      </c>
      <c r="F41" s="175" t="str">
        <f>INDEX(PRICING!D:D,MATCH(B41,PRICING!A:A,0),1)</f>
        <v>N/A</v>
      </c>
      <c r="G41" s="112" t="s">
        <v>2457</v>
      </c>
      <c r="H41" s="229" t="s">
        <v>2513</v>
      </c>
      <c r="I41" s="26"/>
    </row>
    <row r="42" spans="1:9" s="1" customFormat="1" ht="18">
      <c r="A42" s="25"/>
      <c r="B42" s="144" t="s">
        <v>627</v>
      </c>
      <c r="C42" s="6" t="s">
        <v>2487</v>
      </c>
      <c r="D42" s="175">
        <f>INDEX(PRICING!B:B,MATCH(B42,PRICING!A:A,0),1)</f>
        <v>752</v>
      </c>
      <c r="E42" s="175">
        <f>INDEX(PRICING!C:C,MATCH(B42,PRICING!A:A,0),1)</f>
        <v>1075</v>
      </c>
      <c r="F42" s="175">
        <f>INDEX(PRICING!D:D,MATCH(B42,PRICING!A:A,0),1)</f>
        <v>1131</v>
      </c>
      <c r="G42" s="112" t="s">
        <v>2457</v>
      </c>
      <c r="H42" s="229"/>
      <c r="I42" s="26"/>
    </row>
    <row r="43" spans="1:9" s="1" customFormat="1" ht="18">
      <c r="A43" s="25"/>
      <c r="B43" s="3" t="s">
        <v>633</v>
      </c>
      <c r="C43" s="6" t="s">
        <v>2488</v>
      </c>
      <c r="D43" s="175">
        <f>INDEX(PRICING!B:B,MATCH(B43,PRICING!A:A,0),1)</f>
        <v>940</v>
      </c>
      <c r="E43" s="175">
        <f>INDEX(PRICING!C:C,MATCH(B43,PRICING!A:A,0),1)</f>
        <v>1344</v>
      </c>
      <c r="F43" s="175">
        <f>INDEX(PRICING!D:D,MATCH(B43,PRICING!A:A,0),1)</f>
        <v>1548</v>
      </c>
      <c r="G43" s="112" t="s">
        <v>2457</v>
      </c>
      <c r="H43" s="229"/>
      <c r="I43" s="26"/>
    </row>
    <row r="44" spans="1:9" s="1" customFormat="1" ht="18">
      <c r="A44" s="25"/>
      <c r="B44" s="130" t="s">
        <v>620</v>
      </c>
      <c r="C44" s="6" t="s">
        <v>2489</v>
      </c>
      <c r="D44" s="175">
        <f>INDEX(PRICING!B:B,MATCH(B44,PRICING!A:A,0),1)</f>
        <v>893</v>
      </c>
      <c r="E44" s="175">
        <f>INDEX(PRICING!C:C,MATCH(B44,PRICING!A:A,0),1)</f>
        <v>1276</v>
      </c>
      <c r="F44" s="175">
        <f>INDEX(PRICING!D:D,MATCH(B44,PRICING!A:A,0),1)</f>
        <v>1374</v>
      </c>
      <c r="G44" s="112" t="s">
        <v>2457</v>
      </c>
      <c r="H44" s="229"/>
      <c r="I44" s="26"/>
    </row>
    <row r="45" spans="1:9" s="1" customFormat="1" ht="18">
      <c r="A45" s="25"/>
      <c r="B45" s="86" t="s">
        <v>640</v>
      </c>
      <c r="C45" s="6" t="s">
        <v>2490</v>
      </c>
      <c r="D45" s="175">
        <f>INDEX(PRICING!B:B,MATCH(B45,PRICING!A:A,0),1)</f>
        <v>964</v>
      </c>
      <c r="E45" s="175">
        <f>INDEX(PRICING!C:C,MATCH(B45,PRICING!A:A,0),1)</f>
        <v>1377</v>
      </c>
      <c r="F45" s="175">
        <f>INDEX(PRICING!D:D,MATCH(B45,PRICING!A:A,0),1)</f>
        <v>1896</v>
      </c>
      <c r="G45" s="112" t="s">
        <v>2457</v>
      </c>
      <c r="H45" s="229"/>
      <c r="I45" s="26"/>
    </row>
    <row r="46" spans="1:9" s="1" customFormat="1" ht="18">
      <c r="A46" s="25"/>
      <c r="B46" s="110" t="s">
        <v>647</v>
      </c>
      <c r="C46" s="6" t="s">
        <v>2491</v>
      </c>
      <c r="D46" s="175">
        <f>INDEX(PRICING!B:B,MATCH(B46,PRICING!A:A,0),1)</f>
        <v>1129</v>
      </c>
      <c r="E46" s="175">
        <f>INDEX(PRICING!C:C,MATCH(B46,PRICING!A:A,0),1)</f>
        <v>1612</v>
      </c>
      <c r="F46" s="175">
        <f>INDEX(PRICING!D:D,MATCH(B46,PRICING!A:A,0),1)</f>
        <v>2523</v>
      </c>
      <c r="G46" s="112" t="s">
        <v>2457</v>
      </c>
      <c r="H46" s="229"/>
      <c r="I46" s="26"/>
    </row>
    <row r="47" spans="1:9" s="1" customFormat="1" ht="18">
      <c r="A47" s="25"/>
      <c r="B47" s="144" t="s">
        <v>654</v>
      </c>
      <c r="C47" s="6" t="s">
        <v>3045</v>
      </c>
      <c r="D47" s="175">
        <f>INDEX(PRICING!B:B,MATCH(B47,PRICING!A:A,0),1)</f>
        <v>1398</v>
      </c>
      <c r="E47" s="175">
        <f>INDEX(PRICING!C:C,MATCH(B47,PRICING!A:A,0),1)</f>
        <v>2251</v>
      </c>
      <c r="F47" s="175">
        <f>INDEX(PRICING!D:D,MATCH(B47,PRICING!A:A,0),1)</f>
        <v>2940</v>
      </c>
      <c r="G47" s="112" t="s">
        <v>2457</v>
      </c>
      <c r="H47" s="229" t="s">
        <v>1455</v>
      </c>
      <c r="I47" s="26"/>
    </row>
    <row r="48" spans="1:9" s="1" customFormat="1" ht="36">
      <c r="A48" s="25"/>
      <c r="B48" s="110" t="s">
        <v>668</v>
      </c>
      <c r="C48" s="6" t="s">
        <v>3046</v>
      </c>
      <c r="D48" s="175">
        <f>INDEX(PRICING!B:B,MATCH(B48,PRICING!A:A,0),1)</f>
        <v>1648</v>
      </c>
      <c r="E48" s="175">
        <f>INDEX(PRICING!C:C,MATCH(B48,PRICING!A:A,0),1)</f>
        <v>2688</v>
      </c>
      <c r="F48" s="175">
        <f>INDEX(PRICING!D:D,MATCH(B48,PRICING!A:A,0),1)</f>
        <v>3288</v>
      </c>
      <c r="G48" s="112" t="s">
        <v>2457</v>
      </c>
      <c r="H48" s="229" t="s">
        <v>1455</v>
      </c>
      <c r="I48" s="26"/>
    </row>
    <row r="49" spans="1:9" s="1" customFormat="1" ht="18">
      <c r="A49" s="25"/>
      <c r="B49" s="110" t="s">
        <v>682</v>
      </c>
      <c r="C49" s="6" t="s">
        <v>3047</v>
      </c>
      <c r="D49" s="175">
        <f>INDEX(PRICING!B:B,MATCH(B49,PRICING!A:A,0),1)</f>
        <v>2849</v>
      </c>
      <c r="E49" s="175">
        <f>INDEX(PRICING!C:C,MATCH(B49,PRICING!A:A,0),1)</f>
        <v>4603</v>
      </c>
      <c r="F49" s="175">
        <f>INDEX(PRICING!D:D,MATCH(B49,PRICING!A:A,0),1)</f>
        <v>5550</v>
      </c>
      <c r="G49" s="112" t="s">
        <v>2457</v>
      </c>
      <c r="H49" s="229" t="s">
        <v>1455</v>
      </c>
      <c r="I49" s="26"/>
    </row>
    <row r="50" spans="1:9" s="1" customFormat="1" ht="18" customHeight="1">
      <c r="A50" s="25"/>
      <c r="B50" s="149" t="s">
        <v>695</v>
      </c>
      <c r="C50" s="6" t="s">
        <v>3048</v>
      </c>
      <c r="D50" s="175">
        <f>INDEX(PRICING!B:B,MATCH(B50,PRICING!A:A,0),1)</f>
        <v>3299</v>
      </c>
      <c r="E50" s="175">
        <f>INDEX(PRICING!C:C,MATCH(B50,PRICING!A:A,0),1)</f>
        <v>5645</v>
      </c>
      <c r="F50" s="175">
        <f>INDEX(PRICING!D:D,MATCH(B50,PRICING!A:A,0),1)</f>
        <v>6246</v>
      </c>
      <c r="G50" s="112" t="s">
        <v>2492</v>
      </c>
      <c r="H50" s="229" t="s">
        <v>1455</v>
      </c>
      <c r="I50" s="26"/>
    </row>
    <row r="51" spans="1:9" s="1" customFormat="1" ht="17.25" customHeight="1">
      <c r="A51" s="25"/>
      <c r="B51" s="149" t="s">
        <v>700</v>
      </c>
      <c r="C51" s="6" t="s">
        <v>1396</v>
      </c>
      <c r="D51" s="175">
        <f>INDEX(PRICING!B:B,MATCH(B51,PRICING!A:A,0),1)</f>
        <v>1576</v>
      </c>
      <c r="E51" s="175">
        <f>INDEX(PRICING!C:C,MATCH(B51,PRICING!A:A,0),1)</f>
        <v>2251</v>
      </c>
      <c r="F51" s="175">
        <f>INDEX(PRICING!D:D,MATCH(B51,PRICING!A:A,0),1)</f>
        <v>2940</v>
      </c>
      <c r="G51" s="112" t="s">
        <v>2492</v>
      </c>
      <c r="H51" s="229"/>
      <c r="I51" s="26"/>
    </row>
    <row r="52" spans="1:9" s="1" customFormat="1" ht="18">
      <c r="A52" s="25"/>
      <c r="B52" s="149" t="s">
        <v>705</v>
      </c>
      <c r="C52" s="6" t="s">
        <v>1399</v>
      </c>
      <c r="D52" s="175">
        <f>INDEX(PRICING!B:B,MATCH(B52,PRICING!A:A,0),1)</f>
        <v>1787</v>
      </c>
      <c r="E52" s="175">
        <f>INDEX(PRICING!C:C,MATCH(B52,PRICING!A:A,0),1)</f>
        <v>2553</v>
      </c>
      <c r="F52" s="175">
        <f>INDEX(PRICING!D:D,MATCH(B52,PRICING!A:A,0),1)</f>
        <v>3288</v>
      </c>
      <c r="G52" s="112" t="s">
        <v>2492</v>
      </c>
      <c r="H52" s="229"/>
      <c r="I52" s="26"/>
    </row>
    <row r="53" spans="1:9" s="1" customFormat="1" ht="18">
      <c r="A53" s="25"/>
      <c r="B53" s="149" t="s">
        <v>710</v>
      </c>
      <c r="C53" s="6" t="s">
        <v>2493</v>
      </c>
      <c r="D53" s="175">
        <f>INDEX(PRICING!B:B,MATCH(B53,PRICING!A:A,0),1)</f>
        <v>2375</v>
      </c>
      <c r="E53" s="175">
        <f>INDEX(PRICING!C:C,MATCH(B53,PRICING!A:A,0),1)</f>
        <v>3393</v>
      </c>
      <c r="F53" s="175">
        <f>INDEX(PRICING!D:D,MATCH(B53,PRICING!A:A,0),1)</f>
        <v>4158</v>
      </c>
      <c r="G53" s="113" t="s">
        <v>2492</v>
      </c>
      <c r="H53" s="230"/>
      <c r="I53" s="26"/>
    </row>
    <row r="54" spans="1:9" s="1" customFormat="1" ht="18">
      <c r="A54" s="25"/>
      <c r="B54" s="149" t="s">
        <v>715</v>
      </c>
      <c r="C54" s="6" t="s">
        <v>2494</v>
      </c>
      <c r="D54" s="175">
        <f>INDEX(PRICING!B:B,MATCH(B54,PRICING!A:A,0),1)</f>
        <v>2611</v>
      </c>
      <c r="E54" s="175">
        <f>INDEX(PRICING!C:C,MATCH(B54,PRICING!A:A,0),1)</f>
        <v>3730</v>
      </c>
      <c r="F54" s="175">
        <f>INDEX(PRICING!D:D,MATCH(B54,PRICING!A:A,0),1)</f>
        <v>4506</v>
      </c>
      <c r="G54" s="113" t="s">
        <v>2492</v>
      </c>
      <c r="H54" s="230"/>
      <c r="I54" s="26"/>
    </row>
    <row r="55" spans="1:9" s="1" customFormat="1" ht="18">
      <c r="A55" s="25"/>
      <c r="B55" s="149" t="s">
        <v>720</v>
      </c>
      <c r="C55" s="6" t="s">
        <v>1401</v>
      </c>
      <c r="D55" s="175">
        <f>INDEX(PRICING!B:B,MATCH(B55,PRICING!A:A,0),1)</f>
        <v>3222</v>
      </c>
      <c r="E55" s="175">
        <f>INDEX(PRICING!C:C,MATCH(B55,PRICING!A:A,0),1)</f>
        <v>4603</v>
      </c>
      <c r="F55" s="175">
        <f>INDEX(PRICING!D:D,MATCH(B55,PRICING!A:A,0),1)</f>
        <v>5550</v>
      </c>
      <c r="G55" s="113" t="s">
        <v>2492</v>
      </c>
      <c r="H55" s="230"/>
      <c r="I55" s="26"/>
    </row>
    <row r="56" spans="1:9" s="1" customFormat="1" ht="36">
      <c r="A56" s="25"/>
      <c r="B56" s="149" t="s">
        <v>725</v>
      </c>
      <c r="C56" s="6" t="s">
        <v>2495</v>
      </c>
      <c r="D56" s="175">
        <f>INDEX(PRICING!B:B,MATCH(B56,PRICING!A:A,0),1)</f>
        <v>2728</v>
      </c>
      <c r="E56" s="175">
        <f>INDEX(PRICING!C:C,MATCH(B56,PRICING!A:A,0),1)</f>
        <v>3898</v>
      </c>
      <c r="F56" s="175">
        <f>INDEX(PRICING!D:D,MATCH(B56,PRICING!A:A,0),1)</f>
        <v>5376</v>
      </c>
      <c r="G56" s="113" t="s">
        <v>2457</v>
      </c>
      <c r="H56" s="230"/>
      <c r="I56" s="26"/>
    </row>
    <row r="57" spans="1:9" s="1" customFormat="1" ht="36">
      <c r="A57" s="25"/>
      <c r="B57" s="149" t="s">
        <v>730</v>
      </c>
      <c r="C57" s="6" t="s">
        <v>1403</v>
      </c>
      <c r="D57" s="175">
        <f>INDEX(PRICING!B:B,MATCH(B57,PRICING!A:A,0),1)</f>
        <v>3951</v>
      </c>
      <c r="E57" s="175">
        <f>INDEX(PRICING!C:C,MATCH(B57,PRICING!A:A,0),1)</f>
        <v>5645</v>
      </c>
      <c r="F57" s="175">
        <f>INDEX(PRICING!D:D,MATCH(B57,PRICING!A:A,0),1)</f>
        <v>6246</v>
      </c>
      <c r="G57" s="113" t="s">
        <v>2457</v>
      </c>
      <c r="H57" s="230"/>
      <c r="I57" s="26"/>
    </row>
    <row r="58" spans="1:9" s="1" customFormat="1" ht="18">
      <c r="A58" s="25"/>
      <c r="B58" s="149" t="s">
        <v>745</v>
      </c>
      <c r="C58" s="6" t="s">
        <v>2496</v>
      </c>
      <c r="D58" s="175">
        <f>INDEX(PRICING!B:B,MATCH(B58,PRICING!A:A,0),1)</f>
        <v>4892</v>
      </c>
      <c r="E58" s="175">
        <f>INDEX(PRICING!C:C,MATCH(B58,PRICING!A:A,0),1)</f>
        <v>6989</v>
      </c>
      <c r="F58" s="175">
        <f>INDEX(PRICING!D:D,MATCH(B58,PRICING!A:A,0),1)</f>
        <v>7986</v>
      </c>
      <c r="G58" s="113" t="s">
        <v>2492</v>
      </c>
      <c r="H58" s="230"/>
      <c r="I58" s="26"/>
    </row>
    <row r="59" spans="1:9" s="1" customFormat="1" ht="18">
      <c r="A59" s="25"/>
      <c r="B59" s="149" t="s">
        <v>750</v>
      </c>
      <c r="C59" s="6" t="s">
        <v>2497</v>
      </c>
      <c r="D59" s="175">
        <f>INDEX(PRICING!B:B,MATCH(B59,PRICING!A:A,0),1)</f>
        <v>5386</v>
      </c>
      <c r="E59" s="175">
        <f>INDEX(PRICING!C:C,MATCH(B59,PRICING!A:A,0),1)</f>
        <v>7695</v>
      </c>
      <c r="F59" s="175">
        <f>INDEX(PRICING!D:D,MATCH(B59,PRICING!A:A,0),1)</f>
        <v>8856</v>
      </c>
      <c r="G59" s="113" t="s">
        <v>2457</v>
      </c>
      <c r="H59" s="230"/>
      <c r="I59" s="26"/>
    </row>
    <row r="60" spans="1:9" s="1" customFormat="1" ht="36">
      <c r="A60" s="25"/>
      <c r="B60" s="149" t="s">
        <v>740</v>
      </c>
      <c r="C60" s="6" t="s">
        <v>2498</v>
      </c>
      <c r="D60" s="175">
        <f>INDEX(PRICING!B:B,MATCH(B60,PRICING!A:A,0),1)</f>
        <v>6586</v>
      </c>
      <c r="E60" s="175">
        <f>INDEX(PRICING!C:C,MATCH(B60,PRICING!A:A,0),1)</f>
        <v>9409</v>
      </c>
      <c r="F60" s="175">
        <f>INDEX(PRICING!D:D,MATCH(B60,PRICING!A:A,0),1)</f>
        <v>10770</v>
      </c>
      <c r="G60" s="113" t="s">
        <v>2492</v>
      </c>
      <c r="H60" s="230"/>
      <c r="I60" s="26"/>
    </row>
    <row r="61" spans="1:9" s="1" customFormat="1" ht="17.25" customHeight="1">
      <c r="A61" s="25"/>
      <c r="B61" s="13" t="s">
        <v>2525</v>
      </c>
      <c r="C61" s="143"/>
      <c r="D61" s="85"/>
      <c r="E61" s="85"/>
      <c r="F61" s="85"/>
      <c r="G61" s="203"/>
      <c r="H61" s="589"/>
      <c r="I61" s="26"/>
    </row>
    <row r="62" spans="1:9" s="1" customFormat="1" ht="17.25" customHeight="1">
      <c r="A62" s="25"/>
      <c r="B62" s="110" t="s">
        <v>577</v>
      </c>
      <c r="C62" s="6" t="s">
        <v>2526</v>
      </c>
      <c r="D62" s="175">
        <f>INDEX(PRICING!B:B,MATCH(B62,PRICING!A:A,0),1)</f>
        <v>1246</v>
      </c>
      <c r="E62" s="175" t="str">
        <f>INDEX(PRICING!C:C,MATCH(B62,PRICING!A:A,0),1)</f>
        <v>N/A</v>
      </c>
      <c r="F62" s="175">
        <f>INDEX(PRICING!D:D,MATCH(B62,PRICING!A:A,0),1)</f>
        <v>1722</v>
      </c>
      <c r="G62" s="112" t="s">
        <v>2457</v>
      </c>
      <c r="H62" s="230"/>
      <c r="I62" s="26"/>
    </row>
    <row r="63" spans="1:9" s="1" customFormat="1" ht="17.25" customHeight="1">
      <c r="A63" s="25"/>
      <c r="B63" s="144" t="s">
        <v>585</v>
      </c>
      <c r="C63" s="6" t="s">
        <v>3070</v>
      </c>
      <c r="D63" s="175">
        <f>INDEX(PRICING!B:B,MATCH(B63,PRICING!A:A,0),1)</f>
        <v>1646</v>
      </c>
      <c r="E63" s="175" t="str">
        <f>INDEX(PRICING!C:C,MATCH(B63,PRICING!A:A,0),1)</f>
        <v>N/A</v>
      </c>
      <c r="F63" s="175">
        <f>INDEX(PRICING!D:D,MATCH(B63,PRICING!A:A,0),1)</f>
        <v>1827</v>
      </c>
      <c r="G63" s="112" t="s">
        <v>2457</v>
      </c>
      <c r="H63" s="230"/>
      <c r="I63" s="26"/>
    </row>
    <row r="64" spans="1:9" s="1" customFormat="1" ht="18">
      <c r="A64" s="25"/>
      <c r="B64" s="144" t="s">
        <v>592</v>
      </c>
      <c r="C64" s="124" t="s">
        <v>2527</v>
      </c>
      <c r="D64" s="175">
        <f>INDEX(PRICING!B:B,MATCH(B64,PRICING!A:A,0),1)</f>
        <v>1364</v>
      </c>
      <c r="E64" s="175">
        <f>INDEX(PRICING!C:C,MATCH(B64,PRICING!A:A,0),1)</f>
        <v>1949</v>
      </c>
      <c r="F64" s="175">
        <f>INDEX(PRICING!D:D,MATCH(B64,PRICING!A:A,0),1)</f>
        <v>1914</v>
      </c>
      <c r="G64" s="112" t="s">
        <v>2457</v>
      </c>
      <c r="H64" s="230"/>
      <c r="I64" s="26"/>
    </row>
    <row r="65" spans="1:9" s="1" customFormat="1" ht="17.25" customHeight="1">
      <c r="A65" s="25"/>
      <c r="B65" s="13" t="s">
        <v>1453</v>
      </c>
      <c r="C65" s="143"/>
      <c r="D65" s="180"/>
      <c r="E65" s="180"/>
      <c r="F65" s="180"/>
      <c r="G65" s="203"/>
      <c r="H65" s="589"/>
      <c r="I65" s="26"/>
    </row>
    <row r="66" spans="1:9" s="1" customFormat="1" ht="17.25" customHeight="1">
      <c r="A66" s="25"/>
      <c r="B66" s="144" t="s">
        <v>755</v>
      </c>
      <c r="C66" s="6" t="s">
        <v>1454</v>
      </c>
      <c r="D66" s="175">
        <f>INDEX(PRICING!B:B,MATCH(B66,PRICING!A:A,0),1)</f>
        <v>7598</v>
      </c>
      <c r="E66" s="175">
        <f>INDEX(PRICING!C:C,MATCH(B66,PRICING!A:A,0),1)</f>
        <v>12198</v>
      </c>
      <c r="F66" s="175">
        <f>INDEX(PRICING!D:D,MATCH(B66,PRICING!A:A,0),1)</f>
        <v>13902</v>
      </c>
      <c r="G66" s="112" t="s">
        <v>2492</v>
      </c>
      <c r="H66" s="229" t="s">
        <v>1455</v>
      </c>
      <c r="I66" s="26"/>
    </row>
    <row r="67" spans="1:9" s="1" customFormat="1" ht="17.25" customHeight="1">
      <c r="A67" s="25"/>
      <c r="B67" s="13" t="s">
        <v>2499</v>
      </c>
      <c r="C67" s="143"/>
      <c r="D67" s="180"/>
      <c r="E67" s="180"/>
      <c r="F67" s="180"/>
      <c r="G67" s="203"/>
      <c r="H67" s="589"/>
      <c r="I67" s="26"/>
    </row>
    <row r="68" spans="1:9" s="1" customFormat="1" ht="16.5" customHeight="1">
      <c r="A68" s="25"/>
      <c r="B68" s="149" t="s">
        <v>435</v>
      </c>
      <c r="C68" s="6" t="s">
        <v>2500</v>
      </c>
      <c r="D68" s="175">
        <f>INDEX(PRICING!B:B,MATCH(B68,PRICING!A:A,0),1)</f>
        <v>2199</v>
      </c>
      <c r="E68" s="175">
        <f>INDEX(PRICING!C:C,MATCH(B68,PRICING!A:A,0),1)</f>
        <v>4110</v>
      </c>
      <c r="F68" s="175">
        <f>INDEX(PRICING!D:D,MATCH(B68,PRICING!A:A,0),1)</f>
        <v>3984</v>
      </c>
      <c r="G68" s="113" t="s">
        <v>2457</v>
      </c>
      <c r="H68" s="230" t="s">
        <v>1455</v>
      </c>
      <c r="I68" s="26"/>
    </row>
    <row r="69" spans="1:9" s="1" customFormat="1" ht="16.5" customHeight="1">
      <c r="A69" s="25"/>
      <c r="B69" s="149" t="s">
        <v>445</v>
      </c>
      <c r="C69" s="6" t="s">
        <v>2501</v>
      </c>
      <c r="D69" s="175">
        <f>INDEX(PRICING!B:B,MATCH(B69,PRICING!A:A,0),1)</f>
        <v>3596</v>
      </c>
      <c r="E69" s="175">
        <f>INDEX(PRICING!C:C,MATCH(B69,PRICING!A:A,0),1)</f>
        <v>5138</v>
      </c>
      <c r="F69" s="175">
        <f>INDEX(PRICING!D:D,MATCH(B69,PRICING!A:A,0),1)</f>
        <v>5028</v>
      </c>
      <c r="G69" s="113" t="s">
        <v>2457</v>
      </c>
      <c r="H69" s="230"/>
      <c r="I69" s="26"/>
    </row>
    <row r="70" spans="1:9" s="1" customFormat="1" ht="16.5" customHeight="1">
      <c r="A70" s="25"/>
      <c r="B70" s="507" t="s">
        <v>455</v>
      </c>
      <c r="C70" s="6" t="s">
        <v>1527</v>
      </c>
      <c r="D70" s="175">
        <f>INDEX(PRICING!B:B,MATCH(B70,PRICING!A:A,0),1)</f>
        <v>3788</v>
      </c>
      <c r="E70" s="175">
        <f>INDEX(PRICING!C:C,MATCH(B70,PRICING!A:A,0),1)</f>
        <v>5412</v>
      </c>
      <c r="F70" s="175">
        <f>INDEX(PRICING!D:D,MATCH(B70,PRICING!A:A,0),1)</f>
        <v>5550</v>
      </c>
      <c r="G70" s="113" t="s">
        <v>2457</v>
      </c>
      <c r="H70" s="230" t="s">
        <v>2515</v>
      </c>
      <c r="I70" s="26"/>
    </row>
    <row r="71" spans="1:9" s="1" customFormat="1" ht="16.5" customHeight="1">
      <c r="A71" s="25"/>
      <c r="B71" s="149" t="s">
        <v>465</v>
      </c>
      <c r="C71" s="6" t="s">
        <v>2502</v>
      </c>
      <c r="D71" s="175">
        <f>INDEX(PRICING!B:B,MATCH(B71,PRICING!A:A,0),1)</f>
        <v>4556</v>
      </c>
      <c r="E71" s="175">
        <f>INDEX(PRICING!C:C,MATCH(B71,PRICING!A:A,0),1)</f>
        <v>6508</v>
      </c>
      <c r="F71" s="175">
        <f>INDEX(PRICING!D:D,MATCH(B71,PRICING!A:A,0),1)</f>
        <v>6246</v>
      </c>
      <c r="G71" s="113" t="s">
        <v>2457</v>
      </c>
      <c r="H71" s="230"/>
      <c r="I71" s="26"/>
    </row>
    <row r="72" spans="1:9" s="1" customFormat="1" ht="16.5" customHeight="1">
      <c r="A72" s="25"/>
      <c r="B72" s="149" t="s">
        <v>475</v>
      </c>
      <c r="C72" s="264" t="s">
        <v>2503</v>
      </c>
      <c r="D72" s="175">
        <f>INDEX(PRICING!B:B,MATCH(B72,PRICING!A:A,0),1)</f>
        <v>5515</v>
      </c>
      <c r="E72" s="175">
        <f>INDEX(PRICING!C:C,MATCH(B72,PRICING!A:A,0),1)</f>
        <v>7878</v>
      </c>
      <c r="F72" s="175">
        <f>INDEX(PRICING!D:D,MATCH(B72,PRICING!A:A,0),1)</f>
        <v>8334</v>
      </c>
      <c r="G72" s="113" t="s">
        <v>2457</v>
      </c>
      <c r="H72" s="230"/>
      <c r="I72" s="26"/>
    </row>
    <row r="73" spans="1:9" s="1" customFormat="1" ht="16.5" customHeight="1">
      <c r="A73" s="25"/>
      <c r="B73" s="149" t="s">
        <v>425</v>
      </c>
      <c r="C73" s="371" t="s">
        <v>2504</v>
      </c>
      <c r="D73" s="175">
        <f>INDEX(PRICING!B:B,MATCH(B73,PRICING!A:A,0),1)</f>
        <v>1194</v>
      </c>
      <c r="E73" s="175">
        <f>INDEX(PRICING!C:C,MATCH(B73,PRICING!A:A,0),1)</f>
        <v>1705</v>
      </c>
      <c r="F73" s="175" t="str">
        <f>INDEX(PRICING!D:D,MATCH(B73,PRICING!A:A,0),1)</f>
        <v>N/A</v>
      </c>
      <c r="G73" s="113" t="s">
        <v>2457</v>
      </c>
      <c r="H73" s="230"/>
      <c r="I73" s="26"/>
    </row>
    <row r="74" spans="1:9" s="1" customFormat="1" ht="18">
      <c r="A74" s="25"/>
      <c r="B74" s="155" t="s">
        <v>2505</v>
      </c>
      <c r="C74" s="156"/>
      <c r="D74" s="156"/>
      <c r="E74" s="156"/>
      <c r="F74" s="156"/>
      <c r="G74" s="594"/>
      <c r="H74" s="590"/>
      <c r="I74" s="26"/>
    </row>
    <row r="75" spans="1:9" s="1" customFormat="1" ht="18">
      <c r="A75" s="25"/>
      <c r="B75" s="13" t="s">
        <v>1420</v>
      </c>
      <c r="C75" s="143"/>
      <c r="D75" s="180"/>
      <c r="E75" s="180"/>
      <c r="F75" s="180"/>
      <c r="G75" s="203"/>
      <c r="H75" s="589"/>
      <c r="I75" s="26"/>
    </row>
    <row r="76" spans="1:9" s="1" customFormat="1" ht="18">
      <c r="A76" s="25"/>
      <c r="B76" s="144" t="s">
        <v>1031</v>
      </c>
      <c r="C76" s="6" t="s">
        <v>2506</v>
      </c>
      <c r="D76" s="175">
        <f>INDEX(PRICING!B:B,MATCH(B76,PRICING!A:A,0),1)</f>
        <v>334</v>
      </c>
      <c r="E76" s="175">
        <f>INDEX(PRICING!C:C,MATCH(B76,PRICING!A:A,0),1)</f>
        <v>477</v>
      </c>
      <c r="F76" s="175">
        <f>INDEX(PRICING!D:D,MATCH(B76,PRICING!A:A,0),1)</f>
        <v>584</v>
      </c>
      <c r="G76" s="113" t="s">
        <v>2457</v>
      </c>
      <c r="H76" s="230"/>
      <c r="I76" s="26"/>
    </row>
    <row r="77" spans="1:9" s="1" customFormat="1" ht="18">
      <c r="A77" s="25"/>
      <c r="B77" s="144" t="s">
        <v>1029</v>
      </c>
      <c r="C77" s="6" t="s">
        <v>2507</v>
      </c>
      <c r="D77" s="175">
        <f>INDEX(PRICING!B:B,MATCH(B77,PRICING!A:A,0),1)</f>
        <v>429</v>
      </c>
      <c r="E77" s="175">
        <f>INDEX(PRICING!C:C,MATCH(B77,PRICING!A:A,0),1)</f>
        <v>614</v>
      </c>
      <c r="F77" s="175">
        <f>INDEX(PRICING!D:D,MATCH(B77,PRICING!A:A,0),1)</f>
        <v>767</v>
      </c>
      <c r="G77" s="113" t="s">
        <v>2457</v>
      </c>
      <c r="H77" s="230"/>
      <c r="I77" s="26"/>
    </row>
    <row r="78" spans="1:9" s="1" customFormat="1" ht="18">
      <c r="A78" s="25"/>
      <c r="B78" s="144" t="s">
        <v>1033</v>
      </c>
      <c r="C78" s="6" t="s">
        <v>2508</v>
      </c>
      <c r="D78" s="175">
        <f>INDEX(PRICING!B:B,MATCH(B78,PRICING!A:A,0),1)</f>
        <v>382</v>
      </c>
      <c r="E78" s="175">
        <f>INDEX(PRICING!C:C,MATCH(B78,PRICING!A:A,0),1)</f>
        <v>545</v>
      </c>
      <c r="F78" s="175">
        <f>INDEX(PRICING!D:D,MATCH(B78,PRICING!A:A,0),1)</f>
        <v>639</v>
      </c>
      <c r="G78" s="113" t="s">
        <v>2457</v>
      </c>
      <c r="H78" s="230"/>
      <c r="I78" s="26"/>
    </row>
    <row r="79" spans="1:9" s="1" customFormat="1" ht="19.5" customHeight="1">
      <c r="A79" s="25"/>
      <c r="B79" s="144" t="s">
        <v>1027</v>
      </c>
      <c r="C79" s="6" t="s">
        <v>2509</v>
      </c>
      <c r="D79" s="175">
        <f>INDEX(PRICING!B:B,MATCH(B79,PRICING!A:A,0),1)</f>
        <v>525</v>
      </c>
      <c r="E79" s="175">
        <f>INDEX(PRICING!C:C,MATCH(B79,PRICING!A:A,0),1)</f>
        <v>750</v>
      </c>
      <c r="F79" s="175">
        <f>INDEX(PRICING!D:D,MATCH(B79,PRICING!A:A,0),1)</f>
        <v>895</v>
      </c>
      <c r="G79" s="113" t="s">
        <v>2457</v>
      </c>
      <c r="H79" s="230"/>
      <c r="I79" s="26"/>
    </row>
    <row r="80" spans="1:9" s="1" customFormat="1" ht="19.5" customHeight="1">
      <c r="A80" s="25"/>
      <c r="B80" s="149" t="s">
        <v>1041</v>
      </c>
      <c r="C80" s="6" t="s">
        <v>1465</v>
      </c>
      <c r="D80" s="175">
        <f>INDEX(PRICING!B:B,MATCH(B80,PRICING!A:A,0),1)</f>
        <v>459</v>
      </c>
      <c r="E80" s="175">
        <f>INDEX(PRICING!C:C,MATCH(B80,PRICING!A:A,0),1)</f>
        <v>750</v>
      </c>
      <c r="F80" s="175">
        <f>INDEX(PRICING!D:D,MATCH(B80,PRICING!A:A,0),1)</f>
        <v>895</v>
      </c>
      <c r="G80" s="113" t="s">
        <v>2457</v>
      </c>
      <c r="H80" s="229" t="s">
        <v>1455</v>
      </c>
      <c r="I80" s="26"/>
    </row>
    <row r="81" spans="1:9" s="1" customFormat="1" ht="18">
      <c r="A81" s="25"/>
      <c r="B81" s="149" t="s">
        <v>1035</v>
      </c>
      <c r="C81" s="6" t="s">
        <v>1466</v>
      </c>
      <c r="D81" s="175">
        <f>INDEX(PRICING!B:B,MATCH(B81,PRICING!A:A,0),1)</f>
        <v>668</v>
      </c>
      <c r="E81" s="175">
        <f>INDEX(PRICING!C:C,MATCH(B81,PRICING!A:A,0),1)</f>
        <v>955</v>
      </c>
      <c r="F81" s="175">
        <f>INDEX(PRICING!D:D,MATCH(B81,PRICING!A:A,0),1)</f>
        <v>1169</v>
      </c>
      <c r="G81" s="113" t="s">
        <v>2457</v>
      </c>
      <c r="H81" s="229"/>
      <c r="I81" s="26"/>
    </row>
    <row r="82" spans="1:9" s="1" customFormat="1" ht="36">
      <c r="A82" s="25"/>
      <c r="B82" s="507" t="s">
        <v>1039</v>
      </c>
      <c r="C82" s="6" t="s">
        <v>1424</v>
      </c>
      <c r="D82" s="175">
        <f>INDEX(PRICING!B:B,MATCH(B82,PRICING!A:A,0),1)</f>
        <v>525</v>
      </c>
      <c r="E82" s="175">
        <f>INDEX(PRICING!C:C,MATCH(B82,PRICING!A:A,0),1)</f>
        <v>750</v>
      </c>
      <c r="F82" s="175">
        <f>INDEX(PRICING!D:D,MATCH(B82,PRICING!A:A,0),1)</f>
        <v>748</v>
      </c>
      <c r="G82" s="113" t="s">
        <v>2457</v>
      </c>
      <c r="H82" s="230"/>
      <c r="I82" s="26"/>
    </row>
    <row r="83" spans="1:9" s="1" customFormat="1" ht="36">
      <c r="A83" s="25"/>
      <c r="B83" s="507" t="s">
        <v>1037</v>
      </c>
      <c r="C83" s="6" t="s">
        <v>1427</v>
      </c>
      <c r="D83" s="175">
        <f>INDEX(PRICING!B:B,MATCH(B83,PRICING!A:A,0),1)</f>
        <v>668</v>
      </c>
      <c r="E83" s="175">
        <f>INDEX(PRICING!C:C,MATCH(B83,PRICING!A:A,0),1)</f>
        <v>955</v>
      </c>
      <c r="F83" s="175">
        <f>INDEX(PRICING!D:D,MATCH(B83,PRICING!A:A,0),1)</f>
        <v>904</v>
      </c>
      <c r="G83" s="113" t="s">
        <v>2457</v>
      </c>
      <c r="H83" s="230"/>
      <c r="I83" s="26"/>
    </row>
    <row r="84" spans="1:9" s="1" customFormat="1" ht="18">
      <c r="A84" s="25"/>
      <c r="B84" s="13" t="s">
        <v>1404</v>
      </c>
      <c r="C84" s="143"/>
      <c r="D84" s="180"/>
      <c r="E84" s="180"/>
      <c r="F84" s="180"/>
      <c r="G84" s="203"/>
      <c r="H84" s="589"/>
      <c r="I84" s="26"/>
    </row>
    <row r="85" spans="1:9" s="1" customFormat="1" ht="18">
      <c r="A85" s="25"/>
      <c r="B85" s="144" t="s">
        <v>964</v>
      </c>
      <c r="C85" s="6" t="s">
        <v>2510</v>
      </c>
      <c r="D85" s="175">
        <f>INDEX(PRICING!B:B,MATCH(B85,PRICING!A:A,0),1)</f>
        <v>370</v>
      </c>
      <c r="E85" s="175">
        <f>INDEX(PRICING!C:C,MATCH(B85,PRICING!A:A,0),1)</f>
        <v>528</v>
      </c>
      <c r="F85" s="175">
        <f>INDEX(PRICING!D:D,MATCH(B85,PRICING!A:A,0),1)</f>
        <v>785</v>
      </c>
      <c r="G85" s="113" t="s">
        <v>2457</v>
      </c>
      <c r="H85" s="230"/>
      <c r="I85" s="26"/>
    </row>
    <row r="86" spans="1:9" s="1" customFormat="1" ht="18">
      <c r="A86" s="25"/>
      <c r="B86" s="144" t="s">
        <v>962</v>
      </c>
      <c r="C86" s="6" t="s">
        <v>2511</v>
      </c>
      <c r="D86" s="175">
        <f>INDEX(PRICING!B:B,MATCH(B86,PRICING!A:A,0),1)</f>
        <v>477</v>
      </c>
      <c r="E86" s="175">
        <f>INDEX(PRICING!C:C,MATCH(B86,PRICING!A:A,0),1)</f>
        <v>682</v>
      </c>
      <c r="F86" s="175">
        <f>INDEX(PRICING!D:D,MATCH(B86,PRICING!A:A,0),1)</f>
        <v>1026</v>
      </c>
      <c r="G86" s="113" t="s">
        <v>2457</v>
      </c>
      <c r="H86" s="230"/>
      <c r="I86" s="26"/>
    </row>
    <row r="87" spans="1:9" s="1" customFormat="1" ht="18">
      <c r="A87" s="25"/>
      <c r="B87" s="86" t="s">
        <v>966</v>
      </c>
      <c r="C87" s="6" t="s">
        <v>1456</v>
      </c>
      <c r="D87" s="175">
        <f>INDEX(PRICING!B:B,MATCH(B87,PRICING!A:A,0),1)</f>
        <v>369</v>
      </c>
      <c r="E87" s="175">
        <f>INDEX(PRICING!C:C,MATCH(B87,PRICING!A:A,0),1)</f>
        <v>614</v>
      </c>
      <c r="F87" s="175">
        <f>INDEX(PRICING!D:D,MATCH(B87,PRICING!A:A,0),1)</f>
        <v>895</v>
      </c>
      <c r="G87" s="113" t="s">
        <v>2457</v>
      </c>
      <c r="H87" s="230" t="s">
        <v>1455</v>
      </c>
      <c r="I87" s="26"/>
    </row>
    <row r="88" spans="1:9" s="1" customFormat="1" ht="18">
      <c r="A88" s="25"/>
      <c r="B88" s="86" t="s">
        <v>960</v>
      </c>
      <c r="C88" s="6" t="s">
        <v>1457</v>
      </c>
      <c r="D88" s="175">
        <f>INDEX(PRICING!B:B,MATCH(B88,PRICING!A:A,0),1)</f>
        <v>499</v>
      </c>
      <c r="E88" s="175">
        <f>INDEX(PRICING!C:C,MATCH(B88,PRICING!A:A,0),1)</f>
        <v>835</v>
      </c>
      <c r="F88" s="175">
        <f>INDEX(PRICING!D:D,MATCH(B88,PRICING!A:A,0),1)</f>
        <v>1200</v>
      </c>
      <c r="G88" s="113" t="s">
        <v>2457</v>
      </c>
      <c r="H88" s="229" t="s">
        <v>1455</v>
      </c>
      <c r="I88" s="26"/>
    </row>
    <row r="89" spans="1:9" s="1" customFormat="1" ht="18">
      <c r="A89" s="25"/>
      <c r="B89" s="86" t="s">
        <v>972</v>
      </c>
      <c r="C89" s="6" t="s">
        <v>3051</v>
      </c>
      <c r="D89" s="175">
        <f>INDEX(PRICING!B:B,MATCH(B89,PRICING!A:A,0),1)</f>
        <v>549</v>
      </c>
      <c r="E89" s="175">
        <f>INDEX(PRICING!C:C,MATCH(B89,PRICING!A:A,0),1)</f>
        <v>784</v>
      </c>
      <c r="F89" s="175">
        <f>INDEX(PRICING!D:D,MATCH(B89,PRICING!A:A,0),1)</f>
        <v>1004</v>
      </c>
      <c r="G89" s="113" t="s">
        <v>2457</v>
      </c>
      <c r="H89" s="230"/>
      <c r="I89" s="26"/>
    </row>
    <row r="90" spans="1:9" s="1" customFormat="1" ht="18">
      <c r="A90" s="25"/>
      <c r="B90" s="149" t="s">
        <v>968</v>
      </c>
      <c r="C90" s="6" t="s">
        <v>3050</v>
      </c>
      <c r="D90" s="175">
        <f>INDEX(PRICING!B:B,MATCH(B90,PRICING!A:A,0),1)</f>
        <v>579</v>
      </c>
      <c r="E90" s="175">
        <f>INDEX(PRICING!C:C,MATCH(B90,PRICING!A:A,0),1)</f>
        <v>955</v>
      </c>
      <c r="F90" s="175">
        <f>INDEX(PRICING!D:D,MATCH(B90,PRICING!A:A,0),1)</f>
        <v>1600</v>
      </c>
      <c r="G90" s="113" t="s">
        <v>2457</v>
      </c>
      <c r="H90" s="230" t="s">
        <v>1455</v>
      </c>
      <c r="I90" s="26"/>
    </row>
    <row r="91" spans="1:9" s="1" customFormat="1" ht="18">
      <c r="A91" s="25"/>
      <c r="B91" s="86" t="s">
        <v>970</v>
      </c>
      <c r="C91" s="6" t="s">
        <v>3049</v>
      </c>
      <c r="D91" s="175">
        <f>INDEX(PRICING!B:B,MATCH(B91,PRICING!A:A,0),1)</f>
        <v>599</v>
      </c>
      <c r="E91" s="175">
        <f>INDEX(PRICING!C:C,MATCH(B91,PRICING!A:A,0),1)</f>
        <v>989</v>
      </c>
      <c r="F91" s="175">
        <f>INDEX(PRICING!D:D,MATCH(B91,PRICING!A:A,0),1)</f>
        <v>1653</v>
      </c>
      <c r="G91" s="113" t="s">
        <v>2457</v>
      </c>
      <c r="H91" s="230" t="s">
        <v>1455</v>
      </c>
      <c r="I91" s="26"/>
    </row>
    <row r="92" spans="1:9" s="1" customFormat="1" ht="18">
      <c r="A92" s="25"/>
      <c r="B92" s="149" t="s">
        <v>404</v>
      </c>
      <c r="C92" s="6" t="s">
        <v>1409</v>
      </c>
      <c r="D92" s="175">
        <f>INDEX(PRICING!B:B,MATCH(B92,PRICING!A:A,0),1)</f>
        <v>669</v>
      </c>
      <c r="E92" s="175" t="str">
        <f>INDEX(PRICING!C:C,MATCH(B92,PRICING!A:A,0),1)</f>
        <v>N/A</v>
      </c>
      <c r="F92" s="175" t="str">
        <f>INDEX(PRICING!D:D,MATCH(B92,PRICING!A:A,0),1)</f>
        <v>N/A</v>
      </c>
      <c r="G92" s="113" t="s">
        <v>2457</v>
      </c>
      <c r="H92" s="230" t="s">
        <v>1455</v>
      </c>
      <c r="I92" s="26"/>
    </row>
    <row r="93" spans="1:9" s="1" customFormat="1" ht="18">
      <c r="A93" s="25"/>
      <c r="B93" s="259" t="s">
        <v>976</v>
      </c>
      <c r="C93" s="6" t="s">
        <v>1458</v>
      </c>
      <c r="D93" s="175">
        <f>INDEX(PRICING!B:B,MATCH(B93,PRICING!A:A,0),1)</f>
        <v>716</v>
      </c>
      <c r="E93" s="175">
        <f>INDEX(PRICING!C:C,MATCH(B93,PRICING!A:A,0),1)</f>
        <v>1023</v>
      </c>
      <c r="F93" s="175">
        <f>INDEX(PRICING!D:D,MATCH(B93,PRICING!A:A,0),1)</f>
        <v>1287</v>
      </c>
      <c r="G93" s="113" t="s">
        <v>2457</v>
      </c>
      <c r="H93" s="229"/>
      <c r="I93" s="26"/>
    </row>
    <row r="94" spans="1:9" s="1" customFormat="1" ht="18">
      <c r="A94" s="25"/>
      <c r="B94" s="149" t="s">
        <v>974</v>
      </c>
      <c r="C94" s="6" t="s">
        <v>1459</v>
      </c>
      <c r="D94" s="175">
        <f>INDEX(PRICING!B:B,MATCH(B94,PRICING!A:A,0),1)</f>
        <v>812</v>
      </c>
      <c r="E94" s="175">
        <f>INDEX(PRICING!C:C,MATCH(B94,PRICING!A:A,0),1)</f>
        <v>1160</v>
      </c>
      <c r="F94" s="175">
        <f>INDEX(PRICING!D:D,MATCH(B94,PRICING!A:A,0),1)</f>
        <v>1548</v>
      </c>
      <c r="G94" s="113" t="s">
        <v>2457</v>
      </c>
      <c r="H94" s="229"/>
      <c r="I94" s="26"/>
    </row>
    <row r="95" spans="1:9" s="1" customFormat="1" ht="18">
      <c r="A95" s="25"/>
      <c r="B95" s="144" t="s">
        <v>978</v>
      </c>
      <c r="C95" s="6" t="s">
        <v>1408</v>
      </c>
      <c r="D95" s="175">
        <f>INDEX(PRICING!B:B,MATCH(B95,PRICING!A:A,0),1)</f>
        <v>573</v>
      </c>
      <c r="E95" s="175">
        <f>INDEX(PRICING!C:C,MATCH(B95,PRICING!A:A,0),1)</f>
        <v>818</v>
      </c>
      <c r="F95" s="175">
        <f>INDEX(PRICING!D:D,MATCH(B95,PRICING!A:A,0),1)</f>
        <v>904</v>
      </c>
      <c r="G95" s="113" t="s">
        <v>2457</v>
      </c>
      <c r="H95" s="230"/>
      <c r="I95" s="26"/>
    </row>
    <row r="96" spans="1:9" s="1" customFormat="1" ht="18">
      <c r="A96" s="25"/>
      <c r="B96" s="259" t="s">
        <v>980</v>
      </c>
      <c r="C96" s="6" t="s">
        <v>1406</v>
      </c>
      <c r="D96" s="175">
        <f>INDEX(PRICING!B:B,MATCH(B96,PRICING!A:A,0),1)</f>
        <v>429</v>
      </c>
      <c r="E96" s="175">
        <f>INDEX(PRICING!C:C,MATCH(B96,PRICING!A:A,0),1)</f>
        <v>614</v>
      </c>
      <c r="F96" s="175">
        <f>INDEX(PRICING!D:D,MATCH(B96,PRICING!A:A,0),1)</f>
        <v>748</v>
      </c>
      <c r="G96" s="113" t="s">
        <v>2457</v>
      </c>
      <c r="H96" s="230"/>
      <c r="I96" s="26"/>
    </row>
    <row r="97" spans="1:9" s="1" customFormat="1" ht="18">
      <c r="A97" s="25"/>
      <c r="B97" s="669" t="s">
        <v>3030</v>
      </c>
      <c r="C97" s="6" t="s">
        <v>3033</v>
      </c>
      <c r="D97" s="175">
        <f>INDEX(PRICING!B:B,MATCH(B97,PRICING!A:A,0),1)</f>
        <v>477</v>
      </c>
      <c r="E97" s="175">
        <f>INDEX(PRICING!C:C,MATCH(B97,PRICING!A:A,0),1)</f>
        <v>682</v>
      </c>
      <c r="F97" s="175" t="str">
        <f>INDEX(PRICING!D:D,MATCH(B97,PRICING!A:A,0),1)</f>
        <v>N/A</v>
      </c>
      <c r="G97" s="113" t="s">
        <v>2457</v>
      </c>
      <c r="H97" s="230" t="s">
        <v>2515</v>
      </c>
      <c r="I97" s="26"/>
    </row>
    <row r="98" spans="1:9" s="1" customFormat="1" ht="18">
      <c r="A98" s="25"/>
      <c r="B98" s="669" t="s">
        <v>3029</v>
      </c>
      <c r="C98" s="6" t="s">
        <v>3032</v>
      </c>
      <c r="D98" s="175">
        <f>INDEX(PRICING!B:B,MATCH(B98,PRICING!A:A,0),1)</f>
        <v>597</v>
      </c>
      <c r="E98" s="175">
        <f>INDEX(PRICING!C:C,MATCH(B98,PRICING!A:A,0),1)</f>
        <v>852</v>
      </c>
      <c r="F98" s="175" t="str">
        <f>INDEX(PRICING!D:D,MATCH(B98,PRICING!A:A,0),1)</f>
        <v>N/A</v>
      </c>
      <c r="G98" s="113" t="s">
        <v>2457</v>
      </c>
      <c r="H98" s="230" t="s">
        <v>2515</v>
      </c>
      <c r="I98" s="26"/>
    </row>
    <row r="99" spans="1:9" s="1" customFormat="1" ht="18">
      <c r="A99" s="25"/>
      <c r="B99" s="259" t="s">
        <v>982</v>
      </c>
      <c r="C99" s="6" t="s">
        <v>3054</v>
      </c>
      <c r="D99" s="175">
        <f>INDEX(PRICING!B:B,MATCH(B99,PRICING!A:A,0),1)</f>
        <v>764</v>
      </c>
      <c r="E99" s="175" t="str">
        <f>INDEX(PRICING!C:C,MATCH(B99,PRICING!A:A,0),1)</f>
        <v>N/A</v>
      </c>
      <c r="F99" s="175" t="str">
        <f>INDEX(PRICING!D:D,MATCH(B99,PRICING!A:A,0),1)</f>
        <v>N/A</v>
      </c>
      <c r="G99" s="113" t="s">
        <v>2457</v>
      </c>
      <c r="H99" s="230" t="s">
        <v>2513</v>
      </c>
      <c r="I99" s="26"/>
    </row>
    <row r="100" spans="1:9" s="1" customFormat="1" ht="18">
      <c r="A100" s="25"/>
      <c r="B100" s="259" t="s">
        <v>984</v>
      </c>
      <c r="C100" s="6" t="s">
        <v>3055</v>
      </c>
      <c r="D100" s="175">
        <f>INDEX(PRICING!B:B,MATCH(B100,PRICING!A:A,0),1)</f>
        <v>668</v>
      </c>
      <c r="E100" s="175" t="str">
        <f>INDEX(PRICING!C:C,MATCH(B100,PRICING!A:A,0),1)</f>
        <v>N/A</v>
      </c>
      <c r="F100" s="175" t="str">
        <f>INDEX(PRICING!D:D,MATCH(B100,PRICING!A:A,0),1)</f>
        <v>N/A</v>
      </c>
      <c r="G100" s="113" t="s">
        <v>2457</v>
      </c>
      <c r="H100" s="230" t="s">
        <v>2513</v>
      </c>
      <c r="I100" s="26"/>
    </row>
    <row r="101" spans="1:9" s="1" customFormat="1" ht="18">
      <c r="A101" s="25"/>
      <c r="B101" s="259" t="s">
        <v>986</v>
      </c>
      <c r="C101" s="6" t="s">
        <v>1413</v>
      </c>
      <c r="D101" s="175">
        <f>INDEX(PRICING!B:B,MATCH(B101,PRICING!A:A,0),1)</f>
        <v>859</v>
      </c>
      <c r="E101" s="175">
        <f>INDEX(PRICING!C:C,MATCH(B101,PRICING!A:A,0),1)</f>
        <v>1228</v>
      </c>
      <c r="F101" s="175">
        <f>INDEX(PRICING!D:D,MATCH(B101,PRICING!A:A,0),1)</f>
        <v>1548</v>
      </c>
      <c r="G101" s="113" t="s">
        <v>2457</v>
      </c>
      <c r="H101" s="230"/>
      <c r="I101" s="26"/>
    </row>
    <row r="102" spans="1:9" s="1" customFormat="1" ht="18">
      <c r="A102" s="25"/>
      <c r="B102" s="259" t="s">
        <v>988</v>
      </c>
      <c r="C102" s="6" t="s">
        <v>1411</v>
      </c>
      <c r="D102" s="175">
        <f>INDEX(PRICING!B:B,MATCH(B102,PRICING!A:A,0),1)</f>
        <v>788</v>
      </c>
      <c r="E102" s="175">
        <f>INDEX(PRICING!C:C,MATCH(B102,PRICING!A:A,0),1)</f>
        <v>1125</v>
      </c>
      <c r="F102" s="175">
        <f>INDEX(PRICING!D:D,MATCH(B102,PRICING!A:A,0),1)</f>
        <v>1374</v>
      </c>
      <c r="G102" s="113" t="s">
        <v>2457</v>
      </c>
      <c r="H102" s="230"/>
      <c r="I102" s="26"/>
    </row>
    <row r="103" spans="1:9" s="1" customFormat="1" ht="18">
      <c r="A103" s="25"/>
      <c r="B103" s="433" t="s">
        <v>990</v>
      </c>
      <c r="C103" s="5" t="s">
        <v>2514</v>
      </c>
      <c r="D103" s="175">
        <f>INDEX(PRICING!B:B,MATCH(B103,PRICING!A:A,0),1)</f>
        <v>1194</v>
      </c>
      <c r="E103" s="175">
        <f>INDEX(PRICING!C:C,MATCH(B103,PRICING!A:A,0),1)</f>
        <v>1705</v>
      </c>
      <c r="F103" s="175">
        <f>INDEX(PRICING!D:D,MATCH(B103,PRICING!A:A,0),1)</f>
        <v>2244</v>
      </c>
      <c r="G103" s="113" t="s">
        <v>2457</v>
      </c>
      <c r="H103" s="230"/>
      <c r="I103" s="26"/>
    </row>
    <row r="104" spans="1:9" s="1" customFormat="1" ht="18">
      <c r="A104" s="25"/>
      <c r="B104" s="13" t="s">
        <v>1417</v>
      </c>
      <c r="C104" s="143"/>
      <c r="D104" s="180"/>
      <c r="E104" s="180"/>
      <c r="F104" s="180"/>
      <c r="G104" s="203"/>
      <c r="H104" s="589"/>
      <c r="I104" s="26"/>
    </row>
    <row r="105" spans="1:9" s="1" customFormat="1" ht="18">
      <c r="A105" s="25"/>
      <c r="B105" s="149" t="s">
        <v>1000</v>
      </c>
      <c r="C105" s="6" t="s">
        <v>1418</v>
      </c>
      <c r="D105" s="175">
        <f>INDEX(PRICING!B:B,MATCH(B105,PRICING!A:A,0),1)</f>
        <v>2316</v>
      </c>
      <c r="E105" s="175">
        <f>INDEX(PRICING!C:C,MATCH(B105,PRICING!A:A,0),1)</f>
        <v>3309</v>
      </c>
      <c r="F105" s="175">
        <f>INDEX(PRICING!D:D,MATCH(B105,PRICING!A:A,0),1)</f>
        <v>4001</v>
      </c>
      <c r="G105" s="113" t="s">
        <v>2457</v>
      </c>
      <c r="H105" s="230"/>
      <c r="I105" s="26"/>
    </row>
    <row r="106" spans="1:9" s="1" customFormat="1" ht="18">
      <c r="A106" s="25"/>
      <c r="B106" s="149" t="s">
        <v>1002</v>
      </c>
      <c r="C106" s="6" t="s">
        <v>1522</v>
      </c>
      <c r="D106" s="175">
        <f>INDEX(PRICING!B:B,MATCH(B106,PRICING!A:A,0),1)</f>
        <v>1886</v>
      </c>
      <c r="E106" s="175">
        <f>INDEX(PRICING!C:C,MATCH(B106,PRICING!A:A,0),1)</f>
        <v>2695</v>
      </c>
      <c r="F106" s="175">
        <f>INDEX(PRICING!D:D,MATCH(B106,PRICING!A:A,0),1)</f>
        <v>3305</v>
      </c>
      <c r="G106" s="113" t="s">
        <v>2457</v>
      </c>
      <c r="H106" s="230" t="s">
        <v>1544</v>
      </c>
      <c r="I106" s="26"/>
    </row>
    <row r="107" spans="1:9" s="1" customFormat="1" ht="18">
      <c r="A107" s="25"/>
      <c r="B107" s="149" t="s">
        <v>1004</v>
      </c>
      <c r="C107" s="6" t="s">
        <v>2516</v>
      </c>
      <c r="D107" s="175">
        <f>INDEX(PRICING!B:B,MATCH(B107,PRICING!A:A,0),1)</f>
        <v>2507</v>
      </c>
      <c r="E107" s="175">
        <f>INDEX(PRICING!C:C,MATCH(B107,PRICING!A:A,0),1)</f>
        <v>3582</v>
      </c>
      <c r="F107" s="175">
        <f>INDEX(PRICING!D:D,MATCH(B107,PRICING!A:A,0),1)</f>
        <v>4680</v>
      </c>
      <c r="G107" s="113" t="s">
        <v>2457</v>
      </c>
      <c r="H107" s="230"/>
      <c r="I107" s="26"/>
    </row>
    <row r="108" spans="1:9" s="1" customFormat="1" ht="18">
      <c r="A108" s="25"/>
      <c r="B108" s="149" t="s">
        <v>1009</v>
      </c>
      <c r="C108" s="6" t="s">
        <v>1461</v>
      </c>
      <c r="D108" s="175">
        <f>INDEX(PRICING!B:B,MATCH(B108,PRICING!A:A,0),1)</f>
        <v>2197</v>
      </c>
      <c r="E108" s="175">
        <f>INDEX(PRICING!C:C,MATCH(B108,PRICING!A:A,0),1)</f>
        <v>3138</v>
      </c>
      <c r="F108" s="175">
        <f>INDEX(PRICING!D:D,MATCH(B108,PRICING!A:A,0),1)</f>
        <v>4158</v>
      </c>
      <c r="G108" s="113" t="s">
        <v>2457</v>
      </c>
      <c r="H108" s="229"/>
      <c r="I108" s="26"/>
    </row>
    <row r="109" spans="1:9" s="1" customFormat="1" ht="18">
      <c r="A109" s="25"/>
      <c r="B109" s="149" t="s">
        <v>1007</v>
      </c>
      <c r="C109" s="6" t="s">
        <v>3052</v>
      </c>
      <c r="D109" s="175">
        <f>INDEX(PRICING!B:B,MATCH(B109,PRICING!A:A,0),1)</f>
        <v>1624</v>
      </c>
      <c r="E109" s="175">
        <f>INDEX(PRICING!C:C,MATCH(B109,PRICING!A:A,0),1)</f>
        <v>2320</v>
      </c>
      <c r="F109" s="175">
        <f>INDEX(PRICING!D:D,MATCH(B109,PRICING!A:A,0),1)</f>
        <v>3114</v>
      </c>
      <c r="G109" s="113" t="s">
        <v>2457</v>
      </c>
      <c r="H109" s="230"/>
      <c r="I109" s="26"/>
    </row>
    <row r="110" spans="1:9" s="1" customFormat="1" ht="18">
      <c r="A110" s="25"/>
      <c r="B110" s="149" t="s">
        <v>1013</v>
      </c>
      <c r="C110" s="6" t="s">
        <v>2517</v>
      </c>
      <c r="D110" s="175">
        <f>INDEX(PRICING!B:B,MATCH(B110,PRICING!A:A,0),1)</f>
        <v>3198</v>
      </c>
      <c r="E110" s="175">
        <f>INDEX(PRICING!C:C,MATCH(B110,PRICING!A:A,0),1)</f>
        <v>5049</v>
      </c>
      <c r="F110" s="175">
        <f>INDEX(PRICING!D:D,MATCH(B110,PRICING!A:A,0),1)</f>
        <v>6010</v>
      </c>
      <c r="G110" s="113" t="s">
        <v>2457</v>
      </c>
      <c r="H110" s="230" t="s">
        <v>1455</v>
      </c>
      <c r="I110" s="26"/>
    </row>
    <row r="111" spans="1:9" s="1" customFormat="1" ht="18">
      <c r="A111" s="25"/>
      <c r="B111" s="149" t="s">
        <v>1011</v>
      </c>
      <c r="C111" s="6" t="s">
        <v>1462</v>
      </c>
      <c r="D111" s="175">
        <f>INDEX(PRICING!B:B,MATCH(B111,PRICING!A:A,0),1)</f>
        <v>3398</v>
      </c>
      <c r="E111" s="175">
        <f>INDEX(PRICING!C:C,MATCH(B111,PRICING!A:A,0),1)</f>
        <v>5458</v>
      </c>
      <c r="F111" s="175">
        <f>INDEX(PRICING!D:D,MATCH(B111,PRICING!A:A,0),1)</f>
        <v>6558</v>
      </c>
      <c r="G111" s="113" t="s">
        <v>2457</v>
      </c>
      <c r="H111" s="229" t="s">
        <v>1455</v>
      </c>
      <c r="I111" s="26"/>
    </row>
    <row r="112" spans="1:9" s="1" customFormat="1" ht="18">
      <c r="A112" s="25"/>
      <c r="B112" s="149" t="s">
        <v>1015</v>
      </c>
      <c r="C112" s="6" t="s">
        <v>1463</v>
      </c>
      <c r="D112" s="175">
        <f>INDEX(PRICING!B:B,MATCH(B112,PRICING!A:A,0),1)</f>
        <v>2999</v>
      </c>
      <c r="E112" s="175">
        <f>INDEX(PRICING!C:C,MATCH(B112,PRICING!A:A,0),1)</f>
        <v>4844</v>
      </c>
      <c r="F112" s="175">
        <f>INDEX(PRICING!D:D,MATCH(B112,PRICING!A:A,0),1)</f>
        <v>5828</v>
      </c>
      <c r="G112" s="113" t="s">
        <v>2457</v>
      </c>
      <c r="H112" s="229" t="s">
        <v>1455</v>
      </c>
      <c r="I112" s="26"/>
    </row>
    <row r="113" spans="1:9" s="1" customFormat="1" ht="17.25" customHeight="1">
      <c r="A113" s="25"/>
      <c r="B113" s="149" t="s">
        <v>1021</v>
      </c>
      <c r="C113" s="6" t="s">
        <v>2518</v>
      </c>
      <c r="D113" s="175">
        <f>INDEX(PRICING!B:B,MATCH(B113,PRICING!A:A,0),1)</f>
        <v>2498</v>
      </c>
      <c r="E113" s="175">
        <f>INDEX(PRICING!C:C,MATCH(B113,PRICING!A:A,0),1)</f>
        <v>4094</v>
      </c>
      <c r="F113" s="175">
        <f>INDEX(PRICING!D:D,MATCH(B113,PRICING!A:A,0),1)</f>
        <v>5202</v>
      </c>
      <c r="G113" s="113" t="s">
        <v>2457</v>
      </c>
      <c r="H113" s="230" t="s">
        <v>1455</v>
      </c>
      <c r="I113" s="26"/>
    </row>
    <row r="114" spans="1:9" s="1" customFormat="1" ht="18">
      <c r="A114" s="25"/>
      <c r="B114" s="149" t="s">
        <v>1017</v>
      </c>
      <c r="C114" s="6" t="s">
        <v>3036</v>
      </c>
      <c r="D114" s="175">
        <f>INDEX(PRICING!B:B,MATCH(B114,PRICING!A:A,0),1)</f>
        <v>1999</v>
      </c>
      <c r="E114" s="175">
        <f>INDEX(PRICING!C:C,MATCH(B114,PRICING!A:A,0),1)</f>
        <v>3275</v>
      </c>
      <c r="F114" s="175">
        <f>INDEX(PRICING!D:D,MATCH(B114,PRICING!A:A,0),1)</f>
        <v>4158</v>
      </c>
      <c r="G114" s="113" t="s">
        <v>2457</v>
      </c>
      <c r="H114" s="230" t="s">
        <v>1455</v>
      </c>
      <c r="I114" s="26"/>
    </row>
    <row r="115" spans="1:9" s="1" customFormat="1" ht="18">
      <c r="A115" s="25"/>
      <c r="B115" s="507" t="s">
        <v>1019</v>
      </c>
      <c r="C115" s="6" t="s">
        <v>3034</v>
      </c>
      <c r="D115" s="175">
        <f>INDEX(PRICING!B:B,MATCH(B115,PRICING!A:A,0),1)</f>
        <v>2436</v>
      </c>
      <c r="E115" s="175">
        <f>INDEX(PRICING!C:C,MATCH(B115,PRICING!A:A,0),1)</f>
        <v>3480</v>
      </c>
      <c r="F115" s="175">
        <f>INDEX(PRICING!D:D,MATCH(B115,PRICING!A:A,0),1)</f>
        <v>4332</v>
      </c>
      <c r="G115" s="113" t="s">
        <v>2457</v>
      </c>
      <c r="H115" s="230" t="s">
        <v>2515</v>
      </c>
      <c r="I115" s="26"/>
    </row>
    <row r="116" spans="1:9" s="1" customFormat="1" ht="18">
      <c r="A116" s="25"/>
      <c r="B116" s="13" t="s">
        <v>1414</v>
      </c>
      <c r="C116" s="143"/>
      <c r="D116" s="180"/>
      <c r="E116" s="180"/>
      <c r="F116" s="180"/>
      <c r="G116" s="203"/>
      <c r="H116" s="589"/>
      <c r="I116" s="26"/>
    </row>
    <row r="117" spans="1:9" s="1" customFormat="1" ht="18">
      <c r="A117" s="25"/>
      <c r="B117" s="103" t="s">
        <v>848</v>
      </c>
      <c r="C117" s="6" t="s">
        <v>1415</v>
      </c>
      <c r="D117" s="175">
        <f>INDEX(PRICING!B:B,MATCH(B117,PRICING!A:A,0),1)</f>
        <v>1074</v>
      </c>
      <c r="E117" s="175">
        <f>INDEX(PRICING!C:C,MATCH(B117,PRICING!A:A,0),1)</f>
        <v>1305</v>
      </c>
      <c r="F117" s="175">
        <f>INDEX(PRICING!D:D,MATCH(B117,PRICING!A:A,0),1)</f>
        <v>1305</v>
      </c>
      <c r="G117" s="113" t="s">
        <v>2457</v>
      </c>
      <c r="H117" s="230"/>
      <c r="I117" s="26"/>
    </row>
    <row r="118" spans="1:9" s="1" customFormat="1" ht="18">
      <c r="A118" s="25"/>
      <c r="B118" s="103" t="s">
        <v>854</v>
      </c>
      <c r="C118" s="6" t="s">
        <v>1460</v>
      </c>
      <c r="D118" s="175">
        <f>INDEX(PRICING!B:B,MATCH(B118,PRICING!A:A,0),1)</f>
        <v>3152</v>
      </c>
      <c r="E118" s="175">
        <f>INDEX(PRICING!C:C,MATCH(B118,PRICING!A:A,0),1)</f>
        <v>4503</v>
      </c>
      <c r="F118" s="175">
        <f>INDEX(PRICING!D:D,MATCH(B118,PRICING!A:A,0),1)</f>
        <v>5462</v>
      </c>
      <c r="G118" s="113" t="s">
        <v>2457</v>
      </c>
      <c r="H118" s="229"/>
      <c r="I118" s="26"/>
    </row>
    <row r="119" spans="1:9" s="1" customFormat="1" ht="18">
      <c r="A119" s="25"/>
      <c r="B119" s="103" t="s">
        <v>851</v>
      </c>
      <c r="C119" s="6" t="s">
        <v>2520</v>
      </c>
      <c r="D119" s="175">
        <f>INDEX(PRICING!B:B,MATCH(B119,PRICING!A:A,0),1)</f>
        <v>1671</v>
      </c>
      <c r="E119" s="175">
        <f>INDEX(PRICING!C:C,MATCH(B119,PRICING!A:A,0),1)</f>
        <v>2388</v>
      </c>
      <c r="F119" s="175">
        <f>INDEX(PRICING!D:D,MATCH(B119,PRICING!A:A,0),1)</f>
        <v>4315</v>
      </c>
      <c r="G119" s="113" t="s">
        <v>2457</v>
      </c>
      <c r="H119" s="230"/>
      <c r="I119" s="26"/>
    </row>
    <row r="120" spans="1:9" s="1" customFormat="1" ht="36">
      <c r="A120" s="25"/>
      <c r="B120" s="103" t="s">
        <v>857</v>
      </c>
      <c r="C120" s="6" t="s">
        <v>2521</v>
      </c>
      <c r="D120" s="175">
        <f>INDEX(PRICING!B:B,MATCH(B120,PRICING!A:A,0),1)</f>
        <v>4060</v>
      </c>
      <c r="E120" s="175">
        <f>INDEX(PRICING!C:C,MATCH(B120,PRICING!A:A,0),1)</f>
        <v>5800</v>
      </c>
      <c r="F120" s="175">
        <f>INDEX(PRICING!D:D,MATCH(B120,PRICING!A:A,0),1)</f>
        <v>6558</v>
      </c>
      <c r="G120" s="113" t="s">
        <v>2457</v>
      </c>
      <c r="H120" s="230"/>
      <c r="I120" s="26"/>
    </row>
    <row r="121" spans="1:9" s="1" customFormat="1" ht="18">
      <c r="A121" s="25"/>
      <c r="B121" s="103" t="s">
        <v>860</v>
      </c>
      <c r="C121" s="6" t="s">
        <v>2522</v>
      </c>
      <c r="D121" s="175">
        <f>INDEX(PRICING!B:B,MATCH(B121,PRICING!A:A,0),1)</f>
        <v>1719</v>
      </c>
      <c r="E121" s="175">
        <f>INDEX(PRICING!C:C,MATCH(B121,PRICING!A:A,0),1)</f>
        <v>2456</v>
      </c>
      <c r="F121" s="175">
        <f>INDEX(PRICING!D:D,MATCH(B121,PRICING!A:A,0),1)</f>
        <v>3393</v>
      </c>
      <c r="G121" s="113" t="s">
        <v>2457</v>
      </c>
      <c r="H121" s="230"/>
      <c r="I121" s="26"/>
    </row>
    <row r="122" spans="1:9" s="1" customFormat="1" ht="18">
      <c r="A122" s="25"/>
      <c r="B122" s="149" t="s">
        <v>841</v>
      </c>
      <c r="C122" s="6" t="s">
        <v>2523</v>
      </c>
      <c r="D122" s="175">
        <f>INDEX(PRICING!B:B,MATCH(B122,PRICING!A:A,0),1)</f>
        <v>1528</v>
      </c>
      <c r="E122" s="175">
        <f>INDEX(PRICING!C:C,MATCH(B122,PRICING!A:A,0),1)</f>
        <v>2183</v>
      </c>
      <c r="F122" s="175">
        <f>INDEX(PRICING!D:D,MATCH(B122,PRICING!A:A,0),1)</f>
        <v>3288</v>
      </c>
      <c r="G122" s="113" t="s">
        <v>2457</v>
      </c>
      <c r="H122" s="230"/>
      <c r="I122" s="26"/>
    </row>
    <row r="123" spans="1:9" s="1" customFormat="1" ht="18">
      <c r="A123" s="25"/>
      <c r="B123" s="149" t="s">
        <v>837</v>
      </c>
      <c r="C123" s="6" t="s">
        <v>2524</v>
      </c>
      <c r="D123" s="175">
        <f>INDEX(PRICING!B:B,MATCH(B123,PRICING!A:A,0),1)</f>
        <v>1289</v>
      </c>
      <c r="E123" s="175">
        <f>INDEX(PRICING!C:C,MATCH(B123,PRICING!A:A,0),1)</f>
        <v>1842</v>
      </c>
      <c r="F123" s="175">
        <f>INDEX(PRICING!D:D,MATCH(B123,PRICING!A:A,0),1)</f>
        <v>2940</v>
      </c>
      <c r="G123" s="113" t="s">
        <v>2457</v>
      </c>
      <c r="H123" s="230"/>
      <c r="I123" s="26"/>
    </row>
    <row r="124" spans="1:9" s="1" customFormat="1" ht="18">
      <c r="A124" s="25"/>
      <c r="B124" s="149" t="s">
        <v>863</v>
      </c>
      <c r="C124" s="6" t="s">
        <v>1416</v>
      </c>
      <c r="D124" s="175">
        <f>INDEX(PRICING!B:B,MATCH(B124,PRICING!A:A,0),1)</f>
        <v>2388</v>
      </c>
      <c r="E124" s="175">
        <f>INDEX(PRICING!C:C,MATCH(B124,PRICING!A:A,0),1)</f>
        <v>3411</v>
      </c>
      <c r="F124" s="175">
        <f>INDEX(PRICING!D:D,MATCH(B124,PRICING!A:A,0),1)</f>
        <v>5550</v>
      </c>
      <c r="G124" s="113" t="s">
        <v>2457</v>
      </c>
      <c r="H124" s="230"/>
      <c r="I124" s="26"/>
    </row>
    <row r="125" spans="1:9" s="1" customFormat="1" ht="17.25" customHeight="1">
      <c r="A125" s="25"/>
      <c r="B125" s="13" t="s">
        <v>2528</v>
      </c>
      <c r="C125" s="143"/>
      <c r="D125" s="85"/>
      <c r="E125" s="85"/>
      <c r="F125" s="85"/>
      <c r="G125" s="203"/>
      <c r="H125" s="589"/>
      <c r="I125" s="26"/>
    </row>
    <row r="126" spans="1:9" s="1" customFormat="1" ht="17.25" customHeight="1">
      <c r="A126" s="25"/>
      <c r="B126" s="149" t="s">
        <v>874</v>
      </c>
      <c r="C126" s="6" t="s">
        <v>2529</v>
      </c>
      <c r="D126" s="175">
        <f>INDEX(PRICING!B:B,MATCH(B126,PRICING!A:A,0),1)</f>
        <v>358</v>
      </c>
      <c r="E126" s="175" t="str">
        <f>INDEX(PRICING!C:C,MATCH(B126,PRICING!A:A,0),1)</f>
        <v>N/A</v>
      </c>
      <c r="F126" s="175">
        <f>INDEX(PRICING!D:D,MATCH(B126,PRICING!A:A,0),1)</f>
        <v>504</v>
      </c>
      <c r="G126" s="112" t="s">
        <v>2530</v>
      </c>
      <c r="H126" s="230"/>
      <c r="I126" s="26"/>
    </row>
    <row r="127" spans="1:9" s="1" customFormat="1" ht="17.25" customHeight="1">
      <c r="A127" s="25"/>
      <c r="B127" s="174" t="s">
        <v>877</v>
      </c>
      <c r="C127" s="145" t="s">
        <v>2531</v>
      </c>
      <c r="D127" s="175">
        <f>INDEX(PRICING!B:B,MATCH(B127,PRICING!A:A,0),1)</f>
        <v>358</v>
      </c>
      <c r="E127" s="175" t="str">
        <f>INDEX(PRICING!C:C,MATCH(B127,PRICING!A:A,0),1)</f>
        <v>N/A</v>
      </c>
      <c r="F127" s="175">
        <f>INDEX(PRICING!D:D,MATCH(B127,PRICING!A:A,0),1)</f>
        <v>504</v>
      </c>
      <c r="G127" s="112" t="s">
        <v>2530</v>
      </c>
      <c r="H127" s="230"/>
      <c r="I127" s="26"/>
    </row>
    <row r="128" spans="1:9" s="1" customFormat="1" ht="17.25" customHeight="1">
      <c r="A128" s="25"/>
      <c r="B128" s="174" t="s">
        <v>883</v>
      </c>
      <c r="C128" s="145" t="s">
        <v>2532</v>
      </c>
      <c r="D128" s="175">
        <f>INDEX(PRICING!B:B,MATCH(B128,PRICING!A:A,0),1)</f>
        <v>358</v>
      </c>
      <c r="E128" s="175" t="str">
        <f>INDEX(PRICING!C:C,MATCH(B128,PRICING!A:A,0),1)</f>
        <v>N/A</v>
      </c>
      <c r="F128" s="175">
        <f>INDEX(PRICING!D:D,MATCH(B128,PRICING!A:A,0),1)</f>
        <v>504</v>
      </c>
      <c r="G128" s="112" t="s">
        <v>2530</v>
      </c>
      <c r="H128" s="591"/>
      <c r="I128" s="26"/>
    </row>
    <row r="129" spans="1:9" s="1" customFormat="1" ht="17.25" customHeight="1">
      <c r="A129" s="25"/>
      <c r="B129" s="3" t="s">
        <v>824</v>
      </c>
      <c r="C129" s="6" t="s">
        <v>2533</v>
      </c>
      <c r="D129" s="175">
        <f>INDEX(PRICING!B:B,MATCH(B129,PRICING!A:A,0),1)</f>
        <v>352</v>
      </c>
      <c r="E129" s="175" t="str">
        <f>INDEX(PRICING!C:C,MATCH(B129,PRICING!A:A,0),1)</f>
        <v>N/A</v>
      </c>
      <c r="F129" s="175">
        <f>INDEX(PRICING!D:D,MATCH(B129,PRICING!A:A,0),1)</f>
        <v>504</v>
      </c>
      <c r="G129" s="112" t="s">
        <v>2530</v>
      </c>
      <c r="H129" s="591"/>
      <c r="I129" s="26"/>
    </row>
    <row r="130" spans="1:9" s="1" customFormat="1" ht="17.25" customHeight="1">
      <c r="A130" s="25"/>
      <c r="B130" s="149" t="s">
        <v>828</v>
      </c>
      <c r="C130" s="6" t="s">
        <v>2534</v>
      </c>
      <c r="D130" s="175">
        <f>INDEX(PRICING!B:B,MATCH(B130,PRICING!A:A,0),1)</f>
        <v>423</v>
      </c>
      <c r="E130" s="175" t="str">
        <f>INDEX(PRICING!C:C,MATCH(B130,PRICING!A:A,0),1)</f>
        <v>N/A</v>
      </c>
      <c r="F130" s="175">
        <f>INDEX(PRICING!D:D,MATCH(B130,PRICING!A:A,0),1)</f>
        <v>609</v>
      </c>
      <c r="G130" s="112" t="s">
        <v>2457</v>
      </c>
      <c r="H130" s="230"/>
      <c r="I130" s="26"/>
    </row>
    <row r="131" spans="1:9" s="1" customFormat="1" ht="18">
      <c r="A131" s="25"/>
      <c r="B131" s="149" t="s">
        <v>381</v>
      </c>
      <c r="C131" s="6" t="s">
        <v>2535</v>
      </c>
      <c r="D131" s="175">
        <f>INDEX(PRICING!B:B,MATCH(B131,PRICING!A:A,0),1)</f>
        <v>1149</v>
      </c>
      <c r="E131" s="175">
        <f>INDEX(PRICING!C:C,MATCH(B131,PRICING!A:A,0),1)</f>
        <v>1775.1000000000001</v>
      </c>
      <c r="F131" s="175">
        <f>INDEX(PRICING!D:D,MATCH(B131,PRICING!A:A,0),1)</f>
        <v>2013</v>
      </c>
      <c r="G131" s="112" t="s">
        <v>2457</v>
      </c>
      <c r="H131" s="230" t="s">
        <v>1455</v>
      </c>
      <c r="I131" s="26"/>
    </row>
    <row r="132" spans="1:9" s="1" customFormat="1" ht="17.25" customHeight="1">
      <c r="A132" s="25"/>
      <c r="B132" s="13" t="s">
        <v>1542</v>
      </c>
      <c r="C132" s="143"/>
      <c r="D132" s="85"/>
      <c r="E132" s="85"/>
      <c r="F132" s="85"/>
      <c r="G132" s="203"/>
      <c r="H132" s="589"/>
      <c r="I132" s="26"/>
    </row>
    <row r="133" spans="1:9" s="1" customFormat="1" ht="17.25" customHeight="1">
      <c r="A133" s="25"/>
      <c r="B133" s="634" t="s">
        <v>994</v>
      </c>
      <c r="C133" s="145" t="s">
        <v>2536</v>
      </c>
      <c r="D133" s="175">
        <f>INDEX(PRICING!B:B,MATCH(B133,PRICING!A:A,0),1)</f>
        <v>477</v>
      </c>
      <c r="E133" s="175" t="str">
        <f>INDEX(PRICING!C:C,MATCH(B133,PRICING!A:A,0),1)</f>
        <v>N/A</v>
      </c>
      <c r="F133" s="175">
        <f>INDEX(PRICING!D:D,MATCH(B133,PRICING!A:A,0),1)</f>
        <v>609</v>
      </c>
      <c r="G133" s="112" t="s">
        <v>2530</v>
      </c>
      <c r="H133" s="591"/>
      <c r="I133" s="26"/>
    </row>
    <row r="134" spans="1:9" s="1" customFormat="1" ht="17.25" customHeight="1">
      <c r="A134" s="25"/>
      <c r="B134" s="174" t="s">
        <v>996</v>
      </c>
      <c r="C134" s="145" t="s">
        <v>2537</v>
      </c>
      <c r="D134" s="175">
        <f>INDEX(PRICING!B:B,MATCH(B134,PRICING!A:A,0),1)</f>
        <v>358</v>
      </c>
      <c r="E134" s="175" t="str">
        <f>INDEX(PRICING!C:C,MATCH(B134,PRICING!A:A,0),1)</f>
        <v>N/A</v>
      </c>
      <c r="F134" s="175">
        <f>INDEX(PRICING!D:D,MATCH(B134,PRICING!A:A,0),1)</f>
        <v>609</v>
      </c>
      <c r="G134" s="112" t="s">
        <v>2530</v>
      </c>
      <c r="H134" s="591"/>
      <c r="I134" s="26"/>
    </row>
    <row r="135" spans="1:9" s="1" customFormat="1" ht="17.25" customHeight="1">
      <c r="A135" s="25"/>
      <c r="B135" s="174" t="s">
        <v>1023</v>
      </c>
      <c r="C135" s="145" t="s">
        <v>2538</v>
      </c>
      <c r="D135" s="175">
        <f>INDEX(PRICING!B:B,MATCH(B135,PRICING!A:A,0),1)</f>
        <v>525</v>
      </c>
      <c r="E135" s="175" t="str">
        <f>INDEX(PRICING!C:C,MATCH(B135,PRICING!A:A,0),1)</f>
        <v>N/A</v>
      </c>
      <c r="F135" s="175">
        <f>INDEX(PRICING!D:D,MATCH(B135,PRICING!A:A,0),1)</f>
        <v>730</v>
      </c>
      <c r="G135" s="112" t="s">
        <v>2457</v>
      </c>
      <c r="H135" s="591"/>
      <c r="I135" s="26"/>
    </row>
    <row r="136" spans="1:9" s="1" customFormat="1" ht="17.25" customHeight="1">
      <c r="A136" s="25"/>
      <c r="B136" s="174" t="s">
        <v>929</v>
      </c>
      <c r="C136" s="145" t="s">
        <v>2539</v>
      </c>
      <c r="D136" s="175">
        <f>INDEX(PRICING!B:B,MATCH(B136,PRICING!A:A,0),1)</f>
        <v>477</v>
      </c>
      <c r="E136" s="175" t="str">
        <f>INDEX(PRICING!C:C,MATCH(B136,PRICING!A:A,0),1)</f>
        <v>N/A</v>
      </c>
      <c r="F136" s="175">
        <f>INDEX(PRICING!D:D,MATCH(B136,PRICING!A:A,0),1)</f>
        <v>783</v>
      </c>
      <c r="G136" s="112" t="s">
        <v>2457</v>
      </c>
      <c r="H136" s="591"/>
      <c r="I136" s="26"/>
    </row>
    <row r="137" spans="1:9" s="1" customFormat="1" ht="17.25" customHeight="1">
      <c r="A137" s="25"/>
      <c r="B137" s="174" t="s">
        <v>918</v>
      </c>
      <c r="C137" s="145" t="s">
        <v>2540</v>
      </c>
      <c r="D137" s="175">
        <f>INDEX(PRICING!B:B,MATCH(B137,PRICING!A:A,0),1)</f>
        <v>382</v>
      </c>
      <c r="E137" s="175" t="str">
        <f>INDEX(PRICING!C:C,MATCH(B137,PRICING!A:A,0),1)</f>
        <v>N/A</v>
      </c>
      <c r="F137" s="175">
        <f>INDEX(PRICING!D:D,MATCH(B137,PRICING!A:A,0),1)</f>
        <v>522</v>
      </c>
      <c r="G137" s="112" t="s">
        <v>2530</v>
      </c>
      <c r="H137" s="591"/>
      <c r="I137" s="26"/>
    </row>
    <row r="138" spans="1:9" s="1" customFormat="1" ht="17.25" customHeight="1">
      <c r="A138" s="25"/>
      <c r="B138" s="174" t="s">
        <v>920</v>
      </c>
      <c r="C138" s="145" t="s">
        <v>2541</v>
      </c>
      <c r="D138" s="175">
        <f>INDEX(PRICING!B:B,MATCH(B138,PRICING!A:A,0),1)</f>
        <v>716</v>
      </c>
      <c r="E138" s="175" t="str">
        <f>INDEX(PRICING!C:C,MATCH(B138,PRICING!A:A,0),1)</f>
        <v>N/A</v>
      </c>
      <c r="F138" s="175">
        <f>INDEX(PRICING!D:D,MATCH(B138,PRICING!A:A,0),1)</f>
        <v>870</v>
      </c>
      <c r="G138" s="112" t="s">
        <v>2457</v>
      </c>
      <c r="H138" s="591"/>
      <c r="I138" s="26"/>
    </row>
    <row r="139" spans="1:9" s="1" customFormat="1" ht="17.25" customHeight="1">
      <c r="A139" s="25"/>
      <c r="B139" s="321" t="s">
        <v>923</v>
      </c>
      <c r="C139" s="145" t="s">
        <v>2542</v>
      </c>
      <c r="D139" s="175">
        <f>INDEX(PRICING!B:B,MATCH(B139,PRICING!A:A,0),1)</f>
        <v>716</v>
      </c>
      <c r="E139" s="175" t="str">
        <f>INDEX(PRICING!C:C,MATCH(B139,PRICING!A:A,0),1)</f>
        <v>N/A</v>
      </c>
      <c r="F139" s="175">
        <f>INDEX(PRICING!D:D,MATCH(B139,PRICING!A:A,0),1)</f>
        <v>870</v>
      </c>
      <c r="G139" s="112" t="s">
        <v>2457</v>
      </c>
      <c r="H139" s="591"/>
      <c r="I139" s="26"/>
    </row>
    <row r="140" spans="1:9" s="1" customFormat="1" ht="17.25" customHeight="1">
      <c r="A140" s="25"/>
      <c r="B140" s="321" t="s">
        <v>932</v>
      </c>
      <c r="C140" s="145" t="s">
        <v>2543</v>
      </c>
      <c r="D140" s="175">
        <f>INDEX(PRICING!B:B,MATCH(B140,PRICING!A:A,0),1)</f>
        <v>477</v>
      </c>
      <c r="E140" s="175" t="str">
        <f>INDEX(PRICING!C:C,MATCH(B140,PRICING!A:A,0),1)</f>
        <v>N/A</v>
      </c>
      <c r="F140" s="175">
        <f>INDEX(PRICING!D:D,MATCH(B140,PRICING!A:A,0),1)</f>
        <v>783</v>
      </c>
      <c r="G140" s="112" t="s">
        <v>2457</v>
      </c>
      <c r="H140" s="591"/>
      <c r="I140" s="26"/>
    </row>
    <row r="141" spans="1:9" s="1" customFormat="1" ht="17.25" customHeight="1">
      <c r="A141" s="25"/>
      <c r="B141" s="321" t="s">
        <v>868</v>
      </c>
      <c r="C141" s="145" t="s">
        <v>2544</v>
      </c>
      <c r="D141" s="175">
        <f>INDEX(PRICING!B:B,MATCH(B141,PRICING!A:A,0),1)</f>
        <v>859</v>
      </c>
      <c r="E141" s="175" t="str">
        <f>INDEX(PRICING!C:C,MATCH(B141,PRICING!A:A,0),1)</f>
        <v>N/A</v>
      </c>
      <c r="F141" s="175">
        <f>INDEX(PRICING!D:D,MATCH(B141,PRICING!A:A,0),1)</f>
        <v>1370</v>
      </c>
      <c r="G141" s="112" t="s">
        <v>2457</v>
      </c>
      <c r="H141" s="230"/>
      <c r="I141" s="26"/>
    </row>
    <row r="142" spans="1:9" s="1" customFormat="1" ht="17.25" customHeight="1">
      <c r="A142" s="25"/>
      <c r="B142" s="321" t="s">
        <v>871</v>
      </c>
      <c r="C142" s="145" t="s">
        <v>2545</v>
      </c>
      <c r="D142" s="175">
        <f>INDEX(PRICING!B:B,MATCH(B142,PRICING!A:A,0),1)</f>
        <v>238</v>
      </c>
      <c r="E142" s="175" t="str">
        <f>INDEX(PRICING!C:C,MATCH(B142,PRICING!A:A,0),1)</f>
        <v>N/A</v>
      </c>
      <c r="F142" s="175">
        <f>INDEX(PRICING!D:D,MATCH(B142,PRICING!A:A,0),1)</f>
        <v>365</v>
      </c>
      <c r="G142" s="112" t="s">
        <v>2457</v>
      </c>
      <c r="H142" s="591"/>
      <c r="I142" s="26"/>
    </row>
    <row r="143" spans="1:9" s="1" customFormat="1" ht="17.25" customHeight="1">
      <c r="A143" s="25"/>
      <c r="B143" s="321" t="s">
        <v>599</v>
      </c>
      <c r="C143" s="145" t="s">
        <v>2546</v>
      </c>
      <c r="D143" s="175">
        <f>INDEX(PRICING!B:B,MATCH(B143,PRICING!A:A,0),1)</f>
        <v>105</v>
      </c>
      <c r="E143" s="175" t="str">
        <f>INDEX(PRICING!C:C,MATCH(B143,PRICING!A:A,0),1)</f>
        <v>N/A</v>
      </c>
      <c r="F143" s="175">
        <f>INDEX(PRICING!D:D,MATCH(B143,PRICING!A:A,0),1)</f>
        <v>174</v>
      </c>
      <c r="G143" s="112" t="s">
        <v>2547</v>
      </c>
      <c r="H143" s="230"/>
      <c r="I143" s="26"/>
    </row>
    <row r="144" spans="1:9" s="1" customFormat="1" ht="17.25" customHeight="1">
      <c r="A144" s="25"/>
      <c r="B144" s="321" t="s">
        <v>606</v>
      </c>
      <c r="C144" s="145" t="s">
        <v>2548</v>
      </c>
      <c r="D144" s="175">
        <f>INDEX(PRICING!B:B,MATCH(B144,PRICING!A:A,0),1)</f>
        <v>129</v>
      </c>
      <c r="E144" s="175" t="str">
        <f>INDEX(PRICING!C:C,MATCH(B144,PRICING!A:A,0),1)</f>
        <v>N/A</v>
      </c>
      <c r="F144" s="175">
        <f>INDEX(PRICING!D:D,MATCH(B144,PRICING!A:A,0),1)</f>
        <v>261</v>
      </c>
      <c r="G144" s="112" t="s">
        <v>2547</v>
      </c>
      <c r="H144" s="591"/>
      <c r="I144" s="26"/>
    </row>
    <row r="145" spans="1:9" s="1" customFormat="1" ht="18">
      <c r="A145" s="25"/>
      <c r="B145" s="321" t="s">
        <v>145</v>
      </c>
      <c r="C145" s="145" t="s">
        <v>2549</v>
      </c>
      <c r="D145" s="175">
        <f>INDEX(PRICING!B:B,MATCH(B145,PRICING!A:A,0),1)</f>
        <v>148</v>
      </c>
      <c r="E145" s="175" t="str">
        <f>INDEX(PRICING!C:C,MATCH(B145,PRICING!A:A,0),1)</f>
        <v>N/A</v>
      </c>
      <c r="F145" s="175" t="str">
        <f>INDEX(PRICING!D:D,MATCH(B145,PRICING!A:A,0),1)</f>
        <v>N/A</v>
      </c>
      <c r="G145" s="112" t="s">
        <v>2547</v>
      </c>
      <c r="H145" s="591"/>
      <c r="I145" s="26"/>
    </row>
    <row r="146" spans="1:9" s="1" customFormat="1" ht="18">
      <c r="A146" s="25"/>
      <c r="B146" s="321" t="s">
        <v>833</v>
      </c>
      <c r="C146" s="145" t="s">
        <v>2550</v>
      </c>
      <c r="D146" s="175">
        <f>INDEX(PRICING!B:B,MATCH(B146,PRICING!A:A,0),1)</f>
        <v>470</v>
      </c>
      <c r="E146" s="175" t="str">
        <f>INDEX(PRICING!C:C,MATCH(B146,PRICING!A:A,0),1)</f>
        <v>N/A</v>
      </c>
      <c r="F146" s="175">
        <f>INDEX(PRICING!D:D,MATCH(B146,PRICING!A:A,0),1)</f>
        <v>1026</v>
      </c>
      <c r="G146" s="112" t="s">
        <v>2457</v>
      </c>
      <c r="H146" s="591"/>
      <c r="I146" s="26"/>
    </row>
    <row r="147" spans="1:9" s="1" customFormat="1" ht="18">
      <c r="A147" s="25"/>
      <c r="B147" s="321" t="s">
        <v>346</v>
      </c>
      <c r="C147" s="145" t="s">
        <v>2551</v>
      </c>
      <c r="D147" s="175">
        <f>INDEX(PRICING!B:B,MATCH(B147,PRICING!A:A,0),1)</f>
        <v>25</v>
      </c>
      <c r="E147" s="175" t="str">
        <f>INDEX(PRICING!C:C,MATCH(B147,PRICING!A:A,0),1)</f>
        <v>N/A</v>
      </c>
      <c r="F147" s="175" t="str">
        <f>INDEX(PRICING!D:D,MATCH(B147,PRICING!A:A,0),1)</f>
        <v>N/A</v>
      </c>
      <c r="G147" s="112" t="s">
        <v>2547</v>
      </c>
      <c r="H147" s="591"/>
      <c r="I147" s="26"/>
    </row>
    <row r="148" spans="1:9" s="1" customFormat="1" ht="18">
      <c r="A148" s="25"/>
      <c r="B148" s="321" t="s">
        <v>1025</v>
      </c>
      <c r="C148" s="145" t="s">
        <v>2552</v>
      </c>
      <c r="D148" s="175">
        <f>INDEX(PRICING!B:B,MATCH(B148,PRICING!A:A,0),1)</f>
        <v>262</v>
      </c>
      <c r="E148" s="175" t="str">
        <f>INDEX(PRICING!C:C,MATCH(B148,PRICING!A:A,0),1)</f>
        <v>N/A</v>
      </c>
      <c r="F148" s="175">
        <f>INDEX(PRICING!D:D,MATCH(B148,PRICING!A:A,0),1)</f>
        <v>420</v>
      </c>
      <c r="G148" s="112" t="s">
        <v>2530</v>
      </c>
      <c r="H148" s="230"/>
      <c r="I148" s="26"/>
    </row>
    <row r="149" spans="1:9" s="1" customFormat="1" ht="17.25" customHeight="1">
      <c r="A149" s="25"/>
      <c r="B149" s="130" t="s">
        <v>305</v>
      </c>
      <c r="C149" s="145" t="s">
        <v>2553</v>
      </c>
      <c r="D149" s="175">
        <f>INDEX(PRICING!B:B,MATCH(B149,PRICING!A:A,0),1)</f>
        <v>59</v>
      </c>
      <c r="E149" s="175" t="str">
        <f>INDEX(PRICING!C:C,MATCH(B149,PRICING!A:A,0),1)</f>
        <v>N/A</v>
      </c>
      <c r="F149" s="175" t="str">
        <f>INDEX(PRICING!D:D,MATCH(B149,PRICING!A:A,0),1)</f>
        <v>N/A</v>
      </c>
      <c r="G149" s="112" t="s">
        <v>2547</v>
      </c>
      <c r="H149" s="230"/>
      <c r="I149" s="26"/>
    </row>
    <row r="150" spans="1:9" s="1" customFormat="1" ht="18">
      <c r="A150" s="25"/>
      <c r="B150" s="321" t="s">
        <v>290</v>
      </c>
      <c r="C150" s="145" t="s">
        <v>2554</v>
      </c>
      <c r="D150" s="175">
        <f>INDEX(PRICING!B:B,MATCH(B150,PRICING!A:A,0),1)</f>
        <v>15</v>
      </c>
      <c r="E150" s="175" t="str">
        <f>INDEX(PRICING!C:C,MATCH(B150,PRICING!A:A,0),1)</f>
        <v>N/A</v>
      </c>
      <c r="F150" s="175" t="str">
        <f>INDEX(PRICING!D:D,MATCH(B150,PRICING!A:A,0),1)</f>
        <v>N/A</v>
      </c>
      <c r="G150" s="112" t="s">
        <v>2547</v>
      </c>
      <c r="H150" s="230"/>
      <c r="I150" s="26"/>
    </row>
    <row r="151" spans="1:9" s="1" customFormat="1" ht="17.25" customHeight="1">
      <c r="A151" s="25"/>
      <c r="B151" s="174" t="s">
        <v>393</v>
      </c>
      <c r="C151" s="145" t="s">
        <v>2555</v>
      </c>
      <c r="D151" s="175">
        <f>INDEX(PRICING!B:B,MATCH(B151,PRICING!A:A,0),1)</f>
        <v>25</v>
      </c>
      <c r="E151" s="175" t="str">
        <f>INDEX(PRICING!C:C,MATCH(B151,PRICING!A:A,0),1)</f>
        <v>N/A</v>
      </c>
      <c r="F151" s="175" t="str">
        <f>INDEX(PRICING!D:D,MATCH(B151,PRICING!A:A,0),1)</f>
        <v>N/A</v>
      </c>
      <c r="G151" s="112" t="s">
        <v>2547</v>
      </c>
      <c r="H151" s="591"/>
      <c r="I151" s="26"/>
    </row>
    <row r="152" spans="1:9" s="1" customFormat="1" ht="17.25" customHeight="1">
      <c r="A152" s="25"/>
      <c r="B152" s="174" t="s">
        <v>553</v>
      </c>
      <c r="C152" s="145" t="s">
        <v>2556</v>
      </c>
      <c r="D152" s="175">
        <f>INDEX(PRICING!B:B,MATCH(B152,PRICING!A:A,0),1)</f>
        <v>423</v>
      </c>
      <c r="E152" s="175" t="str">
        <f>INDEX(PRICING!C:C,MATCH(B152,PRICING!A:A,0),1)</f>
        <v>N/A</v>
      </c>
      <c r="F152" s="175">
        <f>INDEX(PRICING!D:D,MATCH(B152,PRICING!A:A,0),1)</f>
        <v>348</v>
      </c>
      <c r="G152" s="112" t="s">
        <v>2457</v>
      </c>
      <c r="H152" s="591"/>
      <c r="I152" s="26"/>
    </row>
    <row r="153" spans="1:9" s="1" customFormat="1" ht="17.25" customHeight="1">
      <c r="A153" s="25"/>
      <c r="B153" s="174" t="s">
        <v>906</v>
      </c>
      <c r="C153" s="145" t="s">
        <v>2557</v>
      </c>
      <c r="D153" s="175">
        <f>INDEX(PRICING!B:B,MATCH(B153,PRICING!A:A,0),1)</f>
        <v>286</v>
      </c>
      <c r="E153" s="175" t="str">
        <f>INDEX(PRICING!C:C,MATCH(B153,PRICING!A:A,0),1)</f>
        <v>N/A</v>
      </c>
      <c r="F153" s="175">
        <f>INDEX(PRICING!D:D,MATCH(B153,PRICING!A:A,0),1)</f>
        <v>435</v>
      </c>
      <c r="G153" s="112" t="s">
        <v>2457</v>
      </c>
      <c r="H153" s="591"/>
      <c r="I153" s="26"/>
    </row>
    <row r="154" spans="1:9" s="1" customFormat="1" ht="17.25" customHeight="1">
      <c r="A154" s="25"/>
      <c r="B154" s="174" t="s">
        <v>992</v>
      </c>
      <c r="C154" s="145" t="s">
        <v>2558</v>
      </c>
      <c r="D154" s="175">
        <f>INDEX(PRICING!B:B,MATCH(B154,PRICING!A:A,0),1)</f>
        <v>23</v>
      </c>
      <c r="E154" s="175" t="str">
        <f>INDEX(PRICING!C:C,MATCH(B154,PRICING!A:A,0),1)</f>
        <v>N/A</v>
      </c>
      <c r="F154" s="175">
        <f>INDEX(PRICING!D:D,MATCH(B154,PRICING!A:A,0),1)</f>
        <v>52</v>
      </c>
      <c r="G154" s="112" t="s">
        <v>2530</v>
      </c>
      <c r="H154" s="591"/>
      <c r="I154" s="26"/>
    </row>
    <row r="155" spans="1:9" s="1" customFormat="1" ht="17.25" customHeight="1">
      <c r="A155" s="25"/>
      <c r="B155" s="174" t="s">
        <v>505</v>
      </c>
      <c r="C155" s="145" t="s">
        <v>2559</v>
      </c>
      <c r="D155" s="175">
        <f>INDEX(PRICING!B:B,MATCH(B155,PRICING!A:A,0),1)</f>
        <v>564</v>
      </c>
      <c r="E155" s="175">
        <f>INDEX(PRICING!C:C,MATCH(B155,PRICING!A:A,0),1)</f>
        <v>806</v>
      </c>
      <c r="F155" s="175">
        <f>INDEX(PRICING!D:D,MATCH(B155,PRICING!A:A,0),1)</f>
        <v>870</v>
      </c>
      <c r="G155" s="112" t="s">
        <v>2457</v>
      </c>
      <c r="H155" s="591"/>
      <c r="I155" s="26"/>
    </row>
    <row r="156" spans="1:9" s="1" customFormat="1" ht="17.25" customHeight="1">
      <c r="A156" s="25"/>
      <c r="B156" s="321" t="s">
        <v>915</v>
      </c>
      <c r="C156" s="145" t="s">
        <v>2560</v>
      </c>
      <c r="D156" s="175">
        <f>INDEX(PRICING!B:B,MATCH(B156,PRICING!A:A,0),1)</f>
        <v>286</v>
      </c>
      <c r="E156" s="175" t="str">
        <f>INDEX(PRICING!C:C,MATCH(B156,PRICING!A:A,0),1)</f>
        <v>N/A</v>
      </c>
      <c r="F156" s="175">
        <f>INDEX(PRICING!D:D,MATCH(B156,PRICING!A:A,0),1)</f>
        <v>435</v>
      </c>
      <c r="G156" s="112" t="s">
        <v>2457</v>
      </c>
      <c r="H156" s="591"/>
      <c r="I156" s="26"/>
    </row>
    <row r="157" spans="1:9" s="1" customFormat="1" ht="17.25" customHeight="1">
      <c r="A157" s="25"/>
      <c r="B157" s="321" t="s">
        <v>369</v>
      </c>
      <c r="C157" s="145" t="s">
        <v>2561</v>
      </c>
      <c r="D157" s="175">
        <f>INDEX(PRICING!B:B,MATCH(B157,PRICING!A:A,0),1)</f>
        <v>200</v>
      </c>
      <c r="E157" s="175" t="str">
        <f>INDEX(PRICING!C:C,MATCH(B157,PRICING!A:A,0),1)</f>
        <v>N/A</v>
      </c>
      <c r="F157" s="175" t="str">
        <f>INDEX(PRICING!D:D,MATCH(B157,PRICING!A:A,0),1)</f>
        <v>N/A</v>
      </c>
      <c r="G157" s="112" t="s">
        <v>2547</v>
      </c>
      <c r="H157" s="591"/>
      <c r="I157" s="26"/>
    </row>
    <row r="158" spans="1:9" s="1" customFormat="1" ht="17.25" customHeight="1">
      <c r="A158" s="25"/>
      <c r="B158" s="321" t="s">
        <v>357</v>
      </c>
      <c r="C158" s="145" t="s">
        <v>2562</v>
      </c>
      <c r="D158" s="175">
        <f>INDEX(PRICING!B:B,MATCH(B158,PRICING!A:A,0),1)</f>
        <v>1004</v>
      </c>
      <c r="E158" s="175" t="str">
        <f>INDEX(PRICING!C:C,MATCH(B158,PRICING!A:A,0),1)</f>
        <v>N/A</v>
      </c>
      <c r="F158" s="175" t="str">
        <f>INDEX(PRICING!D:D,MATCH(B158,PRICING!A:A,0),1)</f>
        <v>N/A</v>
      </c>
      <c r="G158" s="112" t="s">
        <v>2547</v>
      </c>
      <c r="H158" s="230"/>
      <c r="I158" s="26"/>
    </row>
    <row r="159" spans="1:9" s="1" customFormat="1" ht="17.25" customHeight="1">
      <c r="A159" s="25"/>
      <c r="B159" s="634" t="s">
        <v>3028</v>
      </c>
      <c r="C159" s="372" t="s">
        <v>3056</v>
      </c>
      <c r="D159" s="175">
        <f>INDEX(PRICING!B:B,MATCH(B159,PRICING!A:A,0),1)</f>
        <v>143</v>
      </c>
      <c r="E159" s="175" t="str">
        <f>INDEX(PRICING!C:C,MATCH(B159,PRICING!A:A,0),1)</f>
        <v>N/A</v>
      </c>
      <c r="F159" s="175" t="str">
        <f>INDEX(PRICING!D:D,MATCH(B159,PRICING!A:A,0),1)</f>
        <v>N/A</v>
      </c>
      <c r="G159" s="112" t="s">
        <v>2547</v>
      </c>
      <c r="H159" s="230"/>
      <c r="I159" s="26"/>
    </row>
    <row r="160" spans="1:9" s="1" customFormat="1" ht="17.25" customHeight="1">
      <c r="A160" s="25"/>
      <c r="B160" s="321" t="s">
        <v>889</v>
      </c>
      <c r="C160" s="145" t="s">
        <v>2563</v>
      </c>
      <c r="D160" s="175">
        <f>INDEX(PRICING!B:B,MATCH(B160,PRICING!A:A,0),1)</f>
        <v>286</v>
      </c>
      <c r="E160" s="175" t="str">
        <f>INDEX(PRICING!C:C,MATCH(B160,PRICING!A:A,0),1)</f>
        <v>N/A</v>
      </c>
      <c r="F160" s="175">
        <f>INDEX(PRICING!D:D,MATCH(B160,PRICING!A:A,0),1)</f>
        <v>522</v>
      </c>
      <c r="G160" s="112" t="s">
        <v>2547</v>
      </c>
      <c r="H160" s="230"/>
      <c r="I160" s="26"/>
    </row>
    <row r="161" spans="1:9" s="1" customFormat="1" ht="17.25" customHeight="1">
      <c r="A161" s="25"/>
      <c r="B161" s="321" t="s">
        <v>940</v>
      </c>
      <c r="C161" s="145" t="s">
        <v>2564</v>
      </c>
      <c r="D161" s="175">
        <f>INDEX(PRICING!B:B,MATCH(B161,PRICING!A:A,0),1)</f>
        <v>71</v>
      </c>
      <c r="E161" s="175" t="str">
        <f>INDEX(PRICING!C:C,MATCH(B161,PRICING!A:A,0),1)</f>
        <v>N/A</v>
      </c>
      <c r="F161" s="175">
        <f>INDEX(PRICING!D:D,MATCH(B161,PRICING!A:A,0),1)</f>
        <v>156</v>
      </c>
      <c r="G161" s="112" t="s">
        <v>2547</v>
      </c>
      <c r="H161" s="591"/>
      <c r="I161" s="26"/>
    </row>
    <row r="162" spans="1:9" s="1" customFormat="1" ht="17.25" customHeight="1">
      <c r="A162" s="25"/>
      <c r="B162" s="321" t="s">
        <v>942</v>
      </c>
      <c r="C162" s="145" t="s">
        <v>2565</v>
      </c>
      <c r="D162" s="175">
        <f>INDEX(PRICING!B:B,MATCH(B162,PRICING!A:A,0),1)</f>
        <v>107</v>
      </c>
      <c r="E162" s="175" t="str">
        <f>INDEX(PRICING!C:C,MATCH(B162,PRICING!A:A,0),1)</f>
        <v>N/A</v>
      </c>
      <c r="F162" s="175">
        <f>INDEX(PRICING!D:D,MATCH(B162,PRICING!A:A,0),1)</f>
        <v>1044</v>
      </c>
      <c r="G162" s="112" t="s">
        <v>2547</v>
      </c>
      <c r="H162" s="230"/>
      <c r="I162" s="26"/>
    </row>
    <row r="163" spans="1:9" s="1" customFormat="1" ht="17.25" customHeight="1">
      <c r="A163" s="25"/>
      <c r="B163" s="321" t="s">
        <v>935</v>
      </c>
      <c r="C163" s="145" t="s">
        <v>2566</v>
      </c>
      <c r="D163" s="175">
        <f>INDEX(PRICING!B:B,MATCH(B163,PRICING!A:A,0),1)</f>
        <v>155</v>
      </c>
      <c r="E163" s="175" t="str">
        <f>INDEX(PRICING!C:C,MATCH(B163,PRICING!A:A,0),1)</f>
        <v>N/A</v>
      </c>
      <c r="F163" s="175" t="str">
        <f>INDEX(PRICING!D:D,MATCH(B163,PRICING!A:A,0),1)</f>
        <v>N/A</v>
      </c>
      <c r="G163" s="112" t="s">
        <v>2547</v>
      </c>
      <c r="H163" s="591"/>
      <c r="I163" s="26"/>
    </row>
    <row r="164" spans="1:9" s="1" customFormat="1" ht="18">
      <c r="A164" s="25"/>
      <c r="B164" s="321" t="s">
        <v>938</v>
      </c>
      <c r="C164" s="145" t="s">
        <v>2567</v>
      </c>
      <c r="D164" s="175">
        <f>INDEX(PRICING!B:B,MATCH(B164,PRICING!A:A,0),1)</f>
        <v>740</v>
      </c>
      <c r="E164" s="175" t="str">
        <f>INDEX(PRICING!C:C,MATCH(B164,PRICING!A:A,0),1)</f>
        <v>N/A</v>
      </c>
      <c r="F164" s="175" t="str">
        <f>INDEX(PRICING!D:D,MATCH(B164,PRICING!A:A,0),1)</f>
        <v>N/A</v>
      </c>
      <c r="G164" s="112" t="s">
        <v>2547</v>
      </c>
      <c r="H164" s="591"/>
      <c r="I164" s="26"/>
    </row>
    <row r="165" spans="1:9" s="1" customFormat="1" ht="18">
      <c r="A165" s="25"/>
      <c r="B165" s="321" t="s">
        <v>903</v>
      </c>
      <c r="C165" s="145" t="s">
        <v>2568</v>
      </c>
      <c r="D165" s="175">
        <f>INDEX(PRICING!B:B,MATCH(B165,PRICING!A:A,0),1)</f>
        <v>71</v>
      </c>
      <c r="E165" s="175" t="str">
        <f>INDEX(PRICING!C:C,MATCH(B165,PRICING!A:A,0),1)</f>
        <v>N/A</v>
      </c>
      <c r="F165" s="175" t="str">
        <f>INDEX(PRICING!D:D,MATCH(B165,PRICING!A:A,0),1)</f>
        <v>N/A</v>
      </c>
      <c r="G165" s="112" t="s">
        <v>2547</v>
      </c>
      <c r="H165" s="591"/>
      <c r="I165" s="26"/>
    </row>
    <row r="166" spans="1:9" s="1" customFormat="1" ht="18">
      <c r="A166" s="25"/>
      <c r="B166" s="321" t="s">
        <v>892</v>
      </c>
      <c r="C166" s="145" t="s">
        <v>2569</v>
      </c>
      <c r="D166" s="175">
        <f>INDEX(PRICING!B:B,MATCH(B166,PRICING!A:A,0),1)</f>
        <v>859</v>
      </c>
      <c r="E166" s="175" t="str">
        <f>INDEX(PRICING!C:C,MATCH(B166,PRICING!A:A,0),1)</f>
        <v>N/A</v>
      </c>
      <c r="F166" s="175">
        <f>INDEX(PRICING!D:D,MATCH(B166,PRICING!A:A,0),1)</f>
        <v>1252</v>
      </c>
      <c r="G166" s="112" t="s">
        <v>2547</v>
      </c>
      <c r="H166" s="591"/>
      <c r="I166" s="26"/>
    </row>
    <row r="167" spans="1:9" s="1" customFormat="1" ht="18">
      <c r="A167" s="25"/>
      <c r="B167" s="321" t="s">
        <v>946</v>
      </c>
      <c r="C167" s="145" t="s">
        <v>2570</v>
      </c>
      <c r="D167" s="175">
        <f>INDEX(PRICING!B:B,MATCH(B167,PRICING!A:A,0),1)</f>
        <v>286</v>
      </c>
      <c r="E167" s="175" t="str">
        <f>INDEX(PRICING!C:C,MATCH(B167,PRICING!A:A,0),1)</f>
        <v>N/A</v>
      </c>
      <c r="F167" s="175">
        <f>INDEX(PRICING!D:D,MATCH(B167,PRICING!A:A,0),1)</f>
        <v>548</v>
      </c>
      <c r="G167" s="112" t="s">
        <v>2547</v>
      </c>
      <c r="H167" s="230"/>
      <c r="I167" s="26"/>
    </row>
    <row r="168" spans="1:9" s="1" customFormat="1" ht="17.25" customHeight="1">
      <c r="A168" s="25"/>
      <c r="B168" s="130" t="s">
        <v>944</v>
      </c>
      <c r="C168" s="145" t="s">
        <v>2571</v>
      </c>
      <c r="D168" s="175">
        <f>INDEX(PRICING!B:B,MATCH(B168,PRICING!A:A,0),1)</f>
        <v>23</v>
      </c>
      <c r="E168" s="175" t="str">
        <f>INDEX(PRICING!C:C,MATCH(B168,PRICING!A:A,0),1)</f>
        <v>N/A</v>
      </c>
      <c r="F168" s="175">
        <f>INDEX(PRICING!D:D,MATCH(B168,PRICING!A:A,0),1)</f>
        <v>43</v>
      </c>
      <c r="G168" s="112" t="s">
        <v>2547</v>
      </c>
      <c r="H168" s="230"/>
      <c r="I168" s="26"/>
    </row>
    <row r="169" spans="1:9" s="1" customFormat="1" ht="18">
      <c r="A169" s="25"/>
      <c r="B169" s="321" t="s">
        <v>950</v>
      </c>
      <c r="C169" s="145" t="s">
        <v>2572</v>
      </c>
      <c r="D169" s="175">
        <f>INDEX(PRICING!B:B,MATCH(B169,PRICING!A:A,0),1)</f>
        <v>859</v>
      </c>
      <c r="E169" s="175" t="str">
        <f>INDEX(PRICING!C:C,MATCH(B169,PRICING!A:A,0),1)</f>
        <v>N/A</v>
      </c>
      <c r="F169" s="175">
        <f>INDEX(PRICING!D:D,MATCH(B169,PRICING!A:A,0),1)</f>
        <v>1315</v>
      </c>
      <c r="G169" s="112" t="s">
        <v>2547</v>
      </c>
      <c r="H169" s="230"/>
      <c r="I169" s="26"/>
    </row>
    <row r="170" spans="1:9" s="1" customFormat="1" ht="18">
      <c r="A170" s="25"/>
      <c r="B170" s="321" t="s">
        <v>895</v>
      </c>
      <c r="C170" s="145" t="s">
        <v>2573</v>
      </c>
      <c r="D170" s="175">
        <f>INDEX(PRICING!B:B,MATCH(B170,PRICING!A:A,0),1)</f>
        <v>859</v>
      </c>
      <c r="E170" s="175" t="str">
        <f>INDEX(PRICING!C:C,MATCH(B170,PRICING!A:A,0),1)</f>
        <v>N/A</v>
      </c>
      <c r="F170" s="175">
        <f>INDEX(PRICING!D:D,MATCH(B170,PRICING!A:A,0),1)</f>
        <v>1315</v>
      </c>
      <c r="G170" s="112" t="s">
        <v>2547</v>
      </c>
      <c r="H170" s="230"/>
      <c r="I170" s="26"/>
    </row>
    <row r="171" spans="1:9" s="1" customFormat="1" ht="18">
      <c r="A171" s="25"/>
      <c r="B171" s="321" t="s">
        <v>948</v>
      </c>
      <c r="C171" s="145" t="s">
        <v>2574</v>
      </c>
      <c r="D171" s="175">
        <f>INDEX(PRICING!B:B,MATCH(B171,PRICING!A:A,0),1)</f>
        <v>71</v>
      </c>
      <c r="E171" s="175" t="str">
        <f>INDEX(PRICING!C:C,MATCH(B171,PRICING!A:A,0),1)</f>
        <v>N/A</v>
      </c>
      <c r="F171" s="175">
        <f>INDEX(PRICING!D:D,MATCH(B171,PRICING!A:A,0),1)</f>
        <v>104</v>
      </c>
      <c r="G171" s="112" t="s">
        <v>2547</v>
      </c>
      <c r="H171" s="230"/>
      <c r="I171" s="26"/>
    </row>
    <row r="172" spans="1:9" s="1" customFormat="1" ht="17.25" customHeight="1">
      <c r="A172" s="25"/>
      <c r="B172" s="174" t="s">
        <v>898</v>
      </c>
      <c r="C172" s="145" t="s">
        <v>2575</v>
      </c>
      <c r="D172" s="175">
        <f>INDEX(PRICING!B:B,MATCH(B172,PRICING!A:A,0),1)</f>
        <v>119</v>
      </c>
      <c r="E172" s="175" t="str">
        <f>INDEX(PRICING!C:C,MATCH(B172,PRICING!A:A,0),1)</f>
        <v>N/A</v>
      </c>
      <c r="F172" s="175">
        <f>INDEX(PRICING!D:D,MATCH(B172,PRICING!A:A,0),1)</f>
        <v>182</v>
      </c>
      <c r="G172" s="112" t="s">
        <v>2547</v>
      </c>
      <c r="H172" s="591"/>
      <c r="I172" s="26"/>
    </row>
    <row r="173" spans="1:9" s="1" customFormat="1" ht="17.25" customHeight="1">
      <c r="A173" s="25"/>
      <c r="B173" s="174" t="s">
        <v>900</v>
      </c>
      <c r="C173" s="145" t="s">
        <v>2576</v>
      </c>
      <c r="D173" s="175">
        <f>INDEX(PRICING!B:B,MATCH(B173,PRICING!A:A,0),1)</f>
        <v>71</v>
      </c>
      <c r="E173" s="175" t="str">
        <f>INDEX(PRICING!C:C,MATCH(B173,PRICING!A:A,0),1)</f>
        <v>N/A</v>
      </c>
      <c r="F173" s="175">
        <f>INDEX(PRICING!D:D,MATCH(B173,PRICING!A:A,0),1)</f>
        <v>104</v>
      </c>
      <c r="G173" s="112" t="s">
        <v>2547</v>
      </c>
      <c r="H173" s="591"/>
      <c r="I173" s="26"/>
    </row>
    <row r="174" spans="1:9" s="1" customFormat="1" ht="17.25" customHeight="1">
      <c r="A174" s="25"/>
      <c r="B174" s="174" t="s">
        <v>333</v>
      </c>
      <c r="C174" s="145" t="s">
        <v>2577</v>
      </c>
      <c r="D174" s="175">
        <f>INDEX(PRICING!B:B,MATCH(B174,PRICING!A:A,0),1)</f>
        <v>58</v>
      </c>
      <c r="E174" s="175" t="str">
        <f>INDEX(PRICING!C:C,MATCH(B174,PRICING!A:A,0),1)</f>
        <v>N/A</v>
      </c>
      <c r="F174" s="175" t="str">
        <f>INDEX(PRICING!D:D,MATCH(B174,PRICING!A:A,0),1)</f>
        <v>N/A</v>
      </c>
      <c r="G174" s="112" t="s">
        <v>2547</v>
      </c>
      <c r="H174" s="591"/>
      <c r="I174" s="26"/>
    </row>
    <row r="175" spans="1:9" s="1" customFormat="1" ht="17.25" customHeight="1">
      <c r="A175" s="25"/>
      <c r="B175" s="174" t="s">
        <v>320</v>
      </c>
      <c r="C175" s="145" t="s">
        <v>2578</v>
      </c>
      <c r="D175" s="175">
        <f>INDEX(PRICING!B:B,MATCH(B175,PRICING!A:A,0),1)</f>
        <v>88</v>
      </c>
      <c r="E175" s="175" t="str">
        <f>INDEX(PRICING!C:C,MATCH(B175,PRICING!A:A,0),1)</f>
        <v>N/A</v>
      </c>
      <c r="F175" s="175" t="str">
        <f>INDEX(PRICING!D:D,MATCH(B175,PRICING!A:A,0),1)</f>
        <v>N/A</v>
      </c>
      <c r="G175" s="112" t="s">
        <v>2547</v>
      </c>
      <c r="H175" s="591"/>
      <c r="I175" s="26"/>
    </row>
    <row r="176" spans="1:9" s="1" customFormat="1" ht="17.25" customHeight="1">
      <c r="A176" s="25"/>
      <c r="B176" s="174" t="s">
        <v>274</v>
      </c>
      <c r="C176" s="145" t="s">
        <v>2579</v>
      </c>
      <c r="D176" s="175">
        <f>INDEX(PRICING!B:B,MATCH(B176,PRICING!A:A,0),1)</f>
        <v>60</v>
      </c>
      <c r="E176" s="175" t="str">
        <f>INDEX(PRICING!C:C,MATCH(B176,PRICING!A:A,0),1)</f>
        <v>N/A</v>
      </c>
      <c r="F176" s="175" t="str">
        <f>INDEX(PRICING!D:D,MATCH(B176,PRICING!A:A,0),1)</f>
        <v>N/A</v>
      </c>
      <c r="G176" s="112" t="s">
        <v>2547</v>
      </c>
      <c r="H176" s="591"/>
      <c r="I176" s="26"/>
    </row>
    <row r="177" spans="1:9" s="1" customFormat="1" ht="17.25" customHeight="1">
      <c r="A177" s="25"/>
      <c r="B177" s="321" t="s">
        <v>259</v>
      </c>
      <c r="C177" s="145" t="s">
        <v>2580</v>
      </c>
      <c r="D177" s="175">
        <f>INDEX(PRICING!B:B,MATCH(B177,PRICING!A:A,0),1)</f>
        <v>98</v>
      </c>
      <c r="E177" s="175" t="str">
        <f>INDEX(PRICING!C:C,MATCH(B177,PRICING!A:A,0),1)</f>
        <v>N/A</v>
      </c>
      <c r="F177" s="175" t="str">
        <f>INDEX(PRICING!D:D,MATCH(B177,PRICING!A:A,0),1)</f>
        <v>N/A</v>
      </c>
      <c r="G177" s="112" t="s">
        <v>2547</v>
      </c>
      <c r="H177" s="591"/>
      <c r="I177" s="26"/>
    </row>
    <row r="178" spans="1:9" s="1" customFormat="1" ht="17.25" customHeight="1">
      <c r="A178" s="25"/>
      <c r="B178" s="321" t="s">
        <v>244</v>
      </c>
      <c r="C178" s="145" t="s">
        <v>2581</v>
      </c>
      <c r="D178" s="175">
        <f>INDEX(PRICING!B:B,MATCH(B178,PRICING!A:A,0),1)</f>
        <v>60</v>
      </c>
      <c r="E178" s="175" t="str">
        <f>INDEX(PRICING!C:C,MATCH(B178,PRICING!A:A,0),1)</f>
        <v>N/A</v>
      </c>
      <c r="F178" s="175" t="str">
        <f>INDEX(PRICING!D:D,MATCH(B178,PRICING!A:A,0),1)</f>
        <v>N/A</v>
      </c>
      <c r="G178" s="112" t="s">
        <v>2547</v>
      </c>
      <c r="H178" s="591"/>
      <c r="I178" s="26"/>
    </row>
    <row r="179" spans="1:9" s="1" customFormat="1" ht="17.25" customHeight="1">
      <c r="A179" s="25"/>
      <c r="B179" s="321" t="s">
        <v>214</v>
      </c>
      <c r="C179" s="145" t="s">
        <v>2582</v>
      </c>
      <c r="D179" s="175">
        <f>INDEX(PRICING!B:B,MATCH(B179,PRICING!A:A,0),1)</f>
        <v>20</v>
      </c>
      <c r="E179" s="175" t="str">
        <f>INDEX(PRICING!C:C,MATCH(B179,PRICING!A:A,0),1)</f>
        <v>N/A</v>
      </c>
      <c r="F179" s="175" t="str">
        <f>INDEX(PRICING!D:D,MATCH(B179,PRICING!A:A,0),1)</f>
        <v>N/A</v>
      </c>
      <c r="G179" s="112" t="s">
        <v>2547</v>
      </c>
      <c r="H179" s="230"/>
      <c r="I179" s="26"/>
    </row>
    <row r="180" spans="1:9" s="1" customFormat="1" ht="17.25" customHeight="1">
      <c r="A180" s="25"/>
      <c r="B180" s="634" t="s">
        <v>198</v>
      </c>
      <c r="C180" s="145" t="s">
        <v>2583</v>
      </c>
      <c r="D180" s="175">
        <f>INDEX(PRICING!B:B,MATCH(B180,PRICING!A:A,0),1)</f>
        <v>65</v>
      </c>
      <c r="E180" s="175" t="str">
        <f>INDEX(PRICING!C:C,MATCH(B180,PRICING!A:A,0),1)</f>
        <v>N/A</v>
      </c>
      <c r="F180" s="175" t="str">
        <f>INDEX(PRICING!D:D,MATCH(B180,PRICING!A:A,0),1)</f>
        <v>N/A</v>
      </c>
      <c r="G180" s="112" t="s">
        <v>2547</v>
      </c>
      <c r="H180" s="591"/>
      <c r="I180" s="26"/>
    </row>
    <row r="181" spans="1:9" s="1" customFormat="1" ht="17.25" customHeight="1">
      <c r="A181" s="25"/>
      <c r="B181" s="321" t="s">
        <v>181</v>
      </c>
      <c r="C181" s="145" t="s">
        <v>2584</v>
      </c>
      <c r="D181" s="175">
        <f>INDEX(PRICING!B:B,MATCH(B181,PRICING!A:A,0),1)</f>
        <v>122</v>
      </c>
      <c r="E181" s="175" t="str">
        <f>INDEX(PRICING!C:C,MATCH(B181,PRICING!A:A,0),1)</f>
        <v>N/A</v>
      </c>
      <c r="F181" s="175" t="str">
        <f>INDEX(PRICING!D:D,MATCH(B181,PRICING!A:A,0),1)</f>
        <v>N/A</v>
      </c>
      <c r="G181" s="112" t="s">
        <v>2547</v>
      </c>
      <c r="H181" s="591"/>
      <c r="I181" s="26"/>
    </row>
    <row r="182" spans="1:9" s="1" customFormat="1" ht="17.25" customHeight="1">
      <c r="A182" s="25"/>
      <c r="B182" s="321" t="s">
        <v>163</v>
      </c>
      <c r="C182" s="145" t="s">
        <v>2585</v>
      </c>
      <c r="D182" s="175">
        <f>INDEX(PRICING!B:B,MATCH(B182,PRICING!A:A,0),1)</f>
        <v>49</v>
      </c>
      <c r="E182" s="175" t="str">
        <f>INDEX(PRICING!C:C,MATCH(B182,PRICING!A:A,0),1)</f>
        <v>N/A</v>
      </c>
      <c r="F182" s="175" t="str">
        <f>INDEX(PRICING!D:D,MATCH(B182,PRICING!A:A,0),1)</f>
        <v>N/A</v>
      </c>
      <c r="G182" s="112" t="s">
        <v>2547</v>
      </c>
      <c r="H182" s="230"/>
      <c r="I182" s="26"/>
    </row>
    <row r="183" spans="1:9" s="1" customFormat="1" ht="17.25" customHeight="1">
      <c r="A183" s="25"/>
      <c r="B183" s="13" t="s">
        <v>2586</v>
      </c>
      <c r="C183" s="143"/>
      <c r="D183" s="85"/>
      <c r="E183" s="85"/>
      <c r="F183" s="85"/>
      <c r="G183" s="203"/>
      <c r="H183" s="589"/>
      <c r="I183" s="26"/>
    </row>
    <row r="184" spans="1:9" s="1" customFormat="1" ht="17.25" customHeight="1">
      <c r="A184" s="25"/>
      <c r="B184" s="634" t="s">
        <v>2587</v>
      </c>
      <c r="C184" s="145" t="s">
        <v>2588</v>
      </c>
      <c r="D184" s="48" t="s">
        <v>48</v>
      </c>
      <c r="E184" s="48"/>
      <c r="F184" s="175"/>
      <c r="G184" s="197"/>
      <c r="H184" s="591"/>
      <c r="I184" s="26"/>
    </row>
    <row r="185" spans="1:9" s="1" customFormat="1" ht="17.25" customHeight="1">
      <c r="A185" s="25"/>
      <c r="B185" s="634" t="s">
        <v>2589</v>
      </c>
      <c r="C185" s="145" t="s">
        <v>2588</v>
      </c>
      <c r="D185" s="48" t="s">
        <v>48</v>
      </c>
      <c r="E185" s="48"/>
      <c r="F185" s="175"/>
      <c r="G185" s="197"/>
      <c r="H185" s="591"/>
      <c r="I185" s="26"/>
    </row>
    <row r="186" spans="1:9" s="1" customFormat="1" ht="17.25" customHeight="1">
      <c r="A186" s="25"/>
      <c r="B186" s="634" t="s">
        <v>2590</v>
      </c>
      <c r="C186" s="145" t="s">
        <v>2588</v>
      </c>
      <c r="D186" s="48" t="s">
        <v>48</v>
      </c>
      <c r="E186" s="48"/>
      <c r="F186" s="175"/>
      <c r="G186" s="197"/>
      <c r="H186" s="591"/>
      <c r="I186" s="26"/>
    </row>
    <row r="187" spans="1:9" s="1" customFormat="1" ht="17.25" customHeight="1">
      <c r="A187" s="25"/>
      <c r="B187" s="634" t="s">
        <v>2591</v>
      </c>
      <c r="C187" s="145" t="s">
        <v>2588</v>
      </c>
      <c r="D187" s="48" t="s">
        <v>48</v>
      </c>
      <c r="E187" s="48"/>
      <c r="F187" s="175"/>
      <c r="G187" s="197"/>
      <c r="H187" s="591"/>
      <c r="I187" s="26"/>
    </row>
    <row r="188" spans="1:9" s="1" customFormat="1" ht="17.25" customHeight="1">
      <c r="A188" s="25"/>
      <c r="B188" s="634" t="s">
        <v>2592</v>
      </c>
      <c r="C188" s="145" t="s">
        <v>2588</v>
      </c>
      <c r="D188" s="48" t="s">
        <v>48</v>
      </c>
      <c r="E188" s="48"/>
      <c r="F188" s="175"/>
      <c r="G188" s="197"/>
      <c r="H188" s="591"/>
      <c r="I188" s="26"/>
    </row>
    <row r="189" spans="1:9" s="1" customFormat="1" ht="17.25" customHeight="1">
      <c r="A189" s="25"/>
      <c r="B189" s="634" t="s">
        <v>2593</v>
      </c>
      <c r="C189" s="145" t="s">
        <v>2588</v>
      </c>
      <c r="D189" s="48" t="s">
        <v>48</v>
      </c>
      <c r="E189" s="48"/>
      <c r="F189" s="175"/>
      <c r="G189" s="197"/>
      <c r="H189" s="591"/>
      <c r="I189" s="26"/>
    </row>
    <row r="190" spans="1:9" s="1" customFormat="1" ht="17.25" customHeight="1">
      <c r="A190" s="25"/>
      <c r="B190" s="634" t="s">
        <v>2594</v>
      </c>
      <c r="C190" s="145" t="s">
        <v>2588</v>
      </c>
      <c r="D190" s="48" t="s">
        <v>48</v>
      </c>
      <c r="E190" s="48"/>
      <c r="F190" s="175"/>
      <c r="G190" s="197"/>
      <c r="H190" s="591"/>
      <c r="I190" s="26"/>
    </row>
    <row r="191" spans="1:9" s="1" customFormat="1" ht="17.25" customHeight="1">
      <c r="A191" s="25"/>
      <c r="B191" s="634" t="s">
        <v>2595</v>
      </c>
      <c r="C191" s="145" t="s">
        <v>2588</v>
      </c>
      <c r="D191" s="48" t="s">
        <v>48</v>
      </c>
      <c r="E191" s="48" t="s">
        <v>2596</v>
      </c>
      <c r="F191" s="175"/>
      <c r="G191" s="197"/>
      <c r="H191" s="591"/>
      <c r="I191" s="26"/>
    </row>
    <row r="192" spans="1:9" s="1" customFormat="1" ht="17.25" customHeight="1">
      <c r="A192" s="25"/>
      <c r="B192" s="634" t="s">
        <v>2597</v>
      </c>
      <c r="C192" s="145" t="s">
        <v>2588</v>
      </c>
      <c r="D192" s="48" t="s">
        <v>48</v>
      </c>
      <c r="E192" s="48" t="s">
        <v>2596</v>
      </c>
      <c r="F192" s="175"/>
      <c r="G192" s="197"/>
      <c r="H192" s="591"/>
      <c r="I192" s="26"/>
    </row>
    <row r="193" spans="1:9" s="1" customFormat="1" ht="17.25" customHeight="1">
      <c r="A193" s="25"/>
      <c r="B193" s="634" t="s">
        <v>2598</v>
      </c>
      <c r="C193" s="145" t="s">
        <v>2588</v>
      </c>
      <c r="D193" s="48" t="s">
        <v>48</v>
      </c>
      <c r="E193" s="48" t="s">
        <v>2596</v>
      </c>
      <c r="F193" s="175"/>
      <c r="G193" s="197"/>
      <c r="H193" s="591"/>
      <c r="I193" s="26"/>
    </row>
    <row r="194" spans="1:9" s="1" customFormat="1" ht="17.25" customHeight="1">
      <c r="A194" s="25"/>
      <c r="B194" s="634" t="s">
        <v>2599</v>
      </c>
      <c r="C194" s="145" t="s">
        <v>2588</v>
      </c>
      <c r="D194" s="48" t="s">
        <v>48</v>
      </c>
      <c r="E194" s="48" t="s">
        <v>2596</v>
      </c>
      <c r="F194" s="175"/>
      <c r="G194" s="197"/>
      <c r="H194" s="591"/>
      <c r="I194" s="26"/>
    </row>
    <row r="195" spans="1:9" s="1" customFormat="1" ht="17.25" customHeight="1">
      <c r="A195" s="25"/>
      <c r="B195" s="634" t="s">
        <v>2600</v>
      </c>
      <c r="C195" s="145" t="s">
        <v>2588</v>
      </c>
      <c r="D195" s="48" t="s">
        <v>48</v>
      </c>
      <c r="E195" s="48" t="s">
        <v>2596</v>
      </c>
      <c r="F195" s="175"/>
      <c r="G195" s="197"/>
      <c r="H195" s="591"/>
      <c r="I195" s="26"/>
    </row>
    <row r="196" spans="1:9" s="1" customFormat="1" ht="17.25" customHeight="1">
      <c r="A196" s="25"/>
      <c r="B196" s="634" t="s">
        <v>2601</v>
      </c>
      <c r="C196" s="145" t="s">
        <v>2588</v>
      </c>
      <c r="D196" s="48" t="s">
        <v>48</v>
      </c>
      <c r="E196" s="48" t="s">
        <v>2596</v>
      </c>
      <c r="F196" s="175"/>
      <c r="G196" s="197"/>
      <c r="H196" s="591"/>
      <c r="I196" s="26"/>
    </row>
    <row r="197" spans="1:9" s="1" customFormat="1" ht="17.25" customHeight="1">
      <c r="A197" s="25"/>
      <c r="B197" s="634" t="s">
        <v>2602</v>
      </c>
      <c r="C197" s="145" t="s">
        <v>2588</v>
      </c>
      <c r="D197" s="48" t="s">
        <v>48</v>
      </c>
      <c r="E197" s="48" t="s">
        <v>2596</v>
      </c>
      <c r="F197" s="175"/>
      <c r="G197" s="197"/>
      <c r="H197" s="591"/>
      <c r="I197" s="26"/>
    </row>
    <row r="198" spans="1:9" s="1" customFormat="1" ht="17.25" customHeight="1">
      <c r="A198" s="25"/>
      <c r="B198" s="634" t="s">
        <v>2603</v>
      </c>
      <c r="C198" s="145" t="s">
        <v>2588</v>
      </c>
      <c r="D198" s="48" t="s">
        <v>48</v>
      </c>
      <c r="E198" s="48" t="s">
        <v>2596</v>
      </c>
      <c r="F198" s="175"/>
      <c r="G198" s="197"/>
      <c r="H198" s="591"/>
      <c r="I198" s="26"/>
    </row>
    <row r="199" spans="1:9" s="1" customFormat="1" ht="17.25" customHeight="1">
      <c r="A199" s="25"/>
      <c r="B199" s="634" t="s">
        <v>2604</v>
      </c>
      <c r="C199" s="145" t="s">
        <v>2588</v>
      </c>
      <c r="D199" s="48" t="s">
        <v>48</v>
      </c>
      <c r="E199" s="48"/>
      <c r="F199" s="175"/>
      <c r="G199" s="197"/>
      <c r="H199" s="591"/>
      <c r="I199" s="26"/>
    </row>
    <row r="200" spans="1:9" s="1" customFormat="1" ht="17.25" customHeight="1">
      <c r="A200" s="25"/>
      <c r="B200" s="634" t="s">
        <v>2605</v>
      </c>
      <c r="C200" s="145" t="s">
        <v>2588</v>
      </c>
      <c r="D200" s="48" t="s">
        <v>48</v>
      </c>
      <c r="E200" s="48"/>
      <c r="F200" s="175"/>
      <c r="G200" s="197"/>
      <c r="H200" s="591"/>
      <c r="I200" s="26"/>
    </row>
    <row r="201" spans="1:9" s="1" customFormat="1" ht="17.25" customHeight="1">
      <c r="A201" s="25"/>
      <c r="B201" s="634" t="s">
        <v>2606</v>
      </c>
      <c r="C201" s="145" t="s">
        <v>2588</v>
      </c>
      <c r="D201" s="48" t="s">
        <v>48</v>
      </c>
      <c r="E201" s="48"/>
      <c r="F201" s="175"/>
      <c r="G201" s="197"/>
      <c r="H201" s="591"/>
      <c r="I201" s="26"/>
    </row>
    <row r="202" spans="1:9" s="1" customFormat="1" ht="17.25" customHeight="1">
      <c r="A202" s="25"/>
      <c r="B202" s="634" t="s">
        <v>2607</v>
      </c>
      <c r="C202" s="145" t="s">
        <v>2588</v>
      </c>
      <c r="D202" s="48" t="s">
        <v>48</v>
      </c>
      <c r="E202" s="48"/>
      <c r="F202" s="175"/>
      <c r="G202" s="197"/>
      <c r="H202" s="591"/>
      <c r="I202" s="26"/>
    </row>
    <row r="203" spans="1:9" s="1" customFormat="1" ht="17.25" customHeight="1">
      <c r="A203" s="25"/>
      <c r="B203" s="634" t="s">
        <v>2608</v>
      </c>
      <c r="C203" s="145" t="s">
        <v>2588</v>
      </c>
      <c r="D203" s="48" t="s">
        <v>48</v>
      </c>
      <c r="E203" s="48"/>
      <c r="F203" s="175"/>
      <c r="G203" s="197"/>
      <c r="H203" s="591"/>
      <c r="I203" s="26"/>
    </row>
    <row r="204" spans="1:9" s="1" customFormat="1" ht="17.25" customHeight="1">
      <c r="A204" s="25"/>
      <c r="B204" s="634" t="s">
        <v>2609</v>
      </c>
      <c r="C204" s="145" t="s">
        <v>2588</v>
      </c>
      <c r="D204" s="48" t="s">
        <v>48</v>
      </c>
      <c r="E204" s="48"/>
      <c r="F204" s="175"/>
      <c r="G204" s="197"/>
      <c r="H204" s="591"/>
      <c r="I204" s="26"/>
    </row>
    <row r="205" spans="1:9" s="1" customFormat="1" ht="17.25" customHeight="1">
      <c r="A205" s="25"/>
      <c r="B205" s="634" t="s">
        <v>2610</v>
      </c>
      <c r="C205" s="145" t="s">
        <v>2588</v>
      </c>
      <c r="D205" s="48" t="s">
        <v>48</v>
      </c>
      <c r="E205" s="48" t="s">
        <v>2596</v>
      </c>
      <c r="F205" s="175"/>
      <c r="G205" s="197"/>
      <c r="H205" s="591"/>
      <c r="I205" s="26"/>
    </row>
    <row r="206" spans="1:9" s="1" customFormat="1" ht="17.25" customHeight="1">
      <c r="A206" s="25"/>
      <c r="B206" s="634" t="s">
        <v>2611</v>
      </c>
      <c r="C206" s="145" t="s">
        <v>2588</v>
      </c>
      <c r="D206" s="48" t="s">
        <v>48</v>
      </c>
      <c r="E206" s="48" t="s">
        <v>2596</v>
      </c>
      <c r="F206" s="175"/>
      <c r="G206" s="197"/>
      <c r="H206" s="591"/>
      <c r="I206" s="26"/>
    </row>
    <row r="207" spans="1:9" s="1" customFormat="1" ht="17.25" customHeight="1">
      <c r="A207" s="25"/>
      <c r="B207" s="634" t="s">
        <v>2612</v>
      </c>
      <c r="C207" s="145" t="s">
        <v>2588</v>
      </c>
      <c r="D207" s="48" t="s">
        <v>48</v>
      </c>
      <c r="E207" s="48" t="s">
        <v>2596</v>
      </c>
      <c r="F207" s="175"/>
      <c r="G207" s="197"/>
      <c r="H207" s="591"/>
      <c r="I207" s="26"/>
    </row>
    <row r="208" spans="1:9" s="1" customFormat="1" ht="17.25" customHeight="1">
      <c r="A208" s="25"/>
      <c r="B208" s="634" t="s">
        <v>2613</v>
      </c>
      <c r="C208" s="145" t="s">
        <v>2588</v>
      </c>
      <c r="D208" s="48" t="s">
        <v>48</v>
      </c>
      <c r="E208" s="48" t="s">
        <v>2596</v>
      </c>
      <c r="F208" s="175"/>
      <c r="G208" s="197"/>
      <c r="H208" s="591"/>
      <c r="I208" s="26"/>
    </row>
    <row r="209" spans="1:9" s="1" customFormat="1" ht="17.25" customHeight="1">
      <c r="A209" s="25"/>
      <c r="B209" s="634" t="s">
        <v>2614</v>
      </c>
      <c r="C209" s="145" t="s">
        <v>2588</v>
      </c>
      <c r="D209" s="48" t="s">
        <v>48</v>
      </c>
      <c r="E209" s="48" t="s">
        <v>2596</v>
      </c>
      <c r="F209" s="175"/>
      <c r="G209" s="197"/>
      <c r="H209" s="591"/>
      <c r="I209" s="26"/>
    </row>
    <row r="210" spans="1:9" s="1" customFormat="1" ht="17.25" customHeight="1">
      <c r="A210" s="25"/>
      <c r="B210" s="634" t="s">
        <v>2615</v>
      </c>
      <c r="C210" s="145" t="s">
        <v>2588</v>
      </c>
      <c r="D210" s="48" t="s">
        <v>48</v>
      </c>
      <c r="E210" s="48" t="s">
        <v>2596</v>
      </c>
      <c r="F210" s="175"/>
      <c r="G210" s="197"/>
      <c r="H210" s="591"/>
      <c r="I210" s="26"/>
    </row>
    <row r="211" spans="1:9" s="1" customFormat="1" ht="17.25" customHeight="1">
      <c r="A211" s="25"/>
      <c r="B211" s="634" t="s">
        <v>2616</v>
      </c>
      <c r="C211" s="145" t="s">
        <v>2588</v>
      </c>
      <c r="D211" s="48" t="s">
        <v>48</v>
      </c>
      <c r="E211" s="48" t="s">
        <v>2596</v>
      </c>
      <c r="F211" s="175"/>
      <c r="G211" s="197"/>
      <c r="H211" s="591"/>
      <c r="I211" s="26"/>
    </row>
    <row r="212" spans="1:9" s="1" customFormat="1" ht="17.25" customHeight="1">
      <c r="A212" s="25"/>
      <c r="B212" s="634" t="s">
        <v>2617</v>
      </c>
      <c r="C212" s="145" t="s">
        <v>2588</v>
      </c>
      <c r="D212" s="48" t="s">
        <v>48</v>
      </c>
      <c r="E212" s="48" t="s">
        <v>2596</v>
      </c>
      <c r="F212" s="175"/>
      <c r="G212" s="197"/>
      <c r="H212" s="591"/>
      <c r="I212" s="26"/>
    </row>
    <row r="213" spans="1:9" s="1" customFormat="1" ht="17.25" customHeight="1">
      <c r="A213" s="25"/>
      <c r="B213" s="634" t="s">
        <v>2618</v>
      </c>
      <c r="C213" s="145" t="s">
        <v>2588</v>
      </c>
      <c r="D213" s="48" t="s">
        <v>48</v>
      </c>
      <c r="E213" s="48"/>
      <c r="F213" s="175"/>
      <c r="G213" s="197"/>
      <c r="H213" s="591"/>
      <c r="I213" s="26"/>
    </row>
    <row r="214" spans="1:9" s="1" customFormat="1" ht="17.25" customHeight="1">
      <c r="A214" s="25"/>
      <c r="B214" s="634" t="s">
        <v>2619</v>
      </c>
      <c r="C214" s="145" t="s">
        <v>2588</v>
      </c>
      <c r="D214" s="48" t="s">
        <v>48</v>
      </c>
      <c r="E214" s="48"/>
      <c r="F214" s="175"/>
      <c r="G214" s="197"/>
      <c r="H214" s="591"/>
      <c r="I214" s="26"/>
    </row>
    <row r="215" spans="1:9" s="1" customFormat="1" ht="17.25" customHeight="1">
      <c r="A215" s="25"/>
      <c r="B215" s="634" t="s">
        <v>2620</v>
      </c>
      <c r="C215" s="145" t="s">
        <v>2588</v>
      </c>
      <c r="D215" s="48" t="s">
        <v>48</v>
      </c>
      <c r="E215" s="48"/>
      <c r="F215" s="175"/>
      <c r="G215" s="197"/>
      <c r="H215" s="591"/>
      <c r="I215" s="26"/>
    </row>
    <row r="216" spans="1:9" s="1" customFormat="1" ht="17.25" customHeight="1">
      <c r="A216" s="25"/>
      <c r="B216" s="634" t="s">
        <v>2621</v>
      </c>
      <c r="C216" s="145" t="s">
        <v>2588</v>
      </c>
      <c r="D216" s="48" t="s">
        <v>48</v>
      </c>
      <c r="E216" s="48"/>
      <c r="F216" s="175"/>
      <c r="G216" s="197"/>
      <c r="H216" s="591"/>
      <c r="I216" s="26"/>
    </row>
    <row r="217" spans="1:9" s="1" customFormat="1" ht="17.25" customHeight="1">
      <c r="A217" s="25"/>
      <c r="B217" s="634" t="s">
        <v>2622</v>
      </c>
      <c r="C217" s="145" t="s">
        <v>2588</v>
      </c>
      <c r="D217" s="48" t="s">
        <v>48</v>
      </c>
      <c r="E217" s="48"/>
      <c r="F217" s="175"/>
      <c r="G217" s="197"/>
      <c r="H217" s="591"/>
      <c r="I217" s="26"/>
    </row>
    <row r="218" spans="1:9" s="1" customFormat="1" ht="17.25" customHeight="1">
      <c r="A218" s="25"/>
      <c r="B218" s="634" t="s">
        <v>2623</v>
      </c>
      <c r="C218" s="145" t="s">
        <v>2588</v>
      </c>
      <c r="D218" s="48" t="s">
        <v>48</v>
      </c>
      <c r="E218" s="48"/>
      <c r="F218" s="175"/>
      <c r="G218" s="197"/>
      <c r="H218" s="591"/>
      <c r="I218" s="26"/>
    </row>
    <row r="219" spans="1:9" s="1" customFormat="1" ht="17.25" customHeight="1">
      <c r="A219" s="25"/>
      <c r="B219" s="634" t="s">
        <v>2624</v>
      </c>
      <c r="C219" s="145" t="s">
        <v>2588</v>
      </c>
      <c r="D219" s="48" t="s">
        <v>48</v>
      </c>
      <c r="E219" s="48"/>
      <c r="F219" s="175"/>
      <c r="G219" s="197"/>
      <c r="H219" s="591"/>
      <c r="I219" s="26"/>
    </row>
    <row r="220" spans="1:9" s="1" customFormat="1" ht="17.25" customHeight="1">
      <c r="A220" s="25"/>
      <c r="B220" s="634" t="s">
        <v>2625</v>
      </c>
      <c r="C220" s="145" t="s">
        <v>2588</v>
      </c>
      <c r="D220" s="48" t="s">
        <v>48</v>
      </c>
      <c r="E220" s="48"/>
      <c r="F220" s="175"/>
      <c r="G220" s="197"/>
      <c r="H220" s="591"/>
      <c r="I220" s="26"/>
    </row>
    <row r="221" spans="1:9" s="1" customFormat="1" ht="17.25" customHeight="1">
      <c r="A221" s="25"/>
      <c r="B221" s="634" t="s">
        <v>2626</v>
      </c>
      <c r="C221" s="145" t="s">
        <v>2588</v>
      </c>
      <c r="D221" s="48" t="s">
        <v>48</v>
      </c>
      <c r="E221" s="48"/>
      <c r="F221" s="175"/>
      <c r="G221" s="197"/>
      <c r="H221" s="591"/>
      <c r="I221" s="26"/>
    </row>
    <row r="222" spans="1:9" s="1" customFormat="1" ht="17.25" customHeight="1">
      <c r="A222" s="25"/>
      <c r="B222" s="634" t="s">
        <v>2627</v>
      </c>
      <c r="C222" s="145" t="s">
        <v>2588</v>
      </c>
      <c r="D222" s="48" t="s">
        <v>48</v>
      </c>
      <c r="E222" s="48"/>
      <c r="F222" s="175"/>
      <c r="G222" s="197"/>
      <c r="H222" s="591"/>
      <c r="I222" s="26"/>
    </row>
    <row r="223" spans="1:9" s="1" customFormat="1" ht="17.25" customHeight="1">
      <c r="A223" s="25"/>
      <c r="B223" s="634" t="s">
        <v>2628</v>
      </c>
      <c r="C223" s="145" t="s">
        <v>2588</v>
      </c>
      <c r="D223" s="48" t="s">
        <v>48</v>
      </c>
      <c r="E223" s="48"/>
      <c r="F223" s="175"/>
      <c r="G223" s="197"/>
      <c r="H223" s="591"/>
      <c r="I223" s="26"/>
    </row>
    <row r="224" spans="1:9" s="1" customFormat="1" ht="17.25" customHeight="1">
      <c r="A224" s="25"/>
      <c r="B224" s="634" t="s">
        <v>2629</v>
      </c>
      <c r="C224" s="145" t="s">
        <v>2588</v>
      </c>
      <c r="D224" s="48" t="s">
        <v>48</v>
      </c>
      <c r="E224" s="48"/>
      <c r="F224" s="175"/>
      <c r="G224" s="197"/>
      <c r="H224" s="591"/>
      <c r="I224" s="26"/>
    </row>
    <row r="225" spans="1:9" s="1" customFormat="1" ht="17.25" customHeight="1">
      <c r="A225" s="25"/>
      <c r="B225" s="634" t="s">
        <v>2630</v>
      </c>
      <c r="C225" s="145" t="s">
        <v>2588</v>
      </c>
      <c r="D225" s="48" t="s">
        <v>48</v>
      </c>
      <c r="E225" s="48"/>
      <c r="F225" s="175"/>
      <c r="G225" s="197"/>
      <c r="H225" s="591"/>
      <c r="I225" s="26"/>
    </row>
    <row r="226" spans="1:9" s="1" customFormat="1" ht="17.25" customHeight="1">
      <c r="A226" s="25"/>
      <c r="B226" s="634" t="s">
        <v>2631</v>
      </c>
      <c r="C226" s="145" t="s">
        <v>2588</v>
      </c>
      <c r="D226" s="48" t="s">
        <v>48</v>
      </c>
      <c r="E226" s="48"/>
      <c r="F226" s="175"/>
      <c r="G226" s="197"/>
      <c r="H226" s="591"/>
      <c r="I226" s="26"/>
    </row>
    <row r="227" spans="1:9" s="1" customFormat="1" ht="17.25" customHeight="1">
      <c r="A227" s="25"/>
      <c r="B227" s="634" t="s">
        <v>2632</v>
      </c>
      <c r="C227" s="145" t="s">
        <v>2588</v>
      </c>
      <c r="D227" s="48" t="s">
        <v>48</v>
      </c>
      <c r="E227" s="48"/>
      <c r="F227" s="175"/>
      <c r="G227" s="197"/>
      <c r="H227" s="591"/>
      <c r="I227" s="26"/>
    </row>
    <row r="228" spans="1:9" s="1" customFormat="1" ht="17.25" customHeight="1">
      <c r="A228" s="25"/>
      <c r="B228" s="13" t="s">
        <v>2633</v>
      </c>
      <c r="C228" s="530"/>
      <c r="D228" s="85"/>
      <c r="E228" s="85"/>
      <c r="F228" s="85"/>
      <c r="G228" s="203"/>
      <c r="H228" s="589"/>
      <c r="I228" s="26"/>
    </row>
    <row r="229" spans="1:9" ht="18">
      <c r="A229" s="27"/>
      <c r="B229" s="793" t="s">
        <v>2634</v>
      </c>
      <c r="C229" s="6" t="s">
        <v>2635</v>
      </c>
      <c r="D229" s="91" t="s">
        <v>2636</v>
      </c>
      <c r="E229" s="91" t="s">
        <v>2636</v>
      </c>
      <c r="F229" s="91" t="s">
        <v>2636</v>
      </c>
      <c r="G229" s="6"/>
      <c r="H229" s="592"/>
      <c r="I229" s="26"/>
    </row>
    <row r="230" spans="1:9" ht="18">
      <c r="A230" s="27"/>
      <c r="B230" s="794"/>
      <c r="C230" s="134" t="s">
        <v>2637</v>
      </c>
      <c r="D230" s="91" t="s">
        <v>3058</v>
      </c>
      <c r="E230" s="621" t="s">
        <v>100</v>
      </c>
      <c r="F230" s="91" t="s">
        <v>3059</v>
      </c>
      <c r="G230" s="6"/>
      <c r="H230" s="592"/>
      <c r="I230" s="26"/>
    </row>
    <row r="231" spans="1:9" ht="180">
      <c r="A231" s="27"/>
      <c r="B231" s="795"/>
      <c r="C231" s="531" t="s">
        <v>2638</v>
      </c>
      <c r="D231" s="19"/>
      <c r="E231" s="19"/>
      <c r="F231" s="19"/>
      <c r="G231" s="108"/>
      <c r="H231" s="592"/>
      <c r="I231" s="26"/>
    </row>
    <row r="232" spans="1:9" ht="18">
      <c r="A232" s="27"/>
      <c r="B232" s="462" t="s">
        <v>3060</v>
      </c>
      <c r="C232" s="531" t="s">
        <v>3060</v>
      </c>
      <c r="D232" s="91" t="s">
        <v>2636</v>
      </c>
      <c r="E232" s="91" t="s">
        <v>2636</v>
      </c>
      <c r="F232" s="91" t="s">
        <v>2636</v>
      </c>
      <c r="G232" s="108"/>
      <c r="H232" s="592"/>
      <c r="I232" s="26"/>
    </row>
    <row r="233" spans="1:9" ht="18">
      <c r="A233" s="27"/>
      <c r="B233" s="462" t="s">
        <v>3061</v>
      </c>
      <c r="C233" s="531" t="s">
        <v>3061</v>
      </c>
      <c r="D233" s="670">
        <v>477</v>
      </c>
      <c r="E233" s="621" t="s">
        <v>100</v>
      </c>
      <c r="F233" s="670">
        <v>835</v>
      </c>
      <c r="G233" s="108"/>
      <c r="H233" s="592"/>
      <c r="I233" s="26"/>
    </row>
    <row r="234" spans="1:9" ht="18">
      <c r="A234" s="27"/>
      <c r="B234" s="793" t="s">
        <v>77</v>
      </c>
      <c r="C234" s="6" t="s">
        <v>2639</v>
      </c>
      <c r="D234" s="91" t="s">
        <v>3062</v>
      </c>
      <c r="E234" s="621" t="s">
        <v>100</v>
      </c>
      <c r="F234" s="91" t="s">
        <v>3063</v>
      </c>
      <c r="G234" s="19"/>
      <c r="H234" s="593"/>
      <c r="I234" s="26"/>
    </row>
    <row r="235" spans="1:9" ht="198">
      <c r="A235" s="27"/>
      <c r="B235" s="794"/>
      <c r="C235" s="6" t="s">
        <v>2640</v>
      </c>
      <c r="D235" s="91"/>
      <c r="E235" s="91"/>
      <c r="F235" s="91"/>
      <c r="G235" s="19"/>
      <c r="H235" s="593"/>
      <c r="I235" s="26"/>
    </row>
    <row r="236" spans="1:9" ht="18">
      <c r="A236" s="27"/>
      <c r="B236" s="793" t="s">
        <v>2641</v>
      </c>
      <c r="C236" s="6" t="s">
        <v>2642</v>
      </c>
      <c r="D236" s="91" t="s">
        <v>3064</v>
      </c>
      <c r="E236" s="621" t="s">
        <v>100</v>
      </c>
      <c r="F236" s="91" t="s">
        <v>3065</v>
      </c>
      <c r="G236" s="19"/>
      <c r="H236" s="593"/>
      <c r="I236" s="26"/>
    </row>
    <row r="237" spans="1:9" ht="18">
      <c r="A237" s="27"/>
      <c r="B237" s="794"/>
      <c r="C237" s="6" t="s">
        <v>2643</v>
      </c>
      <c r="D237" s="91" t="s">
        <v>2644</v>
      </c>
      <c r="E237" s="621" t="s">
        <v>100</v>
      </c>
      <c r="F237" s="621" t="s">
        <v>100</v>
      </c>
      <c r="G237" s="19"/>
      <c r="H237" s="593"/>
      <c r="I237" s="26"/>
    </row>
    <row r="238" spans="1:9" ht="72">
      <c r="A238" s="27"/>
      <c r="B238" s="794"/>
      <c r="C238" s="6" t="s">
        <v>2645</v>
      </c>
      <c r="D238" s="91"/>
      <c r="E238" s="621"/>
      <c r="F238" s="621"/>
      <c r="G238" s="19"/>
      <c r="H238" s="593"/>
      <c r="I238" s="26"/>
    </row>
    <row r="239" spans="1:9" ht="18">
      <c r="A239" s="27"/>
      <c r="B239" s="794"/>
      <c r="C239" s="6" t="s">
        <v>2646</v>
      </c>
      <c r="D239" s="91" t="s">
        <v>3066</v>
      </c>
      <c r="E239" s="621" t="s">
        <v>100</v>
      </c>
      <c r="F239" s="91" t="s">
        <v>2647</v>
      </c>
      <c r="G239" s="19"/>
      <c r="H239" s="593"/>
      <c r="I239" s="26"/>
    </row>
    <row r="240" spans="1:9" ht="18">
      <c r="A240" s="27"/>
      <c r="B240" s="795"/>
      <c r="C240" s="6" t="s">
        <v>2648</v>
      </c>
      <c r="D240" s="91" t="s">
        <v>3067</v>
      </c>
      <c r="E240" s="621" t="s">
        <v>100</v>
      </c>
      <c r="F240" s="91" t="s">
        <v>2649</v>
      </c>
      <c r="G240" s="19"/>
      <c r="H240" s="593"/>
      <c r="I240" s="26"/>
    </row>
    <row r="241" spans="1:9" ht="18">
      <c r="A241" s="25"/>
      <c r="B241" s="121"/>
      <c r="C241" s="122"/>
      <c r="D241" s="76"/>
      <c r="E241" s="76"/>
      <c r="F241" s="76"/>
      <c r="G241" s="76"/>
      <c r="H241" s="78"/>
      <c r="I241" s="26"/>
    </row>
    <row r="242" spans="1:9" ht="108.45" customHeight="1">
      <c r="A242" s="25"/>
      <c r="B242" s="782" t="s">
        <v>2910</v>
      </c>
      <c r="C242" s="783"/>
      <c r="D242" s="783"/>
      <c r="E242" s="783"/>
      <c r="F242" s="783"/>
      <c r="G242" s="783"/>
      <c r="H242" s="587"/>
      <c r="I242" s="26"/>
    </row>
    <row r="243" spans="1:9" ht="18">
      <c r="A243" s="25"/>
      <c r="B243" s="147"/>
      <c r="C243" s="148"/>
      <c r="D243" s="79"/>
      <c r="E243" s="79"/>
      <c r="F243" s="79"/>
      <c r="G243" s="101"/>
      <c r="H243" s="588"/>
      <c r="I243" s="26"/>
    </row>
  </sheetData>
  <mergeCells count="5">
    <mergeCell ref="B242:G242"/>
    <mergeCell ref="B3:G3"/>
    <mergeCell ref="B229:B231"/>
    <mergeCell ref="B234:B235"/>
    <mergeCell ref="B236:B240"/>
  </mergeCells>
  <phoneticPr fontId="56" type="noConversion"/>
  <conditionalFormatting sqref="B6:B9">
    <cfRule type="duplicateValues" dxfId="27" priority="31"/>
  </conditionalFormatting>
  <conditionalFormatting sqref="B11:B16">
    <cfRule type="duplicateValues" dxfId="26" priority="30"/>
  </conditionalFormatting>
  <conditionalFormatting sqref="B18:B19">
    <cfRule type="duplicateValues" dxfId="25" priority="29"/>
  </conditionalFormatting>
  <conditionalFormatting sqref="B21:B27 B29:B39">
    <cfRule type="duplicateValues" dxfId="24" priority="28"/>
  </conditionalFormatting>
  <conditionalFormatting sqref="B28">
    <cfRule type="duplicateValues" dxfId="23" priority="2"/>
  </conditionalFormatting>
  <conditionalFormatting sqref="B41:B60">
    <cfRule type="duplicateValues" dxfId="22" priority="281"/>
  </conditionalFormatting>
  <conditionalFormatting sqref="B62:B64">
    <cfRule type="duplicateValues" dxfId="21" priority="17"/>
  </conditionalFormatting>
  <conditionalFormatting sqref="B66">
    <cfRule type="duplicateValues" dxfId="20" priority="25"/>
  </conditionalFormatting>
  <conditionalFormatting sqref="B68:B69 B71:B73">
    <cfRule type="duplicateValues" dxfId="19" priority="23"/>
  </conditionalFormatting>
  <conditionalFormatting sqref="B70">
    <cfRule type="duplicateValues" dxfId="18" priority="9"/>
  </conditionalFormatting>
  <conditionalFormatting sqref="B76:B81">
    <cfRule type="duplicateValues" dxfId="17" priority="22"/>
  </conditionalFormatting>
  <conditionalFormatting sqref="B82:B83">
    <cfRule type="duplicateValues" dxfId="16" priority="8"/>
  </conditionalFormatting>
  <conditionalFormatting sqref="B85:B96 B99:B103">
    <cfRule type="duplicateValues" dxfId="15" priority="20"/>
  </conditionalFormatting>
  <conditionalFormatting sqref="B97:B98">
    <cfRule type="duplicateValues" dxfId="14" priority="3"/>
  </conditionalFormatting>
  <conditionalFormatting sqref="B105:B106 B110:B114">
    <cfRule type="duplicateValues" dxfId="13" priority="19"/>
  </conditionalFormatting>
  <conditionalFormatting sqref="B115">
    <cfRule type="duplicateValues" dxfId="12" priority="1"/>
  </conditionalFormatting>
  <conditionalFormatting sqref="B117:B124 B107:B109">
    <cfRule type="duplicateValues" dxfId="11" priority="301"/>
  </conditionalFormatting>
  <conditionalFormatting sqref="B126:B131">
    <cfRule type="duplicateValues" dxfId="10" priority="16"/>
  </conditionalFormatting>
  <conditionalFormatting sqref="B133">
    <cfRule type="duplicateValues" dxfId="9" priority="10"/>
    <cfRule type="duplicateValues" dxfId="8" priority="11"/>
  </conditionalFormatting>
  <conditionalFormatting sqref="B159">
    <cfRule type="duplicateValues" dxfId="7" priority="4"/>
    <cfRule type="duplicateValues" dxfId="6" priority="5"/>
  </conditionalFormatting>
  <conditionalFormatting sqref="B180">
    <cfRule type="duplicateValues" dxfId="5" priority="12"/>
    <cfRule type="duplicateValues" dxfId="4" priority="13"/>
  </conditionalFormatting>
  <conditionalFormatting sqref="B181:B182 B134:B158 B160:B179">
    <cfRule type="duplicateValues" dxfId="3" priority="223"/>
  </conditionalFormatting>
  <conditionalFormatting sqref="B184:B227">
    <cfRule type="duplicateValues" dxfId="2" priority="6"/>
    <cfRule type="duplicateValues" dxfId="1" priority="7"/>
  </conditionalFormatting>
  <conditionalFormatting sqref="B241:B1048576 B61 B234 B1:B5 B10 B17 B20 B40 B65 B67 B74:B75 B84 B104 B116 B125 B132 B183 B228:B229">
    <cfRule type="duplicateValues" dxfId="0" priority="32"/>
  </conditionalFormatting>
  <hyperlinks>
    <hyperlink ref="B3:G3" r:id="rId1" display="CLICK HERE TO VISIT OUR YEALINK WEBSITE FOR MORE INFO" xr:uid="{BD91B984-B830-4CCF-A6FD-F1D34DD10B10}"/>
    <hyperlink ref="G1" location="Categories!A1" display="Return" xr:uid="{055F5E1C-D86D-41C4-B5E9-7BD168F48756}"/>
    <hyperlink ref="B242:G242" r:id="rId2" display="https://www.nology.co.za/terms" xr:uid="{7445DEBE-D732-4AFA-95B1-E04DF360BCB5}"/>
    <hyperlink ref="B16" r:id="rId3" xr:uid="{3145A1ED-26A2-4CA0-A93E-19AA85738A5F}"/>
    <hyperlink ref="B12" r:id="rId4" xr:uid="{72BCD2E6-18DA-4652-83AB-08A1CA6AB647}"/>
    <hyperlink ref="B13" r:id="rId5" xr:uid="{37A272ED-3746-4153-BF50-7E99C72C74D0}"/>
    <hyperlink ref="B11" r:id="rId6" xr:uid="{287CA683-405E-414D-915E-46EEA6009FC9}"/>
    <hyperlink ref="B15" r:id="rId7" xr:uid="{7EDB573C-8C55-41A2-87A0-49EF6799F9B9}"/>
    <hyperlink ref="B14" r:id="rId8" display="CP965" xr:uid="{285F94B6-7875-4FC3-9C0E-90DBD8D05FE5}"/>
    <hyperlink ref="B25" r:id="rId9" xr:uid="{333293E0-B0C5-4E59-BD34-242A137A0E9D}"/>
    <hyperlink ref="B27" r:id="rId10" xr:uid="{13CC475F-E6A1-4862-8143-62182250754B}"/>
    <hyperlink ref="B34" r:id="rId11" xr:uid="{50E40333-DDBD-4373-88E9-1624EEAED23F}"/>
    <hyperlink ref="B35" r:id="rId12" xr:uid="{AE3F9EAA-7AE8-4D4C-ADAF-21ECB1931DBD}"/>
    <hyperlink ref="B38" r:id="rId13" xr:uid="{2C853EE7-2DE9-4D53-8F3B-6CC70A3A2CB7}"/>
    <hyperlink ref="B39" r:id="rId14" xr:uid="{8FADADF0-5936-4B2F-9A78-419EF83D3559}"/>
    <hyperlink ref="B36" r:id="rId15" xr:uid="{A07C1A9E-EB6C-4C3C-AF7E-D836D29FC2F1}"/>
    <hyperlink ref="B37" r:id="rId16" xr:uid="{9BD59A94-DA28-46B0-B89E-01366A503C6D}"/>
    <hyperlink ref="B21" r:id="rId17" xr:uid="{C541FDAE-2EB8-42A4-889C-EF63A45B9AAE}"/>
    <hyperlink ref="B29" r:id="rId18" xr:uid="{E2EBE2BE-EA9B-476B-BF27-2FAB5A4CA95E}"/>
    <hyperlink ref="B32" r:id="rId19" xr:uid="{ED2F7792-9B02-454C-AA26-25E98FD760A2}"/>
    <hyperlink ref="B23" r:id="rId20" xr:uid="{A053F39D-89A8-4EDC-B29D-C635694E2ADC}"/>
    <hyperlink ref="B24" r:id="rId21" xr:uid="{D5D23341-9343-49DE-ACB6-09863487E204}"/>
    <hyperlink ref="B26" r:id="rId22" xr:uid="{C8B811ED-08CC-427E-B736-D12832564462}"/>
    <hyperlink ref="B31" r:id="rId23" xr:uid="{D8F67EA2-F413-41EB-879B-4CDE83548C97}"/>
    <hyperlink ref="B22" r:id="rId24" xr:uid="{366D8D1A-6B05-49D0-B86A-CB7963FECC0D}"/>
    <hyperlink ref="B41" r:id="rId25" display="SIP-T31P" xr:uid="{9035DECA-DF70-4B34-97DA-CB3303BD1C78}"/>
    <hyperlink ref="B46" r:id="rId26" display="SIP-T43U" xr:uid="{722EEB00-F497-4FDA-B568-50E203891562}"/>
    <hyperlink ref="B48" r:id="rId27" display="SIP-T46U" xr:uid="{34E6C9F0-D9F6-45E5-8AB6-D26CF8E61889}"/>
    <hyperlink ref="B49" r:id="rId28" display="Y-SIP-T53W" xr:uid="{E63B46EA-E4F1-46F0-8858-53584DE28718}"/>
    <hyperlink ref="B44" r:id="rId29" display="SIP-T33G" xr:uid="{3C18FC40-6E21-4884-BB49-7B811D6F4500}"/>
    <hyperlink ref="B50" r:id="rId30" display="SIP-T58W" xr:uid="{D0A6AFC0-7A28-45F4-BB61-314F14C3A5F9}"/>
    <hyperlink ref="B51" r:id="rId31" display="SIP-T58W-PRO" xr:uid="{74133D14-965E-4848-B2B7-FEB42F0AF9DF}"/>
    <hyperlink ref="B42" r:id="rId32" display="SIP-T31W" xr:uid="{02C2AD99-6A26-4633-9113-C5780309D89E}"/>
    <hyperlink ref="B45" r:id="rId33" display="SIP-T34W" xr:uid="{A8E9A8FD-F313-4CB5-9E9F-38B6CC3CC0E7}"/>
    <hyperlink ref="B47" r:id="rId34" display="SIP-T44U" xr:uid="{04D012CB-43B0-4434-BAB8-252B56B9051C}"/>
    <hyperlink ref="B43" r:id="rId35" display="SIP-T33G" xr:uid="{14FC27E9-85E3-46AE-B639-84650937A0B0}"/>
    <hyperlink ref="B66" r:id="rId36" xr:uid="{EA0057E3-217B-49B5-B864-1119A99E60DD}"/>
    <hyperlink ref="B80" r:id="rId37" xr:uid="{886A572B-5754-4C7E-96D0-EF5CECD8BF6B}"/>
    <hyperlink ref="B81" r:id="rId38" xr:uid="{CA766313-3445-4339-9C14-71975D05485E}"/>
    <hyperlink ref="B79" r:id="rId39" xr:uid="{9A6E98DE-1EF5-4271-8B13-2C3EDCBC7D45}"/>
    <hyperlink ref="B78" r:id="rId40" xr:uid="{4060FB63-D5FE-4229-B10A-7A604998B446}"/>
    <hyperlink ref="B77" r:id="rId41" xr:uid="{15E3E78D-40B9-497F-BB5A-673C05BF4B44}"/>
    <hyperlink ref="B76" r:id="rId42" xr:uid="{AD2E5929-44E8-4419-BCC1-5E7F44A12C4F}"/>
    <hyperlink ref="B86" r:id="rId43" xr:uid="{28893497-0DA6-4F9A-8DF6-E77229497427}"/>
    <hyperlink ref="B85" r:id="rId44" xr:uid="{EC028EE6-3C5D-407C-83FC-3E8FD32BBCDF}"/>
    <hyperlink ref="B87" r:id="rId45" xr:uid="{3ED2FB5C-C5D1-44D9-8410-4CA49590B2C7}"/>
    <hyperlink ref="B88" r:id="rId46" xr:uid="{E06C556C-7CAF-479A-A2B5-051C61DCFD50}"/>
    <hyperlink ref="B89" r:id="rId47" xr:uid="{0BF75C00-E448-4E71-B25C-AD8C3DD8B086}"/>
    <hyperlink ref="B91" r:id="rId48" xr:uid="{E5AAC6D1-F846-4013-826B-DA95E4225A30}"/>
    <hyperlink ref="B95" r:id="rId49" display="UH36-MONO-USBC" xr:uid="{A9DE9949-45DF-4CFE-BDA3-72779DDEAE62}"/>
    <hyperlink ref="B113" r:id="rId50" display="WH67" xr:uid="{6AE249DC-E0CC-4814-8A0B-0440AFF5A6A1}"/>
    <hyperlink ref="B112" r:id="rId51" display="WH66-DUAL" xr:uid="{940BE922-0C58-4BBB-87E6-0CA4620776FB}"/>
    <hyperlink ref="B111" r:id="rId52" display="WH66-MONO" xr:uid="{A6C9195B-D849-453D-A388-FE20F15166BF}"/>
    <hyperlink ref="B110" r:id="rId53" display="WH63" xr:uid="{22EA7CFE-8352-4D02-B6FB-D1AAF758D891}"/>
    <hyperlink ref="B105" r:id="rId54" display="WH62-MONO" xr:uid="{F5D47426-A45B-47D0-AB5B-511262CC00F0}"/>
    <hyperlink ref="B114" r:id="rId55" display="WH67" xr:uid="{BAE7D05B-DF3F-4183-8E91-DF802A8712E5}"/>
    <hyperlink ref="B63" r:id="rId56" xr:uid="{ABA33A5F-5870-4519-AD8C-625C0E8C442C}"/>
    <hyperlink ref="B62" r:id="rId57" xr:uid="{45510FDB-E8AF-4805-A973-1C5A9CDA9AA4}"/>
    <hyperlink ref="B126" r:id="rId58" xr:uid="{06EC889A-613C-4ADE-8FD0-012B7CB47D96}"/>
    <hyperlink ref="B130" r:id="rId59" xr:uid="{DA96CC03-D395-44D2-A95D-D506AE983419}"/>
    <hyperlink ref="B131" r:id="rId60" xr:uid="{4BBFCC79-E527-44EB-A325-6949CE3B1015}"/>
    <hyperlink ref="B129" r:id="rId61" xr:uid="{47D9BBC4-5953-4702-91FD-59E180F425DD}"/>
    <hyperlink ref="B181" r:id="rId62" display="COM-SC" xr:uid="{A7CCF12E-DEBA-4058-B88D-EEC355653F57}"/>
    <hyperlink ref="B178" r:id="rId63" display="PSU-COLOUR" xr:uid="{97465ABF-6585-4E16-AAAC-444303C96A78}"/>
    <hyperlink ref="B177" r:id="rId64" display="PSU-MONO" xr:uid="{66C8D9E4-A74B-4566-8E22-A3B2AE3BBC05}"/>
    <hyperlink ref="B179" r:id="rId65" display="YLPOE30" xr:uid="{9FC562F1-99BE-461D-9C73-E110C5B369D5}"/>
    <hyperlink ref="B182" r:id="rId66" display="COM-YHC20T-USBC" xr:uid="{B1585F8F-F3A0-43EB-9DB3-2E7FC56B9845}"/>
    <hyperlink ref="B161" r:id="rId67" display="COM-SC" xr:uid="{76D3ED29-B66B-4E12-96B7-A183DCAEB23F}"/>
    <hyperlink ref="B165" r:id="rId68" display="COM-W52P/H-BC" xr:uid="{6CBE0E76-FABB-45C1-8C54-D39C80BB96AE}"/>
    <hyperlink ref="B166" r:id="rId69" display="COM-W56H-BC" xr:uid="{4A0CCB2A-1857-45C7-8C2A-F3F29412EDBC}"/>
    <hyperlink ref="B164" r:id="rId70" display="COM-W56P/H-CHRG" xr:uid="{6F47D9D4-8788-4A15-BB96-552CB6611FC8}"/>
    <hyperlink ref="B167" r:id="rId71" display="CPN10" xr:uid="{C5E7110A-3781-4490-8AC3-F28E26CD5B60}"/>
    <hyperlink ref="B157" r:id="rId72" display="PSU-COLOUR" xr:uid="{AF24B66A-0AF9-4527-9619-7442313EE762}"/>
    <hyperlink ref="B156" r:id="rId73" display="PSU-MONO" xr:uid="{6094CC1D-8D14-4265-8255-8E702FE6F5F8}"/>
    <hyperlink ref="B158" r:id="rId74" display="YLPOE30" xr:uid="{38B1A417-79AD-47D3-B468-C905DE81395A}"/>
    <hyperlink ref="B168" r:id="rId75" display="WPP20" xr:uid="{BE7E1747-71C1-4679-90B2-9052B119FD31}"/>
    <hyperlink ref="B162" r:id="rId76" display="COM-YHC20T-USBC" xr:uid="{232DE9C7-DBCF-4356-AD2C-10426E3A3E1C}"/>
    <hyperlink ref="B163" r:id="rId77" display="COM-T40/T41/T42 WMB" xr:uid="{FFABA5F5-EA8C-4681-9198-7F680073622A}"/>
    <hyperlink ref="B142" r:id="rId78" display="COM-SC" xr:uid="{3D9AAC2D-0997-468A-9DA8-ED016D77B88B}"/>
    <hyperlink ref="B146" r:id="rId79" display="COM-W52P/H-BC" xr:uid="{9ECE8EE6-2E6A-4E6E-88D4-9C9A481F3020}"/>
    <hyperlink ref="B147" r:id="rId80" display="COM-W56H-BC" xr:uid="{F9B3E5FD-AEFF-4423-8785-EBC60056DED4}"/>
    <hyperlink ref="B145" r:id="rId81" display="COM-W56P/H-CHRG" xr:uid="{FA5514FF-18B6-4E0C-A1C9-882815358A52}"/>
    <hyperlink ref="B148" r:id="rId82" display="CPN10" xr:uid="{98A7BAE5-3AF4-408C-B88C-8570066F2C1F}"/>
    <hyperlink ref="B140" r:id="rId83" display="PSU-COLOUR" xr:uid="{4D5172F6-8B9C-4EBF-AA54-CAE3ECF1843C}"/>
    <hyperlink ref="B139" r:id="rId84" display="PSU-MONO" xr:uid="{FE3C3D81-22F3-4AF7-AE06-6DBCFFA8F730}"/>
    <hyperlink ref="B141" r:id="rId85" display="YLPOE30" xr:uid="{2DF5EF1F-39B2-4F7E-A569-BBF512C11422}"/>
    <hyperlink ref="B149" r:id="rId86" display="WPP20" xr:uid="{6B6F2671-C4A9-4F34-BC0E-8E000515CFAB}"/>
    <hyperlink ref="B143" r:id="rId87" display="COM-YHC20T-USBC" xr:uid="{3AA5F67E-D793-478D-9587-FD59FC11B9D4}"/>
    <hyperlink ref="B144" r:id="rId88" display="COM-T40/T41/T42 WMB" xr:uid="{7C3E9111-EF62-4592-BF4D-C9B313BE90E9}"/>
    <hyperlink ref="B106" r:id="rId89" display="WH62-MONO" xr:uid="{0EC7D083-E056-41F1-A844-850409BB5868}"/>
    <hyperlink ref="B180" r:id="rId90" display="CPN10" xr:uid="{17DB5CBB-B6A4-46DE-A3FA-C2A17F5C92B7}"/>
    <hyperlink ref="B28" r:id="rId91" display="W59R" xr:uid="{BD78ABDC-85C4-4C7C-B783-78F7D170361E}"/>
  </hyperlinks>
  <pageMargins left="0.23622047244094491" right="0.23622047244094491" top="0.19685039370078741" bottom="0.19685039370078741" header="0" footer="0"/>
  <pageSetup paperSize="9" scale="54" fitToHeight="0" orientation="portrait" r:id="rId92"/>
  <rowBreaks count="1" manualBreakCount="1">
    <brk id="62" max="16383" man="1"/>
  </rowBreaks>
  <drawing r:id="rId9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E1277-FFF9-423E-8D25-1F4BCB5E205D}">
  <sheetPr codeName="Sheet25"/>
  <dimension ref="A1:O173"/>
  <sheetViews>
    <sheetView showGridLines="0" zoomScale="80" zoomScaleNormal="80" workbookViewId="0">
      <pane xSplit="1" ySplit="4" topLeftCell="B5" activePane="bottomRight" state="frozen"/>
      <selection pane="topRight" activeCell="B1" sqref="B1"/>
      <selection pane="bottomLeft" activeCell="A5" sqref="A5"/>
      <selection pane="bottomRight"/>
    </sheetView>
  </sheetViews>
  <sheetFormatPr defaultColWidth="9" defaultRowHeight="16.8"/>
  <cols>
    <col min="1" max="1" width="3.5546875" customWidth="1"/>
    <col min="2" max="2" width="33.44140625" customWidth="1"/>
    <col min="3" max="3" width="92.5546875" style="348" customWidth="1"/>
    <col min="4" max="4" width="26" bestFit="1" customWidth="1"/>
    <col min="5" max="6" width="26" customWidth="1"/>
    <col min="7" max="7" width="43.44140625" customWidth="1"/>
    <col min="8" max="8" width="4" customWidth="1"/>
  </cols>
  <sheetData>
    <row r="1" spans="1:8" s="1" customFormat="1" ht="17.25" customHeight="1">
      <c r="A1" s="182"/>
      <c r="B1" s="138"/>
      <c r="C1" s="687"/>
      <c r="D1" s="73"/>
      <c r="E1" s="73"/>
      <c r="F1" s="73"/>
      <c r="G1" s="286" t="s">
        <v>1356</v>
      </c>
      <c r="H1" s="24"/>
    </row>
    <row r="2" spans="1:8" s="1" customFormat="1" ht="45" customHeight="1">
      <c r="A2" s="27"/>
      <c r="B2" s="354"/>
      <c r="C2" s="124"/>
      <c r="D2" s="21"/>
      <c r="E2" s="21"/>
      <c r="F2" s="21"/>
      <c r="G2" s="90"/>
      <c r="H2" s="22"/>
    </row>
    <row r="3" spans="1:8" s="1" customFormat="1" ht="24.75" customHeight="1">
      <c r="A3" s="25"/>
      <c r="B3" s="790" t="s">
        <v>2454</v>
      </c>
      <c r="C3" s="791"/>
      <c r="D3" s="791"/>
      <c r="E3" s="791"/>
      <c r="F3" s="791"/>
      <c r="G3" s="792"/>
      <c r="H3" s="26"/>
    </row>
    <row r="4" spans="1:8" s="1" customFormat="1" ht="36">
      <c r="A4" s="27"/>
      <c r="B4" s="177" t="s">
        <v>1358</v>
      </c>
      <c r="C4" s="688" t="s">
        <v>1359</v>
      </c>
      <c r="D4" s="179" t="s">
        <v>1450</v>
      </c>
      <c r="E4" s="393" t="s">
        <v>1451</v>
      </c>
      <c r="F4" s="179" t="s">
        <v>45</v>
      </c>
      <c r="G4" s="179" t="s">
        <v>1362</v>
      </c>
      <c r="H4" s="28"/>
    </row>
    <row r="5" spans="1:8" s="1" customFormat="1" ht="17.25" customHeight="1">
      <c r="A5" s="25"/>
      <c r="B5" s="13" t="s">
        <v>2650</v>
      </c>
      <c r="C5" s="689"/>
      <c r="D5" s="180"/>
      <c r="E5" s="85"/>
      <c r="F5" s="85"/>
      <c r="G5" s="203"/>
      <c r="H5" s="26"/>
    </row>
    <row r="6" spans="1:8" s="1" customFormat="1" ht="36">
      <c r="A6" s="25"/>
      <c r="B6" s="86" t="s">
        <v>1149</v>
      </c>
      <c r="C6" s="6" t="s">
        <v>2651</v>
      </c>
      <c r="D6" s="175">
        <f>INDEX(PRICING!B:B,MATCH(B6,PRICING!A:A,0),1)</f>
        <v>28666</v>
      </c>
      <c r="E6" s="175">
        <f>INDEX(PRICING!C:C,MATCH(B6,PRICING!A:A,0),1)</f>
        <v>28666</v>
      </c>
      <c r="F6" s="175">
        <f>INDEX(PRICING!D:D,MATCH(B6,PRICING!A:A,0),1)</f>
        <v>28666</v>
      </c>
      <c r="G6" s="113" t="s">
        <v>1755</v>
      </c>
      <c r="H6" s="26"/>
    </row>
    <row r="7" spans="1:8" s="1" customFormat="1" ht="18">
      <c r="A7" s="25"/>
      <c r="B7" s="130" t="s">
        <v>1146</v>
      </c>
      <c r="C7" s="6" t="s">
        <v>2652</v>
      </c>
      <c r="D7" s="175">
        <f>INDEX(PRICING!B:B,MATCH(B7,PRICING!A:A,0),1)</f>
        <v>1739.9999999999998</v>
      </c>
      <c r="E7" s="175" t="str">
        <f>INDEX(PRICING!C:C,MATCH(B7,PRICING!A:A,0),1)</f>
        <v>N/A</v>
      </c>
      <c r="F7" s="175" t="str">
        <f>INDEX(PRICING!D:D,MATCH(B7,PRICING!A:A,0),1)</f>
        <v>N/A</v>
      </c>
      <c r="G7" s="112"/>
      <c r="H7" s="26"/>
    </row>
    <row r="8" spans="1:8" s="1" customFormat="1" ht="36">
      <c r="A8" s="25"/>
      <c r="B8" s="130" t="s">
        <v>1153</v>
      </c>
      <c r="C8" s="6" t="s">
        <v>2653</v>
      </c>
      <c r="D8" s="175">
        <f>INDEX(PRICING!B:B,MATCH(B8,PRICING!A:A,0),1)</f>
        <v>36905</v>
      </c>
      <c r="E8" s="175">
        <f>INDEX(PRICING!C:C,MATCH(B8,PRICING!A:A,0),1)</f>
        <v>36905</v>
      </c>
      <c r="F8" s="175">
        <f>INDEX(PRICING!D:D,MATCH(B8,PRICING!A:A,0),1)</f>
        <v>36905</v>
      </c>
      <c r="G8" s="113" t="s">
        <v>1755</v>
      </c>
      <c r="H8" s="26"/>
    </row>
    <row r="9" spans="1:8" s="1" customFormat="1" ht="36">
      <c r="A9" s="25"/>
      <c r="B9" s="86" t="s">
        <v>1166</v>
      </c>
      <c r="C9" s="6" t="s">
        <v>2654</v>
      </c>
      <c r="D9" s="175">
        <f>INDEX(PRICING!B:B,MATCH(B9,PRICING!A:A,0),1)</f>
        <v>76145</v>
      </c>
      <c r="E9" s="175">
        <f>INDEX(PRICING!C:C,MATCH(B9,PRICING!A:A,0),1)</f>
        <v>76145</v>
      </c>
      <c r="F9" s="175">
        <f>INDEX(PRICING!D:D,MATCH(B9,PRICING!A:A,0),1)</f>
        <v>76145</v>
      </c>
      <c r="G9" s="113" t="s">
        <v>1755</v>
      </c>
      <c r="H9" s="26"/>
    </row>
    <row r="10" spans="1:8" s="1" customFormat="1" ht="17.25" customHeight="1">
      <c r="A10" s="25"/>
      <c r="B10" s="130" t="s">
        <v>1163</v>
      </c>
      <c r="C10" s="6" t="s">
        <v>2655</v>
      </c>
      <c r="D10" s="175">
        <f>INDEX(PRICING!B:B,MATCH(B10,PRICING!A:A,0),1)</f>
        <v>7829.9999999999991</v>
      </c>
      <c r="E10" s="175" t="str">
        <f>INDEX(PRICING!C:C,MATCH(B10,PRICING!A:A,0),1)</f>
        <v>N/A</v>
      </c>
      <c r="F10" s="175" t="str">
        <f>INDEX(PRICING!D:D,MATCH(B10,PRICING!A:A,0),1)</f>
        <v>N/A</v>
      </c>
      <c r="G10" s="112"/>
      <c r="H10" s="26"/>
    </row>
    <row r="11" spans="1:8" s="1" customFormat="1" ht="36">
      <c r="A11" s="25"/>
      <c r="B11" s="86" t="s">
        <v>1306</v>
      </c>
      <c r="C11" s="6" t="s">
        <v>2656</v>
      </c>
      <c r="D11" s="175">
        <f>INDEX(PRICING!B:B,MATCH(B11,PRICING!A:A,0),1)</f>
        <v>75028</v>
      </c>
      <c r="E11" s="175">
        <f>INDEX(PRICING!C:C,MATCH(B11,PRICING!A:A,0),1)</f>
        <v>93942</v>
      </c>
      <c r="F11" s="175">
        <f>INDEX(PRICING!D:D,MATCH(B11,PRICING!A:A,0),1)</f>
        <v>93942</v>
      </c>
      <c r="G11" s="113" t="s">
        <v>1755</v>
      </c>
      <c r="H11" s="26"/>
    </row>
    <row r="12" spans="1:8" s="1" customFormat="1" ht="54">
      <c r="A12" s="25"/>
      <c r="B12" s="86" t="s">
        <v>1310</v>
      </c>
      <c r="C12" s="124" t="s">
        <v>2657</v>
      </c>
      <c r="D12" s="175">
        <f>INDEX(PRICING!B:B,MATCH(B12,PRICING!A:A,0),1)</f>
        <v>157122</v>
      </c>
      <c r="E12" s="175">
        <f>INDEX(PRICING!C:C,MATCH(B12,PRICING!A:A,0),1)</f>
        <v>234882</v>
      </c>
      <c r="F12" s="175">
        <f>INDEX(PRICING!D:D,MATCH(B12,PRICING!A:A,0),1)</f>
        <v>234882</v>
      </c>
      <c r="G12" s="113" t="s">
        <v>1755</v>
      </c>
      <c r="H12" s="26"/>
    </row>
    <row r="13" spans="1:8" s="1" customFormat="1" ht="36">
      <c r="A13" s="25"/>
      <c r="B13" s="86" t="s">
        <v>1309</v>
      </c>
      <c r="C13" s="124" t="s">
        <v>1432</v>
      </c>
      <c r="D13" s="175">
        <f>INDEX(PRICING!B:B,MATCH(B13,PRICING!A:A,0),1)</f>
        <v>102312</v>
      </c>
      <c r="E13" s="175">
        <f>INDEX(PRICING!C:C,MATCH(B13,PRICING!A:A,0),1)</f>
        <v>149622</v>
      </c>
      <c r="F13" s="175">
        <f>INDEX(PRICING!D:D,MATCH(B13,PRICING!A:A,0),1)</f>
        <v>149622</v>
      </c>
      <c r="G13" s="113" t="s">
        <v>1755</v>
      </c>
      <c r="H13" s="26"/>
    </row>
    <row r="14" spans="1:8" s="1" customFormat="1" ht="18">
      <c r="A14" s="25"/>
      <c r="B14" s="86" t="s">
        <v>1142</v>
      </c>
      <c r="C14" s="124" t="s">
        <v>2658</v>
      </c>
      <c r="D14" s="175">
        <f>INDEX(PRICING!B:B,MATCH(B14,PRICING!A:A,0),1)</f>
        <v>11074.588235294117</v>
      </c>
      <c r="E14" s="175" t="str">
        <f>INDEX(PRICING!C:C,MATCH(B14,PRICING!A:A,0),1)</f>
        <v>N/A</v>
      </c>
      <c r="F14" s="175" t="str">
        <f>INDEX(PRICING!D:D,MATCH(B14,PRICING!A:A,0),1)</f>
        <v>N/A</v>
      </c>
      <c r="G14" s="113"/>
      <c r="H14" s="26"/>
    </row>
    <row r="15" spans="1:8" s="1" customFormat="1" ht="36">
      <c r="A15" s="25"/>
      <c r="B15" s="86" t="s">
        <v>1307</v>
      </c>
      <c r="C15" s="124" t="s">
        <v>1434</v>
      </c>
      <c r="D15" s="175">
        <f>INDEX(PRICING!B:B,MATCH(B15,PRICING!A:A,0),1)</f>
        <v>68208</v>
      </c>
      <c r="E15" s="175">
        <f>INDEX(PRICING!C:C,MATCH(B15,PRICING!A:A,0),1)</f>
        <v>97422</v>
      </c>
      <c r="F15" s="175">
        <f>INDEX(PRICING!D:D,MATCH(B15,PRICING!A:A,0),1)</f>
        <v>97422</v>
      </c>
      <c r="G15" s="113" t="s">
        <v>1755</v>
      </c>
      <c r="H15" s="26"/>
    </row>
    <row r="16" spans="1:8" s="1" customFormat="1" ht="36">
      <c r="A16" s="25"/>
      <c r="B16" s="86" t="s">
        <v>1305</v>
      </c>
      <c r="C16" s="124" t="s">
        <v>1433</v>
      </c>
      <c r="D16" s="175">
        <f>INDEX(PRICING!B:B,MATCH(B16,PRICING!A:A,0),1)</f>
        <v>68208</v>
      </c>
      <c r="E16" s="175">
        <f>INDEX(PRICING!C:C,MATCH(B16,PRICING!A:A,0),1)</f>
        <v>97422</v>
      </c>
      <c r="F16" s="175">
        <f>INDEX(PRICING!D:D,MATCH(B16,PRICING!A:A,0),1)</f>
        <v>97422</v>
      </c>
      <c r="G16" s="113" t="s">
        <v>1755</v>
      </c>
      <c r="H16" s="26"/>
    </row>
    <row r="17" spans="1:15" s="1" customFormat="1" ht="18">
      <c r="A17" s="25"/>
      <c r="B17" s="86" t="s">
        <v>1070</v>
      </c>
      <c r="C17" s="124" t="s">
        <v>2659</v>
      </c>
      <c r="D17" s="175">
        <f>INDEX(PRICING!B:B,MATCH(B17,PRICING!A:A,0),1)</f>
        <v>6448.2352941176468</v>
      </c>
      <c r="E17" s="175" t="str">
        <f>INDEX(PRICING!C:C,MATCH(B17,PRICING!A:A,0),1)</f>
        <v>N/A</v>
      </c>
      <c r="F17" s="175" t="str">
        <f>INDEX(PRICING!D:D,MATCH(B17,PRICING!A:A,0),1)</f>
        <v>N/A</v>
      </c>
      <c r="G17" s="113"/>
      <c r="H17" s="26"/>
    </row>
    <row r="18" spans="1:15" s="1" customFormat="1" ht="36">
      <c r="A18" s="25"/>
      <c r="B18" s="86" t="s">
        <v>1304</v>
      </c>
      <c r="C18" s="124" t="s">
        <v>1431</v>
      </c>
      <c r="D18" s="175">
        <f>INDEX(PRICING!B:B,MATCH(B18,PRICING!A:A,0),1)</f>
        <v>43848</v>
      </c>
      <c r="E18" s="175">
        <f>INDEX(PRICING!C:C,MATCH(B18,PRICING!A:A,0),1)</f>
        <v>66102</v>
      </c>
      <c r="F18" s="175">
        <f>INDEX(PRICING!D:D,MATCH(B18,PRICING!A:A,0),1)</f>
        <v>66102</v>
      </c>
      <c r="G18" s="113" t="s">
        <v>1755</v>
      </c>
      <c r="H18" s="26"/>
    </row>
    <row r="19" spans="1:15" s="1" customFormat="1" ht="18">
      <c r="A19" s="25"/>
      <c r="B19" s="86" t="s">
        <v>1065</v>
      </c>
      <c r="C19" s="6" t="s">
        <v>2660</v>
      </c>
      <c r="D19" s="175">
        <f>INDEX(PRICING!B:B,MATCH(B19,PRICING!A:A,0),1)</f>
        <v>4892.4705882352937</v>
      </c>
      <c r="E19" s="175" t="str">
        <f>INDEX(PRICING!C:C,MATCH(B19,PRICING!A:A,0),1)</f>
        <v>N/A</v>
      </c>
      <c r="F19" s="175" t="str">
        <f>INDEX(PRICING!D:D,MATCH(B19,PRICING!A:A,0),1)</f>
        <v>N/A</v>
      </c>
      <c r="G19" s="370"/>
      <c r="H19" s="26"/>
    </row>
    <row r="20" spans="1:15" s="1" customFormat="1" ht="18">
      <c r="A20" s="25"/>
      <c r="B20" s="13" t="s">
        <v>2661</v>
      </c>
      <c r="C20" s="689"/>
      <c r="D20" s="180"/>
      <c r="E20" s="180"/>
      <c r="F20" s="180"/>
      <c r="G20" s="203"/>
      <c r="H20" s="26"/>
    </row>
    <row r="21" spans="1:15" s="1" customFormat="1" ht="18">
      <c r="A21" s="25"/>
      <c r="B21" s="3" t="s">
        <v>1286</v>
      </c>
      <c r="C21" s="6" t="s">
        <v>2662</v>
      </c>
      <c r="D21" s="175">
        <f>INDEX(PRICING!B:B,MATCH(B21,PRICING!A:A,0),1)</f>
        <v>31668</v>
      </c>
      <c r="E21" s="175">
        <f>INDEX(PRICING!C:C,MATCH(B21,PRICING!A:A,0),1)</f>
        <v>34782</v>
      </c>
      <c r="F21" s="175">
        <f>INDEX(PRICING!D:D,MATCH(B21,PRICING!A:A,0),1)</f>
        <v>34782</v>
      </c>
      <c r="G21" s="112" t="s">
        <v>1755</v>
      </c>
      <c r="H21" s="26"/>
    </row>
    <row r="22" spans="1:15" s="1" customFormat="1" ht="18">
      <c r="A22" s="25"/>
      <c r="B22" s="130" t="s">
        <v>1429</v>
      </c>
      <c r="C22" s="6" t="s">
        <v>1430</v>
      </c>
      <c r="D22" s="175">
        <f>INDEX(PRICING!B:B,MATCH(B22,PRICING!A:A,0),1)</f>
        <v>36540</v>
      </c>
      <c r="E22" s="175">
        <f>INDEX(PRICING!C:C,MATCH(B22,PRICING!A:A,0),1)</f>
        <v>46962</v>
      </c>
      <c r="F22" s="175">
        <f>INDEX(PRICING!D:D,MATCH(B22,PRICING!A:A,0),1)</f>
        <v>46962</v>
      </c>
      <c r="G22" s="113" t="s">
        <v>1755</v>
      </c>
      <c r="H22" s="26"/>
    </row>
    <row r="23" spans="1:15" s="1" customFormat="1" ht="18">
      <c r="A23" s="25"/>
      <c r="B23" s="130" t="s">
        <v>2663</v>
      </c>
      <c r="C23" s="6" t="s">
        <v>2664</v>
      </c>
      <c r="D23" s="175">
        <f>INDEX(PRICING!B:B,MATCH(B23,PRICING!A:A,0),1)</f>
        <v>34347</v>
      </c>
      <c r="E23" s="175">
        <f>INDEX(PRICING!C:C,MATCH(B23,PRICING!A:A,0),1)</f>
        <v>41725</v>
      </c>
      <c r="F23" s="175">
        <f>INDEX(PRICING!D:D,MATCH(B23,PRICING!A:A,0),1)</f>
        <v>41725</v>
      </c>
      <c r="G23" s="113" t="s">
        <v>1755</v>
      </c>
      <c r="H23" s="26"/>
    </row>
    <row r="24" spans="1:15" s="1" customFormat="1" ht="27.6">
      <c r="A24" s="25"/>
      <c r="B24" s="130" t="s">
        <v>1284</v>
      </c>
      <c r="C24" s="6" t="s">
        <v>2665</v>
      </c>
      <c r="D24" s="175">
        <f>INDEX(PRICING!B:B,MATCH(B24,PRICING!A:A,0),1)</f>
        <v>23142</v>
      </c>
      <c r="E24" s="175">
        <f>INDEX(PRICING!C:C,MATCH(B24,PRICING!A:A,0),1)</f>
        <v>34713</v>
      </c>
      <c r="F24" s="175">
        <f>INDEX(PRICING!D:D,MATCH(B24,PRICING!A:A,0),1)</f>
        <v>34713</v>
      </c>
      <c r="G24" s="113" t="s">
        <v>1790</v>
      </c>
      <c r="H24" s="26"/>
    </row>
    <row r="25" spans="1:15" s="1" customFormat="1" ht="18">
      <c r="A25" s="25"/>
      <c r="B25" s="130" t="s">
        <v>1052</v>
      </c>
      <c r="C25" s="6" t="s">
        <v>2666</v>
      </c>
      <c r="D25" s="175">
        <f>INDEX(PRICING!B:B,MATCH(B25,PRICING!A:A,0),1)</f>
        <v>1739.9999999999998</v>
      </c>
      <c r="E25" s="175" t="str">
        <f>INDEX(PRICING!C:C,MATCH(B25,PRICING!A:A,0),1)</f>
        <v>N/A</v>
      </c>
      <c r="F25" s="175" t="str">
        <f>INDEX(PRICING!D:D,MATCH(B25,PRICING!A:A,0),1)</f>
        <v>N/A</v>
      </c>
      <c r="G25" s="112"/>
      <c r="H25" s="26"/>
    </row>
    <row r="26" spans="1:15" s="1" customFormat="1" ht="17.25" customHeight="1">
      <c r="A26" s="25"/>
      <c r="B26" s="130" t="s">
        <v>1155</v>
      </c>
      <c r="C26" s="6" t="s">
        <v>2667</v>
      </c>
      <c r="D26" s="175">
        <f>INDEX(PRICING!B:B,MATCH(B26,PRICING!A:A,0),1)</f>
        <v>3914.9999999999995</v>
      </c>
      <c r="E26" s="175" t="str">
        <f>INDEX(PRICING!C:C,MATCH(B26,PRICING!A:A,0),1)</f>
        <v>N/A</v>
      </c>
      <c r="F26" s="175" t="str">
        <f>INDEX(PRICING!D:D,MATCH(B26,PRICING!A:A,0),1)</f>
        <v>N/A</v>
      </c>
      <c r="G26" s="112"/>
      <c r="H26" s="26"/>
    </row>
    <row r="27" spans="1:15" s="1" customFormat="1" ht="17.25" customHeight="1">
      <c r="A27" s="25"/>
      <c r="B27" s="130" t="s">
        <v>1159</v>
      </c>
      <c r="C27" s="6" t="s">
        <v>2668</v>
      </c>
      <c r="D27" s="175">
        <f>INDEX(PRICING!B:B,MATCH(B27,PRICING!A:A,0),1)</f>
        <v>5654.9999999999991</v>
      </c>
      <c r="E27" s="175" t="str">
        <f>INDEX(PRICING!C:C,MATCH(B27,PRICING!A:A,0),1)</f>
        <v>N/A</v>
      </c>
      <c r="F27" s="175" t="str">
        <f>INDEX(PRICING!D:D,MATCH(B27,PRICING!A:A,0),1)</f>
        <v>N/A</v>
      </c>
      <c r="G27" s="112"/>
      <c r="H27" s="26"/>
    </row>
    <row r="28" spans="1:15" s="1" customFormat="1" ht="18">
      <c r="A28" s="25"/>
      <c r="B28" s="13" t="s">
        <v>1529</v>
      </c>
      <c r="C28" s="689"/>
      <c r="D28" s="180"/>
      <c r="E28" s="180"/>
      <c r="F28" s="180"/>
      <c r="G28" s="203"/>
      <c r="H28" s="26"/>
    </row>
    <row r="29" spans="1:15" s="1" customFormat="1" ht="36">
      <c r="A29" s="25"/>
      <c r="B29" s="130" t="s">
        <v>1234</v>
      </c>
      <c r="C29" s="264" t="s">
        <v>2863</v>
      </c>
      <c r="D29" s="175">
        <f>INDEX(PRICING!B:B,MATCH(B29,PRICING!A:A,0),1)</f>
        <v>15834</v>
      </c>
      <c r="E29" s="175">
        <f>INDEX(PRICING!C:C,MATCH(B29,PRICING!A:A,0),1)</f>
        <v>17382</v>
      </c>
      <c r="F29" s="175">
        <f>INDEX(PRICING!D:D,MATCH(B29,PRICING!A:A,0),1)</f>
        <v>20862</v>
      </c>
      <c r="G29" s="113" t="s">
        <v>1755</v>
      </c>
      <c r="H29" s="26"/>
      <c r="L29" s="261"/>
      <c r="M29" s="105"/>
      <c r="N29" s="266"/>
      <c r="O29" s="267"/>
    </row>
    <row r="30" spans="1:15" s="1" customFormat="1" ht="18">
      <c r="A30" s="25"/>
      <c r="B30" s="130" t="s">
        <v>1236</v>
      </c>
      <c r="C30" s="264" t="s">
        <v>1530</v>
      </c>
      <c r="D30" s="175">
        <f>INDEX(PRICING!B:B,MATCH(B30,PRICING!A:A,0),1)</f>
        <v>20079</v>
      </c>
      <c r="E30" s="175">
        <f>INDEX(PRICING!C:C,MATCH(B30,PRICING!A:A,0),1)</f>
        <v>27822</v>
      </c>
      <c r="F30" s="175">
        <f>INDEX(PRICING!D:D,MATCH(B30,PRICING!A:A,0),1)</f>
        <v>27822</v>
      </c>
      <c r="G30" s="113" t="s">
        <v>1755</v>
      </c>
      <c r="H30" s="26"/>
      <c r="L30" s="261"/>
      <c r="M30" s="105"/>
      <c r="N30" s="266"/>
      <c r="O30" s="267"/>
    </row>
    <row r="31" spans="1:15" s="1" customFormat="1" ht="18">
      <c r="A31" s="25"/>
      <c r="B31" s="130" t="s">
        <v>1237</v>
      </c>
      <c r="C31" s="6" t="s">
        <v>1531</v>
      </c>
      <c r="D31" s="175">
        <f>INDEX(PRICING!B:B,MATCH(B31,PRICING!A:A,0),1)</f>
        <v>27613</v>
      </c>
      <c r="E31" s="175">
        <f>INDEX(PRICING!C:C,MATCH(B31,PRICING!A:A,0),1)</f>
        <v>40002</v>
      </c>
      <c r="F31" s="175">
        <f>INDEX(PRICING!D:D,MATCH(B31,PRICING!A:A,0),1)</f>
        <v>40002</v>
      </c>
      <c r="G31" s="113" t="s">
        <v>1755</v>
      </c>
      <c r="H31" s="26"/>
      <c r="L31" s="261"/>
      <c r="M31" s="105"/>
      <c r="N31" s="266"/>
      <c r="O31" s="267"/>
    </row>
    <row r="32" spans="1:15" s="1" customFormat="1" ht="18">
      <c r="A32" s="25"/>
      <c r="B32" s="130" t="s">
        <v>1238</v>
      </c>
      <c r="C32" s="690" t="s">
        <v>2669</v>
      </c>
      <c r="D32" s="175">
        <f>INDEX(PRICING!B:B,MATCH(B32,PRICING!A:A,0),1)</f>
        <v>31668</v>
      </c>
      <c r="E32" s="175">
        <f>INDEX(PRICING!C:C,MATCH(B32,PRICING!A:A,0),1)</f>
        <v>48476</v>
      </c>
      <c r="F32" s="175">
        <f>INDEX(PRICING!D:D,MATCH(B32,PRICING!A:A,0),1)</f>
        <v>52182</v>
      </c>
      <c r="G32" s="113" t="s">
        <v>1755</v>
      </c>
      <c r="H32" s="26"/>
      <c r="L32" s="261"/>
      <c r="M32" s="105"/>
      <c r="N32" s="266"/>
      <c r="O32" s="267"/>
    </row>
    <row r="33" spans="1:13" s="1" customFormat="1" ht="18">
      <c r="A33" s="25"/>
      <c r="B33" s="130" t="s">
        <v>1212</v>
      </c>
      <c r="C33" s="251" t="s">
        <v>2671</v>
      </c>
      <c r="D33" s="175">
        <f>INDEX(PRICING!B:B,MATCH(B33,PRICING!A:A,0),1)</f>
        <v>3044.9999999999995</v>
      </c>
      <c r="E33" s="175" t="str">
        <f>INDEX(PRICING!C:C,MATCH(B33,PRICING!A:A,0),1)</f>
        <v>N/A</v>
      </c>
      <c r="F33" s="175" t="str">
        <f>INDEX(PRICING!D:D,MATCH(B33,PRICING!A:A,0),1)</f>
        <v>N/A</v>
      </c>
      <c r="G33" s="288"/>
      <c r="H33" s="26"/>
      <c r="J33" s="261"/>
      <c r="K33" s="105"/>
      <c r="L33" s="266"/>
      <c r="M33" s="267"/>
    </row>
    <row r="34" spans="1:13" s="1" customFormat="1" ht="18">
      <c r="A34" s="25"/>
      <c r="B34" s="130" t="s">
        <v>1239</v>
      </c>
      <c r="C34" s="251" t="s">
        <v>2672</v>
      </c>
      <c r="D34" s="175">
        <f>INDEX(PRICING!B:B,MATCH(B34,PRICING!A:A,0),1)</f>
        <v>23872</v>
      </c>
      <c r="E34" s="175">
        <f>INDEX(PRICING!C:C,MATCH(B34,PRICING!A:A,0),1)</f>
        <v>31702</v>
      </c>
      <c r="F34" s="175">
        <f>INDEX(PRICING!D:D,MATCH(B34,PRICING!A:A,0),1)</f>
        <v>34782</v>
      </c>
      <c r="G34" s="113" t="s">
        <v>1755</v>
      </c>
      <c r="H34" s="26"/>
      <c r="J34" s="261"/>
      <c r="K34" s="105"/>
      <c r="L34" s="266"/>
      <c r="M34" s="267"/>
    </row>
    <row r="35" spans="1:13" s="1" customFormat="1" ht="18">
      <c r="A35" s="25"/>
      <c r="B35" s="123" t="s">
        <v>1240</v>
      </c>
      <c r="C35" s="690" t="s">
        <v>2673</v>
      </c>
      <c r="D35" s="175">
        <f>INDEX(PRICING!B:B,MATCH(B35,PRICING!A:A,0),1)</f>
        <v>29232</v>
      </c>
      <c r="E35" s="175">
        <f>INDEX(PRICING!C:C,MATCH(B35,PRICING!A:A,0),1)</f>
        <v>45222</v>
      </c>
      <c r="F35" s="175">
        <f>INDEX(PRICING!D:D,MATCH(B35,PRICING!A:A,0),1)</f>
        <v>46962</v>
      </c>
      <c r="G35" s="113" t="s">
        <v>1755</v>
      </c>
      <c r="H35" s="26"/>
      <c r="J35" s="261"/>
      <c r="K35" s="105"/>
      <c r="L35" s="266"/>
      <c r="M35" s="267"/>
    </row>
    <row r="36" spans="1:13" s="1" customFormat="1" ht="18">
      <c r="A36" s="25"/>
      <c r="B36" s="123" t="s">
        <v>2674</v>
      </c>
      <c r="C36" s="690" t="s">
        <v>2675</v>
      </c>
      <c r="D36" s="175">
        <f>INDEX(PRICING!B:B,MATCH(B36,PRICING!A:A,0),1)</f>
        <v>365</v>
      </c>
      <c r="E36" s="175" t="str">
        <f>INDEX(PRICING!C:C,MATCH(B36,PRICING!A:A,0),1)</f>
        <v>N/A</v>
      </c>
      <c r="F36" s="175">
        <f>INDEX(PRICING!D:D,MATCH(B36,PRICING!A:A,0),1)</f>
        <v>522</v>
      </c>
      <c r="G36" s="230" t="s">
        <v>2515</v>
      </c>
      <c r="H36" s="26"/>
      <c r="J36" s="261"/>
      <c r="K36" s="105"/>
      <c r="L36" s="266"/>
      <c r="M36" s="267"/>
    </row>
    <row r="37" spans="1:13" s="1" customFormat="1" ht="18">
      <c r="A37" s="25"/>
      <c r="B37" s="130" t="s">
        <v>1205</v>
      </c>
      <c r="C37" s="690" t="s">
        <v>2676</v>
      </c>
      <c r="D37" s="175">
        <f>INDEX(PRICING!B:B,MATCH(B37,PRICING!A:A,0),1)</f>
        <v>2175</v>
      </c>
      <c r="E37" s="175" t="str">
        <f>INDEX(PRICING!C:C,MATCH(B37,PRICING!A:A,0),1)</f>
        <v>N/A</v>
      </c>
      <c r="F37" s="175" t="str">
        <f>INDEX(PRICING!D:D,MATCH(B37,PRICING!A:A,0),1)</f>
        <v>N/A</v>
      </c>
      <c r="G37" s="370"/>
      <c r="H37" s="26"/>
      <c r="J37" s="261"/>
      <c r="K37" s="105"/>
      <c r="L37" s="266"/>
      <c r="M37" s="267"/>
    </row>
    <row r="38" spans="1:13" s="1" customFormat="1" ht="18">
      <c r="A38" s="25"/>
      <c r="B38" s="130" t="s">
        <v>1241</v>
      </c>
      <c r="C38" s="251" t="s">
        <v>2677</v>
      </c>
      <c r="D38" s="175">
        <f>INDEX(PRICING!B:B,MATCH(B38,PRICING!A:A,0),1)</f>
        <v>35322</v>
      </c>
      <c r="E38" s="175">
        <f>INDEX(PRICING!C:C,MATCH(B38,PRICING!A:A,0),1)</f>
        <v>52182</v>
      </c>
      <c r="F38" s="175">
        <f>INDEX(PRICING!D:D,MATCH(B38,PRICING!A:A,0),1)</f>
        <v>52182</v>
      </c>
      <c r="G38" s="113" t="s">
        <v>1755</v>
      </c>
      <c r="H38" s="26"/>
      <c r="J38" s="261"/>
      <c r="K38" s="105"/>
      <c r="L38" s="266"/>
      <c r="M38" s="267"/>
    </row>
    <row r="39" spans="1:13" s="1" customFormat="1" ht="18">
      <c r="A39" s="25"/>
      <c r="B39" s="130" t="s">
        <v>1242</v>
      </c>
      <c r="C39" s="251" t="s">
        <v>2678</v>
      </c>
      <c r="D39" s="175">
        <f>INDEX(PRICING!B:B,MATCH(B39,PRICING!A:A,0),1)</f>
        <v>40194</v>
      </c>
      <c r="E39" s="175">
        <f>INDEX(PRICING!C:C,MATCH(B39,PRICING!A:A,0),1)</f>
        <v>62622</v>
      </c>
      <c r="F39" s="175">
        <f>INDEX(PRICING!D:D,MATCH(B39,PRICING!A:A,0),1)</f>
        <v>64362</v>
      </c>
      <c r="G39" s="113" t="s">
        <v>1755</v>
      </c>
      <c r="H39" s="26"/>
      <c r="J39" s="261"/>
      <c r="K39" s="105"/>
      <c r="L39" s="266"/>
      <c r="M39" s="267"/>
    </row>
    <row r="40" spans="1:13" s="1" customFormat="1" ht="18">
      <c r="A40" s="25"/>
      <c r="B40" s="123" t="s">
        <v>1341</v>
      </c>
      <c r="C40" s="6" t="s">
        <v>2679</v>
      </c>
      <c r="D40" s="175">
        <f>INDEX(PRICING!B:B,MATCH(B40,PRICING!A:A,0),1)</f>
        <v>1705</v>
      </c>
      <c r="E40" s="175" t="str">
        <f>INDEX(PRICING!C:C,MATCH(B40,PRICING!A:A,0),1)</f>
        <v>N/A</v>
      </c>
      <c r="F40" s="175">
        <f>INDEX(PRICING!D:D,MATCH(B40,PRICING!A:A,0),1)</f>
        <v>2610</v>
      </c>
      <c r="G40" s="230"/>
      <c r="H40" s="26"/>
      <c r="J40" s="261"/>
      <c r="K40" s="105"/>
      <c r="L40" s="266"/>
      <c r="M40" s="267"/>
    </row>
    <row r="41" spans="1:13" s="1" customFormat="1" ht="18">
      <c r="A41" s="25"/>
      <c r="B41" s="123" t="s">
        <v>2680</v>
      </c>
      <c r="C41" s="6" t="s">
        <v>2681</v>
      </c>
      <c r="D41" s="175">
        <f>INDEX(PRICING!B:B,MATCH(B41,PRICING!A:A,0),1)</f>
        <v>730</v>
      </c>
      <c r="E41" s="175" t="str">
        <f>INDEX(PRICING!C:C,MATCH(B41,PRICING!A:A,0),1)</f>
        <v>N/A</v>
      </c>
      <c r="F41" s="175">
        <f>INDEX(PRICING!D:D,MATCH(B41,PRICING!A:A,0),1)</f>
        <v>1218</v>
      </c>
      <c r="G41" s="230"/>
      <c r="H41" s="26"/>
      <c r="J41" s="261"/>
      <c r="K41" s="105"/>
      <c r="L41" s="266"/>
      <c r="M41" s="267"/>
    </row>
    <row r="42" spans="1:13" s="1" customFormat="1" ht="18">
      <c r="A42" s="25"/>
      <c r="B42" s="123" t="s">
        <v>2682</v>
      </c>
      <c r="C42" s="6" t="s">
        <v>2683</v>
      </c>
      <c r="D42" s="175">
        <f>INDEX(PRICING!B:B,MATCH(B42,PRICING!A:A,0),1)</f>
        <v>730</v>
      </c>
      <c r="E42" s="175" t="str">
        <f>INDEX(PRICING!C:C,MATCH(B42,PRICING!A:A,0),1)</f>
        <v>N/A</v>
      </c>
      <c r="F42" s="175">
        <f>INDEX(PRICING!D:D,MATCH(B42,PRICING!A:A,0),1)</f>
        <v>1218</v>
      </c>
      <c r="G42" s="230"/>
      <c r="H42" s="26"/>
      <c r="J42" s="261"/>
      <c r="K42" s="105"/>
      <c r="L42" s="266"/>
      <c r="M42" s="267"/>
    </row>
    <row r="43" spans="1:13" s="1" customFormat="1" ht="18">
      <c r="A43" s="25"/>
      <c r="B43" s="13" t="s">
        <v>2684</v>
      </c>
      <c r="C43" s="689"/>
      <c r="D43" s="236"/>
      <c r="E43" s="180"/>
      <c r="F43" s="180"/>
      <c r="G43" s="203"/>
      <c r="H43" s="26"/>
      <c r="J43" s="261"/>
      <c r="K43" s="105"/>
      <c r="L43" s="266"/>
      <c r="M43" s="267"/>
    </row>
    <row r="44" spans="1:13" s="1" customFormat="1" ht="36">
      <c r="A44" s="25"/>
      <c r="B44" s="226" t="s">
        <v>1235</v>
      </c>
      <c r="C44" s="108" t="s">
        <v>2685</v>
      </c>
      <c r="D44" s="175">
        <f>INDEX(PRICING!B:B,MATCH(B44,PRICING!A:A,0),1)</f>
        <v>19000</v>
      </c>
      <c r="E44" s="175">
        <f>INDEX(PRICING!C:C,MATCH(B44,PRICING!A:A,0),1)</f>
        <v>26082</v>
      </c>
      <c r="F44" s="175">
        <f>INDEX(PRICING!D:D,MATCH(B44,PRICING!A:A,0),1)</f>
        <v>26082</v>
      </c>
      <c r="G44" s="113" t="s">
        <v>1755</v>
      </c>
      <c r="H44" s="26"/>
      <c r="J44" s="261"/>
      <c r="K44" s="105"/>
      <c r="L44" s="266"/>
      <c r="M44" s="267"/>
    </row>
    <row r="45" spans="1:13" s="1" customFormat="1" ht="17.25" customHeight="1">
      <c r="A45" s="25"/>
      <c r="B45" s="13" t="s">
        <v>2686</v>
      </c>
      <c r="C45" s="689"/>
      <c r="D45" s="236"/>
      <c r="E45" s="180"/>
      <c r="F45" s="180"/>
      <c r="G45" s="203"/>
      <c r="H45" s="26"/>
    </row>
    <row r="46" spans="1:13" s="1" customFormat="1" ht="36">
      <c r="A46" s="25"/>
      <c r="B46" s="369" t="s">
        <v>1274</v>
      </c>
      <c r="C46" s="108" t="s">
        <v>2687</v>
      </c>
      <c r="D46" s="175">
        <f>INDEX(PRICING!B:B,MATCH(B46,PRICING!A:A,0),1)</f>
        <v>51156</v>
      </c>
      <c r="E46" s="175">
        <f>INDEX(PRICING!C:C,MATCH(B46,PRICING!A:A,0),1)</f>
        <v>78300</v>
      </c>
      <c r="F46" s="175">
        <f>INDEX(PRICING!D:D,MATCH(B46,PRICING!A:A,0),1)</f>
        <v>83502</v>
      </c>
      <c r="G46" s="113" t="s">
        <v>1755</v>
      </c>
      <c r="H46" s="26"/>
    </row>
    <row r="47" spans="1:13" s="1" customFormat="1" ht="18">
      <c r="A47" s="25"/>
      <c r="B47" s="130" t="s">
        <v>1230</v>
      </c>
      <c r="C47" s="108" t="s">
        <v>2688</v>
      </c>
      <c r="D47" s="175">
        <f>INDEX(PRICING!B:B,MATCH(B47,PRICING!A:A,0),1)</f>
        <v>4350</v>
      </c>
      <c r="E47" s="175" t="str">
        <f>INDEX(PRICING!C:C,MATCH(B47,PRICING!A:A,0),1)</f>
        <v>N/A</v>
      </c>
      <c r="F47" s="175" t="str">
        <f>INDEX(PRICING!D:D,MATCH(B47,PRICING!A:A,0),1)</f>
        <v>N/A</v>
      </c>
      <c r="G47" s="113"/>
      <c r="H47" s="26"/>
    </row>
    <row r="48" spans="1:13" s="1" customFormat="1" ht="36">
      <c r="A48" s="25"/>
      <c r="B48" s="321" t="s">
        <v>2689</v>
      </c>
      <c r="C48" s="145" t="s">
        <v>2690</v>
      </c>
      <c r="D48" s="175">
        <f>INDEX(PRICING!B:B,MATCH(B48,PRICING!A:A,0),1)</f>
        <v>51156</v>
      </c>
      <c r="E48" s="175">
        <f>INDEX(PRICING!C:C,MATCH(B48,PRICING!A:A,0),1)</f>
        <v>78300</v>
      </c>
      <c r="F48" s="175">
        <f>INDEX(PRICING!D:D,MATCH(B48,PRICING!A:A,0),1)</f>
        <v>83502</v>
      </c>
      <c r="G48" s="113" t="s">
        <v>2670</v>
      </c>
      <c r="H48" s="26"/>
    </row>
    <row r="49" spans="1:8" s="1" customFormat="1" ht="36">
      <c r="A49" s="25"/>
      <c r="B49" s="321" t="s">
        <v>1279</v>
      </c>
      <c r="C49" s="691" t="s">
        <v>1469</v>
      </c>
      <c r="D49" s="175">
        <f>INDEX(PRICING!B:B,MATCH(B49,PRICING!A:A,0),1)</f>
        <v>65772</v>
      </c>
      <c r="E49" s="175">
        <f>INDEX(PRICING!C:C,MATCH(B49,PRICING!A:A,0),1)</f>
        <v>100676</v>
      </c>
      <c r="F49" s="175">
        <f>INDEX(PRICING!D:D,MATCH(B49,PRICING!A:A,0),1)</f>
        <v>109602</v>
      </c>
      <c r="G49" s="113" t="s">
        <v>2670</v>
      </c>
      <c r="H49" s="26"/>
    </row>
    <row r="50" spans="1:8" s="1" customFormat="1" ht="18">
      <c r="A50" s="25"/>
      <c r="B50" s="130" t="s">
        <v>1082</v>
      </c>
      <c r="C50" s="691" t="s">
        <v>2691</v>
      </c>
      <c r="D50" s="175">
        <f>INDEX(PRICING!B:B,MATCH(B50,PRICING!A:A,0),1)</f>
        <v>8106.3529411764694</v>
      </c>
      <c r="E50" s="175" t="str">
        <f>INDEX(PRICING!C:C,MATCH(B50,PRICING!A:A,0),1)</f>
        <v>N/A</v>
      </c>
      <c r="F50" s="175" t="str">
        <f>INDEX(PRICING!D:D,MATCH(B50,PRICING!A:A,0),1)</f>
        <v>N/A</v>
      </c>
      <c r="G50" s="113"/>
      <c r="H50" s="26"/>
    </row>
    <row r="51" spans="1:8" s="1" customFormat="1" ht="36">
      <c r="A51" s="25"/>
      <c r="B51" s="321" t="s">
        <v>1280</v>
      </c>
      <c r="C51" s="145" t="s">
        <v>2692</v>
      </c>
      <c r="D51" s="175">
        <f>INDEX(PRICING!B:B,MATCH(B51,PRICING!A:A,0),1)</f>
        <v>80388</v>
      </c>
      <c r="E51" s="175">
        <f>INDEX(PRICING!C:C,MATCH(B51,PRICING!A:A,0),1)</f>
        <v>123052</v>
      </c>
      <c r="F51" s="175">
        <f>INDEX(PRICING!D:D,MATCH(B51,PRICING!A:A,0),1)</f>
        <v>135702</v>
      </c>
      <c r="G51" s="113" t="s">
        <v>2670</v>
      </c>
      <c r="H51" s="26"/>
    </row>
    <row r="52" spans="1:8" s="1" customFormat="1" ht="18">
      <c r="A52" s="25"/>
      <c r="B52" s="321" t="s">
        <v>1085</v>
      </c>
      <c r="C52" s="145" t="s">
        <v>2693</v>
      </c>
      <c r="D52" s="175">
        <f>INDEX(PRICING!B:B,MATCH(B52,PRICING!A:A,0),1)</f>
        <v>7064.4</v>
      </c>
      <c r="E52" s="175" t="str">
        <f>INDEX(PRICING!C:C,MATCH(B52,PRICING!A:A,0),1)</f>
        <v>N/A</v>
      </c>
      <c r="F52" s="175" t="str">
        <f>INDEX(PRICING!D:D,MATCH(B52,PRICING!A:A,0),1)</f>
        <v>N/A</v>
      </c>
      <c r="G52" s="113"/>
      <c r="H52" s="26"/>
    </row>
    <row r="53" spans="1:8" s="1" customFormat="1" ht="18">
      <c r="A53" s="25"/>
      <c r="B53" s="321" t="s">
        <v>1275</v>
      </c>
      <c r="C53" s="145" t="s">
        <v>2694</v>
      </c>
      <c r="D53" s="175">
        <f>INDEX(PRICING!B:B,MATCH(B53,PRICING!A:A,0),1)</f>
        <v>38976</v>
      </c>
      <c r="E53" s="175">
        <f>INDEX(PRICING!C:C,MATCH(B53,PRICING!A:A,0),1)</f>
        <v>52182</v>
      </c>
      <c r="F53" s="175">
        <f>INDEX(PRICING!D:D,MATCH(B53,PRICING!A:A,0),1)</f>
        <v>52182</v>
      </c>
      <c r="G53" s="113" t="s">
        <v>1755</v>
      </c>
      <c r="H53" s="26"/>
    </row>
    <row r="54" spans="1:8" s="1" customFormat="1" ht="42" customHeight="1">
      <c r="A54" s="25"/>
      <c r="B54" s="522" t="s">
        <v>1276</v>
      </c>
      <c r="C54" s="145" t="s">
        <v>1533</v>
      </c>
      <c r="D54" s="175">
        <f>INDEX(PRICING!B:B,MATCH(B54,PRICING!A:A,0),1)</f>
        <v>38976</v>
      </c>
      <c r="E54" s="175">
        <f>INDEX(PRICING!C:C,MATCH(B54,PRICING!A:A,0),1)</f>
        <v>52182</v>
      </c>
      <c r="F54" s="175">
        <f>INDEX(PRICING!D:D,MATCH(B54,PRICING!A:A,0),1)</f>
        <v>52182</v>
      </c>
      <c r="G54" s="113" t="s">
        <v>1755</v>
      </c>
      <c r="H54" s="26"/>
    </row>
    <row r="55" spans="1:8" s="1" customFormat="1" ht="42" customHeight="1">
      <c r="A55" s="25"/>
      <c r="B55" s="522" t="s">
        <v>1278</v>
      </c>
      <c r="C55" s="145" t="s">
        <v>1534</v>
      </c>
      <c r="D55" s="175">
        <f>INDEX(PRICING!B:B,MATCH(B55,PRICING!A:A,0),1)</f>
        <v>44000</v>
      </c>
      <c r="E55" s="175">
        <f>INDEX(PRICING!C:C,MATCH(B55,PRICING!A:A,0),1)</f>
        <v>69582</v>
      </c>
      <c r="F55" s="175">
        <f>INDEX(PRICING!D:D,MATCH(B55,PRICING!A:A,0),1)</f>
        <v>69582</v>
      </c>
      <c r="G55" s="113" t="s">
        <v>1755</v>
      </c>
      <c r="H55" s="26"/>
    </row>
    <row r="56" spans="1:8" s="1" customFormat="1" ht="18">
      <c r="A56" s="25"/>
      <c r="B56" s="13" t="s">
        <v>1535</v>
      </c>
      <c r="C56" s="689"/>
      <c r="D56" s="236"/>
      <c r="E56" s="180"/>
      <c r="F56" s="180"/>
      <c r="G56" s="203"/>
      <c r="H56" s="26"/>
    </row>
    <row r="57" spans="1:8" s="1" customFormat="1" ht="27.6">
      <c r="A57" s="25"/>
      <c r="B57" s="226" t="s">
        <v>1294</v>
      </c>
      <c r="C57" s="108" t="s">
        <v>1474</v>
      </c>
      <c r="D57" s="175">
        <f>INDEX(PRICING!B:B,MATCH(B57,PRICING!A:A,0),1)</f>
        <v>14700</v>
      </c>
      <c r="E57" s="175">
        <f>INDEX(PRICING!C:C,MATCH(B57,PRICING!A:A,0),1)</f>
        <v>25734</v>
      </c>
      <c r="F57" s="175">
        <f>INDEX(PRICING!D:D,MATCH(B57,PRICING!A:A,0),1)</f>
        <v>29562</v>
      </c>
      <c r="G57" s="113" t="s">
        <v>2670</v>
      </c>
      <c r="H57" s="26"/>
    </row>
    <row r="58" spans="1:8" s="1" customFormat="1" ht="27.6">
      <c r="A58" s="25"/>
      <c r="B58" s="226" t="s">
        <v>1295</v>
      </c>
      <c r="C58" s="108" t="s">
        <v>1475</v>
      </c>
      <c r="D58" s="175">
        <f>INDEX(PRICING!B:B,MATCH(B58,PRICING!A:A,0),1)</f>
        <v>19799</v>
      </c>
      <c r="E58" s="175">
        <f>INDEX(PRICING!C:C,MATCH(B58,PRICING!A:A,0),1)</f>
        <v>34678</v>
      </c>
      <c r="F58" s="175">
        <f>INDEX(PRICING!D:D,MATCH(B58,PRICING!A:A,0),1)</f>
        <v>46962</v>
      </c>
      <c r="G58" s="113" t="s">
        <v>2670</v>
      </c>
      <c r="H58" s="26"/>
    </row>
    <row r="59" spans="1:8" s="1" customFormat="1" ht="27.6">
      <c r="A59" s="25"/>
      <c r="B59" s="226" t="s">
        <v>1296</v>
      </c>
      <c r="C59" s="108" t="s">
        <v>1476</v>
      </c>
      <c r="D59" s="175">
        <f>INDEX(PRICING!B:B,MATCH(B59,PRICING!A:A,0),1)</f>
        <v>27599</v>
      </c>
      <c r="E59" s="175">
        <f>INDEX(PRICING!C:C,MATCH(B59,PRICING!A:A,0),1)</f>
        <v>48476</v>
      </c>
      <c r="F59" s="175">
        <f>INDEX(PRICING!D:D,MATCH(B59,PRICING!A:A,0),1)</f>
        <v>69582</v>
      </c>
      <c r="G59" s="113" t="s">
        <v>2670</v>
      </c>
      <c r="H59" s="26"/>
    </row>
    <row r="60" spans="1:8" s="1" customFormat="1" ht="17.25" customHeight="1">
      <c r="A60" s="25"/>
      <c r="B60" s="13" t="s">
        <v>2695</v>
      </c>
      <c r="C60" s="689"/>
      <c r="D60" s="85"/>
      <c r="E60" s="85"/>
      <c r="F60" s="85"/>
      <c r="G60" s="203"/>
      <c r="H60" s="26"/>
    </row>
    <row r="61" spans="1:8" s="1" customFormat="1" ht="18">
      <c r="A61" s="25"/>
      <c r="B61" s="130" t="s">
        <v>1261</v>
      </c>
      <c r="C61" s="6" t="s">
        <v>2696</v>
      </c>
      <c r="D61" s="175">
        <f>INDEX(PRICING!B:B,MATCH(B61,PRICING!A:A,0),1)</f>
        <v>7799</v>
      </c>
      <c r="E61" s="175">
        <f>INDEX(PRICING!C:C,MATCH(B61,PRICING!A:A,0),1)</f>
        <v>11466</v>
      </c>
      <c r="F61" s="175">
        <f>INDEX(PRICING!D:D,MATCH(B61,PRICING!A:A,0),1)</f>
        <v>11466</v>
      </c>
      <c r="G61" s="113" t="s">
        <v>1755</v>
      </c>
      <c r="H61" s="26"/>
    </row>
    <row r="62" spans="1:8" s="1" customFormat="1" ht="18">
      <c r="A62" s="25"/>
      <c r="B62" s="149" t="s">
        <v>1099</v>
      </c>
      <c r="C62" s="124" t="s">
        <v>2697</v>
      </c>
      <c r="D62" s="175">
        <f>INDEX(PRICING!B:B,MATCH(B62,PRICING!A:A,0),1)</f>
        <v>869.99999999999989</v>
      </c>
      <c r="E62" s="175" t="str">
        <f>INDEX(PRICING!C:C,MATCH(B62,PRICING!A:A,0),1)</f>
        <v>N/A</v>
      </c>
      <c r="F62" s="175" t="str">
        <f>INDEX(PRICING!D:D,MATCH(B62,PRICING!A:A,0),1)</f>
        <v>N/A</v>
      </c>
      <c r="G62" s="370"/>
      <c r="H62" s="26"/>
    </row>
    <row r="63" spans="1:8" s="1" customFormat="1" ht="36">
      <c r="A63" s="25"/>
      <c r="B63" s="130" t="s">
        <v>1260</v>
      </c>
      <c r="C63" s="6" t="s">
        <v>2698</v>
      </c>
      <c r="D63" s="175">
        <f>INDEX(PRICING!B:B,MATCH(B63,PRICING!A:A,0),1)</f>
        <v>14128</v>
      </c>
      <c r="E63" s="175">
        <f>INDEX(PRICING!C:C,MATCH(B63,PRICING!A:A,0),1)</f>
        <v>17382</v>
      </c>
      <c r="F63" s="175">
        <f>INDEX(PRICING!D:D,MATCH(B63,PRICING!A:A,0),1)</f>
        <v>17382</v>
      </c>
      <c r="G63" s="113" t="s">
        <v>1755</v>
      </c>
      <c r="H63" s="26"/>
    </row>
    <row r="64" spans="1:8" s="1" customFormat="1" ht="18">
      <c r="A64" s="25"/>
      <c r="B64" s="149" t="s">
        <v>1091</v>
      </c>
      <c r="C64" s="124" t="s">
        <v>2699</v>
      </c>
      <c r="D64" s="175">
        <f>INDEX(PRICING!B:B,MATCH(B64,PRICING!A:A,0),1)</f>
        <v>869.99999999999989</v>
      </c>
      <c r="E64" s="175" t="str">
        <f>INDEX(PRICING!C:C,MATCH(B64,PRICING!A:A,0),1)</f>
        <v>N/A</v>
      </c>
      <c r="F64" s="175" t="str">
        <f>INDEX(PRICING!D:D,MATCH(B64,PRICING!A:A,0),1)</f>
        <v>N/A</v>
      </c>
      <c r="G64" s="370"/>
      <c r="H64" s="26"/>
    </row>
    <row r="65" spans="1:8" s="1" customFormat="1" ht="27.6">
      <c r="A65" s="25"/>
      <c r="B65" s="149" t="s">
        <v>1259</v>
      </c>
      <c r="C65" s="124" t="s">
        <v>1559</v>
      </c>
      <c r="D65" s="175">
        <f>INDEX(PRICING!B:B,MATCH(B65,PRICING!A:A,0),1)</f>
        <v>14128</v>
      </c>
      <c r="E65" s="175">
        <f>INDEX(PRICING!C:C,MATCH(B65,PRICING!A:A,0),1)</f>
        <v>17382</v>
      </c>
      <c r="F65" s="175">
        <f>INDEX(PRICING!D:D,MATCH(B65,PRICING!A:A,0),1)</f>
        <v>17382</v>
      </c>
      <c r="G65" s="113" t="s">
        <v>1521</v>
      </c>
      <c r="H65" s="26"/>
    </row>
    <row r="66" spans="1:8" s="1" customFormat="1" ht="18">
      <c r="A66" s="25"/>
      <c r="B66" s="130" t="s">
        <v>1266</v>
      </c>
      <c r="C66" s="6" t="s">
        <v>2700</v>
      </c>
      <c r="D66" s="175">
        <f>INDEX(PRICING!B:B,MATCH(B66,PRICING!A:A,0),1)</f>
        <v>7795</v>
      </c>
      <c r="E66" s="175">
        <f>INDEX(PRICING!C:C,MATCH(B66,PRICING!A:A,0),1)</f>
        <v>11692</v>
      </c>
      <c r="F66" s="175">
        <f>INDEX(PRICING!D:D,MATCH(B66,PRICING!A:A,0),1)</f>
        <v>12162</v>
      </c>
      <c r="G66" s="229"/>
      <c r="H66" s="26"/>
    </row>
    <row r="67" spans="1:8" s="1" customFormat="1" ht="18">
      <c r="A67" s="25"/>
      <c r="B67" s="130" t="s">
        <v>1267</v>
      </c>
      <c r="C67" s="6" t="s">
        <v>2701</v>
      </c>
      <c r="D67" s="175">
        <f>INDEX(PRICING!B:B,MATCH(B67,PRICING!A:A,0),1)</f>
        <v>7795</v>
      </c>
      <c r="E67" s="175">
        <f>INDEX(PRICING!C:C,MATCH(B67,PRICING!A:A,0),1)</f>
        <v>11692</v>
      </c>
      <c r="F67" s="175">
        <f>INDEX(PRICING!D:D,MATCH(B67,PRICING!A:A,0),1)</f>
        <v>12162</v>
      </c>
      <c r="G67" s="229"/>
      <c r="H67" s="26"/>
    </row>
    <row r="68" spans="1:8" s="1" customFormat="1" ht="18">
      <c r="A68" s="25"/>
      <c r="B68" s="130" t="s">
        <v>1269</v>
      </c>
      <c r="C68" s="6" t="s">
        <v>2702</v>
      </c>
      <c r="D68" s="175">
        <f>INDEX(PRICING!B:B,MATCH(B68,PRICING!A:A,0),1)</f>
        <v>487</v>
      </c>
      <c r="E68" s="175">
        <f>INDEX(PRICING!C:C,MATCH(B68,PRICING!A:A,0),1)</f>
        <v>678</v>
      </c>
      <c r="F68" s="175">
        <f>INDEX(PRICING!D:D,MATCH(B68,PRICING!A:A,0),1)</f>
        <v>678</v>
      </c>
      <c r="G68" s="112"/>
      <c r="H68" s="26"/>
    </row>
    <row r="69" spans="1:8" s="1" customFormat="1" ht="18">
      <c r="A69" s="25"/>
      <c r="B69" s="321" t="s">
        <v>1268</v>
      </c>
      <c r="C69" s="145" t="s">
        <v>2703</v>
      </c>
      <c r="D69" s="175">
        <f>INDEX(PRICING!B:B,MATCH(B69,PRICING!A:A,0),1)</f>
        <v>1218</v>
      </c>
      <c r="E69" s="175">
        <f>INDEX(PRICING!C:C,MATCH(B69,PRICING!A:A,0),1)</f>
        <v>1827</v>
      </c>
      <c r="F69" s="175">
        <f>INDEX(PRICING!D:D,MATCH(B69,PRICING!A:A,0),1)</f>
        <v>1722</v>
      </c>
      <c r="G69" s="113"/>
      <c r="H69" s="26"/>
    </row>
    <row r="70" spans="1:8" s="1" customFormat="1" ht="18">
      <c r="A70" s="25"/>
      <c r="B70" s="321" t="s">
        <v>1263</v>
      </c>
      <c r="C70" s="691" t="s">
        <v>1543</v>
      </c>
      <c r="D70" s="175">
        <f>INDEX(PRICING!B:B,MATCH(B70,PRICING!A:A,0),1)</f>
        <v>7795</v>
      </c>
      <c r="E70" s="175">
        <f>INDEX(PRICING!C:C,MATCH(B70,PRICING!A:A,0),1)</f>
        <v>11692</v>
      </c>
      <c r="F70" s="175">
        <f>INDEX(PRICING!D:D,MATCH(B70,PRICING!A:A,0),1)</f>
        <v>12162</v>
      </c>
      <c r="G70" s="230"/>
      <c r="H70" s="26"/>
    </row>
    <row r="71" spans="1:8" s="1" customFormat="1" ht="18">
      <c r="A71" s="25"/>
      <c r="B71" s="321" t="s">
        <v>1265</v>
      </c>
      <c r="C71" s="691" t="s">
        <v>1545</v>
      </c>
      <c r="D71" s="175">
        <f>INDEX(PRICING!B:B,MATCH(B71,PRICING!A:A,0),1)</f>
        <v>7795</v>
      </c>
      <c r="E71" s="175">
        <f>INDEX(PRICING!C:C,MATCH(B71,PRICING!A:A,0),1)</f>
        <v>11692</v>
      </c>
      <c r="F71" s="175">
        <f>INDEX(PRICING!D:D,MATCH(B71,PRICING!A:A,0),1)</f>
        <v>12162</v>
      </c>
      <c r="G71" s="230"/>
      <c r="H71" s="26"/>
    </row>
    <row r="72" spans="1:8" s="1" customFormat="1" ht="18">
      <c r="A72" s="25"/>
      <c r="B72" s="321" t="s">
        <v>1264</v>
      </c>
      <c r="C72" s="691" t="s">
        <v>1546</v>
      </c>
      <c r="D72" s="175">
        <f>INDEX(PRICING!B:B,MATCH(B72,PRICING!A:A,0),1)</f>
        <v>7795</v>
      </c>
      <c r="E72" s="175">
        <f>INDEX(PRICING!C:C,MATCH(B72,PRICING!A:A,0),1)</f>
        <v>11692</v>
      </c>
      <c r="F72" s="175">
        <f>INDEX(PRICING!D:D,MATCH(B72,PRICING!A:A,0),1)</f>
        <v>12162</v>
      </c>
      <c r="G72" s="230"/>
      <c r="H72" s="26"/>
    </row>
    <row r="73" spans="1:8" s="1" customFormat="1" ht="18">
      <c r="A73" s="25"/>
      <c r="B73" s="321" t="s">
        <v>1547</v>
      </c>
      <c r="C73" s="691" t="s">
        <v>1548</v>
      </c>
      <c r="D73" s="175">
        <f>INDEX(PRICING!B:B,MATCH(B73,PRICING!A:A,0),1)</f>
        <v>852</v>
      </c>
      <c r="E73" s="175">
        <f>INDEX(PRICING!C:C,MATCH(B73,PRICING!A:A,0),1)</f>
        <v>1200</v>
      </c>
      <c r="F73" s="175">
        <f>INDEX(PRICING!D:D,MATCH(B73,PRICING!A:A,0),1)</f>
        <v>1200</v>
      </c>
      <c r="G73" s="230"/>
      <c r="H73" s="26"/>
    </row>
    <row r="74" spans="1:8" s="1" customFormat="1" ht="18">
      <c r="A74" s="25"/>
      <c r="B74" s="321" t="s">
        <v>1549</v>
      </c>
      <c r="C74" s="691" t="s">
        <v>1550</v>
      </c>
      <c r="D74" s="175">
        <f>INDEX(PRICING!B:B,MATCH(B74,PRICING!A:A,0),1)</f>
        <v>1218</v>
      </c>
      <c r="E74" s="175">
        <f>INDEX(PRICING!C:C,MATCH(B74,PRICING!A:A,0),1)</f>
        <v>1722</v>
      </c>
      <c r="F74" s="175">
        <f>INDEX(PRICING!D:D,MATCH(B74,PRICING!A:A,0),1)</f>
        <v>1722</v>
      </c>
      <c r="G74" s="230"/>
      <c r="H74" s="26"/>
    </row>
    <row r="75" spans="1:8" s="1" customFormat="1" ht="18">
      <c r="A75" s="25"/>
      <c r="B75" s="623" t="s">
        <v>1272</v>
      </c>
      <c r="C75" s="691" t="s">
        <v>2704</v>
      </c>
      <c r="D75" s="175">
        <f>INDEX(PRICING!B:B,MATCH(B75,PRICING!A:A,0),1)</f>
        <v>4872</v>
      </c>
      <c r="E75" s="175">
        <f>INDEX(PRICING!C:C,MATCH(B75,PRICING!A:A,0),1)</f>
        <v>6942</v>
      </c>
      <c r="F75" s="175">
        <f>INDEX(PRICING!D:D,MATCH(B75,PRICING!A:A,0),1)</f>
        <v>6942</v>
      </c>
      <c r="G75" s="230" t="s">
        <v>2515</v>
      </c>
      <c r="H75" s="26"/>
    </row>
    <row r="76" spans="1:8" s="1" customFormat="1" ht="18">
      <c r="A76" s="25"/>
      <c r="B76" s="321" t="s">
        <v>1273</v>
      </c>
      <c r="C76" s="691" t="s">
        <v>2705</v>
      </c>
      <c r="D76" s="175">
        <f>INDEX(PRICING!B:B,MATCH(B76,PRICING!A:A,0),1)</f>
        <v>4872</v>
      </c>
      <c r="E76" s="175">
        <f>INDEX(PRICING!C:C,MATCH(B76,PRICING!A:A,0),1)</f>
        <v>6942</v>
      </c>
      <c r="F76" s="175">
        <f>INDEX(PRICING!D:D,MATCH(B76,PRICING!A:A,0),1)</f>
        <v>6942</v>
      </c>
      <c r="G76" s="230"/>
      <c r="H76" s="26"/>
    </row>
    <row r="77" spans="1:8" s="1" customFormat="1" ht="24" customHeight="1">
      <c r="A77" s="25"/>
      <c r="B77" s="13" t="s">
        <v>1536</v>
      </c>
      <c r="C77" s="689"/>
      <c r="D77" s="85"/>
      <c r="E77" s="85"/>
      <c r="F77" s="85"/>
      <c r="G77" s="203"/>
      <c r="H77" s="26"/>
    </row>
    <row r="78" spans="1:8" s="1" customFormat="1" ht="24" customHeight="1">
      <c r="A78" s="25"/>
      <c r="B78" s="174" t="s">
        <v>1350</v>
      </c>
      <c r="C78" s="134" t="s">
        <v>2706</v>
      </c>
      <c r="D78" s="175">
        <f>INDEX(PRICING!B:B,MATCH(B78,PRICING!A:A,0),1)</f>
        <v>1218</v>
      </c>
      <c r="E78" s="175">
        <f>INDEX(PRICING!C:C,MATCH(B78,PRICING!A:A,0),1)</f>
        <v>1827</v>
      </c>
      <c r="F78" s="175">
        <f>INDEX(PRICING!D:D,MATCH(B78,PRICING!A:A,0),1)</f>
        <v>1722</v>
      </c>
      <c r="G78" s="112" t="s">
        <v>1755</v>
      </c>
      <c r="H78" s="26"/>
    </row>
    <row r="79" spans="1:8" s="1" customFormat="1" ht="36">
      <c r="A79" s="25"/>
      <c r="B79" s="86" t="s">
        <v>1256</v>
      </c>
      <c r="C79" s="6" t="s">
        <v>2707</v>
      </c>
      <c r="D79" s="175">
        <f>INDEX(PRICING!B:B,MATCH(B79,PRICING!A:A,0),1)</f>
        <v>4999</v>
      </c>
      <c r="E79" s="175">
        <f>INDEX(PRICING!C:C,MATCH(B79,PRICING!A:A,0),1)</f>
        <v>9135</v>
      </c>
      <c r="F79" s="175">
        <f>INDEX(PRICING!D:D,MATCH(B79,PRICING!A:A,0),1)</f>
        <v>10422</v>
      </c>
      <c r="G79" s="112" t="s">
        <v>1755</v>
      </c>
      <c r="H79" s="26"/>
    </row>
    <row r="80" spans="1:8" s="1" customFormat="1" ht="18">
      <c r="A80" s="25"/>
      <c r="B80" s="86" t="s">
        <v>1224</v>
      </c>
      <c r="C80" s="6" t="s">
        <v>2708</v>
      </c>
      <c r="D80" s="175">
        <f>INDEX(PRICING!B:B,MATCH(B80,PRICING!A:A,0),1)</f>
        <v>757.41176470588232</v>
      </c>
      <c r="E80" s="175" t="str">
        <f>INDEX(PRICING!C:C,MATCH(B80,PRICING!A:A,0),1)</f>
        <v>N/A</v>
      </c>
      <c r="F80" s="175" t="str">
        <f>INDEX(PRICING!D:D,MATCH(B80,PRICING!A:A,0),1)</f>
        <v>N/A</v>
      </c>
      <c r="G80" s="112"/>
      <c r="H80" s="26"/>
    </row>
    <row r="81" spans="1:8" s="1" customFormat="1" ht="18">
      <c r="A81" s="25"/>
      <c r="B81" s="86" t="s">
        <v>1257</v>
      </c>
      <c r="C81" s="6" t="s">
        <v>1537</v>
      </c>
      <c r="D81" s="175">
        <f>INDEX(PRICING!B:B,MATCH(B81,PRICING!A:A,0),1)</f>
        <v>9744</v>
      </c>
      <c r="E81" s="175">
        <f>INDEX(PRICING!C:C,MATCH(B81,PRICING!A:A,0),1)</f>
        <v>12162</v>
      </c>
      <c r="F81" s="175">
        <f>INDEX(PRICING!D:D,MATCH(B81,PRICING!A:A,0),1)</f>
        <v>13902</v>
      </c>
      <c r="G81" s="113" t="s">
        <v>1755</v>
      </c>
      <c r="H81" s="26"/>
    </row>
    <row r="82" spans="1:8" s="1" customFormat="1" ht="54">
      <c r="A82" s="25"/>
      <c r="B82" s="86" t="s">
        <v>1302</v>
      </c>
      <c r="C82" s="6" t="s">
        <v>2709</v>
      </c>
      <c r="D82" s="175">
        <f>INDEX(PRICING!B:B,MATCH(B82,PRICING!A:A,0),1)</f>
        <v>15834</v>
      </c>
      <c r="E82" s="175">
        <f>INDEX(PRICING!C:C,MATCH(B82,PRICING!A:A,0),1)</f>
        <v>23751</v>
      </c>
      <c r="F82" s="175">
        <f>INDEX(PRICING!D:D,MATCH(B82,PRICING!A:A,0),1)</f>
        <v>22602</v>
      </c>
      <c r="G82" s="112" t="s">
        <v>1755</v>
      </c>
      <c r="H82" s="26"/>
    </row>
    <row r="83" spans="1:8" s="1" customFormat="1" ht="36">
      <c r="A83" s="25"/>
      <c r="B83" s="86" t="s">
        <v>1303</v>
      </c>
      <c r="C83" s="6" t="s">
        <v>2710</v>
      </c>
      <c r="D83" s="175">
        <f>INDEX(PRICING!B:B,MATCH(B83,PRICING!A:A,0),1)</f>
        <v>7308</v>
      </c>
      <c r="E83" s="175">
        <f>INDEX(PRICING!C:C,MATCH(B83,PRICING!A:A,0),1)</f>
        <v>10962</v>
      </c>
      <c r="F83" s="175">
        <f>INDEX(PRICING!D:D,MATCH(B83,PRICING!A:A,0),1)</f>
        <v>12162</v>
      </c>
      <c r="G83" s="112" t="s">
        <v>1755</v>
      </c>
      <c r="H83" s="26"/>
    </row>
    <row r="84" spans="1:8" s="1" customFormat="1" ht="18">
      <c r="A84" s="25"/>
      <c r="B84" s="130" t="s">
        <v>1062</v>
      </c>
      <c r="C84" s="6" t="s">
        <v>2711</v>
      </c>
      <c r="D84" s="175">
        <f>INDEX(PRICING!B:B,MATCH(B84,PRICING!A:A,0),1)</f>
        <v>1658.1176470588234</v>
      </c>
      <c r="E84" s="175" t="str">
        <f>INDEX(PRICING!C:C,MATCH(B84,PRICING!A:A,0),1)</f>
        <v>N/A</v>
      </c>
      <c r="F84" s="175" t="str">
        <f>INDEX(PRICING!D:D,MATCH(B84,PRICING!A:A,0),1)</f>
        <v>N/A</v>
      </c>
      <c r="G84" s="112"/>
      <c r="H84" s="26"/>
    </row>
    <row r="85" spans="1:8" s="1" customFormat="1" ht="18">
      <c r="A85" s="25"/>
      <c r="B85" s="269" t="s">
        <v>1301</v>
      </c>
      <c r="C85" s="6" t="s">
        <v>2712</v>
      </c>
      <c r="D85" s="175">
        <f>INDEX(PRICING!B:B,MATCH(B85,PRICING!A:A,0),1)</f>
        <v>12423</v>
      </c>
      <c r="E85" s="175">
        <f>INDEX(PRICING!C:C,MATCH(B85,PRICING!A:A,0),1)</f>
        <v>15642</v>
      </c>
      <c r="F85" s="175">
        <f>INDEX(PRICING!D:D,MATCH(B85,PRICING!A:A,0),1)</f>
        <v>15642</v>
      </c>
      <c r="G85" s="113" t="s">
        <v>1755</v>
      </c>
      <c r="H85" s="26"/>
    </row>
    <row r="86" spans="1:8" s="1" customFormat="1" ht="18">
      <c r="A86" s="25"/>
      <c r="B86" s="13" t="s">
        <v>2713</v>
      </c>
      <c r="C86" s="689"/>
      <c r="D86" s="85"/>
      <c r="E86" s="85"/>
      <c r="F86" s="85"/>
      <c r="G86" s="203"/>
      <c r="H86" s="26"/>
    </row>
    <row r="87" spans="1:8" s="1" customFormat="1" ht="18">
      <c r="A87" s="25"/>
      <c r="B87" s="269" t="s">
        <v>1319</v>
      </c>
      <c r="C87" s="6" t="s">
        <v>1394</v>
      </c>
      <c r="D87" s="175">
        <f>INDEX(PRICING!B:B,MATCH(B87,PRICING!A:A,0),1)</f>
        <v>7168</v>
      </c>
      <c r="E87" s="175">
        <f>INDEX(PRICING!C:C,MATCH(B87,PRICING!A:A,0),1)</f>
        <v>7673</v>
      </c>
      <c r="F87" s="175">
        <f>INDEX(PRICING!D:D,MATCH(B87,PRICING!A:A,0),1)</f>
        <v>10422</v>
      </c>
      <c r="G87" s="113" t="s">
        <v>1755</v>
      </c>
      <c r="H87" s="26"/>
    </row>
    <row r="88" spans="1:8" s="1" customFormat="1" ht="18">
      <c r="A88" s="25"/>
      <c r="B88" s="86" t="s">
        <v>1126</v>
      </c>
      <c r="C88" s="6" t="s">
        <v>2714</v>
      </c>
      <c r="D88" s="175">
        <f>INDEX(PRICING!B:B,MATCH(B88,PRICING!A:A,0),1)</f>
        <v>556.79999999999995</v>
      </c>
      <c r="E88" s="175" t="str">
        <f>INDEX(PRICING!C:C,MATCH(B88,PRICING!A:A,0),1)</f>
        <v>N/A</v>
      </c>
      <c r="F88" s="175" t="str">
        <f>INDEX(PRICING!D:D,MATCH(B88,PRICING!A:A,0),1)</f>
        <v>N/A</v>
      </c>
      <c r="G88" s="113"/>
      <c r="H88" s="26"/>
    </row>
    <row r="89" spans="1:8" s="1" customFormat="1" ht="27.6">
      <c r="A89" s="25"/>
      <c r="B89" s="269" t="s">
        <v>1321</v>
      </c>
      <c r="C89" s="6" t="s">
        <v>1393</v>
      </c>
      <c r="D89" s="175">
        <f>INDEX(PRICING!B:B,MATCH(B89,PRICING!A:A,0),1)</f>
        <v>9013</v>
      </c>
      <c r="E89" s="175">
        <f>INDEX(PRICING!C:C,MATCH(B89,PRICING!A:A,0),1)</f>
        <v>10422</v>
      </c>
      <c r="F89" s="175">
        <f>INDEX(PRICING!D:D,MATCH(B89,PRICING!A:A,0),1)</f>
        <v>12162</v>
      </c>
      <c r="G89" s="113" t="s">
        <v>2670</v>
      </c>
      <c r="H89" s="26"/>
    </row>
    <row r="90" spans="1:8" s="1" customFormat="1" ht="18">
      <c r="A90" s="25"/>
      <c r="B90" s="433" t="s">
        <v>1322</v>
      </c>
      <c r="C90" s="6" t="s">
        <v>2715</v>
      </c>
      <c r="D90" s="175">
        <f>INDEX(PRICING!B:B,MATCH(B90,PRICING!A:A,0),1)</f>
        <v>8526</v>
      </c>
      <c r="E90" s="175">
        <f>INDEX(PRICING!C:C,MATCH(B90,PRICING!A:A,0),1)</f>
        <v>12789</v>
      </c>
      <c r="F90" s="175">
        <f>INDEX(PRICING!D:D,MATCH(B90,PRICING!A:A,0),1)</f>
        <v>12162</v>
      </c>
      <c r="G90" s="113" t="s">
        <v>1755</v>
      </c>
      <c r="H90" s="26"/>
    </row>
    <row r="91" spans="1:8" s="1" customFormat="1" ht="18">
      <c r="A91" s="25"/>
      <c r="B91" s="433" t="s">
        <v>1323</v>
      </c>
      <c r="C91" s="6" t="s">
        <v>2716</v>
      </c>
      <c r="D91" s="175">
        <f>INDEX(PRICING!B:B,MATCH(B91,PRICING!A:A,0),1)</f>
        <v>9744</v>
      </c>
      <c r="E91" s="175">
        <f>INDEX(PRICING!C:C,MATCH(B91,PRICING!A:A,0),1)</f>
        <v>12789</v>
      </c>
      <c r="F91" s="175">
        <f>INDEX(PRICING!D:D,MATCH(B91,PRICING!A:A,0),1)</f>
        <v>13902</v>
      </c>
      <c r="G91" s="113" t="s">
        <v>1755</v>
      </c>
      <c r="H91" s="26"/>
    </row>
    <row r="92" spans="1:8" s="1" customFormat="1" ht="18">
      <c r="A92" s="25"/>
      <c r="B92" s="130" t="s">
        <v>1133</v>
      </c>
      <c r="C92" s="6" t="s">
        <v>2717</v>
      </c>
      <c r="D92" s="175">
        <f>INDEX(PRICING!B:B,MATCH(B92,PRICING!A:A,0),1)</f>
        <v>956.99999999999989</v>
      </c>
      <c r="E92" s="175" t="str">
        <f>INDEX(PRICING!C:C,MATCH(B92,PRICING!A:A,0),1)</f>
        <v>N/A</v>
      </c>
      <c r="F92" s="175" t="str">
        <f>INDEX(PRICING!D:D,MATCH(B92,PRICING!A:A,0),1)</f>
        <v>N/A</v>
      </c>
      <c r="G92" s="112"/>
      <c r="H92" s="26"/>
    </row>
    <row r="93" spans="1:8" s="1" customFormat="1" ht="36">
      <c r="A93" s="25"/>
      <c r="B93" s="86" t="s">
        <v>1324</v>
      </c>
      <c r="C93" s="6" t="s">
        <v>2718</v>
      </c>
      <c r="D93" s="175">
        <f>INDEX(PRICING!B:B,MATCH(B93,PRICING!A:A,0),1)</f>
        <v>1061</v>
      </c>
      <c r="E93" s="175">
        <f>INDEX(PRICING!C:C,MATCH(B93,PRICING!A:A,0),1)</f>
        <v>1583</v>
      </c>
      <c r="F93" s="175">
        <f>INDEX(PRICING!D:D,MATCH(B93,PRICING!A:A,0),1)</f>
        <v>1548</v>
      </c>
      <c r="G93" s="113" t="s">
        <v>1755</v>
      </c>
      <c r="H93" s="26"/>
    </row>
    <row r="94" spans="1:8" s="1" customFormat="1" ht="27.6">
      <c r="A94" s="25"/>
      <c r="B94" s="86" t="s">
        <v>1325</v>
      </c>
      <c r="C94" s="6" t="s">
        <v>2719</v>
      </c>
      <c r="D94" s="175">
        <f>INDEX(PRICING!B:B,MATCH(B94,PRICING!A:A,0),1)</f>
        <v>4263</v>
      </c>
      <c r="E94" s="175">
        <f>INDEX(PRICING!C:C,MATCH(B94,PRICING!A:A,0),1)</f>
        <v>6403</v>
      </c>
      <c r="F94" s="175">
        <f>INDEX(PRICING!D:D,MATCH(B94,PRICING!A:A,0),1)</f>
        <v>6594</v>
      </c>
      <c r="G94" s="113" t="s">
        <v>1521</v>
      </c>
      <c r="H94" s="26"/>
    </row>
    <row r="95" spans="1:8" s="1" customFormat="1" ht="24" customHeight="1">
      <c r="A95" s="25"/>
      <c r="B95" s="86" t="s">
        <v>1170</v>
      </c>
      <c r="C95" s="6" t="s">
        <v>2720</v>
      </c>
      <c r="D95" s="175">
        <f>INDEX(PRICING!B:B,MATCH(B95,PRICING!A:A,0),1)</f>
        <v>102.35294117647059</v>
      </c>
      <c r="E95" s="175" t="str">
        <f>INDEX(PRICING!C:C,MATCH(B95,PRICING!A:A,0),1)</f>
        <v>N/A</v>
      </c>
      <c r="F95" s="175" t="str">
        <f>INDEX(PRICING!D:D,MATCH(B95,PRICING!A:A,0),1)</f>
        <v>N/A</v>
      </c>
      <c r="G95" s="113"/>
      <c r="H95" s="26"/>
    </row>
    <row r="96" spans="1:8" s="1" customFormat="1" ht="18">
      <c r="A96" s="25"/>
      <c r="B96" s="269" t="s">
        <v>1257</v>
      </c>
      <c r="C96" s="6" t="s">
        <v>1537</v>
      </c>
      <c r="D96" s="175">
        <f>INDEX(PRICING!B:B,MATCH(B96,PRICING!A:A,0),1)</f>
        <v>9744</v>
      </c>
      <c r="E96" s="175">
        <f>INDEX(PRICING!C:C,MATCH(B96,PRICING!A:A,0),1)</f>
        <v>12162</v>
      </c>
      <c r="F96" s="175">
        <f>INDEX(PRICING!D:D,MATCH(B96,PRICING!A:A,0),1)</f>
        <v>13902</v>
      </c>
      <c r="G96" s="113" t="s">
        <v>1755</v>
      </c>
      <c r="H96" s="26"/>
    </row>
    <row r="97" spans="1:8" s="1" customFormat="1" ht="18">
      <c r="A97" s="25"/>
      <c r="B97" s="269" t="s">
        <v>1223</v>
      </c>
      <c r="C97" s="6" t="s">
        <v>2721</v>
      </c>
      <c r="D97" s="175">
        <f>INDEX(PRICING!B:B,MATCH(B97,PRICING!A:A,0),1)</f>
        <v>1023.5294117647059</v>
      </c>
      <c r="E97" s="175" t="str">
        <f>INDEX(PRICING!C:C,MATCH(B97,PRICING!A:A,0),1)</f>
        <v>N/A</v>
      </c>
      <c r="F97" s="175" t="str">
        <f>INDEX(PRICING!D:D,MATCH(B97,PRICING!A:A,0),1)</f>
        <v>N/A</v>
      </c>
      <c r="G97" s="113"/>
      <c r="H97" s="26"/>
    </row>
    <row r="98" spans="1:8" s="1" customFormat="1" ht="18">
      <c r="A98" s="25"/>
      <c r="B98" s="13" t="s">
        <v>2722</v>
      </c>
      <c r="C98" s="689"/>
      <c r="D98" s="85"/>
      <c r="E98" s="85"/>
      <c r="F98" s="85"/>
      <c r="G98" s="203"/>
      <c r="H98" s="26"/>
    </row>
    <row r="99" spans="1:8" s="1" customFormat="1" ht="18">
      <c r="A99" s="25"/>
      <c r="B99" s="86" t="s">
        <v>1354</v>
      </c>
      <c r="C99" s="6" t="s">
        <v>2723</v>
      </c>
      <c r="D99" s="175">
        <f>INDEX(PRICING!B:B,MATCH(B99,PRICING!A:A,0),1)</f>
        <v>4872</v>
      </c>
      <c r="E99" s="175">
        <f>INDEX(PRICING!C:C,MATCH(B99,PRICING!A:A,0),1)</f>
        <v>5220</v>
      </c>
      <c r="F99" s="175">
        <f>INDEX(PRICING!D:D,MATCH(B99,PRICING!A:A,0),1)</f>
        <v>6090</v>
      </c>
      <c r="G99" s="112" t="s">
        <v>1755</v>
      </c>
      <c r="H99" s="26"/>
    </row>
    <row r="100" spans="1:8" s="1" customFormat="1" ht="18">
      <c r="A100" s="25"/>
      <c r="B100" s="130" t="s">
        <v>1202</v>
      </c>
      <c r="C100" s="6" t="s">
        <v>2724</v>
      </c>
      <c r="D100" s="175">
        <f>INDEX(PRICING!B:B,MATCH(B100,PRICING!A:A,0),1)</f>
        <v>450.35294117647055</v>
      </c>
      <c r="E100" s="175" t="str">
        <f>INDEX(PRICING!C:C,MATCH(B100,PRICING!A:A,0),1)</f>
        <v>N/A</v>
      </c>
      <c r="F100" s="175" t="str">
        <f>INDEX(PRICING!D:D,MATCH(B100,PRICING!A:A,0),1)</f>
        <v>N/A</v>
      </c>
      <c r="G100" s="112"/>
      <c r="H100" s="26"/>
    </row>
    <row r="101" spans="1:8" s="1" customFormat="1" ht="36">
      <c r="A101" s="25"/>
      <c r="B101" s="86" t="s">
        <v>1345</v>
      </c>
      <c r="C101" s="6" t="s">
        <v>2725</v>
      </c>
      <c r="D101" s="175">
        <v>2549</v>
      </c>
      <c r="E101" s="175">
        <f>INDEX(PRICING!C:C,MATCH(B101,PRICING!A:A,0),1)</f>
        <v>3654</v>
      </c>
      <c r="F101" s="175">
        <f>INDEX(PRICING!D:D,MATCH(B101,PRICING!A:A,0),1)</f>
        <v>4332</v>
      </c>
      <c r="G101" s="112" t="s">
        <v>1755</v>
      </c>
      <c r="H101" s="26"/>
    </row>
    <row r="102" spans="1:8" s="1" customFormat="1" ht="24" customHeight="1">
      <c r="A102" s="25"/>
      <c r="B102" s="130" t="s">
        <v>1101</v>
      </c>
      <c r="C102" s="6" t="s">
        <v>2726</v>
      </c>
      <c r="D102" s="175">
        <f>INDEX(PRICING!B:B,MATCH(B102,PRICING!A:A,0),1)</f>
        <v>307.05882352941177</v>
      </c>
      <c r="E102" s="175" t="str">
        <f>INDEX(PRICING!C:C,MATCH(B102,PRICING!A:A,0),1)</f>
        <v>N/A</v>
      </c>
      <c r="F102" s="175" t="str">
        <f>INDEX(PRICING!D:D,MATCH(B102,PRICING!A:A,0),1)</f>
        <v>N/A</v>
      </c>
      <c r="G102" s="112"/>
      <c r="H102" s="26"/>
    </row>
    <row r="103" spans="1:8" s="1" customFormat="1" ht="36">
      <c r="A103" s="25"/>
      <c r="B103" s="86" t="s">
        <v>1297</v>
      </c>
      <c r="C103" s="6" t="s">
        <v>2727</v>
      </c>
      <c r="D103" s="175">
        <f>INDEX(PRICING!B:B,MATCH(B103,PRICING!A:A,0),1)</f>
        <v>3654</v>
      </c>
      <c r="E103" s="175">
        <f>INDEX(PRICING!C:C,MATCH(B103,PRICING!A:A,0),1)</f>
        <v>5481</v>
      </c>
      <c r="F103" s="175">
        <f>INDEX(PRICING!D:D,MATCH(B103,PRICING!A:A,0),1)</f>
        <v>5202</v>
      </c>
      <c r="G103" s="112" t="s">
        <v>1755</v>
      </c>
      <c r="H103" s="26"/>
    </row>
    <row r="104" spans="1:8" s="1" customFormat="1" ht="18">
      <c r="A104" s="25"/>
      <c r="B104" s="13" t="s">
        <v>1538</v>
      </c>
      <c r="C104" s="689"/>
      <c r="D104" s="85"/>
      <c r="E104" s="85"/>
      <c r="F104" s="85"/>
      <c r="G104" s="203"/>
      <c r="H104" s="26"/>
    </row>
    <row r="105" spans="1:8" s="1" customFormat="1" ht="38.25" customHeight="1">
      <c r="A105" s="25"/>
      <c r="B105" s="130" t="s">
        <v>1243</v>
      </c>
      <c r="C105" s="6" t="s">
        <v>2728</v>
      </c>
      <c r="D105" s="175">
        <f>INDEX(PRICING!B:B,MATCH(B105,PRICING!A:A,0),1)</f>
        <v>18498</v>
      </c>
      <c r="E105" s="175">
        <f>INDEX(PRICING!C:C,MATCH(B105,PRICING!A:A,0),1)</f>
        <v>32886</v>
      </c>
      <c r="F105" s="175">
        <f>INDEX(PRICING!D:D,MATCH(B105,PRICING!A:A,0),1)</f>
        <v>34782</v>
      </c>
      <c r="G105" s="112" t="s">
        <v>1755</v>
      </c>
      <c r="H105" s="26"/>
    </row>
    <row r="106" spans="1:8" s="1" customFormat="1" ht="18">
      <c r="A106" s="25"/>
      <c r="B106" s="130" t="s">
        <v>1191</v>
      </c>
      <c r="C106" s="6" t="s">
        <v>2729</v>
      </c>
      <c r="D106" s="175">
        <f>INDEX(PRICING!B:B,MATCH(B106,PRICING!A:A,0),1)</f>
        <v>2558.8235294117644</v>
      </c>
      <c r="E106" s="175" t="str">
        <f>INDEX(PRICING!C:C,MATCH(B106,PRICING!A:A,0),1)</f>
        <v>N/A</v>
      </c>
      <c r="F106" s="175" t="str">
        <f>INDEX(PRICING!D:D,MATCH(B106,PRICING!A:A,0),1)</f>
        <v>N/A</v>
      </c>
      <c r="G106" s="112"/>
      <c r="H106" s="26"/>
    </row>
    <row r="107" spans="1:8" s="1" customFormat="1" ht="36">
      <c r="A107" s="25"/>
      <c r="B107" s="86" t="s">
        <v>1349</v>
      </c>
      <c r="C107" s="6" t="s">
        <v>2730</v>
      </c>
      <c r="D107" s="175">
        <f>INDEX(PRICING!B:B,MATCH(B107,PRICING!A:A,0),1)</f>
        <v>3654</v>
      </c>
      <c r="E107" s="175">
        <f>INDEX(PRICING!C:C,MATCH(B107,PRICING!A:A,0),1)</f>
        <v>5481</v>
      </c>
      <c r="F107" s="175">
        <f>INDEX(PRICING!D:D,MATCH(B107,PRICING!A:A,0),1)</f>
        <v>5220</v>
      </c>
      <c r="G107" s="112" t="s">
        <v>1755</v>
      </c>
      <c r="H107" s="26"/>
    </row>
    <row r="108" spans="1:8" s="1" customFormat="1" ht="24" customHeight="1">
      <c r="A108" s="25"/>
      <c r="B108" s="130" t="s">
        <v>1215</v>
      </c>
      <c r="C108" s="6" t="s">
        <v>2731</v>
      </c>
      <c r="D108" s="175">
        <f>INDEX(PRICING!B:B,MATCH(B108,PRICING!A:A,0),1)</f>
        <v>368.47058823529409</v>
      </c>
      <c r="E108" s="175" t="str">
        <f>INDEX(PRICING!C:C,MATCH(B108,PRICING!A:A,0),1)</f>
        <v>N/A</v>
      </c>
      <c r="F108" s="175" t="str">
        <f>INDEX(PRICING!D:D,MATCH(B108,PRICING!A:A,0),1)</f>
        <v>N/A</v>
      </c>
      <c r="G108" s="112"/>
      <c r="H108" s="26"/>
    </row>
    <row r="109" spans="1:8" s="1" customFormat="1" ht="54">
      <c r="A109" s="25"/>
      <c r="B109" s="130" t="s">
        <v>1252</v>
      </c>
      <c r="C109" s="6" t="s">
        <v>2732</v>
      </c>
      <c r="D109" s="175">
        <f>INDEX(PRICING!B:B,MATCH(B109,PRICING!A:A,0),1)</f>
        <v>3862</v>
      </c>
      <c r="E109" s="175">
        <f>INDEX(PRICING!C:C,MATCH(B109,PRICING!A:A,0),1)</f>
        <v>5220</v>
      </c>
      <c r="F109" s="175">
        <f>INDEX(PRICING!D:D,MATCH(B109,PRICING!A:A,0),1)</f>
        <v>5220</v>
      </c>
      <c r="G109" s="112" t="s">
        <v>1755</v>
      </c>
      <c r="H109" s="26"/>
    </row>
    <row r="110" spans="1:8" s="1" customFormat="1" ht="18">
      <c r="A110" s="25"/>
      <c r="B110" s="86" t="s">
        <v>1348</v>
      </c>
      <c r="C110" s="6" t="s">
        <v>2733</v>
      </c>
      <c r="D110" s="175">
        <f>INDEX(PRICING!B:B,MATCH(B110,PRICING!A:A,0),1)</f>
        <v>3654</v>
      </c>
      <c r="E110" s="175">
        <f>INDEX(PRICING!C:C,MATCH(B110,PRICING!A:A,0),1)</f>
        <v>5481</v>
      </c>
      <c r="F110" s="175">
        <f>INDEX(PRICING!D:D,MATCH(B110,PRICING!A:A,0),1)</f>
        <v>5220</v>
      </c>
      <c r="G110" s="112" t="s">
        <v>1755</v>
      </c>
      <c r="H110" s="26"/>
    </row>
    <row r="111" spans="1:8" s="1" customFormat="1" ht="18">
      <c r="A111" s="25"/>
      <c r="B111" s="130" t="s">
        <v>1081</v>
      </c>
      <c r="C111" s="6" t="s">
        <v>2734</v>
      </c>
      <c r="D111" s="175">
        <f>INDEX(PRICING!B:B,MATCH(B111,PRICING!A:A,0),1)</f>
        <v>368.47058823529409</v>
      </c>
      <c r="E111" s="175" t="str">
        <f>INDEX(PRICING!C:C,MATCH(B111,PRICING!A:A,0),1)</f>
        <v>N/A</v>
      </c>
      <c r="F111" s="175" t="str">
        <f>INDEX(PRICING!D:D,MATCH(B111,PRICING!A:A,0),1)</f>
        <v>N/A</v>
      </c>
      <c r="G111" s="112"/>
      <c r="H111" s="26"/>
    </row>
    <row r="112" spans="1:8" s="1" customFormat="1" ht="18">
      <c r="A112" s="25"/>
      <c r="B112" s="130" t="s">
        <v>2735</v>
      </c>
      <c r="C112" s="6" t="s">
        <v>2736</v>
      </c>
      <c r="D112" s="175">
        <f>INDEX(PRICING!B:B,MATCH(B112,PRICING!A:A,0),1)</f>
        <v>365</v>
      </c>
      <c r="E112" s="175" t="str">
        <f>INDEX(PRICING!C:C,MATCH(B112,PRICING!A:A,0),1)</f>
        <v>N/A</v>
      </c>
      <c r="F112" s="175">
        <f>INDEX(PRICING!D:D,MATCH(B112,PRICING!A:A,0),1)</f>
        <v>522</v>
      </c>
      <c r="G112" s="112"/>
      <c r="H112" s="26"/>
    </row>
    <row r="113" spans="1:8" s="1" customFormat="1" ht="18">
      <c r="A113" s="25"/>
      <c r="B113" s="86" t="s">
        <v>1247</v>
      </c>
      <c r="C113" s="6" t="s">
        <v>2737</v>
      </c>
      <c r="D113" s="175">
        <f>INDEX(PRICING!B:B,MATCH(B113,PRICING!A:A,0),1)</f>
        <v>12180</v>
      </c>
      <c r="E113" s="175">
        <f>INDEX(PRICING!C:C,MATCH(B113,PRICING!A:A,0),1)</f>
        <v>16443</v>
      </c>
      <c r="F113" s="175">
        <f>INDEX(PRICING!D:D,MATCH(B113,PRICING!A:A,0),1)</f>
        <v>17382</v>
      </c>
      <c r="G113" s="112" t="s">
        <v>1755</v>
      </c>
      <c r="H113" s="26"/>
    </row>
    <row r="114" spans="1:8" s="1" customFormat="1" ht="18">
      <c r="A114" s="25"/>
      <c r="B114" s="86" t="s">
        <v>1178</v>
      </c>
      <c r="C114" s="6" t="s">
        <v>2738</v>
      </c>
      <c r="D114" s="175">
        <f>INDEX(PRICING!B:B,MATCH(B114,PRICING!A:A,0),1)</f>
        <v>1269.1764705882351</v>
      </c>
      <c r="E114" s="175" t="str">
        <f>INDEX(PRICING!C:C,MATCH(B114,PRICING!A:A,0),1)</f>
        <v>N/A</v>
      </c>
      <c r="F114" s="175" t="str">
        <f>INDEX(PRICING!D:D,MATCH(B114,PRICING!A:A,0),1)</f>
        <v>N/A</v>
      </c>
      <c r="G114" s="112"/>
      <c r="H114" s="26"/>
    </row>
    <row r="115" spans="1:8" s="1" customFormat="1" ht="24" customHeight="1">
      <c r="A115" s="25"/>
      <c r="B115" s="86" t="s">
        <v>1255</v>
      </c>
      <c r="C115" s="6" t="s">
        <v>2739</v>
      </c>
      <c r="D115" s="175">
        <f>INDEX(PRICING!B:B,MATCH(B115,PRICING!A:A,0),1)</f>
        <v>4872</v>
      </c>
      <c r="E115" s="175">
        <f>INDEX(PRICING!C:C,MATCH(B115,PRICING!A:A,0),1)</f>
        <v>7308</v>
      </c>
      <c r="F115" s="175">
        <f>INDEX(PRICING!D:D,MATCH(B115,PRICING!A:A,0),1)</f>
        <v>6942</v>
      </c>
      <c r="G115" s="112" t="s">
        <v>1755</v>
      </c>
      <c r="H115" s="26"/>
    </row>
    <row r="116" spans="1:8" s="1" customFormat="1" ht="18">
      <c r="A116" s="25"/>
      <c r="B116" s="86" t="s">
        <v>2740</v>
      </c>
      <c r="C116" s="6" t="s">
        <v>2741</v>
      </c>
      <c r="D116" s="175">
        <f>INDEX(PRICING!B:B,MATCH(B116,PRICING!A:A,0),1)</f>
        <v>609</v>
      </c>
      <c r="E116" s="175">
        <f>INDEX(PRICING!C:C,MATCH(B116,PRICING!A:A,0),1)</f>
        <v>852</v>
      </c>
      <c r="F116" s="175">
        <f>INDEX(PRICING!D:D,MATCH(B116,PRICING!A:A,0),1)</f>
        <v>852</v>
      </c>
      <c r="G116" s="230"/>
      <c r="H116" s="26"/>
    </row>
    <row r="117" spans="1:8" s="1" customFormat="1" ht="18">
      <c r="A117" s="25"/>
      <c r="B117" s="86" t="s">
        <v>1185</v>
      </c>
      <c r="C117" s="6" t="s">
        <v>2742</v>
      </c>
      <c r="D117" s="175">
        <f>INDEX(PRICING!B:B,MATCH(B117,PRICING!A:A,0),1)</f>
        <v>511.76470588235293</v>
      </c>
      <c r="E117" s="175" t="str">
        <f>INDEX(PRICING!C:C,MATCH(B117,PRICING!A:A,0),1)</f>
        <v>N/A</v>
      </c>
      <c r="F117" s="175" t="str">
        <f>INDEX(PRICING!D:D,MATCH(B117,PRICING!A:A,0),1)</f>
        <v>N/A</v>
      </c>
      <c r="G117" s="112"/>
      <c r="H117" s="26"/>
    </row>
    <row r="118" spans="1:8" s="1" customFormat="1" ht="18">
      <c r="A118" s="25"/>
      <c r="B118" s="130" t="s">
        <v>1299</v>
      </c>
      <c r="C118" s="6" t="s">
        <v>2743</v>
      </c>
      <c r="D118" s="175">
        <f>INDEX(PRICING!B:B,MATCH(B118,PRICING!A:A,0),1)</f>
        <v>3654</v>
      </c>
      <c r="E118" s="175">
        <f>INDEX(PRICING!C:C,MATCH(B118,PRICING!A:A,0),1)</f>
        <v>5481</v>
      </c>
      <c r="F118" s="175">
        <f>INDEX(PRICING!D:D,MATCH(B118,PRICING!A:A,0),1)</f>
        <v>5220</v>
      </c>
      <c r="G118" s="112" t="s">
        <v>1755</v>
      </c>
      <c r="H118" s="26"/>
    </row>
    <row r="119" spans="1:8" s="1" customFormat="1" ht="18">
      <c r="A119" s="25"/>
      <c r="B119" s="130" t="s">
        <v>1179</v>
      </c>
      <c r="C119" s="6" t="s">
        <v>2744</v>
      </c>
      <c r="D119" s="175">
        <f>INDEX(PRICING!B:B,MATCH(B119,PRICING!A:A,0),1)</f>
        <v>511.76470588235293</v>
      </c>
      <c r="E119" s="175" t="str">
        <f>INDEX(PRICING!C:C,MATCH(B119,PRICING!A:A,0),1)</f>
        <v>N/A</v>
      </c>
      <c r="F119" s="175" t="str">
        <f>INDEX(PRICING!D:D,MATCH(B119,PRICING!A:A,0),1)</f>
        <v>N/A</v>
      </c>
      <c r="G119" s="112"/>
      <c r="H119" s="26"/>
    </row>
    <row r="120" spans="1:8" s="1" customFormat="1" ht="27.6">
      <c r="A120" s="25"/>
      <c r="B120" s="3" t="s">
        <v>1300</v>
      </c>
      <c r="C120" s="6" t="s">
        <v>1539</v>
      </c>
      <c r="D120" s="175">
        <f>INDEX(PRICING!B:B,MATCH(B120,PRICING!A:A,0),1)</f>
        <v>4872</v>
      </c>
      <c r="E120" s="175">
        <f>INDEX(PRICING!C:C,MATCH(B120,PRICING!A:A,0),1)</f>
        <v>6942</v>
      </c>
      <c r="F120" s="175">
        <f>INDEX(PRICING!D:D,MATCH(B120,PRICING!A:A,0),1)</f>
        <v>6942</v>
      </c>
      <c r="G120" s="113" t="s">
        <v>2745</v>
      </c>
      <c r="H120" s="26"/>
    </row>
    <row r="121" spans="1:8" s="1" customFormat="1" ht="27.6">
      <c r="A121" s="25"/>
      <c r="B121" s="3" t="s">
        <v>1250</v>
      </c>
      <c r="C121" s="6" t="s">
        <v>1540</v>
      </c>
      <c r="D121" s="175">
        <f>INDEX(PRICING!B:B,MATCH(B121,PRICING!A:A,0),1)</f>
        <v>3654</v>
      </c>
      <c r="E121" s="175">
        <f>INDEX(PRICING!C:C,MATCH(B121,PRICING!A:A,0),1)</f>
        <v>5481</v>
      </c>
      <c r="F121" s="175">
        <f>INDEX(PRICING!D:D,MATCH(B121,PRICING!A:A,0),1)</f>
        <v>6072</v>
      </c>
      <c r="G121" s="113" t="s">
        <v>2745</v>
      </c>
      <c r="H121" s="26"/>
    </row>
    <row r="122" spans="1:8" s="1" customFormat="1" ht="27.6">
      <c r="A122" s="25"/>
      <c r="B122" s="3" t="s">
        <v>1249</v>
      </c>
      <c r="C122" s="6" t="s">
        <v>1541</v>
      </c>
      <c r="D122" s="175">
        <f>INDEX(PRICING!B:B,MATCH(B122,PRICING!A:A,0),1)</f>
        <v>5359</v>
      </c>
      <c r="E122" s="175">
        <f>INDEX(PRICING!C:C,MATCH(B122,PRICING!A:A,0),1)</f>
        <v>8038</v>
      </c>
      <c r="F122" s="175">
        <f>INDEX(PRICING!D:D,MATCH(B122,PRICING!A:A,0),1)</f>
        <v>8682</v>
      </c>
      <c r="G122" s="113" t="s">
        <v>2745</v>
      </c>
      <c r="H122" s="26"/>
    </row>
    <row r="123" spans="1:8" s="1" customFormat="1" ht="24" customHeight="1">
      <c r="A123" s="25"/>
      <c r="B123" s="13" t="s">
        <v>1542</v>
      </c>
      <c r="C123" s="689"/>
      <c r="D123" s="85"/>
      <c r="E123" s="85"/>
      <c r="F123" s="85"/>
      <c r="G123" s="203"/>
      <c r="H123" s="26"/>
    </row>
    <row r="124" spans="1:8" s="1" customFormat="1" ht="18">
      <c r="A124" s="25"/>
      <c r="B124" s="86" t="s">
        <v>1311</v>
      </c>
      <c r="C124" s="6" t="s">
        <v>2746</v>
      </c>
      <c r="D124" s="175">
        <f>INDEX(PRICING!B:B,MATCH(B124,PRICING!A:A,0),1)</f>
        <v>4872</v>
      </c>
      <c r="E124" s="175">
        <f>INDEX(PRICING!C:C,MATCH(B124,PRICING!A:A,0),1)</f>
        <v>7308</v>
      </c>
      <c r="F124" s="175">
        <f>INDEX(PRICING!D:D,MATCH(B124,PRICING!A:A,0),1)</f>
        <v>6942</v>
      </c>
      <c r="G124" s="112" t="s">
        <v>1755</v>
      </c>
      <c r="H124" s="26"/>
    </row>
    <row r="125" spans="1:8" s="1" customFormat="1" ht="18">
      <c r="A125" s="25"/>
      <c r="B125" s="130" t="s">
        <v>1177</v>
      </c>
      <c r="C125" s="6" t="s">
        <v>2747</v>
      </c>
      <c r="D125" s="175">
        <f>INDEX(PRICING!B:B,MATCH(B125,PRICING!A:A,0),1)</f>
        <v>434.99999999999994</v>
      </c>
      <c r="E125" s="175" t="str">
        <f>INDEX(PRICING!C:C,MATCH(B125,PRICING!A:A,0),1)</f>
        <v>N/A</v>
      </c>
      <c r="F125" s="175" t="str">
        <f>INDEX(PRICING!D:D,MATCH(B125,PRICING!A:A,0),1)</f>
        <v>N/A</v>
      </c>
      <c r="G125" s="112"/>
      <c r="H125" s="26"/>
    </row>
    <row r="126" spans="1:8" s="1" customFormat="1" ht="36">
      <c r="A126" s="25"/>
      <c r="B126" s="3" t="s">
        <v>1246</v>
      </c>
      <c r="C126" s="134" t="s">
        <v>2748</v>
      </c>
      <c r="D126" s="175">
        <f>INDEX(PRICING!B:B,MATCH(B126,PRICING!A:A,0),1)</f>
        <v>1218</v>
      </c>
      <c r="E126" s="175" t="str">
        <f>INDEX(PRICING!C:C,MATCH(B126,PRICING!A:A,0),1)</f>
        <v>N/A</v>
      </c>
      <c r="F126" s="175">
        <f>INDEX(PRICING!D:D,MATCH(B126,PRICING!A:A,0),1)</f>
        <v>2088</v>
      </c>
      <c r="G126" s="230"/>
      <c r="H126" s="26"/>
    </row>
    <row r="127" spans="1:8" s="1" customFormat="1" ht="36">
      <c r="A127" s="25"/>
      <c r="B127" s="86" t="s">
        <v>1331</v>
      </c>
      <c r="C127" s="6" t="s">
        <v>2749</v>
      </c>
      <c r="D127" s="175">
        <f>INDEX(PRICING!B:B,MATCH(B127,PRICING!A:A,0),1)</f>
        <v>2679</v>
      </c>
      <c r="E127" s="175" t="str">
        <f>INDEX(PRICING!C:C,MATCH(B127,PRICING!A:A,0),1)</f>
        <v>N/A</v>
      </c>
      <c r="F127" s="175">
        <f>INDEX(PRICING!D:D,MATCH(B127,PRICING!A:A,0),1)</f>
        <v>3462</v>
      </c>
      <c r="G127" s="112"/>
      <c r="H127" s="26"/>
    </row>
    <row r="128" spans="1:8" s="1" customFormat="1" ht="24" customHeight="1">
      <c r="A128" s="25"/>
      <c r="B128" s="130" t="s">
        <v>1332</v>
      </c>
      <c r="C128" s="6" t="s">
        <v>2750</v>
      </c>
      <c r="D128" s="175">
        <f>INDEX(PRICING!B:B,MATCH(B128,PRICING!A:A,0),1)</f>
        <v>4506</v>
      </c>
      <c r="E128" s="175" t="str">
        <f>INDEX(PRICING!C:C,MATCH(B128,PRICING!A:A,0),1)</f>
        <v>N/A</v>
      </c>
      <c r="F128" s="175">
        <f>INDEX(PRICING!D:D,MATCH(B128,PRICING!A:A,0),1)</f>
        <v>5376</v>
      </c>
      <c r="G128" s="112"/>
      <c r="H128" s="26"/>
    </row>
    <row r="129" spans="1:8" s="1" customFormat="1" ht="18">
      <c r="A129" s="25"/>
      <c r="B129" s="130" t="s">
        <v>1333</v>
      </c>
      <c r="C129" s="6" t="s">
        <v>2751</v>
      </c>
      <c r="D129" s="175">
        <f>INDEX(PRICING!B:B,MATCH(B129,PRICING!A:A,0),1)</f>
        <v>6090</v>
      </c>
      <c r="E129" s="175" t="str">
        <f>INDEX(PRICING!C:C,MATCH(B129,PRICING!A:A,0),1)</f>
        <v>N/A</v>
      </c>
      <c r="F129" s="175">
        <f>INDEX(PRICING!D:D,MATCH(B129,PRICING!A:A,0),1)</f>
        <v>7290</v>
      </c>
      <c r="G129" s="112"/>
      <c r="H129" s="26"/>
    </row>
    <row r="130" spans="1:8" s="1" customFormat="1" ht="36">
      <c r="A130" s="25"/>
      <c r="B130" s="130" t="s">
        <v>1314</v>
      </c>
      <c r="C130" s="6" t="s">
        <v>2752</v>
      </c>
      <c r="D130" s="175">
        <f>INDEX(PRICING!B:B,MATCH(B130,PRICING!A:A,0),1)</f>
        <v>696</v>
      </c>
      <c r="E130" s="175" t="str">
        <f>INDEX(PRICING!C:C,MATCH(B130,PRICING!A:A,0),1)</f>
        <v>N/A</v>
      </c>
      <c r="F130" s="175">
        <f>INDEX(PRICING!D:D,MATCH(B130,PRICING!A:A,0),1)</f>
        <v>1026</v>
      </c>
      <c r="G130" s="112" t="s">
        <v>1755</v>
      </c>
      <c r="H130" s="26"/>
    </row>
    <row r="131" spans="1:8" s="1" customFormat="1" ht="36">
      <c r="A131" s="25"/>
      <c r="B131" s="130" t="s">
        <v>1244</v>
      </c>
      <c r="C131" s="6" t="s">
        <v>2753</v>
      </c>
      <c r="D131" s="175">
        <f>INDEX(PRICING!B:B,MATCH(B131,PRICING!A:A,0),1)</f>
        <v>1199</v>
      </c>
      <c r="E131" s="175">
        <f>INDEX(PRICING!C:C,MATCH(B131,PRICING!A:A,0),1)</f>
        <v>2088</v>
      </c>
      <c r="F131" s="175">
        <f>INDEX(PRICING!D:D,MATCH(B131,PRICING!A:A,0),1)</f>
        <v>2940</v>
      </c>
      <c r="G131" s="112" t="s">
        <v>1755</v>
      </c>
      <c r="H131" s="26"/>
    </row>
    <row r="132" spans="1:8" s="1" customFormat="1" ht="18">
      <c r="A132" s="25"/>
      <c r="B132" s="130" t="s">
        <v>1172</v>
      </c>
      <c r="C132" s="6" t="s">
        <v>2754</v>
      </c>
      <c r="D132" s="175">
        <f>INDEX(PRICING!B:B,MATCH(B132,PRICING!A:A,0),1)</f>
        <v>204.70588235294119</v>
      </c>
      <c r="E132" s="175" t="str">
        <f>INDEX(PRICING!C:C,MATCH(B132,PRICING!A:A,0),1)</f>
        <v>N/A</v>
      </c>
      <c r="F132" s="175" t="str">
        <f>INDEX(PRICING!D:D,MATCH(B132,PRICING!A:A,0),1)</f>
        <v>N/A</v>
      </c>
      <c r="G132" s="112"/>
      <c r="H132" s="26"/>
    </row>
    <row r="133" spans="1:8" s="1" customFormat="1" ht="18">
      <c r="A133" s="25"/>
      <c r="B133" s="130" t="s">
        <v>2755</v>
      </c>
      <c r="C133" s="6" t="s">
        <v>2756</v>
      </c>
      <c r="D133" s="175">
        <f>INDEX(PRICING!B:B,MATCH(B133,PRICING!A:A,0),1)</f>
        <v>1705</v>
      </c>
      <c r="E133" s="175">
        <f>INDEX(PRICING!C:C,MATCH(B133,PRICING!A:A,0),1)</f>
        <v>0</v>
      </c>
      <c r="F133" s="175">
        <f>INDEX(PRICING!D:D,MATCH(B133,PRICING!A:A,0),1)</f>
        <v>2592</v>
      </c>
      <c r="G133" s="112" t="s">
        <v>1755</v>
      </c>
      <c r="H133" s="26"/>
    </row>
    <row r="134" spans="1:8" s="1" customFormat="1" ht="36">
      <c r="A134" s="25"/>
      <c r="B134" s="86" t="s">
        <v>1316</v>
      </c>
      <c r="C134" s="6" t="s">
        <v>2757</v>
      </c>
      <c r="D134" s="175">
        <f>INDEX(PRICING!B:B,MATCH(B134,PRICING!A:A,0),1)</f>
        <v>2192</v>
      </c>
      <c r="E134" s="175">
        <f>INDEX(PRICING!C:C,MATCH(B134,PRICING!A:A,0),1)</f>
        <v>2766</v>
      </c>
      <c r="F134" s="175">
        <f>INDEX(PRICING!D:D,MATCH(B134,PRICING!A:A,0),1)</f>
        <v>2766</v>
      </c>
      <c r="G134" s="112" t="s">
        <v>1755</v>
      </c>
      <c r="H134" s="26"/>
    </row>
    <row r="135" spans="1:8" s="1" customFormat="1" ht="18">
      <c r="A135" s="25"/>
      <c r="B135" s="86" t="s">
        <v>1117</v>
      </c>
      <c r="C135" s="124" t="s">
        <v>2758</v>
      </c>
      <c r="D135" s="175">
        <f>INDEX(PRICING!B:B,MATCH(B135,PRICING!A:A,0),1)</f>
        <v>204.70588235294119</v>
      </c>
      <c r="E135" s="175" t="str">
        <f>INDEX(PRICING!C:C,MATCH(B135,PRICING!A:A,0),1)</f>
        <v>N/A</v>
      </c>
      <c r="F135" s="175" t="str">
        <f>INDEX(PRICING!D:D,MATCH(B135,PRICING!A:A,0),1)</f>
        <v>N/A</v>
      </c>
      <c r="G135" s="112" t="s">
        <v>1755</v>
      </c>
      <c r="H135" s="26"/>
    </row>
    <row r="136" spans="1:8" s="1" customFormat="1" ht="18">
      <c r="A136" s="25"/>
      <c r="B136" s="86" t="s">
        <v>1325</v>
      </c>
      <c r="C136" s="124" t="s">
        <v>1560</v>
      </c>
      <c r="D136" s="175">
        <f>INDEX(PRICING!B:B,MATCH(B136,PRICING!A:A,0),1)</f>
        <v>4263</v>
      </c>
      <c r="E136" s="175">
        <f>INDEX(PRICING!C:C,MATCH(B136,PRICING!A:A,0),1)</f>
        <v>6403</v>
      </c>
      <c r="F136" s="175">
        <f>INDEX(PRICING!D:D,MATCH(B136,PRICING!A:A,0),1)</f>
        <v>6594</v>
      </c>
      <c r="G136" s="113" t="s">
        <v>1755</v>
      </c>
      <c r="H136" s="26"/>
    </row>
    <row r="137" spans="1:8" s="1" customFormat="1" ht="18">
      <c r="A137" s="25"/>
      <c r="B137" s="86" t="s">
        <v>1298</v>
      </c>
      <c r="C137" s="124" t="s">
        <v>2759</v>
      </c>
      <c r="D137" s="175">
        <f>INDEX(PRICING!B:B,MATCH(B137,PRICING!A:A,0),1)</f>
        <v>2999</v>
      </c>
      <c r="E137" s="175">
        <f>INDEX(PRICING!C:C,MATCH(B137,PRICING!A:A,0),1)</f>
        <v>5481</v>
      </c>
      <c r="F137" s="175">
        <f>INDEX(PRICING!D:D,MATCH(B137,PRICING!A:A,0),1)</f>
        <v>5202</v>
      </c>
      <c r="G137" s="113" t="s">
        <v>1755</v>
      </c>
      <c r="H137" s="26"/>
    </row>
    <row r="138" spans="1:8" s="1" customFormat="1" ht="18">
      <c r="A138" s="25"/>
      <c r="B138" s="86" t="s">
        <v>1245</v>
      </c>
      <c r="C138" s="124" t="s">
        <v>2760</v>
      </c>
      <c r="D138" s="175">
        <f>INDEX(PRICING!B:B,MATCH(B138,PRICING!A:A,0),1)</f>
        <v>574</v>
      </c>
      <c r="E138" s="175" t="str">
        <f>INDEX(PRICING!C:C,MATCH(B138,PRICING!A:A,0),1)</f>
        <v>N/A</v>
      </c>
      <c r="F138" s="175">
        <f>INDEX(PRICING!D:D,MATCH(B138,PRICING!A:A,0),1)</f>
        <v>852</v>
      </c>
      <c r="G138" s="113" t="s">
        <v>1755</v>
      </c>
      <c r="H138" s="26"/>
    </row>
    <row r="139" spans="1:8" s="1" customFormat="1" ht="18">
      <c r="A139" s="25"/>
      <c r="B139" s="86" t="s">
        <v>1313</v>
      </c>
      <c r="C139" s="124" t="s">
        <v>2761</v>
      </c>
      <c r="D139" s="175">
        <f>INDEX(PRICING!B:B,MATCH(B139,PRICING!A:A,0),1)</f>
        <v>696</v>
      </c>
      <c r="E139" s="175" t="str">
        <f>INDEX(PRICING!C:C,MATCH(B139,PRICING!A:A,0),1)</f>
        <v>N/A</v>
      </c>
      <c r="F139" s="175">
        <f>INDEX(PRICING!D:D,MATCH(B139,PRICING!A:A,0),1)</f>
        <v>1026</v>
      </c>
      <c r="G139" s="113" t="s">
        <v>1755</v>
      </c>
      <c r="H139" s="26"/>
    </row>
    <row r="140" spans="1:8" s="1" customFormat="1" ht="18">
      <c r="A140" s="25"/>
      <c r="B140" s="86" t="s">
        <v>1330</v>
      </c>
      <c r="C140" s="124" t="s">
        <v>2762</v>
      </c>
      <c r="D140" s="175">
        <f>INDEX(PRICING!B:B,MATCH(B140,PRICING!A:A,0),1)</f>
        <v>1218</v>
      </c>
      <c r="E140" s="175" t="str">
        <f>INDEX(PRICING!C:C,MATCH(B140,PRICING!A:A,0),1)</f>
        <v>N/A</v>
      </c>
      <c r="F140" s="175">
        <f>INDEX(PRICING!D:D,MATCH(B140,PRICING!A:A,0),1)</f>
        <v>1566</v>
      </c>
      <c r="G140" s="113"/>
      <c r="H140" s="26"/>
    </row>
    <row r="141" spans="1:8" s="1" customFormat="1" ht="18">
      <c r="A141" s="25"/>
      <c r="B141" s="86" t="s">
        <v>1332</v>
      </c>
      <c r="C141" s="124" t="s">
        <v>2763</v>
      </c>
      <c r="D141" s="175">
        <f>INDEX(PRICING!B:B,MATCH(B141,PRICING!A:A,0),1)</f>
        <v>4506</v>
      </c>
      <c r="E141" s="175" t="str">
        <f>INDEX(PRICING!C:C,MATCH(B141,PRICING!A:A,0),1)</f>
        <v>N/A</v>
      </c>
      <c r="F141" s="175">
        <f>INDEX(PRICING!D:D,MATCH(B141,PRICING!A:A,0),1)</f>
        <v>5376</v>
      </c>
      <c r="G141" s="113"/>
      <c r="H141" s="26"/>
    </row>
    <row r="142" spans="1:8" s="1" customFormat="1" ht="18">
      <c r="A142" s="25"/>
      <c r="B142" s="86" t="s">
        <v>1333</v>
      </c>
      <c r="C142" s="124" t="s">
        <v>2764</v>
      </c>
      <c r="D142" s="175">
        <f>INDEX(PRICING!B:B,MATCH(B142,PRICING!A:A,0),1)</f>
        <v>6090</v>
      </c>
      <c r="E142" s="175" t="str">
        <f>INDEX(PRICING!C:C,MATCH(B142,PRICING!A:A,0),1)</f>
        <v>N/A</v>
      </c>
      <c r="F142" s="175">
        <f>INDEX(PRICING!D:D,MATCH(B142,PRICING!A:A,0),1)</f>
        <v>7290</v>
      </c>
      <c r="G142" s="113"/>
      <c r="H142" s="26"/>
    </row>
    <row r="143" spans="1:8" s="1" customFormat="1" ht="18">
      <c r="A143" s="25"/>
      <c r="B143" s="321" t="s">
        <v>1551</v>
      </c>
      <c r="C143" s="691" t="s">
        <v>1552</v>
      </c>
      <c r="D143" s="175">
        <f>INDEX(PRICING!B:B,MATCH(B143,PRICING!A:A,0),1)</f>
        <v>609</v>
      </c>
      <c r="E143" s="175" t="str">
        <f>INDEX(PRICING!C:C,MATCH(B143,PRICING!A:A,0),1)</f>
        <v>N/A</v>
      </c>
      <c r="F143" s="175">
        <f>INDEX(PRICING!D:D,MATCH(B143,PRICING!A:A,0),1)</f>
        <v>852</v>
      </c>
      <c r="G143" s="230"/>
      <c r="H143" s="26"/>
    </row>
    <row r="144" spans="1:8" s="1" customFormat="1" ht="18">
      <c r="A144" s="25"/>
      <c r="B144" s="321" t="s">
        <v>1553</v>
      </c>
      <c r="C144" s="691" t="s">
        <v>1554</v>
      </c>
      <c r="D144" s="175">
        <f>INDEX(PRICING!B:B,MATCH(B144,PRICING!A:A,0),1)</f>
        <v>365</v>
      </c>
      <c r="E144" s="175" t="str">
        <f>INDEX(PRICING!C:C,MATCH(B144,PRICING!A:A,0),1)</f>
        <v>N/A</v>
      </c>
      <c r="F144" s="175">
        <f>INDEX(PRICING!D:D,MATCH(B144,PRICING!A:A,0),1)</f>
        <v>504</v>
      </c>
      <c r="G144" s="230"/>
      <c r="H144" s="26"/>
    </row>
    <row r="145" spans="1:8" s="1" customFormat="1" ht="18">
      <c r="A145" s="25"/>
      <c r="B145" s="321" t="s">
        <v>1555</v>
      </c>
      <c r="C145" s="691" t="s">
        <v>1556</v>
      </c>
      <c r="D145" s="175">
        <f>INDEX(PRICING!B:B,MATCH(B145,PRICING!A:A,0),1)</f>
        <v>365</v>
      </c>
      <c r="E145" s="175" t="str">
        <f>INDEX(PRICING!C:C,MATCH(B145,PRICING!A:A,0),1)</f>
        <v>N/A</v>
      </c>
      <c r="F145" s="175">
        <f>INDEX(PRICING!D:D,MATCH(B145,PRICING!A:A,0),1)</f>
        <v>504</v>
      </c>
      <c r="G145" s="230"/>
      <c r="H145" s="26"/>
    </row>
    <row r="146" spans="1:8" s="1" customFormat="1" ht="18">
      <c r="A146" s="25"/>
      <c r="B146" s="321" t="s">
        <v>1557</v>
      </c>
      <c r="C146" s="691" t="s">
        <v>1558</v>
      </c>
      <c r="D146" s="175">
        <f>INDEX(PRICING!B:B,MATCH(B146,PRICING!A:A,0),1)</f>
        <v>365</v>
      </c>
      <c r="E146" s="175" t="str">
        <f>INDEX(PRICING!C:C,MATCH(B146,PRICING!A:A,0),1)</f>
        <v>N/A</v>
      </c>
      <c r="F146" s="175">
        <f>INDEX(PRICING!D:D,MATCH(B146,PRICING!A:A,0),1)</f>
        <v>504</v>
      </c>
      <c r="G146" s="230"/>
      <c r="H146" s="26"/>
    </row>
    <row r="147" spans="1:8" s="1" customFormat="1" ht="18">
      <c r="A147" s="25"/>
      <c r="B147" s="321" t="s">
        <v>1259</v>
      </c>
      <c r="C147" s="691" t="s">
        <v>1559</v>
      </c>
      <c r="D147" s="175">
        <f>INDEX(PRICING!B:B,MATCH(B147,PRICING!A:A,0),1)</f>
        <v>14128</v>
      </c>
      <c r="E147" s="175">
        <f>INDEX(PRICING!C:C,MATCH(B147,PRICING!A:A,0),1)</f>
        <v>17382</v>
      </c>
      <c r="F147" s="175">
        <f>INDEX(PRICING!D:D,MATCH(B147,PRICING!A:A,0),1)</f>
        <v>17382</v>
      </c>
      <c r="G147" s="113" t="s">
        <v>1755</v>
      </c>
      <c r="H147" s="26"/>
    </row>
    <row r="148" spans="1:8" s="1" customFormat="1" ht="24" customHeight="1">
      <c r="A148" s="25"/>
      <c r="B148" s="13" t="s">
        <v>2765</v>
      </c>
      <c r="C148" s="689"/>
      <c r="D148" s="85"/>
      <c r="E148" s="85"/>
      <c r="F148" s="85"/>
      <c r="G148" s="203"/>
      <c r="H148" s="26"/>
    </row>
    <row r="149" spans="1:8" s="1" customFormat="1" ht="36">
      <c r="A149" s="25"/>
      <c r="B149" s="130" t="s">
        <v>1057</v>
      </c>
      <c r="C149" s="6" t="s">
        <v>2766</v>
      </c>
      <c r="D149" s="175">
        <f>INDEX(PRICING!B:B,MATCH(B149,PRICING!A:A,0),1)</f>
        <v>15276.06</v>
      </c>
      <c r="E149" s="175">
        <f>INDEX(PRICING!C:C,MATCH(B149,PRICING!A:A,0),1)</f>
        <v>15276.06</v>
      </c>
      <c r="F149" s="175">
        <f>INDEX(PRICING!D:D,MATCH(B149,PRICING!A:A,0),1)</f>
        <v>15276.06</v>
      </c>
      <c r="G149" s="113" t="s">
        <v>1755</v>
      </c>
      <c r="H149" s="26"/>
    </row>
    <row r="150" spans="1:8" s="1" customFormat="1" ht="17.25" customHeight="1">
      <c r="A150" s="25"/>
      <c r="B150" s="86" t="s">
        <v>1064</v>
      </c>
      <c r="C150" s="6" t="s">
        <v>2767</v>
      </c>
      <c r="D150" s="175">
        <f>INDEX(PRICING!B:B,MATCH(B150,PRICING!A:A,0),1)</f>
        <v>1305</v>
      </c>
      <c r="E150" s="175" t="str">
        <f>INDEX(PRICING!C:C,MATCH(B150,PRICING!A:A,0),1)</f>
        <v>N/A</v>
      </c>
      <c r="F150" s="175" t="str">
        <f>INDEX(PRICING!D:D,MATCH(B150,PRICING!A:A,0),1)</f>
        <v>N/A</v>
      </c>
      <c r="G150" s="112"/>
      <c r="H150" s="26"/>
    </row>
    <row r="151" spans="1:8" s="1" customFormat="1" ht="18">
      <c r="A151" s="25"/>
      <c r="B151" s="130" t="s">
        <v>1336</v>
      </c>
      <c r="C151" s="124" t="s">
        <v>2768</v>
      </c>
      <c r="D151" s="175">
        <f>INDEX(PRICING!B:B,MATCH(B151,PRICING!A:A,0),1)</f>
        <v>7308</v>
      </c>
      <c r="E151" s="175">
        <f>INDEX(PRICING!C:C,MATCH(B151,PRICING!A:A,0),1)</f>
        <v>9744</v>
      </c>
      <c r="F151" s="175">
        <f>INDEX(PRICING!D:D,MATCH(B151,PRICING!A:A,0),1)</f>
        <v>9744</v>
      </c>
      <c r="G151" s="113" t="s">
        <v>1755</v>
      </c>
      <c r="H151" s="26"/>
    </row>
    <row r="152" spans="1:8" s="1" customFormat="1" ht="18">
      <c r="A152" s="25"/>
      <c r="B152" s="123" t="s">
        <v>1339</v>
      </c>
      <c r="C152" s="6" t="s">
        <v>2769</v>
      </c>
      <c r="D152" s="175">
        <f>INDEX(PRICING!B:B,MATCH(B152,PRICING!A:A,0),1)</f>
        <v>14859</v>
      </c>
      <c r="E152" s="175">
        <f>INDEX(PRICING!C:C,MATCH(B152,PRICING!A:A,0),1)</f>
        <v>20862</v>
      </c>
      <c r="F152" s="175">
        <f>INDEX(PRICING!D:D,MATCH(B152,PRICING!A:A,0),1)</f>
        <v>20862</v>
      </c>
      <c r="G152" s="113" t="s">
        <v>1755</v>
      </c>
      <c r="H152" s="26"/>
    </row>
    <row r="153" spans="1:8" s="1" customFormat="1" ht="18">
      <c r="A153" s="25"/>
      <c r="B153" s="321" t="s">
        <v>1327</v>
      </c>
      <c r="C153" s="6" t="s">
        <v>2770</v>
      </c>
      <c r="D153" s="175">
        <f>INDEX(PRICING!B:B,MATCH(B153,PRICING!A:A,0),1)</f>
        <v>14616</v>
      </c>
      <c r="E153" s="175">
        <f>INDEX(PRICING!C:C,MATCH(B153,PRICING!A:A,0),1)</f>
        <v>22602</v>
      </c>
      <c r="F153" s="175">
        <f>INDEX(PRICING!D:D,MATCH(B153,PRICING!A:A,0),1)</f>
        <v>22602</v>
      </c>
      <c r="G153" s="113" t="s">
        <v>1755</v>
      </c>
      <c r="H153" s="26"/>
    </row>
    <row r="154" spans="1:8" s="1" customFormat="1" ht="18">
      <c r="A154" s="25"/>
      <c r="B154" s="123" t="s">
        <v>1341</v>
      </c>
      <c r="C154" s="6" t="s">
        <v>2679</v>
      </c>
      <c r="D154" s="175">
        <f>INDEX(PRICING!B:B,MATCH(B154,PRICING!A:A,0),1)</f>
        <v>1705</v>
      </c>
      <c r="E154" s="175" t="str">
        <f>INDEX(PRICING!C:C,MATCH(B154,PRICING!A:A,0),1)</f>
        <v>N/A</v>
      </c>
      <c r="F154" s="175">
        <f>INDEX(PRICING!D:D,MATCH(B154,PRICING!A:A,0),1)</f>
        <v>2610</v>
      </c>
      <c r="G154" s="230"/>
      <c r="H154" s="26"/>
    </row>
    <row r="155" spans="1:8" s="1" customFormat="1" ht="36">
      <c r="A155" s="25"/>
      <c r="B155" s="130" t="s">
        <v>1328</v>
      </c>
      <c r="C155" s="124" t="s">
        <v>2771</v>
      </c>
      <c r="D155" s="175">
        <f>INDEX(PRICING!B:B,MATCH(B155,PRICING!A:A,0),1)</f>
        <v>19488</v>
      </c>
      <c r="E155" s="175">
        <f>INDEX(PRICING!C:C,MATCH(B155,PRICING!A:A,0),1)</f>
        <v>27822</v>
      </c>
      <c r="F155" s="175">
        <f>INDEX(PRICING!D:D,MATCH(B155,PRICING!A:A,0),1)</f>
        <v>27822</v>
      </c>
      <c r="G155" s="113" t="s">
        <v>1755</v>
      </c>
      <c r="H155" s="26"/>
    </row>
    <row r="156" spans="1:8" s="1" customFormat="1" ht="18">
      <c r="A156" s="25"/>
      <c r="B156" s="123" t="s">
        <v>1329</v>
      </c>
      <c r="C156" s="6" t="s">
        <v>2772</v>
      </c>
      <c r="D156" s="175">
        <f>INDEX(PRICING!B:B,MATCH(B156,PRICING!A:A,0),1)</f>
        <v>32886</v>
      </c>
      <c r="E156" s="175">
        <f>INDEX(PRICING!C:C,MATCH(B156,PRICING!A:A,0),1)</f>
        <v>50442</v>
      </c>
      <c r="F156" s="175">
        <f>INDEX(PRICING!D:D,MATCH(B156,PRICING!A:A,0),1)</f>
        <v>50442</v>
      </c>
      <c r="G156" s="113" t="s">
        <v>1755</v>
      </c>
      <c r="H156" s="26"/>
    </row>
    <row r="157" spans="1:8" s="1" customFormat="1" ht="18">
      <c r="A157" s="25"/>
      <c r="B157" s="123" t="s">
        <v>1326</v>
      </c>
      <c r="C157" s="6" t="s">
        <v>2773</v>
      </c>
      <c r="D157" s="175">
        <f>INDEX(PRICING!B:B,MATCH(B157,PRICING!A:A,0),1)</f>
        <v>730</v>
      </c>
      <c r="E157" s="175" t="str">
        <f>INDEX(PRICING!C:C,MATCH(B157,PRICING!A:A,0),1)</f>
        <v>N/A</v>
      </c>
      <c r="F157" s="175">
        <f>INDEX(PRICING!D:D,MATCH(B157,PRICING!A:A,0),1)</f>
        <v>1218</v>
      </c>
      <c r="G157" s="370"/>
      <c r="H157" s="26"/>
    </row>
    <row r="158" spans="1:8" s="1" customFormat="1" ht="18">
      <c r="A158" s="25"/>
      <c r="B158" s="13" t="s">
        <v>2774</v>
      </c>
      <c r="C158" s="689"/>
      <c r="D158" s="85"/>
      <c r="E158" s="85"/>
      <c r="F158" s="85"/>
      <c r="G158" s="203"/>
      <c r="H158" s="26"/>
    </row>
    <row r="159" spans="1:8" s="1" customFormat="1" ht="18">
      <c r="A159" s="25"/>
      <c r="B159" s="123" t="s">
        <v>1285</v>
      </c>
      <c r="C159" s="6" t="s">
        <v>1428</v>
      </c>
      <c r="D159" s="175">
        <f>INDEX(PRICING!B:B,MATCH(B159,PRICING!A:A,0),1)</f>
        <v>23142</v>
      </c>
      <c r="E159" s="175">
        <f>INDEX(PRICING!C:C,MATCH(B159,PRICING!A:A,0),1)</f>
        <v>26082</v>
      </c>
      <c r="F159" s="175">
        <f>INDEX(PRICING!D:D,MATCH(B159,PRICING!A:A,0),1)</f>
        <v>26082</v>
      </c>
      <c r="G159" s="113" t="s">
        <v>1755</v>
      </c>
      <c r="H159" s="26"/>
    </row>
    <row r="160" spans="1:8" s="1" customFormat="1" ht="18">
      <c r="A160" s="25"/>
      <c r="B160" s="13" t="s">
        <v>2775</v>
      </c>
      <c r="C160" s="689"/>
      <c r="D160" s="85"/>
      <c r="E160" s="85"/>
      <c r="F160" s="85"/>
      <c r="G160" s="203"/>
      <c r="H160" s="26"/>
    </row>
    <row r="161" spans="1:8" s="1" customFormat="1" ht="27.6">
      <c r="A161" s="25"/>
      <c r="B161" s="321" t="s">
        <v>1335</v>
      </c>
      <c r="C161" s="6" t="s">
        <v>1472</v>
      </c>
      <c r="D161" s="175">
        <f>INDEX(PRICING!B:B,MATCH(B161,PRICING!A:A,0),1)</f>
        <v>2314</v>
      </c>
      <c r="E161" s="175">
        <f>INDEX(PRICING!C:C,MATCH(B161,PRICING!A:A,0),1)</f>
        <v>3306</v>
      </c>
      <c r="F161" s="175">
        <f>INDEX(PRICING!D:D,MATCH(B161,PRICING!A:A,0),1)</f>
        <v>3462</v>
      </c>
      <c r="G161" s="113" t="s">
        <v>2670</v>
      </c>
      <c r="H161" s="26"/>
    </row>
    <row r="162" spans="1:8" s="1" customFormat="1" ht="18">
      <c r="A162" s="25"/>
      <c r="B162" s="321" t="s">
        <v>1125</v>
      </c>
      <c r="C162" s="6" t="s">
        <v>2776</v>
      </c>
      <c r="D162" s="175">
        <f>INDEX(PRICING!B:B,MATCH(B162,PRICING!A:A,0),1)</f>
        <v>434.99999999999994</v>
      </c>
      <c r="E162" s="175" t="str">
        <f>INDEX(PRICING!C:C,MATCH(B162,PRICING!A:A,0),1)</f>
        <v>N/A</v>
      </c>
      <c r="F162" s="175" t="str">
        <f>INDEX(PRICING!D:D,MATCH(B162,PRICING!A:A,0),1)</f>
        <v>N/A</v>
      </c>
      <c r="G162" s="112"/>
      <c r="H162" s="26"/>
    </row>
    <row r="163" spans="1:8" s="1" customFormat="1" ht="36">
      <c r="A163" s="25"/>
      <c r="B163" s="86" t="s">
        <v>1334</v>
      </c>
      <c r="C163" s="6" t="s">
        <v>2777</v>
      </c>
      <c r="D163" s="175">
        <f>INDEX(PRICING!B:B,MATCH(B163,PRICING!A:A,0),1)</f>
        <v>4872</v>
      </c>
      <c r="E163" s="175">
        <f>INDEX(PRICING!C:C,MATCH(B163,PRICING!A:A,0),1)</f>
        <v>7308</v>
      </c>
      <c r="F163" s="175">
        <f>INDEX(PRICING!D:D,MATCH(B163,PRICING!A:A,0),1)</f>
        <v>6942</v>
      </c>
      <c r="G163" s="112" t="s">
        <v>1755</v>
      </c>
      <c r="H163" s="26"/>
    </row>
    <row r="164" spans="1:8" s="1" customFormat="1" ht="18">
      <c r="A164" s="25"/>
      <c r="B164" s="130" t="s">
        <v>1113</v>
      </c>
      <c r="C164" s="6" t="s">
        <v>2778</v>
      </c>
      <c r="D164" s="175">
        <f>INDEX(PRICING!B:B,MATCH(B164,PRICING!A:A,0),1)</f>
        <v>511.76470588235293</v>
      </c>
      <c r="E164" s="175" t="str">
        <f>INDEX(PRICING!C:C,MATCH(B164,PRICING!A:A,0),1)</f>
        <v>N/A</v>
      </c>
      <c r="F164" s="175" t="str">
        <f>INDEX(PRICING!D:D,MATCH(B164,PRICING!A:A,0),1)</f>
        <v>N/A</v>
      </c>
      <c r="G164" s="112"/>
      <c r="H164" s="26"/>
    </row>
    <row r="165" spans="1:8" s="1" customFormat="1" ht="54">
      <c r="A165" s="25"/>
      <c r="B165" s="226" t="s">
        <v>1337</v>
      </c>
      <c r="C165" s="108" t="s">
        <v>2779</v>
      </c>
      <c r="D165" s="175">
        <f>INDEX(PRICING!B:B,MATCH(B165,PRICING!A:A,0),1)</f>
        <v>12910</v>
      </c>
      <c r="E165" s="175">
        <f>INDEX(PRICING!C:C,MATCH(B165,PRICING!A:A,0),1)</f>
        <v>17382</v>
      </c>
      <c r="F165" s="175">
        <f>INDEX(PRICING!D:D,MATCH(B165,PRICING!A:A,0),1)</f>
        <v>17382</v>
      </c>
      <c r="G165" s="113" t="s">
        <v>1755</v>
      </c>
      <c r="H165" s="26"/>
    </row>
    <row r="166" spans="1:8" s="1" customFormat="1" ht="18">
      <c r="A166" s="25"/>
      <c r="B166" s="226" t="s">
        <v>1073</v>
      </c>
      <c r="C166" s="108" t="s">
        <v>2780</v>
      </c>
      <c r="D166" s="175">
        <f>INDEX(PRICING!B:B,MATCH(B166,PRICING!A:A,0),1)</f>
        <v>1305</v>
      </c>
      <c r="E166" s="175" t="str">
        <f>INDEX(PRICING!C:C,MATCH(B166,PRICING!A:A,0),1)</f>
        <v>N/A</v>
      </c>
      <c r="F166" s="175" t="str">
        <f>INDEX(PRICING!D:D,MATCH(B166,PRICING!A:A,0),1)</f>
        <v>N/A</v>
      </c>
      <c r="G166" s="112"/>
      <c r="H166" s="26"/>
    </row>
    <row r="167" spans="1:8" s="1" customFormat="1" ht="27.6">
      <c r="A167" s="25"/>
      <c r="B167" s="433" t="s">
        <v>1338</v>
      </c>
      <c r="C167" s="6" t="s">
        <v>2781</v>
      </c>
      <c r="D167" s="175">
        <f>INDEX(PRICING!B:B,MATCH(B167,PRICING!A:A,0),1)</f>
        <v>10962</v>
      </c>
      <c r="E167" s="175">
        <f>INDEX(PRICING!C:C,MATCH(B167,PRICING!A:A,0),1)</f>
        <v>13902</v>
      </c>
      <c r="F167" s="175">
        <f>INDEX(PRICING!D:D,MATCH(B167,PRICING!A:A,0),1)</f>
        <v>14772</v>
      </c>
      <c r="G167" s="113" t="s">
        <v>1790</v>
      </c>
      <c r="H167" s="26"/>
    </row>
    <row r="168" spans="1:8" s="1" customFormat="1" ht="27.6">
      <c r="A168" s="25"/>
      <c r="B168" s="174" t="s">
        <v>2782</v>
      </c>
      <c r="C168" s="691" t="s">
        <v>2783</v>
      </c>
      <c r="D168" s="175">
        <f>INDEX(PRICING!B:B,MATCH(B168,PRICING!A:A,0),1)</f>
        <v>18798</v>
      </c>
      <c r="E168" s="175">
        <f>INDEX(PRICING!C:C,MATCH(B168,PRICING!A:A,0),1)</f>
        <v>29562</v>
      </c>
      <c r="F168" s="175">
        <f>INDEX(PRICING!D:D,MATCH(B168,PRICING!A:A,0),1)</f>
        <v>29562</v>
      </c>
      <c r="G168" s="113" t="s">
        <v>1790</v>
      </c>
      <c r="H168" s="26"/>
    </row>
    <row r="169" spans="1:8" s="1" customFormat="1" ht="54">
      <c r="A169" s="25"/>
      <c r="B169" s="226" t="s">
        <v>1056</v>
      </c>
      <c r="C169" s="108" t="s">
        <v>2784</v>
      </c>
      <c r="D169" s="175">
        <f>INDEX(PRICING!B:B,MATCH(B169,PRICING!A:A,0),1)</f>
        <v>26796</v>
      </c>
      <c r="E169" s="175">
        <f>INDEX(PRICING!C:C,MATCH(B169,PRICING!A:A,0),1)</f>
        <v>38280</v>
      </c>
      <c r="F169" s="175">
        <f>INDEX(PRICING!D:D,MATCH(B169,PRICING!A:A,0),1)</f>
        <v>40002.6</v>
      </c>
      <c r="G169" s="112" t="s">
        <v>1755</v>
      </c>
      <c r="H169" s="26"/>
    </row>
    <row r="170" spans="1:8" s="1" customFormat="1" ht="18">
      <c r="A170" s="25"/>
      <c r="B170" s="226" t="s">
        <v>1055</v>
      </c>
      <c r="C170" s="108" t="s">
        <v>2785</v>
      </c>
      <c r="D170" s="175">
        <f>INDEX(PRICING!B:B,MATCH(B170,PRICING!A:A,0),1)</f>
        <v>2947.7647058823527</v>
      </c>
      <c r="E170" s="175" t="str">
        <f>INDEX(PRICING!C:C,MATCH(B170,PRICING!A:A,0),1)</f>
        <v>N/A</v>
      </c>
      <c r="F170" s="175" t="str">
        <f>INDEX(PRICING!D:D,MATCH(B170,PRICING!A:A,0),1)</f>
        <v>N/A</v>
      </c>
      <c r="G170" s="112"/>
      <c r="H170" s="26"/>
    </row>
    <row r="171" spans="1:8" s="1" customFormat="1" ht="18">
      <c r="A171" s="25"/>
      <c r="B171" s="121"/>
      <c r="C171" s="148"/>
      <c r="D171" s="79"/>
      <c r="E171" s="79"/>
      <c r="F171" s="79"/>
      <c r="G171" s="76"/>
      <c r="H171" s="26"/>
    </row>
    <row r="172" spans="1:8" s="1" customFormat="1" ht="123.45" customHeight="1">
      <c r="A172" s="25"/>
      <c r="B172" s="730" t="s">
        <v>2910</v>
      </c>
      <c r="C172" s="757"/>
      <c r="D172" s="757"/>
      <c r="E172" s="757"/>
      <c r="F172" s="757"/>
      <c r="G172" s="757"/>
      <c r="H172" s="26"/>
    </row>
    <row r="173" spans="1:8" ht="18">
      <c r="A173" s="27"/>
      <c r="B173" s="147"/>
      <c r="C173" s="148"/>
      <c r="D173" s="79"/>
      <c r="E173" s="79"/>
      <c r="F173" s="79"/>
      <c r="G173" s="101"/>
      <c r="H173" s="26"/>
    </row>
  </sheetData>
  <mergeCells count="2">
    <mergeCell ref="B3:G3"/>
    <mergeCell ref="B172:G172"/>
  </mergeCells>
  <phoneticPr fontId="56" type="noConversion"/>
  <hyperlinks>
    <hyperlink ref="B170" r:id="rId1" xr:uid="{35DDE2EF-E502-441E-A1A5-6811C5973294}"/>
    <hyperlink ref="B3:G3" r:id="rId2" display="CLICK HERE TO VISIT OUR YEALINK WEBSITE FOR MORE INFO" xr:uid="{0D0ED5C9-8431-4365-9283-B9B24EEC15C8}"/>
    <hyperlink ref="B32" r:id="rId3" xr:uid="{D521D74C-0436-4ED2-B7A0-A617645B9EF6}"/>
    <hyperlink ref="G1" location="Categories!A1" display="Return" xr:uid="{1DCBB50A-6E0E-4EE4-8672-6DB6E32C444B}"/>
    <hyperlink ref="B44" r:id="rId4" xr:uid="{0349AB5F-25BE-4FA4-85AF-64FE0DDDC441}"/>
    <hyperlink ref="B100" r:id="rId5" display="WPP20" xr:uid="{676C7BF0-4AC5-4359-997F-90E8057580D5}"/>
    <hyperlink ref="B99" r:id="rId6" xr:uid="{72163E99-A22A-4E48-B597-6181C865C2AB}"/>
    <hyperlink ref="B150" r:id="rId7" xr:uid="{A88B8CFE-7B78-48A8-9F24-B28AFE295055}"/>
    <hyperlink ref="B162" r:id="rId8" xr:uid="{32ED8CB7-F372-497E-AD0A-6CB72CFC744E}"/>
    <hyperlink ref="B169" r:id="rId9" xr:uid="{58F495A4-5804-4077-AACA-06DD866C7812}"/>
    <hyperlink ref="B166" r:id="rId10" xr:uid="{6DB582BA-D211-4B5E-9C81-56F342BC74CB}"/>
    <hyperlink ref="B165" r:id="rId11" xr:uid="{96A72F33-0A27-44C1-81A1-1CA74344AB11}"/>
    <hyperlink ref="B79" r:id="rId12" xr:uid="{B0194F8F-2DE3-5140-A2C4-CFB76C239A78}"/>
    <hyperlink ref="B80" r:id="rId13" xr:uid="{D2955794-CC75-B247-83A9-F06F863E6E29}"/>
    <hyperlink ref="B82" r:id="rId14" xr:uid="{6E17A135-F49E-2649-9F7B-B13D9A32222B}"/>
    <hyperlink ref="B83" r:id="rId15" xr:uid="{93FB41C7-41D2-A44A-AD1E-6DB967654213}"/>
    <hyperlink ref="B93" r:id="rId16" xr:uid="{EDA95A55-AB4D-624D-8AAA-74CC0807B604}"/>
    <hyperlink ref="B101" r:id="rId17" xr:uid="{B4FF60AF-2B9B-7240-9E0C-1D473D437AB3}"/>
    <hyperlink ref="B103" r:id="rId18" xr:uid="{74FC6DA2-23F1-234B-83C1-C12C2E985425}"/>
    <hyperlink ref="B163" r:id="rId19" xr:uid="{83CA5508-C419-D942-864D-84D0C4F46FFB}"/>
    <hyperlink ref="B110" r:id="rId20" xr:uid="{2447A7FC-923A-804C-80CA-F46E1C06CA3F}"/>
    <hyperlink ref="B124" r:id="rId21" xr:uid="{32508E24-A526-9541-9F14-40A62A5D81BD}"/>
    <hyperlink ref="B127" r:id="rId22" display="USB2CAT5E-EXT" xr:uid="{46BE3886-83BA-1847-A7B0-5D05756FFF8C}"/>
    <hyperlink ref="B134" r:id="rId23" display="RCH40" xr:uid="{80CEC672-E936-9940-A004-E4B45832482C}"/>
    <hyperlink ref="B46" r:id="rId24" xr:uid="{107BBFB5-8016-B548-905B-17B17432614F}"/>
    <hyperlink ref="B153" r:id="rId25" xr:uid="{DF7B0CBA-ED23-42EF-AC80-AD3AEA4B82AC}"/>
    <hyperlink ref="B6" r:id="rId26" xr:uid="{A24604BC-6B6B-40FB-938D-48E45C44B08F}"/>
    <hyperlink ref="B9" r:id="rId27" xr:uid="{A776B37C-CBD2-46DA-ACFD-3DBD6497E9EF}"/>
    <hyperlink ref="B11" r:id="rId28" xr:uid="{D2AC1E73-52C9-4D6B-AA06-FED622DBBC2E}"/>
    <hyperlink ref="B107" r:id="rId29" display="VCM36W" xr:uid="{75987E86-050E-46F0-B8D3-7912618294FE}"/>
    <hyperlink ref="B113" r:id="rId30" xr:uid="{69440057-FEC0-4523-A36D-446CE0B330CC}"/>
    <hyperlink ref="B115" r:id="rId31" xr:uid="{C9CF460B-A243-464A-958E-3BC912EECB8F}"/>
    <hyperlink ref="B8" r:id="rId32" display="MVC400-C2-000" xr:uid="{2B097F34-D632-4A79-9EA3-51F97D731AD4}"/>
    <hyperlink ref="B172:G172" r:id="rId33" display="https://www.nology.co.za/terms" xr:uid="{FE02B991-3801-432C-A78E-F422F40F845B}"/>
    <hyperlink ref="B57" r:id="rId34" display="A24" xr:uid="{9E791D8C-96AB-471B-86E6-60B44101932A}"/>
  </hyperlinks>
  <pageMargins left="0.7" right="0.7" top="0.75" bottom="0.75" header="0.3" footer="0.3"/>
  <drawing r:id="rId3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82756-D655-4B1F-9B77-F3ED720F96C0}">
  <sheetPr codeName="Sheet20">
    <pageSetUpPr fitToPage="1"/>
  </sheetPr>
  <dimension ref="A1:F8"/>
  <sheetViews>
    <sheetView showGridLines="0" zoomScale="80" zoomScaleNormal="80" workbookViewId="0"/>
  </sheetViews>
  <sheetFormatPr defaultColWidth="9" defaultRowHeight="16.8"/>
  <cols>
    <col min="1" max="1" width="3.44140625" customWidth="1"/>
    <col min="2" max="2" width="33.44140625" customWidth="1"/>
    <col min="3" max="3" width="92.5546875" customWidth="1"/>
    <col min="4" max="4" width="20.5546875" customWidth="1"/>
    <col min="5" max="5" width="43.44140625" customWidth="1"/>
    <col min="6" max="6" width="3.5546875" customWidth="1"/>
  </cols>
  <sheetData>
    <row r="1" spans="1:6" s="1" customFormat="1" ht="17.25" customHeight="1">
      <c r="A1" s="23"/>
      <c r="B1" s="126"/>
      <c r="C1" s="127"/>
      <c r="D1" s="76"/>
      <c r="E1" s="286" t="s">
        <v>1356</v>
      </c>
      <c r="F1" s="24"/>
    </row>
    <row r="2" spans="1:6" s="1" customFormat="1" ht="45" customHeight="1">
      <c r="A2" s="25"/>
      <c r="B2" s="128"/>
      <c r="C2" s="124"/>
      <c r="D2" s="21"/>
      <c r="E2" s="90"/>
      <c r="F2" s="26"/>
    </row>
    <row r="3" spans="1:6" s="1" customFormat="1" ht="18">
      <c r="A3" s="27"/>
      <c r="B3" s="177" t="s">
        <v>1358</v>
      </c>
      <c r="C3" s="178" t="s">
        <v>1359</v>
      </c>
      <c r="D3" s="179" t="s">
        <v>1450</v>
      </c>
      <c r="E3" s="179" t="s">
        <v>1362</v>
      </c>
      <c r="F3" s="28"/>
    </row>
    <row r="4" spans="1:6" s="1" customFormat="1" ht="17.25" customHeight="1">
      <c r="A4" s="25"/>
      <c r="B4" s="14" t="s">
        <v>2786</v>
      </c>
      <c r="C4" s="129"/>
      <c r="D4" s="80"/>
      <c r="E4" s="93"/>
      <c r="F4" s="26"/>
    </row>
    <row r="5" spans="1:6" s="1" customFormat="1" ht="30" customHeight="1">
      <c r="A5" s="25"/>
      <c r="B5" s="227" t="s">
        <v>1447</v>
      </c>
      <c r="C5" s="6" t="s">
        <v>1448</v>
      </c>
      <c r="D5" s="175">
        <f>INDEX(PRICING!AH:AH,MATCH(B5,PRICING!AG:AG,0),1)</f>
        <v>1299</v>
      </c>
      <c r="E5" s="209" t="s">
        <v>2787</v>
      </c>
      <c r="F5" s="26"/>
    </row>
    <row r="6" spans="1:6" s="1" customFormat="1" ht="17.25" customHeight="1">
      <c r="A6" s="25"/>
      <c r="B6" s="186"/>
      <c r="C6" s="187"/>
      <c r="D6" s="79"/>
      <c r="E6" s="79"/>
      <c r="F6" s="26"/>
    </row>
    <row r="7" spans="1:6" ht="108" customHeight="1">
      <c r="A7" s="27"/>
      <c r="B7" s="730" t="s">
        <v>2910</v>
      </c>
      <c r="C7" s="757"/>
      <c r="D7" s="757"/>
      <c r="E7" s="757"/>
      <c r="F7" s="26"/>
    </row>
    <row r="8" spans="1:6" ht="18">
      <c r="A8" s="29"/>
      <c r="B8" s="147"/>
      <c r="C8" s="148"/>
      <c r="D8" s="79"/>
      <c r="E8" s="101"/>
      <c r="F8" s="30"/>
    </row>
  </sheetData>
  <mergeCells count="1">
    <mergeCell ref="B7:E7"/>
  </mergeCells>
  <hyperlinks>
    <hyperlink ref="B5" r:id="rId1" xr:uid="{60CAFECE-01D5-9345-861D-CA0F2A7C0D61}"/>
    <hyperlink ref="E1" location="Categories!A1" display="Return" xr:uid="{65DA20BF-6849-44C9-A25D-27F4668F8DD8}"/>
    <hyperlink ref="B7:E7" r:id="rId2" display="https://www.nology.co.za/terms" xr:uid="{2596C678-8AE4-41EB-B1D0-0D89EB888031}"/>
  </hyperlinks>
  <pageMargins left="0.23622047244094491" right="0.23622047244094491" top="0.19685039370078741" bottom="0.19685039370078741" header="0" footer="0"/>
  <pageSetup paperSize="9" scale="56" fitToHeight="0" orientation="portrait" r:id="rId3"/>
  <drawing r:id="rId4"/>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16D70-C6AD-479C-8461-7DCA681708BA}">
  <sheetPr codeName="Sheet38"/>
  <dimension ref="A1:G13"/>
  <sheetViews>
    <sheetView showGridLines="0" zoomScale="80" zoomScaleNormal="80" workbookViewId="0"/>
  </sheetViews>
  <sheetFormatPr defaultRowHeight="16.8"/>
  <cols>
    <col min="1" max="1" width="2.5546875" customWidth="1"/>
    <col min="2" max="2" width="33.44140625" customWidth="1"/>
    <col min="3" max="3" width="92.5546875" customWidth="1"/>
    <col min="4" max="4" width="20.5546875" customWidth="1"/>
    <col min="5" max="5" width="43.44140625" customWidth="1"/>
    <col min="6" max="6" width="1.44140625" customWidth="1"/>
  </cols>
  <sheetData>
    <row r="1" spans="1:7" ht="16.2" customHeight="1">
      <c r="A1" s="555"/>
      <c r="B1" s="556"/>
      <c r="C1" s="557"/>
      <c r="D1" s="558"/>
      <c r="E1" s="559" t="s">
        <v>1356</v>
      </c>
      <c r="F1" s="560"/>
      <c r="G1" s="561"/>
    </row>
    <row r="2" spans="1:7" ht="31.95" customHeight="1">
      <c r="A2" s="562"/>
      <c r="B2" s="563"/>
      <c r="C2" s="564"/>
      <c r="D2" s="565"/>
      <c r="E2" s="566"/>
      <c r="F2" s="567"/>
      <c r="G2" s="561"/>
    </row>
    <row r="3" spans="1:7">
      <c r="A3" s="568"/>
      <c r="B3" s="424" t="s">
        <v>1358</v>
      </c>
      <c r="C3" s="425" t="s">
        <v>1359</v>
      </c>
      <c r="D3" s="426" t="s">
        <v>1450</v>
      </c>
      <c r="E3" s="426" t="s">
        <v>1362</v>
      </c>
      <c r="F3" s="570"/>
      <c r="G3" s="561"/>
    </row>
    <row r="4" spans="1:7">
      <c r="A4" s="562"/>
      <c r="B4" s="649" t="s">
        <v>3227</v>
      </c>
      <c r="C4" s="650"/>
      <c r="D4" s="558"/>
      <c r="E4" s="651"/>
      <c r="F4" s="567"/>
      <c r="G4" s="561"/>
    </row>
    <row r="5" spans="1:7" ht="36">
      <c r="A5" s="562"/>
      <c r="B5" s="227" t="s">
        <v>2911</v>
      </c>
      <c r="C5" s="6" t="s">
        <v>2918</v>
      </c>
      <c r="D5" s="175">
        <f>INDEX(PRICING!CP:CP,MATCH(B5,PRICING!CO:CO,0),1)</f>
        <v>33630</v>
      </c>
      <c r="E5" s="209" t="s">
        <v>3094</v>
      </c>
      <c r="F5" s="567"/>
      <c r="G5" s="561"/>
    </row>
    <row r="6" spans="1:7" ht="36">
      <c r="A6" s="562"/>
      <c r="B6" s="227" t="s">
        <v>2912</v>
      </c>
      <c r="C6" s="108" t="s">
        <v>2920</v>
      </c>
      <c r="D6" s="175">
        <f>INDEX(PRICING!CP:CP,MATCH(B6,PRICING!CO:CO,0),1)</f>
        <v>43985</v>
      </c>
      <c r="E6" s="209" t="s">
        <v>3094</v>
      </c>
      <c r="F6" s="567"/>
      <c r="G6" s="561"/>
    </row>
    <row r="7" spans="1:7" ht="36">
      <c r="A7" s="562"/>
      <c r="B7" s="227" t="s">
        <v>2913</v>
      </c>
      <c r="C7" s="108" t="s">
        <v>2917</v>
      </c>
      <c r="D7" s="175">
        <f>INDEX(PRICING!CP:CP,MATCH(B7,PRICING!CO:CO,0),1)</f>
        <v>31040</v>
      </c>
      <c r="E7" s="209" t="s">
        <v>3094</v>
      </c>
      <c r="F7" s="567"/>
      <c r="G7" s="561"/>
    </row>
    <row r="8" spans="1:7" ht="36">
      <c r="A8" s="562"/>
      <c r="B8" s="227" t="s">
        <v>2914</v>
      </c>
      <c r="C8" s="108" t="s">
        <v>2916</v>
      </c>
      <c r="D8" s="175">
        <f>INDEX(PRICING!CP:CP,MATCH(B8,PRICING!CO:CO,0),1)</f>
        <v>36219</v>
      </c>
      <c r="E8" s="209" t="s">
        <v>3094</v>
      </c>
      <c r="F8" s="567"/>
      <c r="G8" s="561"/>
    </row>
    <row r="9" spans="1:7" ht="36">
      <c r="A9" s="562"/>
      <c r="B9" s="227" t="s">
        <v>2915</v>
      </c>
      <c r="C9" s="108" t="s">
        <v>2919</v>
      </c>
      <c r="D9" s="175">
        <f>INDEX(PRICING!CP:CP,MATCH(B9,PRICING!CO:CO,0),1)</f>
        <v>38809</v>
      </c>
      <c r="E9" s="209" t="s">
        <v>3094</v>
      </c>
      <c r="F9" s="567"/>
      <c r="G9" s="561"/>
    </row>
    <row r="10" spans="1:7">
      <c r="A10" s="562"/>
      <c r="B10" s="573"/>
      <c r="C10" s="574"/>
      <c r="D10" s="575"/>
      <c r="E10" s="575"/>
      <c r="F10" s="567"/>
      <c r="G10" s="561"/>
    </row>
    <row r="11" spans="1:7" ht="109.95" customHeight="1">
      <c r="A11" s="568"/>
      <c r="B11" s="769" t="s">
        <v>2910</v>
      </c>
      <c r="C11" s="770"/>
      <c r="D11" s="770"/>
      <c r="E11" s="770"/>
      <c r="F11" s="567"/>
      <c r="G11" s="561"/>
    </row>
    <row r="12" spans="1:7">
      <c r="A12" s="576"/>
      <c r="B12" s="577"/>
      <c r="C12" s="578"/>
      <c r="D12" s="575"/>
      <c r="E12" s="579"/>
      <c r="F12" s="580"/>
      <c r="G12" s="561"/>
    </row>
    <row r="13" spans="1:7">
      <c r="A13" s="561"/>
      <c r="B13" s="561"/>
      <c r="C13" s="561"/>
      <c r="D13" s="561"/>
      <c r="E13" s="561"/>
      <c r="F13" s="561"/>
      <c r="G13" s="561"/>
    </row>
  </sheetData>
  <mergeCells count="1">
    <mergeCell ref="B11:E11"/>
  </mergeCells>
  <hyperlinks>
    <hyperlink ref="E1" location="Categories!A1" display="Return" xr:uid="{016796A4-9240-4E97-8F8D-09049B930212}"/>
    <hyperlink ref="B11:E11" r:id="rId1" display="https://www.nology.co.za/terms" xr:uid="{72871D83-1FD9-49DA-B23D-E9704E0E21D6}"/>
  </hyperlinks>
  <pageMargins left="0.7" right="0.7" top="0.75" bottom="0.75" header="0.3" footer="0.3"/>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DC5E1-83A3-487F-A876-EA6A951B6E37}">
  <sheetPr codeName="Sheet4"/>
  <dimension ref="A1:F7"/>
  <sheetViews>
    <sheetView showGridLines="0" workbookViewId="0"/>
  </sheetViews>
  <sheetFormatPr defaultColWidth="8.88671875" defaultRowHeight="13.8"/>
  <cols>
    <col min="1" max="1" width="2.44140625" style="561" customWidth="1"/>
    <col min="2" max="2" width="20" style="561" customWidth="1"/>
    <col min="3" max="3" width="45" style="561" customWidth="1"/>
    <col min="4" max="4" width="17.6640625" style="561" customWidth="1"/>
    <col min="5" max="5" width="33.6640625" style="561" customWidth="1"/>
    <col min="6" max="6" width="2.88671875" style="561" customWidth="1"/>
    <col min="7" max="16384" width="8.88671875" style="561"/>
  </cols>
  <sheetData>
    <row r="1" spans="1:6" ht="14.4" customHeight="1">
      <c r="A1" s="555"/>
      <c r="B1" s="556"/>
      <c r="C1" s="557"/>
      <c r="D1" s="558"/>
      <c r="E1" s="559" t="s">
        <v>1356</v>
      </c>
      <c r="F1" s="560"/>
    </row>
    <row r="2" spans="1:6" ht="26.4" customHeight="1">
      <c r="A2" s="562"/>
      <c r="B2" s="563"/>
      <c r="C2" s="564"/>
      <c r="D2" s="565"/>
      <c r="E2" s="566"/>
      <c r="F2" s="567"/>
    </row>
    <row r="3" spans="1:6">
      <c r="A3" s="568"/>
      <c r="B3" s="569" t="s">
        <v>1358</v>
      </c>
      <c r="C3" s="425" t="s">
        <v>1359</v>
      </c>
      <c r="D3" s="426" t="s">
        <v>1450</v>
      </c>
      <c r="E3" s="426" t="s">
        <v>1362</v>
      </c>
      <c r="F3" s="570"/>
    </row>
    <row r="4" spans="1:6">
      <c r="A4" s="562"/>
      <c r="B4" s="571" t="s">
        <v>76</v>
      </c>
      <c r="C4" s="572" t="s">
        <v>2788</v>
      </c>
      <c r="D4" s="432">
        <v>2599</v>
      </c>
      <c r="E4" s="229"/>
      <c r="F4" s="567"/>
    </row>
    <row r="5" spans="1:6" ht="8.4" customHeight="1">
      <c r="A5" s="562"/>
      <c r="B5" s="573"/>
      <c r="C5" s="574"/>
      <c r="D5" s="575"/>
      <c r="E5" s="575"/>
      <c r="F5" s="567"/>
    </row>
    <row r="6" spans="1:6" ht="109.5" customHeight="1">
      <c r="A6" s="568"/>
      <c r="B6" s="796" t="s">
        <v>2910</v>
      </c>
      <c r="C6" s="797"/>
      <c r="D6" s="797"/>
      <c r="E6" s="797"/>
      <c r="F6" s="567"/>
    </row>
    <row r="7" spans="1:6" ht="10.199999999999999" customHeight="1">
      <c r="A7" s="576"/>
      <c r="B7" s="577"/>
      <c r="C7" s="578"/>
      <c r="D7" s="575"/>
      <c r="E7" s="579"/>
      <c r="F7" s="580"/>
    </row>
  </sheetData>
  <mergeCells count="1">
    <mergeCell ref="B6:E6"/>
  </mergeCells>
  <hyperlinks>
    <hyperlink ref="E1" location="Categories!A1" display="Return" xr:uid="{D7DDB7D3-75AD-4674-9A34-1B46D37C185A}"/>
    <hyperlink ref="B6:E6" r:id="rId1" display="https://www.nology.co.za/terms" xr:uid="{545DC907-DC40-4751-A769-6B99CDB39404}"/>
  </hyperlinks>
  <pageMargins left="0.7" right="0.7" top="0.75" bottom="0.75" header="0.3" footer="0.3"/>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2BCF8-5141-4CFC-BA37-56B039621871}">
  <sheetPr codeName="Sheet33"/>
  <dimension ref="A1:F11"/>
  <sheetViews>
    <sheetView showGridLines="0" zoomScale="80" zoomScaleNormal="80" workbookViewId="0"/>
  </sheetViews>
  <sheetFormatPr defaultColWidth="9" defaultRowHeight="16.8"/>
  <cols>
    <col min="1" max="1" width="3.44140625" customWidth="1"/>
    <col min="2" max="2" width="33.44140625" customWidth="1"/>
    <col min="3" max="3" width="92.5546875" customWidth="1"/>
    <col min="4" max="4" width="20.5546875" customWidth="1"/>
    <col min="5" max="5" width="43.44140625" customWidth="1"/>
    <col min="6" max="6" width="3.5546875" customWidth="1"/>
  </cols>
  <sheetData>
    <row r="1" spans="1:6" ht="18">
      <c r="A1" s="23"/>
      <c r="B1" s="126"/>
      <c r="C1" s="127"/>
      <c r="D1" s="76"/>
      <c r="E1" s="286" t="s">
        <v>1356</v>
      </c>
      <c r="F1" s="24"/>
    </row>
    <row r="2" spans="1:6" ht="41.7" customHeight="1">
      <c r="A2" s="25"/>
      <c r="B2" s="128" t="e" vm="1">
        <v>#VALUE!</v>
      </c>
      <c r="C2" s="124"/>
      <c r="D2" s="21"/>
      <c r="E2" s="90"/>
      <c r="F2" s="26"/>
    </row>
    <row r="3" spans="1:6" ht="18">
      <c r="A3" s="27"/>
      <c r="B3" s="375" t="s">
        <v>1358</v>
      </c>
      <c r="C3" s="178" t="s">
        <v>1359</v>
      </c>
      <c r="D3" s="179" t="s">
        <v>1450</v>
      </c>
      <c r="E3" s="179" t="s">
        <v>1362</v>
      </c>
      <c r="F3" s="28"/>
    </row>
    <row r="4" spans="1:6" ht="18">
      <c r="A4" s="25"/>
      <c r="B4" s="17" t="s">
        <v>2789</v>
      </c>
      <c r="C4" s="141"/>
      <c r="D4" s="84"/>
      <c r="E4" s="97"/>
      <c r="F4" s="26"/>
    </row>
    <row r="5" spans="1:6" ht="18">
      <c r="A5" s="25"/>
      <c r="B5" s="149" t="s">
        <v>71</v>
      </c>
      <c r="C5" s="6" t="s">
        <v>2790</v>
      </c>
      <c r="D5" s="175">
        <f>INDEX(PRICING!BU:BU,MATCH(B5,PRICING!BT:BT,0),1)</f>
        <v>525</v>
      </c>
      <c r="E5" s="113" t="s">
        <v>2791</v>
      </c>
      <c r="F5" s="26"/>
    </row>
    <row r="6" spans="1:6" ht="27.6">
      <c r="A6" s="25"/>
      <c r="B6" s="149" t="s">
        <v>97</v>
      </c>
      <c r="C6" s="6" t="s">
        <v>1566</v>
      </c>
      <c r="D6" s="175">
        <f>INDEX(PRICING!BU:BU,MATCH(B6,PRICING!BT:BT,0),1)</f>
        <v>525</v>
      </c>
      <c r="E6" s="230" t="s">
        <v>1567</v>
      </c>
      <c r="F6" s="26"/>
    </row>
    <row r="7" spans="1:6" ht="18">
      <c r="A7" s="25"/>
      <c r="B7" s="17" t="s">
        <v>2792</v>
      </c>
      <c r="C7" s="141"/>
      <c r="D7" s="84"/>
      <c r="E7" s="97"/>
      <c r="F7" s="26"/>
    </row>
    <row r="8" spans="1:6" ht="27.6">
      <c r="A8" s="25"/>
      <c r="B8" s="149" t="s">
        <v>121</v>
      </c>
      <c r="C8" s="6" t="s">
        <v>1568</v>
      </c>
      <c r="D8" s="175">
        <f>INDEX(PRICING!BU:BU,MATCH(B8,PRICING!BT:BT,0),1)</f>
        <v>1650</v>
      </c>
      <c r="E8" s="230" t="s">
        <v>1567</v>
      </c>
      <c r="F8" s="26"/>
    </row>
    <row r="9" spans="1:6" ht="18">
      <c r="A9" s="25"/>
      <c r="B9" s="186"/>
      <c r="C9" s="187"/>
      <c r="D9" s="79"/>
      <c r="E9" s="79"/>
      <c r="F9" s="26"/>
    </row>
    <row r="10" spans="1:6" ht="105.45" customHeight="1">
      <c r="A10" s="27"/>
      <c r="B10" s="782" t="s">
        <v>2910</v>
      </c>
      <c r="C10" s="783"/>
      <c r="D10" s="783"/>
      <c r="E10" s="783"/>
      <c r="F10" s="26"/>
    </row>
    <row r="11" spans="1:6" ht="18">
      <c r="A11" s="29"/>
      <c r="B11" s="147"/>
      <c r="C11" s="148"/>
      <c r="D11" s="79"/>
      <c r="E11" s="101"/>
      <c r="F11" s="30"/>
    </row>
  </sheetData>
  <mergeCells count="1">
    <mergeCell ref="B10:E10"/>
  </mergeCells>
  <hyperlinks>
    <hyperlink ref="E1" location="Categories!A1" display="Return" xr:uid="{4854177E-190D-4170-AB0C-C9F597B4659F}"/>
    <hyperlink ref="B10:E10" r:id="rId1" display="https://www.nology.co.za/terms" xr:uid="{A8AB696E-8FB6-4973-AE62-C117E4369429}"/>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0E8C9-FB9B-4BC3-8567-BA3E5E1DBA3A}">
  <sheetPr codeName="Sheet17">
    <pageSetUpPr fitToPage="1"/>
  </sheetPr>
  <dimension ref="A1:F53"/>
  <sheetViews>
    <sheetView showGridLines="0" zoomScale="80" zoomScaleNormal="80" workbookViewId="0"/>
  </sheetViews>
  <sheetFormatPr defaultColWidth="9" defaultRowHeight="16.8"/>
  <cols>
    <col min="1" max="1" width="3.44140625" customWidth="1"/>
    <col min="2" max="2" width="33.44140625" customWidth="1"/>
    <col min="3" max="3" width="92.5546875" customWidth="1"/>
    <col min="4" max="4" width="20.5546875" customWidth="1"/>
    <col min="5" max="5" width="43.44140625" customWidth="1"/>
    <col min="6" max="6" width="3.5546875" customWidth="1"/>
  </cols>
  <sheetData>
    <row r="1" spans="1:6">
      <c r="A1" s="4"/>
      <c r="B1" s="4"/>
      <c r="C1" s="4"/>
      <c r="D1" s="4"/>
      <c r="E1" s="286" t="s">
        <v>1356</v>
      </c>
      <c r="F1" s="4"/>
    </row>
    <row r="2" spans="1:6" s="1" customFormat="1" ht="45" customHeight="1">
      <c r="A2" s="25"/>
      <c r="B2" s="133"/>
      <c r="C2" s="139"/>
      <c r="D2" s="21"/>
      <c r="E2" s="90"/>
      <c r="F2" s="26"/>
    </row>
    <row r="3" spans="1:6" s="1" customFormat="1" ht="18">
      <c r="A3" s="27"/>
      <c r="B3" s="177" t="s">
        <v>1358</v>
      </c>
      <c r="C3" s="178" t="s">
        <v>1359</v>
      </c>
      <c r="D3" s="179" t="s">
        <v>1450</v>
      </c>
      <c r="E3" s="179" t="s">
        <v>1362</v>
      </c>
      <c r="F3" s="28"/>
    </row>
    <row r="4" spans="1:6" s="1" customFormat="1" ht="17.25" customHeight="1">
      <c r="A4" s="25"/>
      <c r="B4" s="9" t="s">
        <v>2793</v>
      </c>
      <c r="C4" s="10"/>
      <c r="D4" s="213"/>
      <c r="E4" s="89"/>
      <c r="F4" s="26"/>
    </row>
    <row r="5" spans="1:6" s="1" customFormat="1" ht="17.25" customHeight="1">
      <c r="A5" s="25"/>
      <c r="B5" s="3" t="s">
        <v>106</v>
      </c>
      <c r="C5" s="6" t="s">
        <v>1638</v>
      </c>
      <c r="D5" s="175">
        <f>INDEX(PRICING!V:V,MATCH(B5,PRICING!U:U,0),1)</f>
        <v>629</v>
      </c>
      <c r="E5" s="114"/>
      <c r="F5" s="26"/>
    </row>
    <row r="6" spans="1:6" ht="18">
      <c r="A6" s="25"/>
      <c r="B6" s="320" t="s">
        <v>498</v>
      </c>
      <c r="C6" s="284" t="s">
        <v>2794</v>
      </c>
      <c r="D6" s="175">
        <f>INDEX(PRICING!V:V,MATCH(B6,PRICING!U:U,0),1)</f>
        <v>799</v>
      </c>
      <c r="E6" s="114"/>
      <c r="F6" s="26"/>
    </row>
    <row r="7" spans="1:6" ht="18">
      <c r="A7" s="25"/>
      <c r="B7" s="320" t="s">
        <v>508</v>
      </c>
      <c r="C7" s="284" t="s">
        <v>2795</v>
      </c>
      <c r="D7" s="175">
        <f>INDEX(PRICING!V:V,MATCH(B7,PRICING!U:U,0),1)</f>
        <v>1749</v>
      </c>
      <c r="E7" s="114"/>
      <c r="F7" s="26"/>
    </row>
    <row r="8" spans="1:6" s="1" customFormat="1" ht="17.25" customHeight="1">
      <c r="A8" s="25"/>
      <c r="B8" s="9" t="s">
        <v>2796</v>
      </c>
      <c r="C8" s="10"/>
      <c r="D8" s="213"/>
      <c r="E8" s="89"/>
      <c r="F8" s="26"/>
    </row>
    <row r="9" spans="1:6" s="1" customFormat="1" ht="18">
      <c r="A9" s="25"/>
      <c r="B9" s="2" t="s">
        <v>129</v>
      </c>
      <c r="C9" s="6" t="s">
        <v>2797</v>
      </c>
      <c r="D9" s="175">
        <f>INDEX(PRICING!V:V,MATCH(B9,PRICING!U:U,0),1)</f>
        <v>1371.7199999999998</v>
      </c>
      <c r="E9" s="387"/>
      <c r="F9" s="26"/>
    </row>
    <row r="10" spans="1:6" s="1" customFormat="1" ht="17.25" customHeight="1">
      <c r="A10" s="25"/>
      <c r="B10" s="9" t="s">
        <v>2798</v>
      </c>
      <c r="C10" s="10"/>
      <c r="D10" s="213"/>
      <c r="E10" s="89"/>
      <c r="F10" s="26"/>
    </row>
    <row r="11" spans="1:6" s="1" customFormat="1" ht="18">
      <c r="A11" s="25"/>
      <c r="B11" s="2" t="s">
        <v>148</v>
      </c>
      <c r="C11" s="6" t="s">
        <v>2799</v>
      </c>
      <c r="D11" s="175">
        <f>INDEX(PRICING!V:V,MATCH(B11,PRICING!U:U,0),1)</f>
        <v>1269.768</v>
      </c>
      <c r="E11" s="114"/>
      <c r="F11" s="26"/>
    </row>
    <row r="12" spans="1:6" s="1" customFormat="1" ht="18">
      <c r="A12" s="25"/>
      <c r="B12" s="2" t="s">
        <v>167</v>
      </c>
      <c r="C12" s="6" t="s">
        <v>2800</v>
      </c>
      <c r="D12" s="175">
        <f>INDEX(PRICING!V:V,MATCH(B12,PRICING!U:U,0),1)</f>
        <v>1458.768</v>
      </c>
      <c r="E12" s="387" t="s">
        <v>2801</v>
      </c>
      <c r="F12" s="26"/>
    </row>
    <row r="13" spans="1:6" s="1" customFormat="1" ht="17.25" customHeight="1">
      <c r="A13" s="25"/>
      <c r="B13" s="9" t="s">
        <v>2802</v>
      </c>
      <c r="C13" s="10"/>
      <c r="D13" s="213"/>
      <c r="E13" s="89"/>
      <c r="F13" s="26"/>
    </row>
    <row r="14" spans="1:6" s="1" customFormat="1" ht="18">
      <c r="A14" s="25"/>
      <c r="B14" s="110" t="s">
        <v>185</v>
      </c>
      <c r="C14" s="6" t="s">
        <v>2803</v>
      </c>
      <c r="D14" s="175">
        <f>INDEX(PRICING!V:V,MATCH(B14,PRICING!U:U,0),1)</f>
        <v>1951.7280000000001</v>
      </c>
      <c r="E14" s="387"/>
      <c r="F14" s="26"/>
    </row>
    <row r="15" spans="1:6" s="1" customFormat="1" ht="17.25" customHeight="1">
      <c r="A15" s="25"/>
      <c r="B15" s="2" t="s">
        <v>201</v>
      </c>
      <c r="C15" s="6" t="s">
        <v>2803</v>
      </c>
      <c r="D15" s="175">
        <f>INDEX(PRICING!V:V,MATCH(B15,PRICING!U:U,0),1)</f>
        <v>2592.7624799999999</v>
      </c>
      <c r="E15" s="114"/>
      <c r="F15" s="26"/>
    </row>
    <row r="16" spans="1:6" s="1" customFormat="1" ht="18">
      <c r="A16" s="25"/>
      <c r="B16" s="2" t="s">
        <v>217</v>
      </c>
      <c r="C16" s="6" t="s">
        <v>2804</v>
      </c>
      <c r="D16" s="175">
        <f>INDEX(PRICING!V:V,MATCH(B16,PRICING!U:U,0),1)</f>
        <v>6349.6223999999993</v>
      </c>
      <c r="E16" s="114"/>
      <c r="F16" s="26"/>
    </row>
    <row r="17" spans="1:6" s="1" customFormat="1" ht="17.25" customHeight="1">
      <c r="A17" s="25"/>
      <c r="B17" s="9" t="s">
        <v>2805</v>
      </c>
      <c r="C17" s="10"/>
      <c r="D17" s="232"/>
      <c r="E17" s="89"/>
      <c r="F17" s="26"/>
    </row>
    <row r="18" spans="1:6" s="1" customFormat="1" ht="17.25" customHeight="1">
      <c r="A18" s="25"/>
      <c r="B18" s="258" t="s">
        <v>538</v>
      </c>
      <c r="C18" s="6" t="s">
        <v>1636</v>
      </c>
      <c r="D18" s="175">
        <f>INDEX(PRICING!V:V,MATCH(B18,PRICING!U:U,0),1)</f>
        <v>1428.6650400000001</v>
      </c>
      <c r="E18" s="114"/>
      <c r="F18" s="26"/>
    </row>
    <row r="19" spans="1:6" s="1" customFormat="1" ht="36">
      <c r="A19" s="25"/>
      <c r="B19" s="258" t="s">
        <v>547</v>
      </c>
      <c r="C19" s="264" t="s">
        <v>1635</v>
      </c>
      <c r="D19" s="175">
        <f>INDEX(PRICING!V:V,MATCH(B19,PRICING!U:U,0),1)</f>
        <v>2645.6759999999999</v>
      </c>
      <c r="E19" s="387" t="s">
        <v>2801</v>
      </c>
      <c r="F19" s="26"/>
    </row>
    <row r="20" spans="1:6" s="1" customFormat="1" ht="17.25" customHeight="1">
      <c r="A20" s="25"/>
      <c r="B20" s="259" t="s">
        <v>518</v>
      </c>
      <c r="C20" s="264" t="s">
        <v>1633</v>
      </c>
      <c r="D20" s="175">
        <f>INDEX(PRICING!V:V,MATCH(B20,PRICING!U:U,0),1)</f>
        <v>2699</v>
      </c>
      <c r="F20" s="26"/>
    </row>
    <row r="21" spans="1:6" s="1" customFormat="1" ht="36">
      <c r="A21" s="25"/>
      <c r="B21" s="258" t="s">
        <v>528</v>
      </c>
      <c r="C21" s="264" t="s">
        <v>2806</v>
      </c>
      <c r="D21" s="175">
        <f>INDEX(PRICING!V:V,MATCH(B21,PRICING!U:U,0),1)</f>
        <v>5363.9578156031994</v>
      </c>
      <c r="E21" s="114"/>
      <c r="F21" s="26"/>
    </row>
    <row r="22" spans="1:6" s="1" customFormat="1" ht="17.25" customHeight="1">
      <c r="A22" s="25"/>
      <c r="B22" s="110" t="s">
        <v>232</v>
      </c>
      <c r="C22" s="6" t="s">
        <v>2807</v>
      </c>
      <c r="D22" s="175">
        <f>INDEX(PRICING!V:V,MATCH(B22,PRICING!U:U,0),1)</f>
        <v>4233.0815999999995</v>
      </c>
      <c r="E22" s="387" t="s">
        <v>2801</v>
      </c>
      <c r="F22" s="26"/>
    </row>
    <row r="23" spans="1:6" s="1" customFormat="1" ht="18">
      <c r="A23" s="25"/>
      <c r="B23" s="110" t="s">
        <v>247</v>
      </c>
      <c r="C23" s="6" t="s">
        <v>2808</v>
      </c>
      <c r="D23" s="175">
        <f>INDEX(PRICING!V:V,MATCH(B23,PRICING!U:U,0),1)</f>
        <v>8115.0599999999995</v>
      </c>
      <c r="E23" s="387"/>
      <c r="F23" s="26"/>
    </row>
    <row r="24" spans="1:6" s="1" customFormat="1" ht="17.25" customHeight="1">
      <c r="A24" s="25"/>
      <c r="B24" s="110" t="s">
        <v>262</v>
      </c>
      <c r="C24" s="6" t="s">
        <v>2809</v>
      </c>
      <c r="D24" s="175">
        <f>INDEX(PRICING!V:V,MATCH(B24,PRICING!U:U,0),1)</f>
        <v>11218.008</v>
      </c>
      <c r="E24" s="114"/>
      <c r="F24" s="26"/>
    </row>
    <row r="25" spans="1:6" s="1" customFormat="1" ht="17.25" customHeight="1">
      <c r="A25" s="25"/>
      <c r="B25" s="9" t="s">
        <v>2810</v>
      </c>
      <c r="C25" s="10"/>
      <c r="D25" s="213"/>
      <c r="E25" s="89"/>
      <c r="F25" s="26"/>
    </row>
    <row r="26" spans="1:6" s="1" customFormat="1" ht="17.25" customHeight="1">
      <c r="A26" s="25"/>
      <c r="B26" s="86" t="s">
        <v>309</v>
      </c>
      <c r="C26" s="139" t="s">
        <v>2811</v>
      </c>
      <c r="D26" s="175">
        <f>INDEX(PRICING!V:V,MATCH(B26,PRICING!U:U,0),1)</f>
        <v>1656.9959999999999</v>
      </c>
      <c r="E26" s="387"/>
      <c r="F26" s="26"/>
    </row>
    <row r="27" spans="1:6" s="1" customFormat="1" ht="17.25" customHeight="1">
      <c r="A27" s="27"/>
      <c r="B27" s="3" t="s">
        <v>54</v>
      </c>
      <c r="C27" s="6" t="s">
        <v>2812</v>
      </c>
      <c r="D27" s="175">
        <f>INDEX(PRICING!V:V,MATCH(B27,PRICING!U:U,0),1)</f>
        <v>3388.4159999999997</v>
      </c>
      <c r="E27" s="387"/>
      <c r="F27" s="28"/>
    </row>
    <row r="28" spans="1:6" s="1" customFormat="1" ht="17.25" customHeight="1">
      <c r="A28" s="27"/>
      <c r="B28" s="3" t="s">
        <v>83</v>
      </c>
      <c r="C28" s="6" t="s">
        <v>2812</v>
      </c>
      <c r="D28" s="175">
        <f>INDEX(PRICING!V:V,MATCH(B28,PRICING!U:U,0),1)</f>
        <v>4271.2199999999993</v>
      </c>
      <c r="E28" s="387"/>
      <c r="F28" s="28"/>
    </row>
    <row r="29" spans="1:6" s="1" customFormat="1" ht="17.25" customHeight="1">
      <c r="A29" s="25"/>
      <c r="B29" s="9" t="s">
        <v>2813</v>
      </c>
      <c r="C29" s="10"/>
      <c r="D29" s="213"/>
      <c r="E29" s="89"/>
      <c r="F29" s="26"/>
    </row>
    <row r="30" spans="1:6" s="1" customFormat="1" ht="17.25" customHeight="1">
      <c r="A30" s="25"/>
      <c r="B30" s="3" t="s">
        <v>278</v>
      </c>
      <c r="C30" s="6" t="s">
        <v>2814</v>
      </c>
      <c r="D30" s="175">
        <f>INDEX(PRICING!V:V,MATCH(B30,PRICING!U:U,0),1)</f>
        <v>8756.922992400001</v>
      </c>
      <c r="E30" s="114" t="s">
        <v>2815</v>
      </c>
      <c r="F30" s="26"/>
    </row>
    <row r="31" spans="1:6" s="1" customFormat="1" ht="17.25" customHeight="1">
      <c r="A31" s="27"/>
      <c r="B31" s="3" t="s">
        <v>293</v>
      </c>
      <c r="C31" s="6" t="s">
        <v>2814</v>
      </c>
      <c r="D31" s="175">
        <f>INDEX(PRICING!V:V,MATCH(B31,PRICING!U:U,0),1)</f>
        <v>12434.6772</v>
      </c>
      <c r="E31" s="114" t="s">
        <v>2815</v>
      </c>
      <c r="F31" s="28"/>
    </row>
    <row r="32" spans="1:6" s="1" customFormat="1" ht="17.25" customHeight="1">
      <c r="A32" s="27"/>
      <c r="B32" s="9" t="s">
        <v>2816</v>
      </c>
      <c r="C32" s="10"/>
      <c r="D32" s="213"/>
      <c r="E32" s="89"/>
      <c r="F32" s="26"/>
    </row>
    <row r="33" spans="1:6" s="1" customFormat="1" ht="17.25" customHeight="1">
      <c r="A33" s="27"/>
      <c r="B33" s="5" t="s">
        <v>323</v>
      </c>
      <c r="C33" s="6" t="s">
        <v>2817</v>
      </c>
      <c r="D33" s="175" t="str">
        <f>INDEX(PRICING!V:V,MATCH(B33,PRICING!U:U,0),1)</f>
        <v>P.O.R</v>
      </c>
      <c r="E33" s="99"/>
      <c r="F33" s="26"/>
    </row>
    <row r="34" spans="1:6" s="1" customFormat="1" ht="17.25" customHeight="1">
      <c r="A34" s="27"/>
      <c r="B34" s="5" t="s">
        <v>336</v>
      </c>
      <c r="C34" s="6" t="s">
        <v>2817</v>
      </c>
      <c r="D34" s="175" t="str">
        <f>INDEX(PRICING!V:V,MATCH(B34,PRICING!U:U,0),1)</f>
        <v>P.O.R</v>
      </c>
      <c r="E34" s="99"/>
      <c r="F34" s="26"/>
    </row>
    <row r="35" spans="1:6" s="1" customFormat="1" ht="17.25" customHeight="1">
      <c r="A35" s="27"/>
      <c r="B35" s="5" t="s">
        <v>349</v>
      </c>
      <c r="C35" s="6" t="s">
        <v>2818</v>
      </c>
      <c r="D35" s="175" t="str">
        <f>INDEX(PRICING!V:V,MATCH(B35,PRICING!U:U,0),1)</f>
        <v>P.O.R</v>
      </c>
      <c r="E35" s="99"/>
      <c r="F35" s="26"/>
    </row>
    <row r="36" spans="1:6" s="1" customFormat="1" ht="18">
      <c r="A36" s="27"/>
      <c r="B36" s="5" t="s">
        <v>360</v>
      </c>
      <c r="C36" s="6" t="s">
        <v>2819</v>
      </c>
      <c r="D36" s="175" t="str">
        <f>INDEX(PRICING!V:V,MATCH(B36,PRICING!U:U,0),1)</f>
        <v>P.O.R</v>
      </c>
      <c r="E36" s="99"/>
      <c r="F36" s="26"/>
    </row>
    <row r="37" spans="1:6" s="1" customFormat="1" ht="17.25" customHeight="1">
      <c r="A37" s="27"/>
      <c r="B37" s="5" t="s">
        <v>372</v>
      </c>
      <c r="C37" s="6" t="s">
        <v>2820</v>
      </c>
      <c r="D37" s="175" t="str">
        <f>INDEX(PRICING!V:V,MATCH(B37,PRICING!U:U,0),1)</f>
        <v>P.O.R</v>
      </c>
      <c r="E37" s="99"/>
      <c r="F37" s="26"/>
    </row>
    <row r="38" spans="1:6" s="1" customFormat="1" ht="17.25" customHeight="1">
      <c r="A38" s="27"/>
      <c r="B38" s="5" t="s">
        <v>385</v>
      </c>
      <c r="C38" s="6" t="s">
        <v>2821</v>
      </c>
      <c r="D38" s="175" t="str">
        <f>INDEX(PRICING!V:V,MATCH(B38,PRICING!U:U,0),1)</f>
        <v>P.O.R</v>
      </c>
      <c r="E38" s="99"/>
      <c r="F38" s="26"/>
    </row>
    <row r="39" spans="1:6" s="1" customFormat="1" ht="17.25" customHeight="1">
      <c r="A39" s="27"/>
      <c r="B39" s="9" t="s">
        <v>2822</v>
      </c>
      <c r="C39" s="10"/>
      <c r="D39" s="213"/>
      <c r="E39" s="89"/>
      <c r="F39" s="26"/>
    </row>
    <row r="40" spans="1:6" s="1" customFormat="1" ht="17.25" customHeight="1">
      <c r="A40" s="27"/>
      <c r="B40" s="5" t="s">
        <v>396</v>
      </c>
      <c r="C40" s="6" t="s">
        <v>2823</v>
      </c>
      <c r="D40" s="175" t="str">
        <f>INDEX(PRICING!V:V,MATCH(B40,PRICING!U:U,0),1)</f>
        <v>P.O.R</v>
      </c>
      <c r="E40" s="99"/>
      <c r="F40" s="26"/>
    </row>
    <row r="41" spans="1:6" s="1" customFormat="1" ht="17.25" customHeight="1">
      <c r="A41" s="27"/>
      <c r="B41" s="5" t="s">
        <v>407</v>
      </c>
      <c r="C41" s="6" t="s">
        <v>2824</v>
      </c>
      <c r="D41" s="175" t="str">
        <f>INDEX(PRICING!V:V,MATCH(B41,PRICING!U:U,0),1)</f>
        <v>P.O.R</v>
      </c>
      <c r="E41" s="95"/>
      <c r="F41" s="26"/>
    </row>
    <row r="42" spans="1:6" s="1" customFormat="1" ht="17.25" customHeight="1">
      <c r="A42" s="27"/>
      <c r="B42" s="5" t="s">
        <v>418</v>
      </c>
      <c r="C42" s="6" t="s">
        <v>2825</v>
      </c>
      <c r="D42" s="175" t="str">
        <f>INDEX(PRICING!V:V,MATCH(B42,PRICING!U:U,0),1)</f>
        <v>P.O.R</v>
      </c>
      <c r="E42" s="95"/>
      <c r="F42" s="26"/>
    </row>
    <row r="43" spans="1:6" s="1" customFormat="1" ht="17.25" customHeight="1">
      <c r="A43" s="27"/>
      <c r="B43" s="9" t="s">
        <v>2826</v>
      </c>
      <c r="C43" s="10"/>
      <c r="D43" s="213"/>
      <c r="E43" s="89"/>
      <c r="F43" s="26"/>
    </row>
    <row r="44" spans="1:6" s="1" customFormat="1" ht="17.25" customHeight="1">
      <c r="A44" s="27"/>
      <c r="B44" s="5" t="s">
        <v>428</v>
      </c>
      <c r="C44" s="6" t="s">
        <v>2827</v>
      </c>
      <c r="D44" s="175" t="str">
        <f>INDEX(PRICING!V:V,MATCH(B44,PRICING!U:U,0),1)</f>
        <v>P.O.R</v>
      </c>
      <c r="E44" s="99"/>
      <c r="F44" s="26"/>
    </row>
    <row r="45" spans="1:6" s="1" customFormat="1" ht="17.25" customHeight="1">
      <c r="A45" s="27"/>
      <c r="B45" s="5" t="s">
        <v>438</v>
      </c>
      <c r="C45" s="6" t="s">
        <v>2828</v>
      </c>
      <c r="D45" s="175" t="str">
        <f>INDEX(PRICING!V:V,MATCH(B45,PRICING!U:U,0),1)</f>
        <v>P.O.R</v>
      </c>
      <c r="E45" s="99"/>
      <c r="F45" s="26"/>
    </row>
    <row r="46" spans="1:6" s="1" customFormat="1" ht="17.25" customHeight="1">
      <c r="A46" s="27"/>
      <c r="B46" s="5" t="s">
        <v>448</v>
      </c>
      <c r="C46" s="6" t="s">
        <v>2829</v>
      </c>
      <c r="D46" s="175" t="str">
        <f>INDEX(PRICING!V:V,MATCH(B46,PRICING!U:U,0),1)</f>
        <v>P.O.R</v>
      </c>
      <c r="E46" s="99"/>
      <c r="F46" s="26"/>
    </row>
    <row r="47" spans="1:6" s="1" customFormat="1" ht="17.25" customHeight="1">
      <c r="A47" s="27"/>
      <c r="B47" s="6" t="s">
        <v>458</v>
      </c>
      <c r="C47" s="6" t="s">
        <v>2830</v>
      </c>
      <c r="D47" s="175" t="str">
        <f>INDEX(PRICING!V:V,MATCH(B47,PRICING!U:U,0),1)</f>
        <v>P.O.R</v>
      </c>
      <c r="E47" s="99"/>
      <c r="F47" s="26"/>
    </row>
    <row r="48" spans="1:6" s="1" customFormat="1" ht="17.25" customHeight="1">
      <c r="A48" s="27"/>
      <c r="B48" s="5" t="s">
        <v>468</v>
      </c>
      <c r="C48" s="6" t="s">
        <v>2831</v>
      </c>
      <c r="D48" s="175" t="str">
        <f>INDEX(PRICING!V:V,MATCH(B48,PRICING!U:U,0),1)</f>
        <v>P.O.R</v>
      </c>
      <c r="E48" s="99"/>
      <c r="F48" s="26"/>
    </row>
    <row r="49" spans="1:6" s="1" customFormat="1" ht="17.25" customHeight="1">
      <c r="A49" s="27"/>
      <c r="B49" s="5" t="s">
        <v>478</v>
      </c>
      <c r="C49" s="6" t="s">
        <v>2832</v>
      </c>
      <c r="D49" s="175" t="str">
        <f>INDEX(PRICING!V:V,MATCH(B49,PRICING!U:U,0),1)</f>
        <v>P.O.R</v>
      </c>
      <c r="E49" s="99"/>
      <c r="F49" s="26"/>
    </row>
    <row r="50" spans="1:6" s="1" customFormat="1" ht="18">
      <c r="A50" s="27"/>
      <c r="B50" s="5" t="s">
        <v>488</v>
      </c>
      <c r="C50" s="6" t="s">
        <v>2833</v>
      </c>
      <c r="D50" s="175" t="str">
        <f>INDEX(PRICING!V:V,MATCH(B50,PRICING!U:U,0),1)</f>
        <v>P.O.R</v>
      </c>
      <c r="E50" s="99"/>
      <c r="F50" s="26"/>
    </row>
    <row r="51" spans="1:6" s="1" customFormat="1" ht="17.25" customHeight="1">
      <c r="A51" s="27"/>
      <c r="B51" s="146"/>
      <c r="C51" s="122"/>
      <c r="D51" s="76"/>
      <c r="E51" s="100"/>
      <c r="F51" s="26"/>
    </row>
    <row r="52" spans="1:6" s="1" customFormat="1" ht="120" customHeight="1">
      <c r="A52" s="27"/>
      <c r="B52" s="730" t="s">
        <v>2910</v>
      </c>
      <c r="C52" s="757"/>
      <c r="D52" s="757"/>
      <c r="E52" s="757"/>
      <c r="F52" s="26"/>
    </row>
    <row r="53" spans="1:6" s="1" customFormat="1" ht="17.25" customHeight="1">
      <c r="A53" s="29"/>
      <c r="B53" s="147"/>
      <c r="C53" s="148"/>
      <c r="D53" s="79"/>
      <c r="E53" s="101"/>
      <c r="F53" s="30"/>
    </row>
  </sheetData>
  <mergeCells count="1">
    <mergeCell ref="B52:E52"/>
  </mergeCells>
  <hyperlinks>
    <hyperlink ref="B16" r:id="rId1" xr:uid="{9C3B53EF-C76B-4608-9CD6-613EE9A460DF}"/>
    <hyperlink ref="B15" r:id="rId2" xr:uid="{46533379-D4C3-4F9F-AF88-4FCA86A7C1B6}"/>
    <hyperlink ref="B9" r:id="rId3" display="Z-GS1200-8HPv2" xr:uid="{5BD46416-4B27-4FF3-9591-0C893F193103}"/>
    <hyperlink ref="B14" r:id="rId4" display="Z-GS1900-8HP" xr:uid="{113BA3BE-96A4-4C5E-93D4-D7B9C126DC5B}"/>
    <hyperlink ref="B12" r:id="rId5" display="Z-GS1200-8HPv2" xr:uid="{025236BF-5A6B-4F74-A148-B60DB6E02717}"/>
    <hyperlink ref="B11" r:id="rId6" display="Z-GS1200-5HPv2" xr:uid="{B61F26DE-76BA-4219-A32B-F3A9BDFC9EE9}"/>
    <hyperlink ref="B24" r:id="rId7" display="Z-GS1920-48HPv2" xr:uid="{2A6C2830-F934-46D1-B806-E5EEDDB195F6}"/>
    <hyperlink ref="B23" r:id="rId8" display="Z-GS1920-24HPv2" xr:uid="{DB9D1B4C-9165-49C7-8E18-D4CF1AD24720}"/>
    <hyperlink ref="B22" r:id="rId9" display="Z-GS1920-8HPv2" xr:uid="{2B3E2A09-3652-4100-8E45-A2471CDD1BEB}"/>
    <hyperlink ref="B5" r:id="rId10" xr:uid="{3FB58B29-090E-4C4A-AB0C-FC48C08ADE58}"/>
    <hyperlink ref="B31" r:id="rId11" display="USGFLEX200-EU0102F" xr:uid="{BECBBFCF-AB2C-4DFA-9B43-B66B25B52204}"/>
    <hyperlink ref="B30" r:id="rId12" display="USGFLEX100-EU0102F" xr:uid="{4430AAF3-78EC-4A7F-8D79-6CDD77D42BFE}"/>
    <hyperlink ref="B27" r:id="rId13" display="NWA110AX-EU0102F" xr:uid="{93178186-1A5F-4EBA-9F24-9A92B97DFCA8}"/>
    <hyperlink ref="B28" r:id="rId14" display="NWA210AX-EU0102F" xr:uid="{D4248D59-86E9-41D4-9CAF-0D00C7922609}"/>
    <hyperlink ref="B26" r:id="rId15" xr:uid="{51C09FD2-8944-4F09-9291-13524C1306AE}"/>
    <hyperlink ref="B18" r:id="rId16" xr:uid="{F72C2896-F5BB-4D1F-A032-B5B244FAFE3D}"/>
    <hyperlink ref="B19" r:id="rId17" xr:uid="{744F8420-A6D9-4E2F-B817-455779BAAF78}"/>
    <hyperlink ref="B20" r:id="rId18" xr:uid="{62B78930-F31B-42C4-A927-F36E39EEBAA4}"/>
    <hyperlink ref="B21" r:id="rId19" xr:uid="{8D3C6499-233C-48D8-82A3-5E9A1831BD91}"/>
    <hyperlink ref="E1" location="Categories!A1" display="Return" xr:uid="{472EF168-F20E-4850-8182-ED0E6B8C0C66}"/>
    <hyperlink ref="B52:E52" r:id="rId20" display="https://www.nology.co.za/terms" xr:uid="{13190E6B-1C06-4BB0-BB5D-8325E6EC6C2D}"/>
  </hyperlinks>
  <pageMargins left="0.23622047244094491" right="0.23622047244094491" top="0.19685039370078741" bottom="0.19685039370078741" header="0" footer="0"/>
  <pageSetup paperSize="9" scale="56" fitToHeight="0" orientation="portrait" r:id="rId21"/>
  <drawing r:id="rId2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5074E-E879-4E3B-A245-6E304A620B42}">
  <sheetPr codeName="Sheet41">
    <pageSetUpPr fitToPage="1"/>
  </sheetPr>
  <dimension ref="A1:L149"/>
  <sheetViews>
    <sheetView showGridLines="0" zoomScale="80" zoomScaleNormal="80" workbookViewId="0">
      <selection activeCell="J1" sqref="J1"/>
    </sheetView>
  </sheetViews>
  <sheetFormatPr defaultColWidth="14" defaultRowHeight="18"/>
  <cols>
    <col min="1" max="1" width="2.5546875" style="49" customWidth="1"/>
    <col min="2" max="2" width="4.5546875" style="49" customWidth="1"/>
    <col min="3" max="4" width="21.44140625" style="49" customWidth="1"/>
    <col min="5" max="5" width="12" style="49" customWidth="1"/>
    <col min="6" max="6" width="12.5546875" style="49" customWidth="1"/>
    <col min="7" max="7" width="10" style="49" customWidth="1"/>
    <col min="8" max="8" width="21.5546875" style="49" customWidth="1"/>
    <col min="9" max="9" width="7.5546875" style="49" customWidth="1"/>
    <col min="10" max="10" width="57.44140625" style="49" customWidth="1"/>
    <col min="11" max="11" width="4.44140625" style="49" customWidth="1"/>
    <col min="12" max="12" width="3" style="49" customWidth="1"/>
    <col min="13" max="16384" width="14" style="49"/>
  </cols>
  <sheetData>
    <row r="1" spans="1:12" ht="14.25" customHeight="1" thickBot="1">
      <c r="A1" s="68"/>
      <c r="B1" s="68"/>
      <c r="C1" s="68"/>
      <c r="D1" s="68"/>
      <c r="E1" s="68"/>
      <c r="F1" s="68"/>
      <c r="G1" s="68"/>
      <c r="H1" s="68"/>
      <c r="I1" s="68"/>
      <c r="J1" s="286" t="s">
        <v>1356</v>
      </c>
      <c r="K1" s="68"/>
      <c r="L1" s="68"/>
    </row>
    <row r="2" spans="1:12" ht="40.799999999999997">
      <c r="A2" s="68"/>
      <c r="B2" s="798" t="s">
        <v>2834</v>
      </c>
      <c r="C2" s="799"/>
      <c r="D2" s="799"/>
      <c r="E2" s="799"/>
      <c r="F2" s="799"/>
      <c r="G2" s="799"/>
      <c r="H2" s="799"/>
      <c r="I2" s="799"/>
      <c r="J2" s="799"/>
      <c r="K2" s="800"/>
      <c r="L2" s="68"/>
    </row>
    <row r="3" spans="1:12">
      <c r="A3" s="68"/>
      <c r="B3" s="50"/>
      <c r="C3" s="51"/>
      <c r="D3" s="51"/>
      <c r="E3" s="51"/>
      <c r="F3" s="51"/>
      <c r="G3" s="51"/>
      <c r="H3" s="51"/>
      <c r="I3" s="51"/>
      <c r="J3" s="51"/>
      <c r="K3" s="52"/>
      <c r="L3" s="68"/>
    </row>
    <row r="4" spans="1:12">
      <c r="A4" s="68"/>
      <c r="B4" s="50"/>
      <c r="C4" s="51"/>
      <c r="D4" s="51"/>
      <c r="E4" s="51"/>
      <c r="F4" s="51"/>
      <c r="G4" s="51"/>
      <c r="H4" s="51"/>
      <c r="I4" s="51"/>
      <c r="J4" s="51"/>
      <c r="K4" s="52"/>
      <c r="L4" s="68"/>
    </row>
    <row r="5" spans="1:12">
      <c r="A5" s="68"/>
      <c r="B5" s="50"/>
      <c r="C5" s="51"/>
      <c r="D5" s="51"/>
      <c r="E5" s="51"/>
      <c r="F5" s="51"/>
      <c r="G5" s="51"/>
      <c r="H5" s="51"/>
      <c r="I5" s="51"/>
      <c r="J5" s="51"/>
      <c r="K5" s="52"/>
      <c r="L5" s="68"/>
    </row>
    <row r="6" spans="1:12">
      <c r="A6" s="68"/>
      <c r="B6" s="50"/>
      <c r="C6" s="51"/>
      <c r="D6" s="51"/>
      <c r="E6" s="51"/>
      <c r="F6" s="51"/>
      <c r="G6" s="51"/>
      <c r="H6" s="51"/>
      <c r="I6" s="51"/>
      <c r="J6" s="51"/>
      <c r="K6" s="52"/>
      <c r="L6" s="68"/>
    </row>
    <row r="7" spans="1:12" ht="36.75" customHeight="1">
      <c r="A7" s="69"/>
      <c r="B7" s="50"/>
      <c r="C7" s="53" t="s">
        <v>2835</v>
      </c>
      <c r="D7" s="801" t="s">
        <v>2836</v>
      </c>
      <c r="E7" s="802"/>
      <c r="F7" s="803" t="s">
        <v>2837</v>
      </c>
      <c r="G7" s="803"/>
      <c r="H7" s="803" t="s">
        <v>2838</v>
      </c>
      <c r="I7" s="803"/>
      <c r="J7" s="803"/>
      <c r="K7" s="52"/>
      <c r="L7" s="68"/>
    </row>
    <row r="8" spans="1:12" ht="38.25" customHeight="1">
      <c r="A8" s="68"/>
      <c r="B8" s="50"/>
      <c r="C8" s="804" t="s">
        <v>2839</v>
      </c>
      <c r="D8" s="805" t="s">
        <v>2840</v>
      </c>
      <c r="E8" s="806"/>
      <c r="F8" s="807">
        <v>76</v>
      </c>
      <c r="G8" s="807"/>
      <c r="H8" s="808" t="s">
        <v>2841</v>
      </c>
      <c r="I8" s="809"/>
      <c r="J8" s="810"/>
      <c r="K8" s="52"/>
      <c r="L8" s="68"/>
    </row>
    <row r="9" spans="1:12" ht="38.25" customHeight="1">
      <c r="A9" s="68"/>
      <c r="B9" s="50"/>
      <c r="C9" s="804"/>
      <c r="D9" s="805" t="s">
        <v>2842</v>
      </c>
      <c r="E9" s="806"/>
      <c r="F9" s="805" t="s">
        <v>2843</v>
      </c>
      <c r="G9" s="805"/>
      <c r="H9" s="811"/>
      <c r="I9" s="812"/>
      <c r="J9" s="813"/>
      <c r="K9" s="52"/>
      <c r="L9" s="68"/>
    </row>
    <row r="10" spans="1:12" ht="66" customHeight="1">
      <c r="A10" s="68"/>
      <c r="B10" s="50"/>
      <c r="C10" s="820" t="s">
        <v>2844</v>
      </c>
      <c r="D10" s="821"/>
      <c r="E10" s="821"/>
      <c r="F10" s="821"/>
      <c r="G10" s="821"/>
      <c r="H10" s="821"/>
      <c r="I10" s="821"/>
      <c r="J10" s="822"/>
      <c r="K10" s="52"/>
      <c r="L10" s="68"/>
    </row>
    <row r="11" spans="1:12">
      <c r="A11" s="68"/>
      <c r="B11" s="50"/>
      <c r="C11" s="51"/>
      <c r="D11" s="51"/>
      <c r="E11" s="51"/>
      <c r="F11" s="51"/>
      <c r="G11" s="51"/>
      <c r="H11" s="51"/>
      <c r="I11" s="51"/>
      <c r="J11" s="51"/>
      <c r="K11" s="52"/>
      <c r="L11" s="68"/>
    </row>
    <row r="12" spans="1:12" ht="24.6">
      <c r="A12" s="68"/>
      <c r="B12" s="50"/>
      <c r="C12" s="823" t="s">
        <v>2845</v>
      </c>
      <c r="D12" s="823"/>
      <c r="E12" s="823"/>
      <c r="F12" s="823"/>
      <c r="G12" s="823"/>
      <c r="H12" s="823"/>
      <c r="I12" s="823"/>
      <c r="J12" s="823"/>
      <c r="K12" s="52"/>
      <c r="L12" s="68"/>
    </row>
    <row r="13" spans="1:12">
      <c r="A13" s="68"/>
      <c r="B13" s="50"/>
      <c r="C13" s="51"/>
      <c r="D13" s="51"/>
      <c r="E13" s="51"/>
      <c r="F13" s="51"/>
      <c r="G13" s="51"/>
      <c r="H13" s="51"/>
      <c r="I13" s="51"/>
      <c r="J13" s="51"/>
      <c r="K13" s="52"/>
      <c r="L13" s="68"/>
    </row>
    <row r="14" spans="1:12">
      <c r="A14" s="68"/>
      <c r="B14" s="50"/>
      <c r="C14" s="51"/>
      <c r="D14" s="51"/>
      <c r="E14" s="51"/>
      <c r="F14" s="51"/>
      <c r="G14" s="51"/>
      <c r="H14" s="51"/>
      <c r="I14" s="51"/>
      <c r="J14" s="51"/>
      <c r="K14" s="52"/>
      <c r="L14" s="68"/>
    </row>
    <row r="15" spans="1:12">
      <c r="A15" s="68"/>
      <c r="B15" s="50"/>
      <c r="C15" s="51"/>
      <c r="D15" s="51"/>
      <c r="E15" s="51"/>
      <c r="F15" s="51"/>
      <c r="G15" s="51"/>
      <c r="H15" s="51"/>
      <c r="I15" s="51"/>
      <c r="J15" s="51"/>
      <c r="K15" s="52"/>
      <c r="L15" s="68"/>
    </row>
    <row r="16" spans="1:12">
      <c r="A16" s="68"/>
      <c r="B16" s="50"/>
      <c r="C16" s="51"/>
      <c r="D16" s="51"/>
      <c r="E16" s="51"/>
      <c r="F16" s="51"/>
      <c r="G16" s="51"/>
      <c r="H16" s="51"/>
      <c r="I16" s="51"/>
      <c r="J16" s="51"/>
      <c r="K16" s="52"/>
      <c r="L16" s="68"/>
    </row>
    <row r="17" spans="1:12">
      <c r="A17" s="68"/>
      <c r="B17" s="50"/>
      <c r="C17" s="51"/>
      <c r="D17" s="51"/>
      <c r="E17" s="51"/>
      <c r="F17" s="51"/>
      <c r="G17" s="51"/>
      <c r="H17" s="51"/>
      <c r="I17" s="51"/>
      <c r="J17" s="51"/>
      <c r="K17" s="52"/>
      <c r="L17" s="68"/>
    </row>
    <row r="18" spans="1:12">
      <c r="A18" s="68"/>
      <c r="B18" s="50"/>
      <c r="C18" s="51"/>
      <c r="D18" s="51"/>
      <c r="E18" s="51"/>
      <c r="F18" s="51"/>
      <c r="G18" s="51"/>
      <c r="H18" s="51"/>
      <c r="I18" s="51"/>
      <c r="J18" s="51"/>
      <c r="K18" s="52"/>
      <c r="L18" s="68"/>
    </row>
    <row r="19" spans="1:12">
      <c r="A19" s="68"/>
      <c r="B19" s="50"/>
      <c r="C19" s="51"/>
      <c r="D19" s="51"/>
      <c r="E19" s="51"/>
      <c r="F19" s="51"/>
      <c r="G19" s="51"/>
      <c r="H19" s="51"/>
      <c r="I19" s="51"/>
      <c r="J19" s="51"/>
      <c r="K19" s="52"/>
      <c r="L19" s="68"/>
    </row>
    <row r="20" spans="1:12">
      <c r="A20" s="68"/>
      <c r="B20" s="50"/>
      <c r="C20" s="51"/>
      <c r="D20" s="51"/>
      <c r="E20" s="51"/>
      <c r="F20" s="51"/>
      <c r="G20" s="51"/>
      <c r="H20" s="51"/>
      <c r="I20" s="51"/>
      <c r="J20" s="51"/>
      <c r="K20" s="52"/>
      <c r="L20" s="68"/>
    </row>
    <row r="21" spans="1:12">
      <c r="A21" s="68"/>
      <c r="B21" s="50"/>
      <c r="C21" s="51"/>
      <c r="D21" s="51"/>
      <c r="E21" s="51"/>
      <c r="F21" s="51"/>
      <c r="G21" s="51"/>
      <c r="H21" s="51"/>
      <c r="I21" s="51"/>
      <c r="J21" s="51"/>
      <c r="K21" s="52"/>
      <c r="L21" s="68"/>
    </row>
    <row r="22" spans="1:12">
      <c r="A22" s="68"/>
      <c r="B22" s="50"/>
      <c r="C22" s="51"/>
      <c r="D22" s="51"/>
      <c r="E22" s="51"/>
      <c r="F22" s="51"/>
      <c r="G22" s="51"/>
      <c r="H22" s="51"/>
      <c r="I22" s="51"/>
      <c r="J22" s="51"/>
      <c r="K22" s="52"/>
      <c r="L22" s="68"/>
    </row>
    <row r="23" spans="1:12">
      <c r="A23" s="68"/>
      <c r="B23" s="50"/>
      <c r="C23" s="51"/>
      <c r="D23" s="51"/>
      <c r="E23" s="51"/>
      <c r="F23" s="51"/>
      <c r="G23" s="51"/>
      <c r="H23" s="51"/>
      <c r="I23" s="51"/>
      <c r="J23" s="51"/>
      <c r="K23" s="52"/>
      <c r="L23" s="68"/>
    </row>
    <row r="24" spans="1:12">
      <c r="A24" s="68"/>
      <c r="B24" s="50"/>
      <c r="C24" s="51"/>
      <c r="D24" s="51"/>
      <c r="E24" s="51"/>
      <c r="F24" s="51"/>
      <c r="G24" s="51"/>
      <c r="H24" s="51"/>
      <c r="I24" s="51"/>
      <c r="J24" s="51"/>
      <c r="K24" s="52"/>
      <c r="L24" s="68"/>
    </row>
    <row r="25" spans="1:12">
      <c r="A25" s="68"/>
      <c r="B25" s="50"/>
      <c r="C25" s="51"/>
      <c r="D25" s="51"/>
      <c r="E25" s="51"/>
      <c r="F25" s="51"/>
      <c r="G25" s="51"/>
      <c r="H25" s="51"/>
      <c r="I25" s="51"/>
      <c r="J25" s="51"/>
      <c r="K25" s="52"/>
      <c r="L25" s="68"/>
    </row>
    <row r="26" spans="1:12">
      <c r="A26" s="68"/>
      <c r="B26" s="50"/>
      <c r="C26" s="51"/>
      <c r="D26" s="51"/>
      <c r="E26" s="51"/>
      <c r="F26" s="51"/>
      <c r="G26" s="51"/>
      <c r="H26" s="51"/>
      <c r="I26" s="51"/>
      <c r="J26" s="51"/>
      <c r="K26" s="52"/>
      <c r="L26" s="68"/>
    </row>
    <row r="27" spans="1:12">
      <c r="A27" s="68"/>
      <c r="B27" s="50"/>
      <c r="C27" s="51"/>
      <c r="D27" s="51"/>
      <c r="E27" s="51"/>
      <c r="F27" s="51"/>
      <c r="G27" s="51"/>
      <c r="H27" s="51"/>
      <c r="I27" s="51"/>
      <c r="J27" s="51"/>
      <c r="K27" s="52"/>
      <c r="L27" s="68"/>
    </row>
    <row r="28" spans="1:12">
      <c r="A28" s="68"/>
      <c r="B28" s="50"/>
      <c r="C28" s="51"/>
      <c r="D28" s="51"/>
      <c r="E28" s="51"/>
      <c r="F28" s="51"/>
      <c r="G28" s="51"/>
      <c r="H28" s="51"/>
      <c r="I28" s="51"/>
      <c r="J28" s="51"/>
      <c r="K28" s="52"/>
      <c r="L28" s="68"/>
    </row>
    <row r="29" spans="1:12">
      <c r="A29" s="68"/>
      <c r="B29" s="50"/>
      <c r="C29" s="51"/>
      <c r="D29" s="51"/>
      <c r="E29" s="51"/>
      <c r="F29" s="51"/>
      <c r="G29" s="51"/>
      <c r="H29" s="51"/>
      <c r="I29" s="51"/>
      <c r="J29" s="51"/>
      <c r="K29" s="52"/>
      <c r="L29" s="68"/>
    </row>
    <row r="30" spans="1:12">
      <c r="A30" s="68"/>
      <c r="B30" s="50"/>
      <c r="C30" s="51"/>
      <c r="D30" s="51"/>
      <c r="E30" s="51"/>
      <c r="F30" s="51"/>
      <c r="G30" s="51"/>
      <c r="H30" s="51"/>
      <c r="I30" s="51"/>
      <c r="J30" s="51"/>
      <c r="K30" s="52"/>
      <c r="L30" s="68"/>
    </row>
    <row r="31" spans="1:12">
      <c r="A31" s="68"/>
      <c r="B31" s="50"/>
      <c r="C31" s="51"/>
      <c r="D31" s="51"/>
      <c r="E31" s="51"/>
      <c r="F31" s="51"/>
      <c r="G31" s="51"/>
      <c r="H31" s="51"/>
      <c r="I31" s="51"/>
      <c r="J31" s="51"/>
      <c r="K31" s="52"/>
      <c r="L31" s="68"/>
    </row>
    <row r="32" spans="1:12">
      <c r="A32" s="68"/>
      <c r="B32" s="50"/>
      <c r="C32" s="51"/>
      <c r="D32" s="51"/>
      <c r="E32" s="51"/>
      <c r="F32" s="51"/>
      <c r="G32" s="51"/>
      <c r="H32" s="51"/>
      <c r="I32" s="51"/>
      <c r="J32" s="51"/>
      <c r="K32" s="52"/>
      <c r="L32" s="68"/>
    </row>
    <row r="33" spans="1:12">
      <c r="A33" s="68"/>
      <c r="B33" s="50"/>
      <c r="C33" s="51"/>
      <c r="D33" s="51"/>
      <c r="E33" s="51"/>
      <c r="F33" s="51"/>
      <c r="G33" s="51"/>
      <c r="H33" s="51"/>
      <c r="I33" s="51"/>
      <c r="J33" s="51"/>
      <c r="K33" s="52"/>
      <c r="L33" s="68"/>
    </row>
    <row r="34" spans="1:12">
      <c r="A34" s="68"/>
      <c r="B34" s="50"/>
      <c r="C34" s="51"/>
      <c r="D34" s="51"/>
      <c r="E34" s="51"/>
      <c r="F34" s="51"/>
      <c r="G34" s="51"/>
      <c r="H34" s="51"/>
      <c r="I34" s="51"/>
      <c r="J34" s="51"/>
      <c r="K34" s="52"/>
      <c r="L34" s="68"/>
    </row>
    <row r="35" spans="1:12">
      <c r="A35" s="68"/>
      <c r="B35" s="50"/>
      <c r="C35" s="51"/>
      <c r="D35" s="51"/>
      <c r="E35" s="51"/>
      <c r="F35" s="51"/>
      <c r="G35" s="51"/>
      <c r="H35" s="51"/>
      <c r="I35" s="51"/>
      <c r="J35" s="51"/>
      <c r="K35" s="52"/>
      <c r="L35" s="68"/>
    </row>
    <row r="36" spans="1:12">
      <c r="A36" s="68"/>
      <c r="B36" s="50"/>
      <c r="C36" s="51"/>
      <c r="D36" s="51"/>
      <c r="E36" s="51"/>
      <c r="F36" s="51"/>
      <c r="G36" s="51"/>
      <c r="H36" s="51"/>
      <c r="I36" s="51"/>
      <c r="J36" s="51"/>
      <c r="K36" s="52"/>
      <c r="L36" s="68"/>
    </row>
    <row r="37" spans="1:12">
      <c r="A37" s="68"/>
      <c r="B37" s="50"/>
      <c r="C37" s="51"/>
      <c r="D37" s="51"/>
      <c r="E37" s="51"/>
      <c r="F37" s="51"/>
      <c r="G37" s="51"/>
      <c r="H37" s="51"/>
      <c r="I37" s="51"/>
      <c r="J37" s="51"/>
      <c r="K37" s="52"/>
      <c r="L37" s="68"/>
    </row>
    <row r="38" spans="1:12">
      <c r="A38" s="68"/>
      <c r="B38" s="50"/>
      <c r="C38" s="51"/>
      <c r="D38" s="51"/>
      <c r="E38" s="51"/>
      <c r="F38" s="51"/>
      <c r="G38" s="51"/>
      <c r="H38" s="51"/>
      <c r="I38" s="51"/>
      <c r="J38" s="51"/>
      <c r="K38" s="52"/>
      <c r="L38" s="68"/>
    </row>
    <row r="39" spans="1:12">
      <c r="A39" s="68"/>
      <c r="B39" s="50"/>
      <c r="C39" s="51"/>
      <c r="D39" s="51"/>
      <c r="E39" s="51"/>
      <c r="F39" s="51"/>
      <c r="G39" s="51"/>
      <c r="H39" s="51"/>
      <c r="I39" s="51"/>
      <c r="J39" s="51"/>
      <c r="K39" s="52"/>
      <c r="L39" s="68"/>
    </row>
    <row r="40" spans="1:12">
      <c r="A40" s="68"/>
      <c r="B40" s="50"/>
      <c r="C40" s="51"/>
      <c r="D40" s="51"/>
      <c r="E40" s="51"/>
      <c r="F40" s="51"/>
      <c r="G40" s="51"/>
      <c r="H40" s="51"/>
      <c r="I40" s="51"/>
      <c r="J40" s="51"/>
      <c r="K40" s="52"/>
      <c r="L40" s="68"/>
    </row>
    <row r="41" spans="1:12">
      <c r="A41" s="68"/>
      <c r="B41" s="50"/>
      <c r="C41" s="51"/>
      <c r="D41" s="51"/>
      <c r="E41" s="51"/>
      <c r="F41" s="51"/>
      <c r="G41" s="51"/>
      <c r="H41" s="51"/>
      <c r="I41" s="51"/>
      <c r="J41" s="51"/>
      <c r="K41" s="52"/>
      <c r="L41" s="68"/>
    </row>
    <row r="42" spans="1:12" ht="18.600000000000001" thickBot="1">
      <c r="A42" s="68"/>
      <c r="B42" s="50"/>
      <c r="C42" s="51"/>
      <c r="D42" s="51"/>
      <c r="E42" s="51"/>
      <c r="F42" s="51"/>
      <c r="G42" s="51"/>
      <c r="H42" s="51"/>
      <c r="I42" s="51"/>
      <c r="J42" s="51"/>
      <c r="K42" s="52"/>
      <c r="L42" s="68"/>
    </row>
    <row r="43" spans="1:12">
      <c r="A43" s="68"/>
      <c r="B43" s="71"/>
      <c r="C43" s="71"/>
      <c r="D43" s="71"/>
      <c r="E43" s="71"/>
      <c r="F43" s="71"/>
      <c r="G43" s="71"/>
      <c r="H43" s="71"/>
      <c r="I43" s="71"/>
      <c r="J43" s="71"/>
      <c r="K43" s="71"/>
      <c r="L43" s="68"/>
    </row>
    <row r="44" spans="1:12" ht="18.600000000000001" thickBot="1">
      <c r="A44" s="68"/>
      <c r="B44" s="72"/>
      <c r="C44" s="72"/>
      <c r="D44" s="72"/>
      <c r="E44" s="72"/>
      <c r="F44" s="72"/>
      <c r="G44" s="72"/>
      <c r="H44" s="72"/>
      <c r="I44" s="72"/>
      <c r="J44" s="72"/>
      <c r="K44" s="72"/>
      <c r="L44" s="68"/>
    </row>
    <row r="45" spans="1:12">
      <c r="A45" s="68"/>
      <c r="B45" s="58"/>
      <c r="C45" s="57"/>
      <c r="D45" s="57"/>
      <c r="E45" s="57"/>
      <c r="F45" s="57"/>
      <c r="G45" s="57"/>
      <c r="H45" s="57"/>
      <c r="I45" s="57"/>
      <c r="J45" s="57"/>
      <c r="K45" s="59"/>
      <c r="L45" s="68"/>
    </row>
    <row r="46" spans="1:12">
      <c r="A46" s="68"/>
      <c r="B46" s="50"/>
      <c r="C46" s="51"/>
      <c r="D46" s="51"/>
      <c r="E46" s="51"/>
      <c r="F46" s="51"/>
      <c r="G46" s="51"/>
      <c r="H46" s="51"/>
      <c r="I46" s="51"/>
      <c r="J46" s="51"/>
      <c r="K46" s="52"/>
      <c r="L46" s="68"/>
    </row>
    <row r="47" spans="1:12">
      <c r="A47" s="68"/>
      <c r="B47" s="50"/>
      <c r="C47" s="51"/>
      <c r="D47" s="51"/>
      <c r="E47" s="51"/>
      <c r="F47" s="51"/>
      <c r="G47" s="51"/>
      <c r="H47" s="51"/>
      <c r="I47" s="51"/>
      <c r="J47" s="51"/>
      <c r="K47" s="52"/>
      <c r="L47" s="68"/>
    </row>
    <row r="48" spans="1:12">
      <c r="A48" s="68"/>
      <c r="B48" s="50"/>
      <c r="C48" s="51"/>
      <c r="D48" s="51"/>
      <c r="E48" s="51"/>
      <c r="F48" s="51"/>
      <c r="G48" s="51"/>
      <c r="H48" s="51"/>
      <c r="I48" s="51"/>
      <c r="J48" s="51"/>
      <c r="K48" s="52"/>
      <c r="L48" s="68"/>
    </row>
    <row r="49" spans="1:12" ht="51" customHeight="1">
      <c r="A49" s="68"/>
      <c r="B49" s="50"/>
      <c r="C49" s="53" t="s">
        <v>2835</v>
      </c>
      <c r="D49" s="801" t="s">
        <v>2836</v>
      </c>
      <c r="E49" s="802"/>
      <c r="F49" s="824" t="s">
        <v>2846</v>
      </c>
      <c r="G49" s="825"/>
      <c r="H49" s="824" t="s">
        <v>2838</v>
      </c>
      <c r="I49" s="826"/>
      <c r="J49" s="825"/>
      <c r="K49" s="52"/>
      <c r="L49" s="68"/>
    </row>
    <row r="50" spans="1:12" ht="28.5" customHeight="1">
      <c r="A50" s="68"/>
      <c r="B50" s="50"/>
      <c r="C50" s="814" t="s">
        <v>2847</v>
      </c>
      <c r="D50" s="805" t="s">
        <v>2840</v>
      </c>
      <c r="E50" s="806"/>
      <c r="F50" s="816">
        <v>76</v>
      </c>
      <c r="G50" s="817"/>
      <c r="H50" s="808" t="s">
        <v>3262</v>
      </c>
      <c r="I50" s="809"/>
      <c r="J50" s="810"/>
      <c r="K50" s="52"/>
      <c r="L50" s="68"/>
    </row>
    <row r="51" spans="1:12" ht="28.5" customHeight="1">
      <c r="A51" s="68"/>
      <c r="B51" s="50"/>
      <c r="C51" s="815"/>
      <c r="D51" s="805" t="s">
        <v>2842</v>
      </c>
      <c r="E51" s="806"/>
      <c r="F51" s="818" t="s">
        <v>2843</v>
      </c>
      <c r="G51" s="819"/>
      <c r="H51" s="811"/>
      <c r="I51" s="812"/>
      <c r="J51" s="813"/>
      <c r="K51" s="52"/>
      <c r="L51" s="68"/>
    </row>
    <row r="52" spans="1:12" ht="75" customHeight="1">
      <c r="A52" s="68"/>
      <c r="B52" s="50"/>
      <c r="C52" s="820" t="s">
        <v>2848</v>
      </c>
      <c r="D52" s="821"/>
      <c r="E52" s="821"/>
      <c r="F52" s="821"/>
      <c r="G52" s="821"/>
      <c r="H52" s="821"/>
      <c r="I52" s="821"/>
      <c r="J52" s="822"/>
      <c r="K52" s="52"/>
      <c r="L52" s="68"/>
    </row>
    <row r="53" spans="1:12" ht="26.25" customHeight="1">
      <c r="A53" s="68"/>
      <c r="B53" s="50"/>
      <c r="C53" s="60"/>
      <c r="D53" s="61"/>
      <c r="E53" s="60"/>
      <c r="F53" s="61"/>
      <c r="G53" s="60"/>
      <c r="H53" s="60"/>
      <c r="I53" s="61"/>
      <c r="J53" s="60"/>
      <c r="K53" s="52"/>
      <c r="L53" s="68"/>
    </row>
    <row r="54" spans="1:12" ht="24.6">
      <c r="A54" s="68"/>
      <c r="B54" s="50"/>
      <c r="C54" s="823" t="s">
        <v>2849</v>
      </c>
      <c r="D54" s="823"/>
      <c r="E54" s="823"/>
      <c r="F54" s="823"/>
      <c r="G54" s="823"/>
      <c r="H54" s="823"/>
      <c r="I54" s="823"/>
      <c r="J54" s="823"/>
      <c r="K54" s="52"/>
      <c r="L54" s="68"/>
    </row>
    <row r="55" spans="1:12">
      <c r="A55" s="68"/>
      <c r="B55" s="50"/>
      <c r="C55" s="51"/>
      <c r="D55" s="51"/>
      <c r="E55" s="51"/>
      <c r="F55" s="51"/>
      <c r="G55" s="51"/>
      <c r="H55" s="51"/>
      <c r="I55" s="51"/>
      <c r="J55" s="51"/>
      <c r="K55" s="52"/>
      <c r="L55" s="68"/>
    </row>
    <row r="56" spans="1:12">
      <c r="A56" s="68"/>
      <c r="B56" s="50"/>
      <c r="C56" s="51"/>
      <c r="D56" s="51"/>
      <c r="E56" s="51"/>
      <c r="F56" s="51"/>
      <c r="G56" s="51"/>
      <c r="H56" s="51"/>
      <c r="I56" s="51"/>
      <c r="J56" s="51"/>
      <c r="K56" s="52"/>
      <c r="L56" s="68"/>
    </row>
    <row r="57" spans="1:12">
      <c r="A57" s="68"/>
      <c r="B57" s="50"/>
      <c r="C57" s="51"/>
      <c r="D57" s="51"/>
      <c r="E57" s="51"/>
      <c r="F57" s="51"/>
      <c r="G57" s="51"/>
      <c r="H57" s="51"/>
      <c r="I57" s="51"/>
      <c r="J57" s="51"/>
      <c r="K57" s="52"/>
      <c r="L57" s="68"/>
    </row>
    <row r="58" spans="1:12">
      <c r="A58" s="68"/>
      <c r="B58" s="50"/>
      <c r="C58" s="51"/>
      <c r="D58" s="51"/>
      <c r="E58" s="51"/>
      <c r="F58" s="51"/>
      <c r="G58" s="51"/>
      <c r="H58" s="51"/>
      <c r="I58" s="51"/>
      <c r="J58" s="51"/>
      <c r="K58" s="52"/>
      <c r="L58" s="68"/>
    </row>
    <row r="59" spans="1:12">
      <c r="A59" s="68"/>
      <c r="B59" s="50"/>
      <c r="C59" s="51"/>
      <c r="D59" s="51"/>
      <c r="E59" s="51"/>
      <c r="F59" s="51"/>
      <c r="G59" s="51"/>
      <c r="H59" s="51"/>
      <c r="I59" s="51"/>
      <c r="J59" s="51"/>
      <c r="K59" s="52"/>
      <c r="L59" s="68"/>
    </row>
    <row r="60" spans="1:12">
      <c r="A60" s="68"/>
      <c r="B60" s="50"/>
      <c r="C60" s="51"/>
      <c r="D60" s="51"/>
      <c r="E60" s="51"/>
      <c r="F60" s="51"/>
      <c r="G60" s="51"/>
      <c r="H60" s="51"/>
      <c r="I60" s="51"/>
      <c r="J60" s="51"/>
      <c r="K60" s="52"/>
      <c r="L60" s="68"/>
    </row>
    <row r="61" spans="1:12">
      <c r="A61" s="68"/>
      <c r="B61" s="50"/>
      <c r="C61" s="51"/>
      <c r="D61" s="51"/>
      <c r="E61" s="51"/>
      <c r="F61" s="51"/>
      <c r="G61" s="51"/>
      <c r="H61" s="51"/>
      <c r="I61" s="51"/>
      <c r="J61" s="51"/>
      <c r="K61" s="52"/>
      <c r="L61" s="68"/>
    </row>
    <row r="62" spans="1:12">
      <c r="A62" s="68"/>
      <c r="B62" s="50"/>
      <c r="C62" s="51"/>
      <c r="D62" s="51"/>
      <c r="E62" s="51"/>
      <c r="F62" s="51"/>
      <c r="G62" s="51"/>
      <c r="H62" s="51"/>
      <c r="I62" s="51"/>
      <c r="J62" s="51"/>
      <c r="K62" s="52"/>
      <c r="L62" s="68"/>
    </row>
    <row r="63" spans="1:12">
      <c r="A63" s="68"/>
      <c r="B63" s="50"/>
      <c r="C63" s="51"/>
      <c r="D63" s="51"/>
      <c r="E63" s="51"/>
      <c r="F63" s="51"/>
      <c r="G63" s="51"/>
      <c r="H63" s="51"/>
      <c r="I63" s="51"/>
      <c r="J63" s="51"/>
      <c r="K63" s="52"/>
      <c r="L63" s="68"/>
    </row>
    <row r="64" spans="1:12">
      <c r="A64" s="68"/>
      <c r="B64" s="50"/>
      <c r="C64" s="51"/>
      <c r="D64" s="51"/>
      <c r="E64" s="51"/>
      <c r="F64" s="51"/>
      <c r="G64" s="51"/>
      <c r="H64" s="51"/>
      <c r="I64" s="51"/>
      <c r="J64" s="51"/>
      <c r="K64" s="52"/>
      <c r="L64" s="68"/>
    </row>
    <row r="65" spans="1:12">
      <c r="A65" s="68"/>
      <c r="B65" s="50"/>
      <c r="C65" s="51"/>
      <c r="D65" s="51"/>
      <c r="E65" s="51"/>
      <c r="F65" s="51"/>
      <c r="G65" s="51"/>
      <c r="H65" s="51"/>
      <c r="I65" s="51"/>
      <c r="J65" s="51"/>
      <c r="K65" s="52"/>
      <c r="L65" s="68"/>
    </row>
    <row r="66" spans="1:12">
      <c r="A66" s="68"/>
      <c r="B66" s="50"/>
      <c r="C66" s="51"/>
      <c r="D66" s="51"/>
      <c r="E66" s="51"/>
      <c r="F66" s="51"/>
      <c r="G66" s="51"/>
      <c r="H66" s="51"/>
      <c r="I66" s="51"/>
      <c r="J66" s="51"/>
      <c r="K66" s="52"/>
      <c r="L66" s="68"/>
    </row>
    <row r="67" spans="1:12">
      <c r="A67" s="68"/>
      <c r="B67" s="50"/>
      <c r="C67" s="51"/>
      <c r="D67" s="51"/>
      <c r="E67" s="51"/>
      <c r="F67" s="51"/>
      <c r="G67" s="51"/>
      <c r="H67" s="51"/>
      <c r="I67" s="51"/>
      <c r="J67" s="51"/>
      <c r="K67" s="52"/>
      <c r="L67" s="68"/>
    </row>
    <row r="68" spans="1:12">
      <c r="A68" s="68"/>
      <c r="B68" s="50"/>
      <c r="C68" s="51"/>
      <c r="D68" s="51"/>
      <c r="E68" s="51"/>
      <c r="F68" s="51"/>
      <c r="G68" s="51"/>
      <c r="H68" s="51"/>
      <c r="I68" s="51"/>
      <c r="J68" s="51"/>
      <c r="K68" s="52"/>
      <c r="L68" s="68"/>
    </row>
    <row r="69" spans="1:12">
      <c r="A69" s="68"/>
      <c r="B69" s="50"/>
      <c r="C69" s="51"/>
      <c r="D69" s="51"/>
      <c r="E69" s="51"/>
      <c r="F69" s="51"/>
      <c r="G69" s="51"/>
      <c r="H69" s="51"/>
      <c r="I69" s="51"/>
      <c r="J69" s="51"/>
      <c r="K69" s="52"/>
      <c r="L69" s="68"/>
    </row>
    <row r="70" spans="1:12">
      <c r="A70" s="68"/>
      <c r="B70" s="50"/>
      <c r="C70" s="51"/>
      <c r="D70" s="51"/>
      <c r="E70" s="51"/>
      <c r="F70" s="51"/>
      <c r="G70" s="51"/>
      <c r="H70" s="51"/>
      <c r="I70" s="51"/>
      <c r="J70" s="51"/>
      <c r="K70" s="52"/>
      <c r="L70" s="68"/>
    </row>
    <row r="71" spans="1:12">
      <c r="A71" s="68"/>
      <c r="B71" s="50"/>
      <c r="C71" s="51"/>
      <c r="D71" s="51"/>
      <c r="E71" s="51"/>
      <c r="F71" s="51"/>
      <c r="G71" s="51"/>
      <c r="H71" s="51"/>
      <c r="I71" s="51"/>
      <c r="J71" s="51"/>
      <c r="K71" s="52"/>
      <c r="L71" s="68"/>
    </row>
    <row r="72" spans="1:12">
      <c r="A72" s="68"/>
      <c r="B72" s="50"/>
      <c r="C72" s="51"/>
      <c r="D72" s="51"/>
      <c r="E72" s="51"/>
      <c r="F72" s="51"/>
      <c r="G72" s="51"/>
      <c r="H72" s="51"/>
      <c r="I72" s="51"/>
      <c r="J72" s="51"/>
      <c r="K72" s="52"/>
      <c r="L72" s="68"/>
    </row>
    <row r="73" spans="1:12">
      <c r="A73" s="68"/>
      <c r="B73" s="50"/>
      <c r="C73" s="51"/>
      <c r="D73" s="51"/>
      <c r="E73" s="51"/>
      <c r="F73" s="51"/>
      <c r="G73" s="51"/>
      <c r="H73" s="51"/>
      <c r="I73" s="51"/>
      <c r="J73" s="51"/>
      <c r="K73" s="52"/>
      <c r="L73" s="68"/>
    </row>
    <row r="74" spans="1:12">
      <c r="A74" s="68"/>
      <c r="B74" s="50"/>
      <c r="C74" s="51"/>
      <c r="D74" s="51"/>
      <c r="E74" s="51"/>
      <c r="F74" s="51"/>
      <c r="G74" s="51"/>
      <c r="H74" s="51"/>
      <c r="I74" s="51"/>
      <c r="J74" s="51"/>
      <c r="K74" s="52"/>
      <c r="L74" s="68"/>
    </row>
    <row r="75" spans="1:12" ht="18.600000000000001" thickBot="1">
      <c r="A75" s="68"/>
      <c r="B75" s="54"/>
      <c r="C75" s="55"/>
      <c r="D75" s="55"/>
      <c r="E75" s="55"/>
      <c r="F75" s="55"/>
      <c r="G75" s="55"/>
      <c r="H75" s="55"/>
      <c r="I75" s="55"/>
      <c r="J75" s="55"/>
      <c r="K75" s="56"/>
      <c r="L75" s="68"/>
    </row>
    <row r="76" spans="1:12">
      <c r="A76" s="68"/>
      <c r="B76" s="70"/>
      <c r="C76" s="70"/>
      <c r="D76" s="70"/>
      <c r="E76" s="70"/>
      <c r="F76" s="70"/>
      <c r="G76" s="70"/>
      <c r="H76" s="70"/>
      <c r="I76" s="70"/>
      <c r="J76" s="70"/>
      <c r="K76" s="70"/>
      <c r="L76" s="68"/>
    </row>
    <row r="77" spans="1:12" ht="18.600000000000001" thickBot="1">
      <c r="A77" s="68"/>
      <c r="B77" s="68"/>
      <c r="C77" s="68"/>
      <c r="D77" s="68"/>
      <c r="E77" s="68"/>
      <c r="F77" s="68"/>
      <c r="G77" s="68"/>
      <c r="H77" s="68"/>
      <c r="I77" s="68"/>
      <c r="J77" s="68"/>
      <c r="K77" s="68"/>
      <c r="L77" s="68"/>
    </row>
    <row r="78" spans="1:12" ht="67.5" customHeight="1">
      <c r="A78" s="68"/>
      <c r="B78" s="58"/>
      <c r="C78" s="57"/>
      <c r="D78" s="57"/>
      <c r="E78" s="57"/>
      <c r="F78" s="57"/>
      <c r="G78" s="57"/>
      <c r="H78" s="57"/>
      <c r="I78" s="57"/>
      <c r="J78" s="57"/>
      <c r="K78" s="59"/>
      <c r="L78" s="68"/>
    </row>
    <row r="79" spans="1:12" ht="54.75" customHeight="1">
      <c r="A79" s="68"/>
      <c r="B79" s="50"/>
      <c r="C79" s="53" t="s">
        <v>2835</v>
      </c>
      <c r="D79" s="801" t="s">
        <v>2836</v>
      </c>
      <c r="E79" s="802"/>
      <c r="F79" s="824" t="s">
        <v>2837</v>
      </c>
      <c r="G79" s="826"/>
      <c r="H79" s="825"/>
      <c r="I79" s="803" t="s">
        <v>2838</v>
      </c>
      <c r="J79" s="802"/>
      <c r="K79" s="52"/>
      <c r="L79" s="68"/>
    </row>
    <row r="80" spans="1:12" ht="91.2" customHeight="1">
      <c r="A80" s="68"/>
      <c r="B80" s="50"/>
      <c r="C80" s="842" t="s">
        <v>3259</v>
      </c>
      <c r="D80" s="805" t="s">
        <v>2850</v>
      </c>
      <c r="E80" s="806"/>
      <c r="F80" s="816">
        <v>130</v>
      </c>
      <c r="G80" s="843"/>
      <c r="H80" s="817"/>
      <c r="I80" s="805" t="s">
        <v>2851</v>
      </c>
      <c r="J80" s="806"/>
      <c r="K80" s="52"/>
      <c r="L80" s="68"/>
    </row>
    <row r="81" spans="1:12" ht="81" customHeight="1">
      <c r="A81" s="68"/>
      <c r="B81" s="50"/>
      <c r="C81" s="815"/>
      <c r="D81" s="805" t="s">
        <v>2852</v>
      </c>
      <c r="E81" s="806"/>
      <c r="F81" s="818" t="s">
        <v>2843</v>
      </c>
      <c r="G81" s="844"/>
      <c r="H81" s="819"/>
      <c r="I81" s="805" t="s">
        <v>2851</v>
      </c>
      <c r="J81" s="806"/>
      <c r="K81" s="52"/>
      <c r="L81" s="68"/>
    </row>
    <row r="82" spans="1:12" ht="108" customHeight="1">
      <c r="A82" s="68"/>
      <c r="B82" s="50"/>
      <c r="C82" s="828" t="s">
        <v>2853</v>
      </c>
      <c r="D82" s="829"/>
      <c r="E82" s="829"/>
      <c r="F82" s="829"/>
      <c r="G82" s="829"/>
      <c r="H82" s="829"/>
      <c r="I82" s="829"/>
      <c r="J82" s="830"/>
      <c r="K82" s="52"/>
      <c r="L82" s="68"/>
    </row>
    <row r="83" spans="1:12" ht="63" customHeight="1">
      <c r="A83" s="68"/>
      <c r="B83" s="50"/>
      <c r="C83" s="51"/>
      <c r="D83" s="51"/>
      <c r="E83" s="51"/>
      <c r="F83" s="51"/>
      <c r="G83" s="51"/>
      <c r="H83" s="51"/>
      <c r="I83" s="51"/>
      <c r="J83" s="51"/>
      <c r="K83" s="52"/>
      <c r="L83" s="68"/>
    </row>
    <row r="84" spans="1:12" ht="55.5" customHeight="1">
      <c r="A84" s="68"/>
      <c r="B84" s="50"/>
      <c r="C84" s="53" t="s">
        <v>2835</v>
      </c>
      <c r="D84" s="801" t="s">
        <v>2836</v>
      </c>
      <c r="E84" s="802"/>
      <c r="F84" s="803" t="s">
        <v>2854</v>
      </c>
      <c r="G84" s="802"/>
      <c r="H84" s="62" t="s">
        <v>2837</v>
      </c>
      <c r="I84" s="803" t="s">
        <v>2838</v>
      </c>
      <c r="J84" s="802"/>
      <c r="K84" s="52"/>
      <c r="L84" s="68"/>
    </row>
    <row r="85" spans="1:12" ht="35.25" customHeight="1">
      <c r="A85" s="68"/>
      <c r="B85" s="50"/>
      <c r="C85" s="827" t="s">
        <v>2855</v>
      </c>
      <c r="D85" s="805" t="s">
        <v>2850</v>
      </c>
      <c r="E85" s="806"/>
      <c r="F85" s="807" t="s">
        <v>2856</v>
      </c>
      <c r="G85" s="806"/>
      <c r="H85" s="63">
        <v>165</v>
      </c>
      <c r="I85" s="805" t="s">
        <v>2857</v>
      </c>
      <c r="J85" s="806"/>
      <c r="K85" s="52"/>
      <c r="L85" s="68"/>
    </row>
    <row r="86" spans="1:12" ht="33.75" customHeight="1">
      <c r="A86" s="68"/>
      <c r="B86" s="50"/>
      <c r="C86" s="827"/>
      <c r="D86" s="805" t="s">
        <v>2852</v>
      </c>
      <c r="E86" s="806"/>
      <c r="F86" s="807" t="s">
        <v>2858</v>
      </c>
      <c r="G86" s="806"/>
      <c r="H86" s="64" t="s">
        <v>2843</v>
      </c>
      <c r="I86" s="805" t="s">
        <v>2857</v>
      </c>
      <c r="J86" s="806"/>
      <c r="K86" s="52"/>
      <c r="L86" s="68"/>
    </row>
    <row r="87" spans="1:12" ht="38.25" customHeight="1">
      <c r="A87" s="68"/>
      <c r="B87" s="50"/>
      <c r="C87" s="827"/>
      <c r="D87" s="805" t="s">
        <v>2852</v>
      </c>
      <c r="E87" s="806"/>
      <c r="F87" s="805" t="s">
        <v>2859</v>
      </c>
      <c r="G87" s="806"/>
      <c r="H87" s="283" t="s">
        <v>3260</v>
      </c>
      <c r="I87" s="805" t="s">
        <v>2857</v>
      </c>
      <c r="J87" s="806"/>
      <c r="K87" s="52"/>
      <c r="L87" s="68"/>
    </row>
    <row r="88" spans="1:12" ht="82.5" customHeight="1">
      <c r="A88" s="68"/>
      <c r="B88" s="50"/>
      <c r="C88" s="820" t="s">
        <v>2860</v>
      </c>
      <c r="D88" s="821"/>
      <c r="E88" s="821"/>
      <c r="F88" s="821"/>
      <c r="G88" s="821"/>
      <c r="H88" s="821"/>
      <c r="I88" s="821"/>
      <c r="J88" s="822"/>
      <c r="K88" s="52"/>
      <c r="L88" s="68"/>
    </row>
    <row r="89" spans="1:12" ht="8.25" customHeight="1">
      <c r="A89" s="68"/>
      <c r="B89" s="50"/>
      <c r="C89" s="65" t="s">
        <v>2861</v>
      </c>
      <c r="D89" s="61"/>
      <c r="E89" s="61"/>
      <c r="F89" s="61"/>
      <c r="G89" s="61"/>
      <c r="H89" s="61"/>
      <c r="I89" s="61"/>
      <c r="J89" s="61"/>
      <c r="K89" s="52"/>
      <c r="L89" s="68"/>
    </row>
    <row r="90" spans="1:12">
      <c r="A90" s="68"/>
      <c r="B90" s="50"/>
      <c r="C90" s="51"/>
      <c r="D90" s="51"/>
      <c r="E90" s="51"/>
      <c r="F90" s="51"/>
      <c r="G90" s="51"/>
      <c r="H90" s="51"/>
      <c r="I90" s="51"/>
      <c r="J90" s="51"/>
      <c r="K90" s="52"/>
      <c r="L90" s="68"/>
    </row>
    <row r="91" spans="1:12" ht="18.600000000000001" thickBot="1">
      <c r="A91" s="68"/>
      <c r="B91" s="54"/>
      <c r="C91" s="55"/>
      <c r="D91" s="55"/>
      <c r="E91" s="55"/>
      <c r="F91" s="55"/>
      <c r="G91" s="55"/>
      <c r="H91" s="55"/>
      <c r="I91" s="55"/>
      <c r="J91" s="55"/>
      <c r="K91" s="56"/>
      <c r="L91" s="68"/>
    </row>
    <row r="92" spans="1:12">
      <c r="A92" s="68"/>
      <c r="B92" s="70"/>
      <c r="C92" s="70"/>
      <c r="D92" s="70"/>
      <c r="E92" s="70"/>
      <c r="F92" s="70"/>
      <c r="G92" s="70"/>
      <c r="H92" s="70"/>
      <c r="I92" s="70"/>
      <c r="J92" s="70"/>
      <c r="K92" s="70"/>
      <c r="L92" s="68"/>
    </row>
    <row r="93" spans="1:12" ht="18.600000000000001" thickBot="1">
      <c r="A93" s="68"/>
      <c r="B93" s="70"/>
      <c r="C93" s="70"/>
      <c r="D93" s="70"/>
      <c r="E93" s="70"/>
      <c r="F93" s="70"/>
      <c r="G93" s="70"/>
      <c r="H93" s="70"/>
      <c r="I93" s="70"/>
      <c r="J93" s="70"/>
      <c r="K93" s="70"/>
      <c r="L93" s="68"/>
    </row>
    <row r="94" spans="1:12">
      <c r="A94" s="68"/>
      <c r="B94" s="831" t="s">
        <v>2862</v>
      </c>
      <c r="C94" s="832"/>
      <c r="D94" s="832"/>
      <c r="E94" s="832"/>
      <c r="F94" s="832"/>
      <c r="G94" s="832"/>
      <c r="H94" s="832"/>
      <c r="I94" s="832"/>
      <c r="J94" s="832"/>
      <c r="K94" s="833"/>
      <c r="L94" s="68"/>
    </row>
    <row r="95" spans="1:12">
      <c r="A95" s="68"/>
      <c r="B95" s="834"/>
      <c r="C95" s="835"/>
      <c r="D95" s="835"/>
      <c r="E95" s="835"/>
      <c r="F95" s="835"/>
      <c r="G95" s="835"/>
      <c r="H95" s="835"/>
      <c r="I95" s="835"/>
      <c r="J95" s="835"/>
      <c r="K95" s="836"/>
      <c r="L95" s="68"/>
    </row>
    <row r="96" spans="1:12">
      <c r="A96" s="68"/>
      <c r="B96" s="837" t="s">
        <v>3261</v>
      </c>
      <c r="C96" s="838"/>
      <c r="D96" s="838"/>
      <c r="E96" s="838"/>
      <c r="F96" s="838"/>
      <c r="G96" s="838"/>
      <c r="H96" s="838"/>
      <c r="I96" s="838"/>
      <c r="J96" s="838"/>
      <c r="K96" s="839"/>
      <c r="L96" s="68"/>
    </row>
    <row r="97" spans="1:12">
      <c r="A97" s="68"/>
      <c r="B97" s="50"/>
      <c r="C97" s="51"/>
      <c r="D97" s="51"/>
      <c r="E97" s="51"/>
      <c r="F97" s="51"/>
      <c r="G97" s="51"/>
      <c r="H97" s="51"/>
      <c r="I97" s="51"/>
      <c r="J97" s="51"/>
      <c r="K97" s="52"/>
      <c r="L97" s="68"/>
    </row>
    <row r="98" spans="1:12">
      <c r="A98" s="68"/>
      <c r="B98" s="50"/>
      <c r="C98" s="51"/>
      <c r="D98" s="51"/>
      <c r="E98" s="51"/>
      <c r="F98" s="51"/>
      <c r="G98" s="51"/>
      <c r="H98" s="51"/>
      <c r="I98" s="51"/>
      <c r="J98" s="51"/>
      <c r="K98" s="52"/>
      <c r="L98" s="68"/>
    </row>
    <row r="99" spans="1:12">
      <c r="A99" s="68"/>
      <c r="B99" s="66"/>
      <c r="K99" s="67"/>
      <c r="L99" s="68"/>
    </row>
    <row r="100" spans="1:12">
      <c r="A100" s="68"/>
      <c r="B100" s="66"/>
      <c r="C100" s="840"/>
      <c r="D100" s="840"/>
      <c r="E100" s="840"/>
      <c r="F100" s="840"/>
      <c r="G100" s="840"/>
      <c r="H100" s="840"/>
      <c r="I100" s="840"/>
      <c r="J100" s="840"/>
      <c r="K100" s="841"/>
      <c r="L100" s="68"/>
    </row>
    <row r="101" spans="1:12">
      <c r="A101" s="68"/>
      <c r="B101" s="66"/>
      <c r="C101" s="840"/>
      <c r="D101" s="840"/>
      <c r="E101" s="840"/>
      <c r="F101" s="840"/>
      <c r="G101" s="840"/>
      <c r="H101" s="840"/>
      <c r="I101" s="840"/>
      <c r="J101" s="840"/>
      <c r="K101" s="841"/>
      <c r="L101" s="68"/>
    </row>
    <row r="102" spans="1:12">
      <c r="A102" s="68"/>
      <c r="B102" s="66"/>
      <c r="C102" s="840"/>
      <c r="D102" s="840"/>
      <c r="E102" s="840"/>
      <c r="F102" s="840"/>
      <c r="G102" s="840"/>
      <c r="H102" s="840"/>
      <c r="I102" s="840"/>
      <c r="J102" s="840"/>
      <c r="K102" s="841"/>
      <c r="L102" s="68"/>
    </row>
    <row r="103" spans="1:12">
      <c r="A103" s="68"/>
      <c r="B103" s="66"/>
      <c r="C103" s="840"/>
      <c r="D103" s="840"/>
      <c r="E103" s="840"/>
      <c r="F103" s="840"/>
      <c r="G103" s="840"/>
      <c r="H103" s="840"/>
      <c r="I103" s="840"/>
      <c r="J103" s="840"/>
      <c r="K103" s="841"/>
      <c r="L103" s="68"/>
    </row>
    <row r="104" spans="1:12">
      <c r="A104" s="68"/>
      <c r="B104" s="66"/>
      <c r="C104" s="840"/>
      <c r="D104" s="840"/>
      <c r="E104" s="840"/>
      <c r="F104" s="840"/>
      <c r="G104" s="840"/>
      <c r="H104" s="840"/>
      <c r="I104" s="840"/>
      <c r="J104" s="840"/>
      <c r="K104" s="841"/>
      <c r="L104" s="68"/>
    </row>
    <row r="105" spans="1:12">
      <c r="A105" s="68"/>
      <c r="B105" s="66"/>
      <c r="C105" s="840"/>
      <c r="D105" s="840"/>
      <c r="E105" s="840"/>
      <c r="F105" s="840"/>
      <c r="G105" s="840"/>
      <c r="H105" s="840"/>
      <c r="I105" s="840"/>
      <c r="J105" s="840"/>
      <c r="K105" s="841"/>
      <c r="L105" s="68"/>
    </row>
    <row r="106" spans="1:12">
      <c r="A106" s="68"/>
      <c r="B106" s="66"/>
      <c r="C106" s="840"/>
      <c r="D106" s="840"/>
      <c r="E106" s="840"/>
      <c r="F106" s="840"/>
      <c r="G106" s="840"/>
      <c r="H106" s="840"/>
      <c r="I106" s="840"/>
      <c r="J106" s="840"/>
      <c r="K106" s="841"/>
      <c r="L106" s="68"/>
    </row>
    <row r="107" spans="1:12">
      <c r="A107" s="68"/>
      <c r="B107" s="66"/>
      <c r="C107" s="840"/>
      <c r="D107" s="840"/>
      <c r="E107" s="840"/>
      <c r="F107" s="840"/>
      <c r="G107" s="840"/>
      <c r="H107" s="840"/>
      <c r="I107" s="840"/>
      <c r="J107" s="840"/>
      <c r="K107" s="841"/>
      <c r="L107" s="68"/>
    </row>
    <row r="108" spans="1:12">
      <c r="A108" s="68"/>
      <c r="B108" s="66"/>
      <c r="C108" s="840"/>
      <c r="D108" s="840"/>
      <c r="E108" s="840"/>
      <c r="F108" s="840"/>
      <c r="G108" s="840"/>
      <c r="H108" s="840"/>
      <c r="I108" s="840"/>
      <c r="J108" s="840"/>
      <c r="K108" s="841"/>
      <c r="L108" s="68"/>
    </row>
    <row r="109" spans="1:12">
      <c r="A109" s="68"/>
      <c r="B109" s="66"/>
      <c r="C109" s="840"/>
      <c r="D109" s="840"/>
      <c r="E109" s="840"/>
      <c r="F109" s="840"/>
      <c r="G109" s="840"/>
      <c r="H109" s="840"/>
      <c r="I109" s="840"/>
      <c r="J109" s="840"/>
      <c r="K109" s="841"/>
      <c r="L109" s="68"/>
    </row>
    <row r="110" spans="1:12">
      <c r="A110" s="68"/>
      <c r="B110" s="66"/>
      <c r="C110" s="840"/>
      <c r="D110" s="840"/>
      <c r="E110" s="840"/>
      <c r="F110" s="840"/>
      <c r="G110" s="840"/>
      <c r="H110" s="840"/>
      <c r="I110" s="840"/>
      <c r="J110" s="840"/>
      <c r="K110" s="841"/>
      <c r="L110" s="68"/>
    </row>
    <row r="111" spans="1:12">
      <c r="A111" s="68"/>
      <c r="B111" s="66"/>
      <c r="C111" s="840"/>
      <c r="D111" s="840"/>
      <c r="E111" s="840"/>
      <c r="F111" s="840"/>
      <c r="G111" s="840"/>
      <c r="H111" s="840"/>
      <c r="I111" s="840"/>
      <c r="J111" s="840"/>
      <c r="K111" s="841"/>
      <c r="L111" s="68"/>
    </row>
    <row r="112" spans="1:12">
      <c r="A112" s="68"/>
      <c r="B112" s="66"/>
      <c r="C112" s="840"/>
      <c r="D112" s="840"/>
      <c r="E112" s="840"/>
      <c r="F112" s="840"/>
      <c r="G112" s="840"/>
      <c r="H112" s="840"/>
      <c r="I112" s="840"/>
      <c r="J112" s="840"/>
      <c r="K112" s="841"/>
      <c r="L112" s="68"/>
    </row>
    <row r="113" spans="1:12">
      <c r="A113" s="68"/>
      <c r="B113" s="66"/>
      <c r="C113" s="840"/>
      <c r="D113" s="840"/>
      <c r="E113" s="840"/>
      <c r="F113" s="840"/>
      <c r="G113" s="840"/>
      <c r="H113" s="840"/>
      <c r="I113" s="840"/>
      <c r="J113" s="840"/>
      <c r="K113" s="841"/>
      <c r="L113" s="68"/>
    </row>
    <row r="114" spans="1:12">
      <c r="A114" s="68"/>
      <c r="B114" s="66"/>
      <c r="C114" s="840"/>
      <c r="D114" s="840"/>
      <c r="E114" s="840"/>
      <c r="F114" s="840"/>
      <c r="G114" s="840"/>
      <c r="H114" s="840"/>
      <c r="I114" s="840"/>
      <c r="J114" s="840"/>
      <c r="K114" s="841"/>
      <c r="L114" s="68"/>
    </row>
    <row r="115" spans="1:12">
      <c r="A115" s="68"/>
      <c r="B115" s="66"/>
      <c r="C115" s="840"/>
      <c r="D115" s="840"/>
      <c r="E115" s="840"/>
      <c r="F115" s="840"/>
      <c r="G115" s="840"/>
      <c r="H115" s="840"/>
      <c r="I115" s="840"/>
      <c r="J115" s="840"/>
      <c r="K115" s="841"/>
      <c r="L115" s="68"/>
    </row>
    <row r="116" spans="1:12">
      <c r="A116" s="68"/>
      <c r="B116" s="66"/>
      <c r="C116" s="840"/>
      <c r="D116" s="840"/>
      <c r="E116" s="840"/>
      <c r="F116" s="840"/>
      <c r="G116" s="840"/>
      <c r="H116" s="840"/>
      <c r="I116" s="840"/>
      <c r="J116" s="840"/>
      <c r="K116" s="841"/>
      <c r="L116" s="68"/>
    </row>
    <row r="117" spans="1:12">
      <c r="A117" s="68"/>
      <c r="B117" s="66"/>
      <c r="C117" s="840"/>
      <c r="D117" s="840"/>
      <c r="E117" s="840"/>
      <c r="F117" s="840"/>
      <c r="G117" s="840"/>
      <c r="H117" s="840"/>
      <c r="I117" s="840"/>
      <c r="J117" s="840"/>
      <c r="K117" s="841"/>
      <c r="L117" s="68"/>
    </row>
    <row r="118" spans="1:12">
      <c r="A118" s="68"/>
      <c r="B118" s="66"/>
      <c r="C118" s="840"/>
      <c r="D118" s="840"/>
      <c r="E118" s="840"/>
      <c r="F118" s="840"/>
      <c r="G118" s="840"/>
      <c r="H118" s="840"/>
      <c r="I118" s="840"/>
      <c r="J118" s="840"/>
      <c r="K118" s="841"/>
      <c r="L118" s="68"/>
    </row>
    <row r="119" spans="1:12">
      <c r="A119" s="68"/>
      <c r="B119" s="66"/>
      <c r="C119" s="840"/>
      <c r="D119" s="840"/>
      <c r="E119" s="840"/>
      <c r="F119" s="840"/>
      <c r="G119" s="840"/>
      <c r="H119" s="840"/>
      <c r="I119" s="840"/>
      <c r="J119" s="840"/>
      <c r="K119" s="841"/>
      <c r="L119" s="68"/>
    </row>
    <row r="120" spans="1:12">
      <c r="A120" s="68"/>
      <c r="B120" s="66"/>
      <c r="C120" s="840"/>
      <c r="D120" s="840"/>
      <c r="E120" s="840"/>
      <c r="F120" s="840"/>
      <c r="G120" s="840"/>
      <c r="H120" s="840"/>
      <c r="I120" s="840"/>
      <c r="J120" s="840"/>
      <c r="K120" s="841"/>
      <c r="L120" s="68"/>
    </row>
    <row r="121" spans="1:12">
      <c r="A121" s="68"/>
      <c r="B121" s="66"/>
      <c r="C121" s="840"/>
      <c r="D121" s="840"/>
      <c r="E121" s="840"/>
      <c r="F121" s="840"/>
      <c r="G121" s="840"/>
      <c r="H121" s="840"/>
      <c r="I121" s="840"/>
      <c r="J121" s="840"/>
      <c r="K121" s="841"/>
      <c r="L121" s="68"/>
    </row>
    <row r="122" spans="1:12">
      <c r="A122" s="68"/>
      <c r="B122" s="66"/>
      <c r="C122" s="840"/>
      <c r="D122" s="840"/>
      <c r="E122" s="840"/>
      <c r="F122" s="840"/>
      <c r="G122" s="840"/>
      <c r="H122" s="840"/>
      <c r="I122" s="840"/>
      <c r="J122" s="840"/>
      <c r="K122" s="841"/>
      <c r="L122" s="68"/>
    </row>
    <row r="123" spans="1:12">
      <c r="A123" s="68"/>
      <c r="B123" s="66"/>
      <c r="C123" s="840"/>
      <c r="D123" s="840"/>
      <c r="E123" s="840"/>
      <c r="F123" s="840"/>
      <c r="G123" s="840"/>
      <c r="H123" s="840"/>
      <c r="I123" s="840"/>
      <c r="J123" s="840"/>
      <c r="K123" s="841"/>
      <c r="L123" s="68"/>
    </row>
    <row r="124" spans="1:12">
      <c r="A124" s="68"/>
      <c r="B124" s="66"/>
      <c r="C124" s="840"/>
      <c r="D124" s="840"/>
      <c r="E124" s="840"/>
      <c r="F124" s="840"/>
      <c r="G124" s="840"/>
      <c r="H124" s="840"/>
      <c r="I124" s="840"/>
      <c r="J124" s="840"/>
      <c r="K124" s="841"/>
      <c r="L124" s="68"/>
    </row>
    <row r="125" spans="1:12">
      <c r="A125" s="68"/>
      <c r="B125" s="66"/>
      <c r="C125" s="840"/>
      <c r="D125" s="840"/>
      <c r="E125" s="840"/>
      <c r="F125" s="840"/>
      <c r="G125" s="840"/>
      <c r="H125" s="840"/>
      <c r="I125" s="840"/>
      <c r="J125" s="840"/>
      <c r="K125" s="841"/>
      <c r="L125" s="68"/>
    </row>
    <row r="126" spans="1:12">
      <c r="A126" s="68"/>
      <c r="B126" s="66"/>
      <c r="C126" s="840"/>
      <c r="D126" s="840"/>
      <c r="E126" s="840"/>
      <c r="F126" s="840"/>
      <c r="G126" s="840"/>
      <c r="H126" s="840"/>
      <c r="I126" s="840"/>
      <c r="J126" s="840"/>
      <c r="K126" s="841"/>
      <c r="L126" s="68"/>
    </row>
    <row r="127" spans="1:12">
      <c r="A127" s="68"/>
      <c r="B127" s="66"/>
      <c r="C127" s="840"/>
      <c r="D127" s="840"/>
      <c r="E127" s="840"/>
      <c r="F127" s="840"/>
      <c r="G127" s="840"/>
      <c r="H127" s="840"/>
      <c r="I127" s="840"/>
      <c r="J127" s="840"/>
      <c r="K127" s="841"/>
      <c r="L127" s="68"/>
    </row>
    <row r="128" spans="1:12">
      <c r="A128" s="68"/>
      <c r="B128" s="66"/>
      <c r="C128" s="840"/>
      <c r="D128" s="840"/>
      <c r="E128" s="840"/>
      <c r="F128" s="840"/>
      <c r="G128" s="840"/>
      <c r="H128" s="840"/>
      <c r="I128" s="840"/>
      <c r="J128" s="840"/>
      <c r="K128" s="841"/>
      <c r="L128" s="68"/>
    </row>
    <row r="129" spans="1:12">
      <c r="A129" s="68"/>
      <c r="B129" s="66"/>
      <c r="C129" s="840"/>
      <c r="D129" s="840"/>
      <c r="E129" s="840"/>
      <c r="F129" s="840"/>
      <c r="G129" s="840"/>
      <c r="H129" s="840"/>
      <c r="I129" s="840"/>
      <c r="J129" s="840"/>
      <c r="K129" s="841"/>
      <c r="L129" s="68"/>
    </row>
    <row r="130" spans="1:12">
      <c r="A130" s="68"/>
      <c r="B130" s="66"/>
      <c r="C130" s="840"/>
      <c r="D130" s="840"/>
      <c r="E130" s="840"/>
      <c r="F130" s="840"/>
      <c r="G130" s="840"/>
      <c r="H130" s="840"/>
      <c r="I130" s="840"/>
      <c r="J130" s="840"/>
      <c r="K130" s="841"/>
      <c r="L130" s="68"/>
    </row>
    <row r="131" spans="1:12">
      <c r="A131" s="68"/>
      <c r="B131" s="66"/>
      <c r="C131" s="840"/>
      <c r="D131" s="840"/>
      <c r="E131" s="840"/>
      <c r="F131" s="840"/>
      <c r="G131" s="840"/>
      <c r="H131" s="840"/>
      <c r="I131" s="840"/>
      <c r="J131" s="840"/>
      <c r="K131" s="841"/>
      <c r="L131" s="68"/>
    </row>
    <row r="132" spans="1:12">
      <c r="A132" s="68"/>
      <c r="B132" s="66"/>
      <c r="C132" s="840"/>
      <c r="D132" s="840"/>
      <c r="E132" s="840"/>
      <c r="F132" s="840"/>
      <c r="G132" s="840"/>
      <c r="H132" s="840"/>
      <c r="I132" s="840"/>
      <c r="J132" s="840"/>
      <c r="K132" s="841"/>
      <c r="L132" s="68"/>
    </row>
    <row r="133" spans="1:12">
      <c r="A133" s="68"/>
      <c r="B133" s="66"/>
      <c r="C133" s="840"/>
      <c r="D133" s="840"/>
      <c r="E133" s="840"/>
      <c r="F133" s="840"/>
      <c r="G133" s="840"/>
      <c r="H133" s="840"/>
      <c r="I133" s="840"/>
      <c r="J133" s="840"/>
      <c r="K133" s="841"/>
      <c r="L133" s="68"/>
    </row>
    <row r="134" spans="1:12">
      <c r="A134" s="68"/>
      <c r="B134" s="66"/>
      <c r="C134" s="840"/>
      <c r="D134" s="840"/>
      <c r="E134" s="840"/>
      <c r="F134" s="840"/>
      <c r="G134" s="840"/>
      <c r="H134" s="840"/>
      <c r="I134" s="840"/>
      <c r="J134" s="840"/>
      <c r="K134" s="841"/>
      <c r="L134" s="68"/>
    </row>
    <row r="135" spans="1:12">
      <c r="A135" s="68"/>
      <c r="B135" s="66"/>
      <c r="C135" s="840"/>
      <c r="D135" s="840"/>
      <c r="E135" s="840"/>
      <c r="F135" s="840"/>
      <c r="G135" s="840"/>
      <c r="H135" s="840"/>
      <c r="I135" s="840"/>
      <c r="J135" s="840"/>
      <c r="K135" s="841"/>
      <c r="L135" s="68"/>
    </row>
    <row r="136" spans="1:12">
      <c r="A136" s="68"/>
      <c r="B136" s="66"/>
      <c r="C136" s="840"/>
      <c r="D136" s="840"/>
      <c r="E136" s="840"/>
      <c r="F136" s="840"/>
      <c r="G136" s="840"/>
      <c r="H136" s="840"/>
      <c r="I136" s="840"/>
      <c r="J136" s="840"/>
      <c r="K136" s="841"/>
      <c r="L136" s="68"/>
    </row>
    <row r="137" spans="1:12">
      <c r="A137" s="68"/>
      <c r="B137" s="66"/>
      <c r="C137" s="840"/>
      <c r="D137" s="840"/>
      <c r="E137" s="840"/>
      <c r="F137" s="840"/>
      <c r="G137" s="840"/>
      <c r="H137" s="840"/>
      <c r="I137" s="840"/>
      <c r="J137" s="840"/>
      <c r="K137" s="841"/>
      <c r="L137" s="68"/>
    </row>
    <row r="138" spans="1:12">
      <c r="A138" s="68"/>
      <c r="B138" s="66"/>
      <c r="C138" s="840"/>
      <c r="D138" s="840"/>
      <c r="E138" s="840"/>
      <c r="F138" s="840"/>
      <c r="G138" s="840"/>
      <c r="H138" s="840"/>
      <c r="I138" s="840"/>
      <c r="J138" s="840"/>
      <c r="K138" s="841"/>
      <c r="L138" s="68"/>
    </row>
    <row r="139" spans="1:12">
      <c r="A139" s="68"/>
      <c r="B139" s="66"/>
      <c r="C139" s="840"/>
      <c r="D139" s="840"/>
      <c r="E139" s="840"/>
      <c r="F139" s="840"/>
      <c r="G139" s="840"/>
      <c r="H139" s="840"/>
      <c r="I139" s="840"/>
      <c r="J139" s="840"/>
      <c r="K139" s="841"/>
      <c r="L139" s="68"/>
    </row>
    <row r="140" spans="1:12">
      <c r="A140" s="68"/>
      <c r="B140" s="66"/>
      <c r="C140" s="840"/>
      <c r="D140" s="840"/>
      <c r="E140" s="840"/>
      <c r="F140" s="840"/>
      <c r="G140" s="840"/>
      <c r="H140" s="840"/>
      <c r="I140" s="840"/>
      <c r="J140" s="840"/>
      <c r="K140" s="841"/>
      <c r="L140" s="68"/>
    </row>
    <row r="141" spans="1:12">
      <c r="A141" s="68"/>
      <c r="B141" s="66"/>
      <c r="C141" s="840"/>
      <c r="D141" s="840"/>
      <c r="E141" s="840"/>
      <c r="F141" s="840"/>
      <c r="G141" s="840"/>
      <c r="H141" s="840"/>
      <c r="I141" s="840"/>
      <c r="J141" s="840"/>
      <c r="K141" s="841"/>
      <c r="L141" s="68"/>
    </row>
    <row r="142" spans="1:12">
      <c r="A142" s="68"/>
      <c r="B142" s="66"/>
      <c r="C142" s="840"/>
      <c r="D142" s="840"/>
      <c r="E142" s="840"/>
      <c r="F142" s="840"/>
      <c r="G142" s="840"/>
      <c r="H142" s="840"/>
      <c r="I142" s="840"/>
      <c r="J142" s="840"/>
      <c r="K142" s="841"/>
      <c r="L142" s="68"/>
    </row>
    <row r="143" spans="1:12">
      <c r="A143" s="68"/>
      <c r="B143" s="66"/>
      <c r="C143" s="840"/>
      <c r="D143" s="840"/>
      <c r="E143" s="840"/>
      <c r="F143" s="840"/>
      <c r="G143" s="840"/>
      <c r="H143" s="840"/>
      <c r="I143" s="840"/>
      <c r="J143" s="840"/>
      <c r="K143" s="841"/>
      <c r="L143" s="68"/>
    </row>
    <row r="144" spans="1:12">
      <c r="A144" s="68"/>
      <c r="B144" s="66"/>
      <c r="C144" s="840"/>
      <c r="D144" s="840"/>
      <c r="E144" s="840"/>
      <c r="F144" s="840"/>
      <c r="G144" s="840"/>
      <c r="H144" s="840"/>
      <c r="I144" s="840"/>
      <c r="J144" s="840"/>
      <c r="K144" s="841"/>
      <c r="L144" s="68"/>
    </row>
    <row r="145" spans="1:12">
      <c r="A145" s="68"/>
      <c r="B145" s="66"/>
      <c r="C145" s="840"/>
      <c r="D145" s="840"/>
      <c r="E145" s="840"/>
      <c r="F145" s="840"/>
      <c r="G145" s="840"/>
      <c r="H145" s="840"/>
      <c r="I145" s="840"/>
      <c r="J145" s="840"/>
      <c r="K145" s="841"/>
      <c r="L145" s="68"/>
    </row>
    <row r="146" spans="1:12">
      <c r="A146" s="68"/>
      <c r="B146" s="66"/>
      <c r="C146" s="840"/>
      <c r="D146" s="840"/>
      <c r="E146" s="840"/>
      <c r="F146" s="840"/>
      <c r="G146" s="840"/>
      <c r="H146" s="840"/>
      <c r="I146" s="840"/>
      <c r="J146" s="840"/>
      <c r="K146" s="841"/>
      <c r="L146" s="68"/>
    </row>
    <row r="147" spans="1:12">
      <c r="A147" s="68"/>
      <c r="B147" s="66"/>
      <c r="C147" s="840"/>
      <c r="D147" s="840"/>
      <c r="E147" s="840"/>
      <c r="F147" s="840"/>
      <c r="G147" s="840"/>
      <c r="H147" s="840"/>
      <c r="I147" s="840"/>
      <c r="J147" s="840"/>
      <c r="K147" s="841"/>
      <c r="L147" s="68"/>
    </row>
    <row r="148" spans="1:12">
      <c r="A148" s="68"/>
      <c r="B148" s="66"/>
      <c r="C148" s="840"/>
      <c r="D148" s="840"/>
      <c r="E148" s="840"/>
      <c r="F148" s="840"/>
      <c r="G148" s="840"/>
      <c r="H148" s="840"/>
      <c r="I148" s="840"/>
      <c r="J148" s="840"/>
      <c r="K148" s="841"/>
      <c r="L148" s="68"/>
    </row>
    <row r="149" spans="1:12" ht="15" customHeight="1">
      <c r="A149" s="68"/>
      <c r="B149" s="68"/>
      <c r="C149" s="68"/>
      <c r="D149" s="68"/>
      <c r="E149" s="68"/>
      <c r="F149" s="68"/>
      <c r="G149" s="68"/>
      <c r="H149" s="68"/>
      <c r="I149" s="68"/>
      <c r="J149" s="68"/>
      <c r="K149" s="68"/>
      <c r="L149" s="68"/>
    </row>
  </sheetData>
  <mergeCells count="51">
    <mergeCell ref="H50:J51"/>
    <mergeCell ref="C82:J82"/>
    <mergeCell ref="B94:K95"/>
    <mergeCell ref="B96:K96"/>
    <mergeCell ref="C100:K148"/>
    <mergeCell ref="C88:J88"/>
    <mergeCell ref="F79:H79"/>
    <mergeCell ref="I79:J79"/>
    <mergeCell ref="C80:C81"/>
    <mergeCell ref="D80:E80"/>
    <mergeCell ref="F80:H80"/>
    <mergeCell ref="I80:J80"/>
    <mergeCell ref="D81:E81"/>
    <mergeCell ref="F81:H81"/>
    <mergeCell ref="I81:J81"/>
    <mergeCell ref="C52:J52"/>
    <mergeCell ref="C54:J54"/>
    <mergeCell ref="C85:C87"/>
    <mergeCell ref="D85:E85"/>
    <mergeCell ref="F85:G85"/>
    <mergeCell ref="I85:J85"/>
    <mergeCell ref="D86:E86"/>
    <mergeCell ref="F86:G86"/>
    <mergeCell ref="I86:J86"/>
    <mergeCell ref="D87:E87"/>
    <mergeCell ref="F87:G87"/>
    <mergeCell ref="I87:J87"/>
    <mergeCell ref="D84:E84"/>
    <mergeCell ref="F84:G84"/>
    <mergeCell ref="I84:J84"/>
    <mergeCell ref="D79:E79"/>
    <mergeCell ref="C10:J10"/>
    <mergeCell ref="C12:J12"/>
    <mergeCell ref="D49:E49"/>
    <mergeCell ref="F49:G49"/>
    <mergeCell ref="H49:J49"/>
    <mergeCell ref="C50:C51"/>
    <mergeCell ref="D50:E50"/>
    <mergeCell ref="F50:G50"/>
    <mergeCell ref="D51:E51"/>
    <mergeCell ref="F51:G51"/>
    <mergeCell ref="B2:K2"/>
    <mergeCell ref="D7:E7"/>
    <mergeCell ref="F7:G7"/>
    <mergeCell ref="H7:J7"/>
    <mergeCell ref="C8:C9"/>
    <mergeCell ref="D8:E8"/>
    <mergeCell ref="F8:G8"/>
    <mergeCell ref="H8:J9"/>
    <mergeCell ref="D9:E9"/>
    <mergeCell ref="F9:G9"/>
  </mergeCells>
  <hyperlinks>
    <hyperlink ref="J1" location="Categories!A1" display="Return" xr:uid="{20EBB8D6-9528-4F62-8271-D1775F0A9D95}"/>
  </hyperlinks>
  <pageMargins left="0.35433070866141736" right="0.35433070866141736" top="0.35433070866141736" bottom="0.35433070866141736" header="0" footer="0"/>
  <pageSetup paperSize="9" scale="85" fitToHeight="0" orientation="portrait" r:id="rId1"/>
  <rowBreaks count="4" manualBreakCount="4">
    <brk id="43" max="11" man="1"/>
    <brk id="76" max="11" man="1"/>
    <brk id="92" max="11" man="1"/>
    <brk id="134" max="11"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4f4a1b98-e366-4101-a10d-e99cb0f0d899">Active</Status>
    <SharedWithUsers xmlns="c26c042b-af96-4090-80ca-feef47e5f442">
      <UserInfo>
        <DisplayName>Marc Kushner</DisplayName>
        <AccountId>97</AccountId>
        <AccountType/>
      </UserInfo>
      <UserInfo>
        <DisplayName>Ingrid Mothobi</DisplayName>
        <AccountId>627</AccountId>
        <AccountType/>
      </UserInfo>
    </SharedWithUsers>
    <lcf76f155ced4ddcb4097134ff3c332f xmlns="4f4a1b98-e366-4101-a10d-e99cb0f0d899">
      <Terms xmlns="http://schemas.microsoft.com/office/infopath/2007/PartnerControls"/>
    </lcf76f155ced4ddcb4097134ff3c332f>
    <TaxCatchAll xmlns="c26c042b-af96-4090-80ca-feef47e5f442"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2046E6DAD95B7745A30ECB0573D8C5B1" ma:contentTypeVersion="15" ma:contentTypeDescription="Create a new document." ma:contentTypeScope="" ma:versionID="29731b4cb2f5840fd06132c287a53162">
  <xsd:schema xmlns:xsd="http://www.w3.org/2001/XMLSchema" xmlns:xs="http://www.w3.org/2001/XMLSchema" xmlns:p="http://schemas.microsoft.com/office/2006/metadata/properties" xmlns:ns2="4f4a1b98-e366-4101-a10d-e99cb0f0d899" xmlns:ns3="c26c042b-af96-4090-80ca-feef47e5f442" targetNamespace="http://schemas.microsoft.com/office/2006/metadata/properties" ma:root="true" ma:fieldsID="220ea31d36e11e86ad3a3f4b5d35cd5e" ns2:_="" ns3:_="">
    <xsd:import namespace="4f4a1b98-e366-4101-a10d-e99cb0f0d899"/>
    <xsd:import namespace="c26c042b-af96-4090-80ca-feef47e5f442"/>
    <xsd:element name="properties">
      <xsd:complexType>
        <xsd:sequence>
          <xsd:element name="documentManagement">
            <xsd:complexType>
              <xsd:all>
                <xsd:element ref="ns2:Status"/>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4a1b98-e366-4101-a10d-e99cb0f0d899" elementFormDefault="qualified">
    <xsd:import namespace="http://schemas.microsoft.com/office/2006/documentManagement/types"/>
    <xsd:import namespace="http://schemas.microsoft.com/office/infopath/2007/PartnerControls"/>
    <xsd:element name="Status" ma:index="4" ma:displayName="Status" ma:default="Active" ma:format="RadioButtons" ma:internalName="Status" ma:readOnly="false">
      <xsd:simpleType>
        <xsd:restriction base="dms:Choice">
          <xsd:enumeration value="Active"/>
          <xsd:enumeration value="Obsolete"/>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18e665c-9d4a-4a73-9b5e-554ca99b172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26c042b-af96-4090-80ca-feef47e5f44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712883b0-9194-4a65-8d8f-a3290a84cb1c}" ma:internalName="TaxCatchAll" ma:showField="CatchAllData" ma:web="c26c042b-af96-4090-80ca-feef47e5f4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7D7941-03E8-416A-BE3D-E4C6BFC06983}">
  <ds:schemaRefs>
    <ds:schemaRef ds:uri="http://schemas.microsoft.com/office/2006/documentManagement/types"/>
    <ds:schemaRef ds:uri="http://purl.org/dc/terms/"/>
    <ds:schemaRef ds:uri="http://www.w3.org/XML/1998/namespace"/>
    <ds:schemaRef ds:uri="http://schemas.microsoft.com/office/2006/metadata/properties"/>
    <ds:schemaRef ds:uri="http://purl.org/dc/elements/1.1/"/>
    <ds:schemaRef ds:uri="http://schemas.openxmlformats.org/package/2006/metadata/core-properties"/>
    <ds:schemaRef ds:uri="http://schemas.microsoft.com/office/infopath/2007/PartnerControls"/>
    <ds:schemaRef ds:uri="c26c042b-af96-4090-80ca-feef47e5f442"/>
    <ds:schemaRef ds:uri="4f4a1b98-e366-4101-a10d-e99cb0f0d899"/>
    <ds:schemaRef ds:uri="http://purl.org/dc/dcmitype/"/>
  </ds:schemaRefs>
</ds:datastoreItem>
</file>

<file path=customXml/itemProps2.xml><?xml version="1.0" encoding="utf-8"?>
<ds:datastoreItem xmlns:ds="http://schemas.openxmlformats.org/officeDocument/2006/customXml" ds:itemID="{0C04DFE6-7574-4EE5-B794-64D31B8A623D}">
  <ds:schemaRefs>
    <ds:schemaRef ds:uri="http://schemas.microsoft.com/DataMashup"/>
  </ds:schemaRefs>
</ds:datastoreItem>
</file>

<file path=customXml/itemProps3.xml><?xml version="1.0" encoding="utf-8"?>
<ds:datastoreItem xmlns:ds="http://schemas.openxmlformats.org/officeDocument/2006/customXml" ds:itemID="{0ABD83E8-7C0A-4A01-B2F4-37027019D83A}">
  <ds:schemaRefs>
    <ds:schemaRef ds:uri="http://schemas.microsoft.com/sharepoint/v3/contenttype/forms"/>
  </ds:schemaRefs>
</ds:datastoreItem>
</file>

<file path=customXml/itemProps4.xml><?xml version="1.0" encoding="utf-8"?>
<ds:datastoreItem xmlns:ds="http://schemas.openxmlformats.org/officeDocument/2006/customXml" ds:itemID="{D2492A1C-19E3-4FFA-82C1-72398A88C5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4a1b98-e366-4101-a10d-e99cb0f0d899"/>
    <ds:schemaRef ds:uri="c26c042b-af96-4090-80ca-feef47e5f4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38</vt:i4>
      </vt:variant>
      <vt:variant>
        <vt:lpstr>Named Ranges</vt:lpstr>
      </vt:variant>
      <vt:variant>
        <vt:i4>4</vt:i4>
      </vt:variant>
    </vt:vector>
  </HeadingPairs>
  <TitlesOfParts>
    <vt:vector size="42" baseType="lpstr">
      <vt:lpstr>Categories</vt:lpstr>
      <vt:lpstr>EOL Products</vt:lpstr>
      <vt:lpstr>Promotions</vt:lpstr>
      <vt:lpstr>New Products</vt:lpstr>
      <vt:lpstr>Warehouse Clearance </vt:lpstr>
      <vt:lpstr>3CX</vt:lpstr>
      <vt:lpstr>Apache Optics</vt:lpstr>
      <vt:lpstr>AudioCodes</vt:lpstr>
      <vt:lpstr>Bark</vt:lpstr>
      <vt:lpstr>Bluetti</vt:lpstr>
      <vt:lpstr>DNAKE</vt:lpstr>
      <vt:lpstr>GoBright</vt:lpstr>
      <vt:lpstr>Call4tel</vt:lpstr>
      <vt:lpstr>Inogeni</vt:lpstr>
      <vt:lpstr>H3C SMB</vt:lpstr>
      <vt:lpstr>H3C Enterprise</vt:lpstr>
      <vt:lpstr>Huawei</vt:lpstr>
      <vt:lpstr>LG</vt:lpstr>
      <vt:lpstr>Logitech</vt:lpstr>
      <vt:lpstr>Mecool</vt:lpstr>
      <vt:lpstr>Minix</vt:lpstr>
      <vt:lpstr>MikroTik</vt:lpstr>
      <vt:lpstr>Motorola</vt:lpstr>
      <vt:lpstr>Neat</vt:lpstr>
      <vt:lpstr>Netogy</vt:lpstr>
      <vt:lpstr>Samsung</vt:lpstr>
      <vt:lpstr>Shelly</vt:lpstr>
      <vt:lpstr>Telrad</vt:lpstr>
      <vt:lpstr>Teltonika</vt:lpstr>
      <vt:lpstr>TP-Link</vt:lpstr>
      <vt:lpstr>Yealink</vt:lpstr>
      <vt:lpstr>Yealink Video</vt:lpstr>
      <vt:lpstr>Vilo</vt:lpstr>
      <vt:lpstr>Videri</vt:lpstr>
      <vt:lpstr>WhaleOS</vt:lpstr>
      <vt:lpstr>ZTE</vt:lpstr>
      <vt:lpstr>Zyxel</vt:lpstr>
      <vt:lpstr>Delivery</vt:lpstr>
      <vt:lpstr>AudioCodes!Print_Area</vt:lpstr>
      <vt:lpstr>Call4tel!Print_Area</vt:lpstr>
      <vt:lpstr>Delivery!Print_Area</vt:lpstr>
      <vt:lpstr>'New Products'!Print_Area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Jennifer Eksteen</dc:creator>
  <cp:keywords/>
  <dc:description/>
  <cp:lastModifiedBy>Ingrid Mulaudzi</cp:lastModifiedBy>
  <cp:revision/>
  <dcterms:created xsi:type="dcterms:W3CDTF">2022-04-05T06:08:03Z</dcterms:created>
  <dcterms:modified xsi:type="dcterms:W3CDTF">2026-04-01T09:11:30Z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0x0101002046E6DAD95B7745A30ECB0573D8C5B1</vt:lpwstr>
  </property>
  <property fmtid="{D5CDD505-2E9C-101B-9397-08002B2CF9AE}" pid="3" name="MediaServiceImageTags">
    <vt:lpwstr/>
  </property>
</Properties>
</file>