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leeds-christmas-slump\"/>
    </mc:Choice>
  </mc:AlternateContent>
  <xr:revisionPtr revIDLastSave="0" documentId="8_{430FCA1E-81A1-4A42-BDF7-1F6151E2311F}" xr6:coauthVersionLast="45" xr6:coauthVersionMax="45" xr10:uidLastSave="{00000000-0000-0000-0000-000000000000}"/>
  <bookViews>
    <workbookView xWindow="-120" yWindow="-120" windowWidth="29040" windowHeight="15840" activeTab="1" xr2:uid="{4B3B3E7F-88C3-4873-A629-69CA1840347E}"/>
  </bookViews>
  <sheets>
    <sheet name="Sheet1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4" i="1" l="1"/>
  <c r="K3" i="1"/>
  <c r="J51" i="1"/>
  <c r="U52" i="1"/>
  <c r="V52" i="1" s="1"/>
  <c r="T52" i="1"/>
  <c r="S52" i="1"/>
  <c r="S51" i="1"/>
  <c r="T51" i="1" s="1"/>
  <c r="U41" i="1"/>
  <c r="V41" i="1" s="1"/>
  <c r="T41" i="1"/>
  <c r="S41" i="1"/>
  <c r="T40" i="1"/>
  <c r="S40" i="1"/>
  <c r="J3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R187" i="1" l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176" i="1" l="1"/>
  <c r="S79" i="1"/>
  <c r="T79" i="1" s="1"/>
  <c r="U96" i="1"/>
  <c r="U123" i="1"/>
  <c r="U161" i="1"/>
  <c r="U68" i="1"/>
  <c r="S96" i="1"/>
  <c r="T96" i="1" s="1"/>
  <c r="V96" i="1" s="1"/>
  <c r="I3" i="1" s="1"/>
  <c r="U134" i="1"/>
  <c r="U107" i="1"/>
  <c r="U149" i="1"/>
  <c r="S176" i="1"/>
  <c r="T176" i="1" s="1"/>
  <c r="S161" i="1"/>
  <c r="T161" i="1" s="1"/>
  <c r="V161" i="1" s="1"/>
  <c r="G4" i="1" s="1"/>
  <c r="J175" i="1"/>
  <c r="U79" i="1"/>
  <c r="V79" i="1" s="1"/>
  <c r="J4" i="1" s="1"/>
  <c r="U188" i="1"/>
  <c r="S107" i="1"/>
  <c r="T107" i="1" s="1"/>
  <c r="V107" i="1" s="1"/>
  <c r="I4" i="1" s="1"/>
  <c r="S123" i="1"/>
  <c r="T123" i="1" s="1"/>
  <c r="S188" i="1"/>
  <c r="T188" i="1" s="1"/>
  <c r="J148" i="1"/>
  <c r="S160" i="1"/>
  <c r="S106" i="1"/>
  <c r="S134" i="1"/>
  <c r="T134" i="1" s="1"/>
  <c r="V134" i="1" s="1"/>
  <c r="H4" i="1" s="1"/>
  <c r="S149" i="1"/>
  <c r="T149" i="1" s="1"/>
  <c r="V176" i="1"/>
  <c r="F3" i="1" s="1"/>
  <c r="V123" i="1"/>
  <c r="H3" i="1" s="1"/>
  <c r="J187" i="1"/>
  <c r="S133" i="1"/>
  <c r="J122" i="1"/>
  <c r="J160" i="1"/>
  <c r="S175" i="1"/>
  <c r="T175" i="1" s="1"/>
  <c r="S68" i="1"/>
  <c r="T68" i="1" s="1"/>
  <c r="V68" i="1" s="1"/>
  <c r="J3" i="1" s="1"/>
  <c r="J133" i="1"/>
  <c r="S148" i="1"/>
  <c r="S120" i="1"/>
  <c r="J106" i="1"/>
  <c r="S187" i="1"/>
  <c r="J66" i="1"/>
  <c r="J78" i="1"/>
  <c r="S67" i="1"/>
  <c r="S78" i="1"/>
  <c r="J95" i="1"/>
  <c r="S94" i="1"/>
  <c r="V188" i="1" l="1"/>
  <c r="F4" i="1" s="1"/>
  <c r="V149" i="1"/>
  <c r="G3" i="1" s="1"/>
  <c r="T67" i="1"/>
  <c r="T160" i="1"/>
  <c r="T122" i="1"/>
  <c r="T106" i="1"/>
  <c r="T148" i="1"/>
  <c r="T78" i="1"/>
  <c r="T187" i="1"/>
  <c r="T95" i="1"/>
  <c r="T133" i="1"/>
</calcChain>
</file>

<file path=xl/sharedStrings.xml><?xml version="1.0" encoding="utf-8"?>
<sst xmlns="http://schemas.openxmlformats.org/spreadsheetml/2006/main" count="1121" uniqueCount="59">
  <si>
    <t>Leeds</t>
  </si>
  <si>
    <t>Stoke</t>
  </si>
  <si>
    <t>Rotherham</t>
  </si>
  <si>
    <t>Middlesbro</t>
  </si>
  <si>
    <t>Preston NE</t>
  </si>
  <si>
    <t>Birmingham</t>
  </si>
  <si>
    <t>Brentford</t>
  </si>
  <si>
    <t>Ipswich</t>
  </si>
  <si>
    <t>Nott Forest</t>
  </si>
  <si>
    <t>Bristol City</t>
  </si>
  <si>
    <t>Reading</t>
  </si>
  <si>
    <t>QPR</t>
  </si>
  <si>
    <t>Blackburn</t>
  </si>
  <si>
    <t>Hull</t>
  </si>
  <si>
    <t>Derby</t>
  </si>
  <si>
    <t>Norwich</t>
  </si>
  <si>
    <t>Swansea</t>
  </si>
  <si>
    <t>Bolton</t>
  </si>
  <si>
    <t>West Brom</t>
  </si>
  <si>
    <t>Sheffield utd</t>
  </si>
  <si>
    <t>Millwall</t>
  </si>
  <si>
    <t>Sheff Wed</t>
  </si>
  <si>
    <t>Wigan A</t>
  </si>
  <si>
    <t>Aston Villa</t>
  </si>
  <si>
    <t>18/19</t>
  </si>
  <si>
    <t>Fulham</t>
  </si>
  <si>
    <t>Burton Albion</t>
  </si>
  <si>
    <t>Cardiff</t>
  </si>
  <si>
    <t>Wolves</t>
  </si>
  <si>
    <t>Sunderland</t>
  </si>
  <si>
    <t>Barnsley</t>
  </si>
  <si>
    <t>17/18</t>
  </si>
  <si>
    <t>16/17</t>
  </si>
  <si>
    <t>Huddersfield</t>
  </si>
  <si>
    <t>Newcastle</t>
  </si>
  <si>
    <t>Brighton</t>
  </si>
  <si>
    <t>15/16</t>
  </si>
  <si>
    <t>Burnley</t>
  </si>
  <si>
    <t>MK Dons</t>
  </si>
  <si>
    <t>Charlton</t>
  </si>
  <si>
    <t>14/15</t>
  </si>
  <si>
    <t>Blackpool</t>
  </si>
  <si>
    <t>Bournemouth</t>
  </si>
  <si>
    <t>Watford</t>
  </si>
  <si>
    <t>19/20</t>
  </si>
  <si>
    <t>Date</t>
  </si>
  <si>
    <t>Home</t>
  </si>
  <si>
    <t>Score</t>
  </si>
  <si>
    <t>Away</t>
  </si>
  <si>
    <t>Luton</t>
  </si>
  <si>
    <t>Pts. 10-Aug - 14-Dec</t>
  </si>
  <si>
    <t>Pts. 26-Dec - 02-May</t>
  </si>
  <si>
    <t>Pts. 10-Aug - 21-Dec</t>
  </si>
  <si>
    <t>Season</t>
  </si>
  <si>
    <t>Home_Score</t>
  </si>
  <si>
    <t>Away_Score</t>
  </si>
  <si>
    <t>Leeds_Score</t>
  </si>
  <si>
    <t>Points</t>
  </si>
  <si>
    <t>Opponent_Score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</si>
</sst>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5" x14ac:knownFonts="1">
    <font>
      <sz val="11"/>
      <color theme="1"/>
      <name val="Calibri"/>
      <family val="2"/>
      <scheme val="minor"/>
    </font>
    <font>
      <sz val="10"/>
      <color indexed="22"/>
      <name val="Arial"/>
      <family val="2"/>
    </font>
    <font>
      <sz val="11"/>
      <color rgb="FF242729"/>
      <name val="Calibri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72"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Leeds Christmas Slump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Christmas % of points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Sheet1!$F$3:$K$3</c:f>
              <c:numCache>
                <c:formatCode>0.00%</c:formatCode>
                <c:ptCount val="6"/>
                <c:pt idx="0">
                  <c:v>0.44444444444444442</c:v>
                </c:pt>
                <c:pt idx="1">
                  <c:v>0.33333333333333331</c:v>
                </c:pt>
                <c:pt idx="2">
                  <c:v>0.72222222222222221</c:v>
                </c:pt>
                <c:pt idx="3">
                  <c:v>0.27777777777777779</c:v>
                </c:pt>
                <c:pt idx="4">
                  <c:v>0.5</c:v>
                </c:pt>
                <c:pt idx="5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504-9C0C-71A78A04CD16}"/>
            </c:ext>
          </c:extLst>
        </c:ser>
        <c:ser>
          <c:idx val="2"/>
          <c:order val="2"/>
          <c:tx>
            <c:v>Season overall % of points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Sheet1!$F$1:$K$1</c:f>
              <c:strCache>
                <c:ptCount val="6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</c:strCache>
            </c:strRef>
          </c:cat>
          <c:val>
            <c:numRef>
              <c:f>Sheet1!$F$4:$K$4</c:f>
              <c:numCache>
                <c:formatCode>0.00%</c:formatCode>
                <c:ptCount val="6"/>
                <c:pt idx="0">
                  <c:v>0.40579710144927539</c:v>
                </c:pt>
                <c:pt idx="1">
                  <c:v>0.42753623188405798</c:v>
                </c:pt>
                <c:pt idx="2">
                  <c:v>0.54347826086956519</c:v>
                </c:pt>
                <c:pt idx="3">
                  <c:v>0.43478260869565216</c:v>
                </c:pt>
                <c:pt idx="4">
                  <c:v>0.60144927536231885</c:v>
                </c:pt>
                <c:pt idx="5">
                  <c:v>0.63963963963963966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0-4504-9C0C-71A78A04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778352"/>
        <c:axId val="778321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Sheet1!$F$1:$K$1</c15:sqref>
                        </c15:formulaRef>
                      </c:ext>
                    </c:extLst>
                    <c:strCache>
                      <c:ptCount val="6"/>
                      <c:pt idx="0">
                        <c:v>14/15</c:v>
                      </c:pt>
                      <c:pt idx="1">
                        <c:v>15/16</c:v>
                      </c:pt>
                      <c:pt idx="2">
                        <c:v>16/17</c:v>
                      </c:pt>
                      <c:pt idx="3">
                        <c:v>17/18</c:v>
                      </c:pt>
                      <c:pt idx="4">
                        <c:v>18/19</c:v>
                      </c:pt>
                      <c:pt idx="5">
                        <c:v>19/20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Sheet1!$F$2:$K$2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00-4504-9C0C-71A78A04CD16}"/>
                  </c:ext>
                </c:extLst>
              </c15:ser>
            </c15:filteredBarSeries>
          </c:ext>
        </c:extLst>
      </c:barChart>
      <c:catAx>
        <c:axId val="8357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1512"/>
        <c:crosses val="autoZero"/>
        <c:auto val="1"/>
        <c:lblAlgn val="ctr"/>
        <c:lblOffset val="100"/>
        <c:noMultiLvlLbl val="0"/>
      </c:catAx>
      <c:valAx>
        <c:axId val="7783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389164</xdr:colOff>
      <xdr:row>8</xdr:row>
      <xdr:rowOff>81643</xdr:rowOff>
    </xdr:from>
    <xdr:to>
      <xdr:col>15</xdr:col>
      <xdr:colOff>149678</xdr:colOff>
      <xdr:row>23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5E010-D12B-4868-96EF-0AE9C357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183F-E0D5-4F87-A5CC-7347084BB109}">
  <dimension ref="B1:V267"/>
  <sheetViews>
    <sheetView topLeftCell="A160" workbookViewId="0">
      <selection activeCell="K165" sqref="K165:R187"/>
    </sheetView>
  </sheetViews>
  <sheetFormatPr defaultRowHeight="15" x14ac:dyDescent="0.25"/>
  <cols>
    <col min="4" max="4" width="10.140625" bestFit="1" customWidth="1"/>
    <col min="8" max="8" width="14.42578125" customWidth="1"/>
    <col min="9" max="9" width="9.28515625" style="24"/>
    <col min="10" max="10" width="16.85546875" customWidth="1"/>
    <col min="14" max="14" width="12.5703125" customWidth="1"/>
    <col min="19" max="19" width="18.85546875" customWidth="1"/>
  </cols>
  <sheetData>
    <row r="1" spans="6:11" x14ac:dyDescent="0.25">
      <c r="F1" s="24" t="s">
        <v>40</v>
      </c>
      <c r="G1" s="24" t="s">
        <v>36</v>
      </c>
      <c r="H1" s="24" t="s">
        <v>32</v>
      </c>
      <c r="I1" s="24" t="s">
        <v>31</v>
      </c>
      <c r="J1" s="24" t="s">
        <v>24</v>
      </c>
      <c r="K1" s="24" t="s">
        <v>44</v>
      </c>
    </row>
    <row r="3" spans="6:11" x14ac:dyDescent="0.25">
      <c r="F3" s="36">
        <f>$V176</f>
        <v>0.44444444444444442</v>
      </c>
      <c r="G3" s="36">
        <f>$V149</f>
        <v>0.33333333333333331</v>
      </c>
      <c r="H3" s="36">
        <f>$V123</f>
        <v>0.72222222222222221</v>
      </c>
      <c r="I3" s="36">
        <f>$V96</f>
        <v>0.27777777777777779</v>
      </c>
      <c r="J3" s="36">
        <f>$V68</f>
        <v>0.5</v>
      </c>
      <c r="K3" s="36">
        <f>$V41</f>
        <v>0.44444444444444442</v>
      </c>
    </row>
    <row r="4" spans="6:11" x14ac:dyDescent="0.25">
      <c r="F4" s="36">
        <f>$V188</f>
        <v>0.40579710144927539</v>
      </c>
      <c r="G4" s="36">
        <f>$V161</f>
        <v>0.42753623188405798</v>
      </c>
      <c r="H4" s="36">
        <f>$V134</f>
        <v>0.54347826086956519</v>
      </c>
      <c r="I4" s="36">
        <f>$V107</f>
        <v>0.43478260869565216</v>
      </c>
      <c r="J4" s="36">
        <f>$V79</f>
        <v>0.60144927536231885</v>
      </c>
      <c r="K4" s="36">
        <f>$V52</f>
        <v>0.63963963963963966</v>
      </c>
    </row>
    <row r="26" spans="2:18" x14ac:dyDescent="0.25">
      <c r="B26" t="s">
        <v>44</v>
      </c>
    </row>
    <row r="28" spans="2:18" ht="15.75" thickBot="1" x14ac:dyDescent="0.3">
      <c r="B28" t="s">
        <v>53</v>
      </c>
      <c r="C28" s="37"/>
      <c r="D28" s="38" t="s">
        <v>45</v>
      </c>
      <c r="E28" s="39" t="s">
        <v>46</v>
      </c>
      <c r="F28" s="37" t="s">
        <v>47</v>
      </c>
      <c r="G28" s="40"/>
      <c r="H28" s="41" t="s">
        <v>48</v>
      </c>
      <c r="I28" s="30"/>
      <c r="K28" t="s">
        <v>53</v>
      </c>
      <c r="L28" s="37"/>
      <c r="M28" s="38" t="s">
        <v>45</v>
      </c>
      <c r="N28" s="39" t="s">
        <v>46</v>
      </c>
      <c r="O28" s="37" t="s">
        <v>47</v>
      </c>
      <c r="P28" s="40"/>
      <c r="Q28" s="41" t="s">
        <v>48</v>
      </c>
    </row>
    <row r="29" spans="2:18" ht="15.75" thickBot="1" x14ac:dyDescent="0.3">
      <c r="B29">
        <v>19</v>
      </c>
      <c r="C29" s="7">
        <v>0</v>
      </c>
      <c r="D29" s="28">
        <v>43687</v>
      </c>
      <c r="E29" s="4" t="s">
        <v>0</v>
      </c>
      <c r="F29" s="5">
        <v>1</v>
      </c>
      <c r="G29" s="5">
        <v>1</v>
      </c>
      <c r="H29" s="6" t="s">
        <v>8</v>
      </c>
      <c r="I29" s="30">
        <f t="shared" ref="I29:I46" si="0">IF(F29&lt;G29,0,IF(F29=G29,1,IF(F29&gt;G29,3,"")))</f>
        <v>1</v>
      </c>
      <c r="K29">
        <v>19</v>
      </c>
      <c r="L29" s="2">
        <v>0.5</v>
      </c>
      <c r="M29" s="3">
        <v>43681</v>
      </c>
      <c r="N29" s="4" t="s">
        <v>9</v>
      </c>
      <c r="O29" s="5">
        <v>1</v>
      </c>
      <c r="P29" s="5">
        <v>3</v>
      </c>
      <c r="Q29" s="6" t="s">
        <v>0</v>
      </c>
      <c r="R29" s="30">
        <f>IF(O29&gt;P29,0,IF(O29=P29,1,IF(O29&lt;P29,3,"")))</f>
        <v>3</v>
      </c>
    </row>
    <row r="30" spans="2:18" ht="15.75" thickBot="1" x14ac:dyDescent="0.3">
      <c r="B30">
        <v>19</v>
      </c>
      <c r="C30" s="7">
        <v>0</v>
      </c>
      <c r="D30" s="11">
        <v>43699</v>
      </c>
      <c r="E30" s="4" t="s">
        <v>0</v>
      </c>
      <c r="F30" s="5">
        <v>1</v>
      </c>
      <c r="G30" s="5">
        <v>0</v>
      </c>
      <c r="H30" s="6" t="s">
        <v>6</v>
      </c>
      <c r="I30" s="30">
        <f t="shared" si="0"/>
        <v>3</v>
      </c>
      <c r="K30">
        <v>19</v>
      </c>
      <c r="L30" s="21">
        <v>0.5</v>
      </c>
      <c r="M30" s="42">
        <v>43694</v>
      </c>
      <c r="N30" s="16" t="s">
        <v>22</v>
      </c>
      <c r="O30" s="43">
        <v>0</v>
      </c>
      <c r="P30" s="43">
        <v>2</v>
      </c>
      <c r="Q30" s="18" t="s">
        <v>0</v>
      </c>
      <c r="R30" s="30">
        <f t="shared" ref="R30:R47" si="1">IF(O30&gt;P30,0,IF(O30=P30,1,IF(O30&lt;P30,3,"")))</f>
        <v>3</v>
      </c>
    </row>
    <row r="31" spans="2:18" ht="15.75" thickBot="1" x14ac:dyDescent="0.3">
      <c r="B31">
        <v>19</v>
      </c>
      <c r="C31" s="7">
        <v>0</v>
      </c>
      <c r="D31" s="11">
        <v>43708</v>
      </c>
      <c r="E31" s="4" t="s">
        <v>0</v>
      </c>
      <c r="F31" s="5">
        <v>0</v>
      </c>
      <c r="G31" s="5">
        <v>1</v>
      </c>
      <c r="H31" s="6" t="s">
        <v>16</v>
      </c>
      <c r="I31" s="30">
        <f t="shared" si="0"/>
        <v>0</v>
      </c>
      <c r="K31">
        <v>19</v>
      </c>
      <c r="L31" s="7">
        <v>0.5</v>
      </c>
      <c r="M31" s="12">
        <v>43701</v>
      </c>
      <c r="N31" s="4" t="s">
        <v>1</v>
      </c>
      <c r="O31" s="5">
        <v>0</v>
      </c>
      <c r="P31" s="5">
        <v>3</v>
      </c>
      <c r="Q31" s="6" t="s">
        <v>0</v>
      </c>
      <c r="R31" s="30">
        <f t="shared" si="1"/>
        <v>3</v>
      </c>
    </row>
    <row r="32" spans="2:18" ht="15.75" thickBot="1" x14ac:dyDescent="0.3">
      <c r="B32">
        <v>19</v>
      </c>
      <c r="C32" s="7">
        <v>0</v>
      </c>
      <c r="D32" s="11">
        <v>43729</v>
      </c>
      <c r="E32" s="4" t="s">
        <v>0</v>
      </c>
      <c r="F32" s="5">
        <v>1</v>
      </c>
      <c r="G32" s="5">
        <v>1</v>
      </c>
      <c r="H32" s="6" t="s">
        <v>14</v>
      </c>
      <c r="I32" s="30">
        <f t="shared" si="0"/>
        <v>1</v>
      </c>
      <c r="K32">
        <v>19</v>
      </c>
      <c r="L32" s="7">
        <v>0.5</v>
      </c>
      <c r="M32" s="12">
        <v>43722</v>
      </c>
      <c r="N32" s="4" t="s">
        <v>30</v>
      </c>
      <c r="O32" s="24">
        <v>0</v>
      </c>
      <c r="P32" s="24">
        <v>2</v>
      </c>
      <c r="Q32" s="6" t="s">
        <v>0</v>
      </c>
      <c r="R32" s="30">
        <f t="shared" si="1"/>
        <v>3</v>
      </c>
    </row>
    <row r="33" spans="2:22" ht="15.75" thickBot="1" x14ac:dyDescent="0.3">
      <c r="B33">
        <v>19</v>
      </c>
      <c r="C33" s="2">
        <v>0</v>
      </c>
      <c r="D33" s="11">
        <v>43739</v>
      </c>
      <c r="E33" s="4" t="s">
        <v>0</v>
      </c>
      <c r="F33" s="5">
        <v>1</v>
      </c>
      <c r="G33" s="5">
        <v>0</v>
      </c>
      <c r="H33" s="6" t="s">
        <v>18</v>
      </c>
      <c r="I33" s="30">
        <f t="shared" si="0"/>
        <v>3</v>
      </c>
      <c r="K33">
        <v>19</v>
      </c>
      <c r="L33" s="7">
        <v>0.5</v>
      </c>
      <c r="M33" s="12">
        <v>43736</v>
      </c>
      <c r="N33" s="4" t="s">
        <v>39</v>
      </c>
      <c r="O33" s="5">
        <v>1</v>
      </c>
      <c r="P33" s="5">
        <v>0</v>
      </c>
      <c r="Q33" s="6" t="s">
        <v>0</v>
      </c>
      <c r="R33" s="30">
        <f t="shared" si="1"/>
        <v>0</v>
      </c>
    </row>
    <row r="34" spans="2:22" ht="15.75" thickBot="1" x14ac:dyDescent="0.3">
      <c r="B34">
        <v>19</v>
      </c>
      <c r="C34" s="7">
        <v>0</v>
      </c>
      <c r="D34" s="11">
        <v>43757</v>
      </c>
      <c r="E34" s="4" t="s">
        <v>0</v>
      </c>
      <c r="F34" s="5">
        <v>1</v>
      </c>
      <c r="G34" s="5">
        <v>0</v>
      </c>
      <c r="H34" s="6" t="s">
        <v>5</v>
      </c>
      <c r="I34" s="30">
        <f t="shared" si="0"/>
        <v>3</v>
      </c>
      <c r="K34">
        <v>19</v>
      </c>
      <c r="L34" s="7">
        <v>0.5</v>
      </c>
      <c r="M34" s="14">
        <v>43743</v>
      </c>
      <c r="N34" s="4" t="s">
        <v>20</v>
      </c>
      <c r="O34" s="5">
        <v>2</v>
      </c>
      <c r="P34" s="5">
        <v>1</v>
      </c>
      <c r="Q34" s="6" t="s">
        <v>0</v>
      </c>
      <c r="R34" s="30">
        <f t="shared" si="1"/>
        <v>0</v>
      </c>
    </row>
    <row r="35" spans="2:22" ht="15.75" thickBot="1" x14ac:dyDescent="0.3">
      <c r="B35">
        <v>19</v>
      </c>
      <c r="C35" s="7">
        <v>0.5</v>
      </c>
      <c r="D35" s="12">
        <v>43771</v>
      </c>
      <c r="E35" s="4" t="s">
        <v>0</v>
      </c>
      <c r="F35" s="13">
        <v>2</v>
      </c>
      <c r="G35" s="13">
        <v>0</v>
      </c>
      <c r="H35" s="6" t="s">
        <v>11</v>
      </c>
      <c r="I35" s="30">
        <f t="shared" si="0"/>
        <v>3</v>
      </c>
      <c r="K35">
        <v>19</v>
      </c>
      <c r="L35" s="7">
        <v>0.5</v>
      </c>
      <c r="M35" s="14">
        <v>43760</v>
      </c>
      <c r="N35" s="4" t="s">
        <v>4</v>
      </c>
      <c r="O35" s="5">
        <v>1</v>
      </c>
      <c r="P35" s="5">
        <v>1</v>
      </c>
      <c r="Q35" s="6" t="s">
        <v>0</v>
      </c>
      <c r="R35" s="30">
        <f t="shared" si="1"/>
        <v>1</v>
      </c>
    </row>
    <row r="36" spans="2:22" ht="15.75" thickBot="1" x14ac:dyDescent="0.3">
      <c r="B36">
        <v>19</v>
      </c>
      <c r="C36" s="7">
        <v>0</v>
      </c>
      <c r="D36" s="11">
        <v>43778</v>
      </c>
      <c r="E36" s="4" t="s">
        <v>0</v>
      </c>
      <c r="F36" s="5">
        <v>2</v>
      </c>
      <c r="G36" s="5">
        <v>1</v>
      </c>
      <c r="H36" s="6" t="s">
        <v>12</v>
      </c>
      <c r="I36" s="30">
        <f t="shared" si="0"/>
        <v>3</v>
      </c>
      <c r="K36">
        <v>19</v>
      </c>
      <c r="L36" s="2">
        <v>0</v>
      </c>
      <c r="M36" s="11">
        <v>43764</v>
      </c>
      <c r="N36" s="4" t="s">
        <v>21</v>
      </c>
      <c r="O36" s="5">
        <v>0</v>
      </c>
      <c r="P36" s="5">
        <v>0</v>
      </c>
      <c r="Q36" s="6" t="s">
        <v>0</v>
      </c>
      <c r="R36" s="30">
        <f t="shared" si="1"/>
        <v>1</v>
      </c>
    </row>
    <row r="37" spans="2:22" ht="15.75" thickBot="1" x14ac:dyDescent="0.3">
      <c r="B37">
        <v>19</v>
      </c>
      <c r="C37" s="7">
        <v>0.5</v>
      </c>
      <c r="D37" s="14">
        <v>43799</v>
      </c>
      <c r="E37" s="4" t="s">
        <v>0</v>
      </c>
      <c r="F37" s="5">
        <v>4</v>
      </c>
      <c r="G37" s="5">
        <v>0</v>
      </c>
      <c r="H37" s="6" t="s">
        <v>3</v>
      </c>
      <c r="I37" s="30">
        <f t="shared" si="0"/>
        <v>3</v>
      </c>
      <c r="K37">
        <v>19</v>
      </c>
      <c r="L37" s="7">
        <v>0.5</v>
      </c>
      <c r="M37" s="12">
        <v>43792</v>
      </c>
      <c r="N37" s="4" t="s">
        <v>49</v>
      </c>
      <c r="O37" s="13">
        <v>1</v>
      </c>
      <c r="P37" s="13">
        <v>2</v>
      </c>
      <c r="Q37" s="6" t="s">
        <v>0</v>
      </c>
      <c r="R37" s="30">
        <f t="shared" si="1"/>
        <v>3</v>
      </c>
    </row>
    <row r="38" spans="2:22" ht="15.75" thickBot="1" x14ac:dyDescent="0.3">
      <c r="B38">
        <v>19</v>
      </c>
      <c r="C38" s="7">
        <v>0.5</v>
      </c>
      <c r="D38" s="14">
        <v>43809</v>
      </c>
      <c r="E38" s="4" t="s">
        <v>0</v>
      </c>
      <c r="F38" s="5">
        <v>2</v>
      </c>
      <c r="G38" s="5">
        <v>0</v>
      </c>
      <c r="H38" s="6" t="s">
        <v>13</v>
      </c>
      <c r="I38" s="30">
        <f t="shared" si="0"/>
        <v>3</v>
      </c>
      <c r="J38" t="s">
        <v>50</v>
      </c>
      <c r="K38">
        <v>19</v>
      </c>
      <c r="L38" s="7">
        <v>0</v>
      </c>
      <c r="M38" s="11">
        <v>43795</v>
      </c>
      <c r="N38" s="4" t="s">
        <v>10</v>
      </c>
      <c r="O38" s="5">
        <v>0</v>
      </c>
      <c r="P38" s="5">
        <v>1</v>
      </c>
      <c r="Q38" s="6" t="s">
        <v>0</v>
      </c>
      <c r="R38" s="30">
        <f t="shared" si="1"/>
        <v>3</v>
      </c>
    </row>
    <row r="39" spans="2:22" ht="15.75" thickBot="1" x14ac:dyDescent="0.3">
      <c r="B39">
        <v>19</v>
      </c>
      <c r="C39" s="7">
        <v>0</v>
      </c>
      <c r="D39" s="11">
        <v>43813</v>
      </c>
      <c r="E39" s="4" t="s">
        <v>0</v>
      </c>
      <c r="F39" s="5">
        <v>3</v>
      </c>
      <c r="G39" s="5">
        <v>3</v>
      </c>
      <c r="H39" s="6" t="s">
        <v>27</v>
      </c>
      <c r="I39" s="30">
        <f t="shared" si="0"/>
        <v>1</v>
      </c>
      <c r="J39">
        <f>SUM(I29:I39)</f>
        <v>24</v>
      </c>
      <c r="K39">
        <v>19</v>
      </c>
      <c r="L39" s="2">
        <v>0</v>
      </c>
      <c r="M39" s="11">
        <v>43806</v>
      </c>
      <c r="N39" s="4" t="s">
        <v>33</v>
      </c>
      <c r="O39" s="5">
        <v>0</v>
      </c>
      <c r="P39" s="5">
        <v>2</v>
      </c>
      <c r="Q39" s="6" t="s">
        <v>0</v>
      </c>
      <c r="R39" s="30">
        <f t="shared" si="1"/>
        <v>3</v>
      </c>
      <c r="S39" t="s">
        <v>52</v>
      </c>
    </row>
    <row r="40" spans="2:22" ht="15.75" thickBot="1" x14ac:dyDescent="0.3">
      <c r="B40">
        <v>19</v>
      </c>
      <c r="C40" s="7">
        <v>0</v>
      </c>
      <c r="D40" s="11">
        <v>43825</v>
      </c>
      <c r="E40" s="4" t="s">
        <v>0</v>
      </c>
      <c r="F40" s="5">
        <v>1</v>
      </c>
      <c r="G40" s="5">
        <v>1</v>
      </c>
      <c r="H40" s="6" t="s">
        <v>4</v>
      </c>
      <c r="I40" s="30">
        <f t="shared" si="0"/>
        <v>1</v>
      </c>
      <c r="K40">
        <v>19</v>
      </c>
      <c r="L40" s="7">
        <v>0.5</v>
      </c>
      <c r="M40" s="14">
        <v>43820</v>
      </c>
      <c r="N40" s="4" t="s">
        <v>25</v>
      </c>
      <c r="O40" s="5">
        <v>2</v>
      </c>
      <c r="P40" s="5">
        <v>1</v>
      </c>
      <c r="Q40" s="6" t="s">
        <v>0</v>
      </c>
      <c r="R40" s="30">
        <f t="shared" si="1"/>
        <v>0</v>
      </c>
      <c r="S40">
        <f>SUM(R29:R40)</f>
        <v>23</v>
      </c>
      <c r="T40">
        <f>J39+S40</f>
        <v>47</v>
      </c>
    </row>
    <row r="41" spans="2:22" ht="15.75" thickBot="1" x14ac:dyDescent="0.3">
      <c r="B41">
        <v>19</v>
      </c>
      <c r="C41" s="7">
        <v>0.5</v>
      </c>
      <c r="D41" s="12">
        <v>43841</v>
      </c>
      <c r="E41" s="4" t="s">
        <v>0</v>
      </c>
      <c r="F41" s="5">
        <v>0</v>
      </c>
      <c r="G41" s="5">
        <v>2</v>
      </c>
      <c r="H41" s="6" t="s">
        <v>21</v>
      </c>
      <c r="I41" s="30">
        <f t="shared" si="0"/>
        <v>0</v>
      </c>
      <c r="K41">
        <v>19</v>
      </c>
      <c r="L41" s="7">
        <v>0.5</v>
      </c>
      <c r="M41" s="14">
        <v>43828</v>
      </c>
      <c r="N41" s="4" t="s">
        <v>5</v>
      </c>
      <c r="O41" s="5">
        <v>4</v>
      </c>
      <c r="P41" s="5">
        <v>5</v>
      </c>
      <c r="Q41" s="6" t="s">
        <v>0</v>
      </c>
      <c r="R41" s="30">
        <f t="shared" si="1"/>
        <v>3</v>
      </c>
      <c r="S41">
        <f>COUNT(I40:I42)+COUNT(R41:R43)</f>
        <v>6</v>
      </c>
      <c r="T41">
        <f>S41*3</f>
        <v>18</v>
      </c>
      <c r="U41">
        <f>SUM(I40:I42)+SUM(R41:R43)</f>
        <v>8</v>
      </c>
      <c r="V41" s="35">
        <f>U41/T41</f>
        <v>0.44444444444444442</v>
      </c>
    </row>
    <row r="42" spans="2:22" ht="15.75" thickBot="1" x14ac:dyDescent="0.3">
      <c r="B42">
        <v>19</v>
      </c>
      <c r="C42" s="7">
        <v>0.5</v>
      </c>
      <c r="D42" s="14">
        <v>43858</v>
      </c>
      <c r="E42" s="4" t="s">
        <v>0</v>
      </c>
      <c r="F42" s="5">
        <v>3</v>
      </c>
      <c r="G42" s="5">
        <v>2</v>
      </c>
      <c r="H42" s="6" t="s">
        <v>20</v>
      </c>
      <c r="I42" s="30">
        <f t="shared" si="0"/>
        <v>3</v>
      </c>
      <c r="K42">
        <v>19</v>
      </c>
      <c r="L42" s="7">
        <v>0</v>
      </c>
      <c r="M42" s="11">
        <v>43832</v>
      </c>
      <c r="N42" s="4" t="s">
        <v>18</v>
      </c>
      <c r="O42" s="5">
        <v>1</v>
      </c>
      <c r="P42" s="5">
        <v>1</v>
      </c>
      <c r="Q42" s="6" t="s">
        <v>0</v>
      </c>
      <c r="R42" s="30">
        <f t="shared" si="1"/>
        <v>1</v>
      </c>
    </row>
    <row r="43" spans="2:22" ht="15.75" thickBot="1" x14ac:dyDescent="0.3">
      <c r="B43">
        <v>19</v>
      </c>
      <c r="C43" s="7">
        <v>0</v>
      </c>
      <c r="D43" s="11">
        <v>43862</v>
      </c>
      <c r="E43" s="4" t="s">
        <v>0</v>
      </c>
      <c r="F43" s="5">
        <v>0</v>
      </c>
      <c r="G43" s="5">
        <v>1</v>
      </c>
      <c r="H43" s="6" t="s">
        <v>22</v>
      </c>
      <c r="I43" s="30">
        <f t="shared" si="0"/>
        <v>0</v>
      </c>
      <c r="K43">
        <v>19</v>
      </c>
      <c r="L43" s="7">
        <v>0</v>
      </c>
      <c r="M43" s="11">
        <v>43848</v>
      </c>
      <c r="N43" s="4" t="s">
        <v>11</v>
      </c>
      <c r="O43" s="5">
        <v>1</v>
      </c>
      <c r="P43" s="5">
        <v>0</v>
      </c>
      <c r="Q43" s="6" t="s">
        <v>0</v>
      </c>
      <c r="R43" s="30">
        <f t="shared" si="1"/>
        <v>0</v>
      </c>
    </row>
    <row r="44" spans="2:22" ht="15.75" thickBot="1" x14ac:dyDescent="0.3">
      <c r="B44">
        <v>19</v>
      </c>
      <c r="C44" s="21">
        <v>0.5</v>
      </c>
      <c r="D44" s="20">
        <v>43876</v>
      </c>
      <c r="E44" s="16" t="s">
        <v>0</v>
      </c>
      <c r="F44" s="17">
        <v>1</v>
      </c>
      <c r="G44" s="17">
        <v>0</v>
      </c>
      <c r="H44" s="18" t="s">
        <v>9</v>
      </c>
      <c r="I44" s="30">
        <f t="shared" si="0"/>
        <v>3</v>
      </c>
      <c r="K44">
        <v>19</v>
      </c>
      <c r="L44" s="7">
        <v>0.5</v>
      </c>
      <c r="M44" s="14">
        <v>43869</v>
      </c>
      <c r="N44" s="4" t="s">
        <v>8</v>
      </c>
      <c r="O44" s="13">
        <v>2</v>
      </c>
      <c r="P44" s="13">
        <v>0</v>
      </c>
      <c r="Q44" s="6" t="s">
        <v>0</v>
      </c>
      <c r="R44" s="30">
        <f t="shared" si="1"/>
        <v>0</v>
      </c>
    </row>
    <row r="45" spans="2:22" ht="15.75" thickBot="1" x14ac:dyDescent="0.3">
      <c r="B45">
        <v>19</v>
      </c>
      <c r="C45" s="7">
        <v>0</v>
      </c>
      <c r="D45" s="15">
        <v>43883</v>
      </c>
      <c r="E45" s="16" t="s">
        <v>0</v>
      </c>
      <c r="F45" s="17">
        <v>1</v>
      </c>
      <c r="G45" s="17">
        <v>0</v>
      </c>
      <c r="H45" s="18" t="s">
        <v>10</v>
      </c>
      <c r="I45" s="30">
        <f t="shared" si="0"/>
        <v>3</v>
      </c>
      <c r="K45">
        <v>19</v>
      </c>
      <c r="L45" s="7">
        <v>0</v>
      </c>
      <c r="M45" s="11">
        <v>43872</v>
      </c>
      <c r="N45" s="4" t="s">
        <v>6</v>
      </c>
      <c r="O45" s="5">
        <v>1</v>
      </c>
      <c r="P45" s="5">
        <v>1</v>
      </c>
      <c r="Q45" s="6" t="s">
        <v>0</v>
      </c>
      <c r="R45" s="30">
        <f t="shared" si="1"/>
        <v>1</v>
      </c>
    </row>
    <row r="46" spans="2:22" ht="15.75" thickBot="1" x14ac:dyDescent="0.3">
      <c r="B46">
        <v>19</v>
      </c>
      <c r="C46" s="19">
        <v>0.5</v>
      </c>
      <c r="D46" s="20">
        <v>43897</v>
      </c>
      <c r="E46" s="16" t="s">
        <v>0</v>
      </c>
      <c r="F46" s="17">
        <v>2</v>
      </c>
      <c r="G46" s="17">
        <v>0</v>
      </c>
      <c r="H46" s="18" t="s">
        <v>33</v>
      </c>
      <c r="I46" s="30">
        <f t="shared" si="0"/>
        <v>3</v>
      </c>
      <c r="K46">
        <v>19</v>
      </c>
      <c r="L46" s="19">
        <v>0.5</v>
      </c>
      <c r="M46" s="20">
        <v>43894</v>
      </c>
      <c r="N46" s="16" t="s">
        <v>3</v>
      </c>
      <c r="O46" s="17">
        <v>0</v>
      </c>
      <c r="P46" s="17">
        <v>1</v>
      </c>
      <c r="Q46" s="18" t="s">
        <v>0</v>
      </c>
      <c r="R46" s="30">
        <f t="shared" si="1"/>
        <v>3</v>
      </c>
    </row>
    <row r="47" spans="2:22" ht="15.75" thickBot="1" x14ac:dyDescent="0.3">
      <c r="B47">
        <v>19</v>
      </c>
      <c r="C47" s="21">
        <v>0.5</v>
      </c>
      <c r="D47" s="20">
        <v>43908</v>
      </c>
      <c r="E47" s="16" t="s">
        <v>0</v>
      </c>
      <c r="F47" s="17"/>
      <c r="G47" s="17"/>
      <c r="H47" s="18" t="s">
        <v>25</v>
      </c>
      <c r="I47" s="30"/>
      <c r="K47">
        <v>19</v>
      </c>
      <c r="L47" s="2">
        <v>0</v>
      </c>
      <c r="M47" s="15">
        <v>43890</v>
      </c>
      <c r="N47" s="16" t="s">
        <v>13</v>
      </c>
      <c r="O47" s="17">
        <v>0</v>
      </c>
      <c r="P47" s="17">
        <v>4</v>
      </c>
      <c r="Q47" s="18" t="s">
        <v>0</v>
      </c>
      <c r="R47" s="30">
        <f t="shared" si="1"/>
        <v>3</v>
      </c>
    </row>
    <row r="48" spans="2:22" ht="15.75" thickBot="1" x14ac:dyDescent="0.3">
      <c r="B48">
        <v>19</v>
      </c>
      <c r="C48" s="2">
        <v>0</v>
      </c>
      <c r="D48" s="15">
        <v>43911</v>
      </c>
      <c r="E48" s="16" t="s">
        <v>0</v>
      </c>
      <c r="F48" s="17"/>
      <c r="G48" s="17"/>
      <c r="H48" s="18" t="s">
        <v>49</v>
      </c>
      <c r="I48" s="30"/>
      <c r="K48">
        <v>19</v>
      </c>
      <c r="L48" s="2">
        <v>0</v>
      </c>
      <c r="M48" s="15">
        <v>43905</v>
      </c>
      <c r="N48" s="16" t="s">
        <v>27</v>
      </c>
      <c r="O48" s="17"/>
      <c r="P48" s="17"/>
      <c r="Q48" s="18" t="s">
        <v>0</v>
      </c>
      <c r="R48" s="30"/>
    </row>
    <row r="49" spans="2:22" ht="15.75" thickBot="1" x14ac:dyDescent="0.3">
      <c r="B49">
        <v>19</v>
      </c>
      <c r="C49" s="2">
        <v>0</v>
      </c>
      <c r="D49" s="15">
        <v>43931</v>
      </c>
      <c r="E49" s="16" t="s">
        <v>0</v>
      </c>
      <c r="F49" s="17"/>
      <c r="G49" s="17"/>
      <c r="H49" s="18" t="s">
        <v>1</v>
      </c>
      <c r="I49" s="30"/>
      <c r="K49">
        <v>19</v>
      </c>
      <c r="L49" s="2">
        <v>0.5</v>
      </c>
      <c r="M49" s="20">
        <v>43925</v>
      </c>
      <c r="N49" s="16" t="s">
        <v>12</v>
      </c>
      <c r="O49" s="17"/>
      <c r="P49" s="17"/>
      <c r="Q49" s="18" t="s">
        <v>0</v>
      </c>
      <c r="R49" s="30"/>
    </row>
    <row r="50" spans="2:22" ht="15.75" thickBot="1" x14ac:dyDescent="0.3">
      <c r="B50">
        <v>19</v>
      </c>
      <c r="C50" s="2">
        <v>0</v>
      </c>
      <c r="D50" s="15">
        <v>43939</v>
      </c>
      <c r="E50" s="16" t="s">
        <v>0</v>
      </c>
      <c r="F50" s="17"/>
      <c r="G50" s="17"/>
      <c r="H50" s="18" t="s">
        <v>30</v>
      </c>
      <c r="I50" s="30"/>
      <c r="J50" t="s">
        <v>51</v>
      </c>
      <c r="K50">
        <v>19</v>
      </c>
      <c r="L50" s="2">
        <v>0.5</v>
      </c>
      <c r="M50" s="20">
        <v>43934</v>
      </c>
      <c r="N50" s="16" t="s">
        <v>16</v>
      </c>
      <c r="O50" s="17"/>
      <c r="P50" s="17"/>
      <c r="Q50" s="18" t="s">
        <v>0</v>
      </c>
      <c r="R50" s="30"/>
      <c r="S50" t="s">
        <v>51</v>
      </c>
    </row>
    <row r="51" spans="2:22" ht="15.75" thickBot="1" x14ac:dyDescent="0.3">
      <c r="B51">
        <v>19</v>
      </c>
      <c r="C51" s="2">
        <v>0</v>
      </c>
      <c r="D51" s="15">
        <v>43953</v>
      </c>
      <c r="E51" s="16" t="s">
        <v>0</v>
      </c>
      <c r="F51" s="17"/>
      <c r="G51" s="17"/>
      <c r="H51" s="18" t="s">
        <v>39</v>
      </c>
      <c r="J51">
        <f>SUM(I40:I51)</f>
        <v>13</v>
      </c>
      <c r="K51">
        <v>19</v>
      </c>
      <c r="L51" s="7">
        <v>0.5</v>
      </c>
      <c r="M51" s="20">
        <v>43946</v>
      </c>
      <c r="N51" s="16" t="s">
        <v>14</v>
      </c>
      <c r="O51" s="17"/>
      <c r="P51" s="17"/>
      <c r="Q51" s="18" t="s">
        <v>0</v>
      </c>
      <c r="R51" s="30"/>
      <c r="S51">
        <f>SUM(R41:R51)</f>
        <v>11</v>
      </c>
      <c r="T51">
        <f>J51+S51</f>
        <v>24</v>
      </c>
    </row>
    <row r="52" spans="2:22" x14ac:dyDescent="0.25">
      <c r="R52" s="24"/>
      <c r="S52">
        <f>COUNT(I29:I51)+COUNT(R29:R51)</f>
        <v>37</v>
      </c>
      <c r="T52">
        <f>S52*3</f>
        <v>111</v>
      </c>
      <c r="U52">
        <f>SUM(I29:I51)+SUM(R29:R51)</f>
        <v>71</v>
      </c>
      <c r="V52" s="35">
        <f>U52/T52</f>
        <v>0.63963963963963966</v>
      </c>
    </row>
    <row r="53" spans="2:22" x14ac:dyDescent="0.25">
      <c r="R53" s="24"/>
    </row>
    <row r="54" spans="2:22" x14ac:dyDescent="0.25">
      <c r="B54" t="s">
        <v>24</v>
      </c>
      <c r="R54" s="24"/>
    </row>
    <row r="55" spans="2:22" ht="15.75" thickBot="1" x14ac:dyDescent="0.3">
      <c r="R55" s="24"/>
    </row>
    <row r="56" spans="2:22" ht="15.75" thickBot="1" x14ac:dyDescent="0.3">
      <c r="B56" s="1">
        <v>18</v>
      </c>
      <c r="C56" s="2">
        <v>0.5</v>
      </c>
      <c r="D56" s="3">
        <v>43317</v>
      </c>
      <c r="E56" s="4" t="s">
        <v>0</v>
      </c>
      <c r="F56" s="5">
        <v>3</v>
      </c>
      <c r="G56" s="5">
        <v>1</v>
      </c>
      <c r="H56" s="6" t="s">
        <v>1</v>
      </c>
      <c r="I56" s="30">
        <f>IF(F56&lt;G56,0,IF(F56=G56,1,IF(F56&gt;G56,3,"")))</f>
        <v>3</v>
      </c>
      <c r="K56" s="1">
        <v>18</v>
      </c>
      <c r="L56" s="21">
        <v>0</v>
      </c>
      <c r="M56" s="15">
        <v>43324</v>
      </c>
      <c r="N56" s="16" t="s">
        <v>14</v>
      </c>
      <c r="O56" s="17">
        <v>1</v>
      </c>
      <c r="P56" s="17">
        <v>4</v>
      </c>
      <c r="Q56" s="18" t="s">
        <v>0</v>
      </c>
      <c r="R56" s="30">
        <f>IF(O56&gt;P56,0,IF(O56=P56,1,IF(O56&lt;P56,3,"")))</f>
        <v>3</v>
      </c>
    </row>
    <row r="57" spans="2:22" ht="15.75" thickBot="1" x14ac:dyDescent="0.3">
      <c r="B57" s="1">
        <v>18</v>
      </c>
      <c r="C57" s="7">
        <v>0</v>
      </c>
      <c r="D57" s="8">
        <v>43330</v>
      </c>
      <c r="E57" s="9" t="s">
        <v>0</v>
      </c>
      <c r="F57" s="5">
        <v>2</v>
      </c>
      <c r="G57" s="5">
        <v>0</v>
      </c>
      <c r="H57" s="10" t="s">
        <v>2</v>
      </c>
      <c r="I57" s="30">
        <f t="shared" ref="I57:I78" si="2">IF(F57&lt;G57,0,IF(F57=G57,1,IF(F57&gt;G57,3,"")))</f>
        <v>3</v>
      </c>
      <c r="K57" s="1">
        <v>18</v>
      </c>
      <c r="L57" s="7">
        <v>0.5</v>
      </c>
      <c r="M57" s="23">
        <v>43333</v>
      </c>
      <c r="N57" s="4" t="s">
        <v>16</v>
      </c>
      <c r="O57" s="5">
        <v>2</v>
      </c>
      <c r="P57" s="5">
        <v>2</v>
      </c>
      <c r="Q57" s="6" t="s">
        <v>0</v>
      </c>
      <c r="R57" s="30">
        <f t="shared" ref="R57:R78" si="3">IF(O57&gt;P57,0,IF(O57=P57,1,IF(O57&lt;P57,3,"")))</f>
        <v>1</v>
      </c>
    </row>
    <row r="58" spans="2:22" ht="15.75" thickBot="1" x14ac:dyDescent="0.3">
      <c r="B58" s="1">
        <v>18</v>
      </c>
      <c r="C58" s="7">
        <v>0</v>
      </c>
      <c r="D58" s="11">
        <v>43344</v>
      </c>
      <c r="E58" s="4" t="s">
        <v>0</v>
      </c>
      <c r="F58" s="5">
        <v>0</v>
      </c>
      <c r="G58" s="5">
        <v>0</v>
      </c>
      <c r="H58" s="6" t="s">
        <v>3</v>
      </c>
      <c r="I58" s="30">
        <f t="shared" si="2"/>
        <v>1</v>
      </c>
      <c r="K58" s="1">
        <v>18</v>
      </c>
      <c r="L58" s="7">
        <v>0.5</v>
      </c>
      <c r="M58" s="12">
        <v>43337</v>
      </c>
      <c r="N58" s="4" t="s">
        <v>15</v>
      </c>
      <c r="O58" s="5">
        <v>0</v>
      </c>
      <c r="P58" s="5">
        <v>3</v>
      </c>
      <c r="Q58" s="6" t="s">
        <v>0</v>
      </c>
      <c r="R58" s="30">
        <f t="shared" si="3"/>
        <v>3</v>
      </c>
    </row>
    <row r="59" spans="2:22" ht="15.75" thickBot="1" x14ac:dyDescent="0.3">
      <c r="B59" s="1">
        <v>18</v>
      </c>
      <c r="C59" s="7">
        <v>0</v>
      </c>
      <c r="D59" s="11">
        <v>43361</v>
      </c>
      <c r="E59" s="4" t="s">
        <v>0</v>
      </c>
      <c r="F59" s="5">
        <v>3</v>
      </c>
      <c r="G59" s="5">
        <v>0</v>
      </c>
      <c r="H59" s="6" t="s">
        <v>4</v>
      </c>
      <c r="I59" s="30">
        <f t="shared" si="2"/>
        <v>3</v>
      </c>
      <c r="K59" s="1">
        <v>18</v>
      </c>
      <c r="L59" s="7">
        <v>0.5</v>
      </c>
      <c r="M59" s="12">
        <v>43358</v>
      </c>
      <c r="N59" s="4" t="s">
        <v>20</v>
      </c>
      <c r="O59" s="5">
        <v>1</v>
      </c>
      <c r="P59" s="5">
        <v>1</v>
      </c>
      <c r="Q59" s="6" t="s">
        <v>0</v>
      </c>
      <c r="R59" s="30">
        <f t="shared" si="3"/>
        <v>1</v>
      </c>
    </row>
    <row r="60" spans="2:22" ht="15.75" thickBot="1" x14ac:dyDescent="0.3">
      <c r="B60" s="1">
        <v>18</v>
      </c>
      <c r="C60" s="7">
        <v>0.5</v>
      </c>
      <c r="D60" s="12">
        <v>43365</v>
      </c>
      <c r="E60" s="4" t="s">
        <v>0</v>
      </c>
      <c r="F60" s="13">
        <v>1</v>
      </c>
      <c r="G60" s="13">
        <v>2</v>
      </c>
      <c r="H60" s="6" t="s">
        <v>5</v>
      </c>
      <c r="I60" s="30">
        <f t="shared" si="2"/>
        <v>0</v>
      </c>
      <c r="K60" s="1">
        <v>18</v>
      </c>
      <c r="L60" s="7">
        <v>0</v>
      </c>
      <c r="M60" s="11">
        <v>43371</v>
      </c>
      <c r="N60" s="4" t="s">
        <v>21</v>
      </c>
      <c r="O60" s="24">
        <v>1</v>
      </c>
      <c r="P60" s="24">
        <v>1</v>
      </c>
      <c r="Q60" s="6" t="s">
        <v>0</v>
      </c>
      <c r="R60" s="30">
        <f t="shared" si="3"/>
        <v>1</v>
      </c>
    </row>
    <row r="61" spans="2:22" ht="15.75" thickBot="1" x14ac:dyDescent="0.3">
      <c r="B61" s="1">
        <v>18</v>
      </c>
      <c r="C61" s="7">
        <v>0</v>
      </c>
      <c r="D61" s="11">
        <v>43379</v>
      </c>
      <c r="E61" s="4" t="s">
        <v>0</v>
      </c>
      <c r="F61" s="5">
        <v>1</v>
      </c>
      <c r="G61" s="5">
        <v>1</v>
      </c>
      <c r="H61" s="6" t="s">
        <v>6</v>
      </c>
      <c r="I61" s="30">
        <f t="shared" si="2"/>
        <v>1</v>
      </c>
      <c r="K61" s="1">
        <v>18</v>
      </c>
      <c r="L61" s="7">
        <v>0.5</v>
      </c>
      <c r="M61" s="14">
        <v>43375</v>
      </c>
      <c r="N61" s="4" t="s">
        <v>13</v>
      </c>
      <c r="O61" s="5">
        <v>0</v>
      </c>
      <c r="P61" s="5">
        <v>1</v>
      </c>
      <c r="Q61" s="6" t="s">
        <v>0</v>
      </c>
      <c r="R61" s="30">
        <f t="shared" si="3"/>
        <v>3</v>
      </c>
    </row>
    <row r="62" spans="2:22" ht="15.75" thickBot="1" x14ac:dyDescent="0.3">
      <c r="B62" s="1">
        <v>18</v>
      </c>
      <c r="C62" s="2">
        <v>0</v>
      </c>
      <c r="D62" s="11">
        <v>43397</v>
      </c>
      <c r="E62" s="4" t="s">
        <v>0</v>
      </c>
      <c r="F62" s="5">
        <v>2</v>
      </c>
      <c r="G62" s="5">
        <v>0</v>
      </c>
      <c r="H62" s="6" t="s">
        <v>7</v>
      </c>
      <c r="I62" s="30">
        <f t="shared" si="2"/>
        <v>3</v>
      </c>
      <c r="K62" s="1">
        <v>18</v>
      </c>
      <c r="L62" s="7">
        <v>0.5</v>
      </c>
      <c r="M62" s="14">
        <v>43393</v>
      </c>
      <c r="N62" s="4" t="s">
        <v>12</v>
      </c>
      <c r="O62" s="24">
        <v>2</v>
      </c>
      <c r="P62" s="24">
        <v>1</v>
      </c>
      <c r="Q62" s="6" t="s">
        <v>0</v>
      </c>
      <c r="R62" s="30">
        <f t="shared" si="3"/>
        <v>0</v>
      </c>
    </row>
    <row r="63" spans="2:22" ht="15.75" thickBot="1" x14ac:dyDescent="0.3">
      <c r="B63" s="1">
        <v>18</v>
      </c>
      <c r="C63" s="7">
        <v>0.5</v>
      </c>
      <c r="D63" s="12">
        <v>43400</v>
      </c>
      <c r="E63" s="4" t="s">
        <v>0</v>
      </c>
      <c r="F63" s="5">
        <v>1</v>
      </c>
      <c r="G63" s="5">
        <v>1</v>
      </c>
      <c r="H63" s="6" t="s">
        <v>8</v>
      </c>
      <c r="I63" s="30">
        <f t="shared" si="2"/>
        <v>1</v>
      </c>
      <c r="K63" s="1">
        <v>18</v>
      </c>
      <c r="L63" s="25">
        <v>0</v>
      </c>
      <c r="M63" s="11">
        <v>43407</v>
      </c>
      <c r="N63" s="4" t="s">
        <v>22</v>
      </c>
      <c r="O63" s="17">
        <v>1</v>
      </c>
      <c r="P63" s="17">
        <v>2</v>
      </c>
      <c r="Q63" s="6" t="s">
        <v>0</v>
      </c>
      <c r="R63" s="30">
        <f t="shared" si="3"/>
        <v>3</v>
      </c>
    </row>
    <row r="64" spans="2:22" ht="15.75" thickBot="1" x14ac:dyDescent="0.3">
      <c r="B64" s="1">
        <v>18</v>
      </c>
      <c r="C64" s="7">
        <v>0</v>
      </c>
      <c r="D64" s="11">
        <v>43428</v>
      </c>
      <c r="E64" s="4" t="s">
        <v>0</v>
      </c>
      <c r="F64" s="5">
        <v>2</v>
      </c>
      <c r="G64" s="5">
        <v>0</v>
      </c>
      <c r="H64" s="6" t="s">
        <v>9</v>
      </c>
      <c r="I64" s="30">
        <f t="shared" si="2"/>
        <v>3</v>
      </c>
      <c r="K64" s="1">
        <v>18</v>
      </c>
      <c r="L64" s="7">
        <v>0.5</v>
      </c>
      <c r="M64" s="14">
        <v>43414</v>
      </c>
      <c r="N64" s="4" t="s">
        <v>18</v>
      </c>
      <c r="O64" s="17">
        <v>4</v>
      </c>
      <c r="P64" s="17">
        <v>1</v>
      </c>
      <c r="Q64" s="6" t="s">
        <v>0</v>
      </c>
      <c r="R64" s="30">
        <f t="shared" si="3"/>
        <v>0</v>
      </c>
    </row>
    <row r="65" spans="2:22" ht="15.75" thickBot="1" x14ac:dyDescent="0.3">
      <c r="B65" s="1">
        <v>18</v>
      </c>
      <c r="C65" s="7">
        <v>0.5</v>
      </c>
      <c r="D65" s="12">
        <v>43431</v>
      </c>
      <c r="E65" s="4" t="s">
        <v>0</v>
      </c>
      <c r="F65" s="5">
        <v>1</v>
      </c>
      <c r="G65" s="5">
        <v>0</v>
      </c>
      <c r="H65" s="6" t="s">
        <v>10</v>
      </c>
      <c r="I65" s="30">
        <f t="shared" si="2"/>
        <v>3</v>
      </c>
      <c r="K65" s="1">
        <v>18</v>
      </c>
      <c r="L65" s="7">
        <v>0</v>
      </c>
      <c r="M65" s="11">
        <v>43435</v>
      </c>
      <c r="N65" s="4" t="s">
        <v>19</v>
      </c>
      <c r="O65" s="5">
        <v>0</v>
      </c>
      <c r="P65" s="5">
        <v>1</v>
      </c>
      <c r="Q65" s="6" t="s">
        <v>0</v>
      </c>
      <c r="R65" s="30">
        <f t="shared" si="3"/>
        <v>3</v>
      </c>
    </row>
    <row r="66" spans="2:22" ht="15.75" thickBot="1" x14ac:dyDescent="0.3">
      <c r="B66" s="1">
        <v>18</v>
      </c>
      <c r="C66" s="7">
        <v>0.5</v>
      </c>
      <c r="D66" s="14">
        <v>43442</v>
      </c>
      <c r="E66" s="4" t="s">
        <v>0</v>
      </c>
      <c r="F66" s="5">
        <v>2</v>
      </c>
      <c r="G66" s="5">
        <v>1</v>
      </c>
      <c r="H66" s="6" t="s">
        <v>11</v>
      </c>
      <c r="I66" s="30">
        <f t="shared" si="2"/>
        <v>3</v>
      </c>
      <c r="J66">
        <f>SUM(I56:I66)</f>
        <v>24</v>
      </c>
      <c r="K66" s="1">
        <v>18</v>
      </c>
      <c r="L66" s="7">
        <v>0</v>
      </c>
      <c r="M66" s="11">
        <v>43449</v>
      </c>
      <c r="N66" s="4" t="s">
        <v>17</v>
      </c>
      <c r="O66" s="13">
        <v>0</v>
      </c>
      <c r="P66" s="13">
        <v>1</v>
      </c>
      <c r="Q66" s="6" t="s">
        <v>0</v>
      </c>
      <c r="R66" s="30">
        <f t="shared" si="3"/>
        <v>3</v>
      </c>
    </row>
    <row r="67" spans="2:22" ht="15.75" thickBot="1" x14ac:dyDescent="0.3">
      <c r="B67" s="1">
        <v>18</v>
      </c>
      <c r="C67" s="7">
        <v>0</v>
      </c>
      <c r="D67" s="11">
        <v>43460</v>
      </c>
      <c r="E67" s="4" t="s">
        <v>0</v>
      </c>
      <c r="F67" s="13">
        <v>3</v>
      </c>
      <c r="G67" s="13">
        <v>2</v>
      </c>
      <c r="H67" s="6" t="s">
        <v>12</v>
      </c>
      <c r="I67" s="30">
        <f t="shared" si="2"/>
        <v>3</v>
      </c>
      <c r="K67" s="1">
        <v>18</v>
      </c>
      <c r="L67" s="7">
        <v>0.5</v>
      </c>
      <c r="M67" s="14">
        <v>43457</v>
      </c>
      <c r="N67" s="4" t="s">
        <v>23</v>
      </c>
      <c r="O67" s="5">
        <v>2</v>
      </c>
      <c r="P67" s="5">
        <v>3</v>
      </c>
      <c r="Q67" s="6" t="s">
        <v>0</v>
      </c>
      <c r="R67" s="30">
        <f t="shared" si="3"/>
        <v>3</v>
      </c>
      <c r="S67">
        <f>SUM(R56:R67)</f>
        <v>24</v>
      </c>
      <c r="T67">
        <f>J66+S67</f>
        <v>48</v>
      </c>
    </row>
    <row r="68" spans="2:22" ht="15.75" thickBot="1" x14ac:dyDescent="0.3">
      <c r="B68" s="1">
        <v>18</v>
      </c>
      <c r="C68" s="7">
        <v>0.5</v>
      </c>
      <c r="D68" s="12">
        <v>43463</v>
      </c>
      <c r="E68" s="4" t="s">
        <v>0</v>
      </c>
      <c r="F68" s="5">
        <v>0</v>
      </c>
      <c r="G68" s="5">
        <v>2</v>
      </c>
      <c r="H68" s="6" t="s">
        <v>13</v>
      </c>
      <c r="I68" s="30">
        <f t="shared" si="2"/>
        <v>0</v>
      </c>
      <c r="K68" s="1">
        <v>18</v>
      </c>
      <c r="L68" s="26">
        <v>0</v>
      </c>
      <c r="M68" s="11">
        <v>43466</v>
      </c>
      <c r="N68" s="4" t="s">
        <v>8</v>
      </c>
      <c r="O68" s="27">
        <v>4</v>
      </c>
      <c r="P68" s="27">
        <v>2</v>
      </c>
      <c r="Q68" s="6" t="s">
        <v>0</v>
      </c>
      <c r="R68" s="30">
        <f t="shared" si="3"/>
        <v>0</v>
      </c>
      <c r="S68">
        <f>COUNT(I67:I69)+COUNT(R68:R70)</f>
        <v>6</v>
      </c>
      <c r="T68">
        <f>S68*3</f>
        <v>18</v>
      </c>
      <c r="U68">
        <f>SUM(I67:I69)+SUM(R68:R70)</f>
        <v>9</v>
      </c>
      <c r="V68" s="35">
        <f>U68/T68</f>
        <v>0.5</v>
      </c>
    </row>
    <row r="69" spans="2:22" ht="15.75" thickBot="1" x14ac:dyDescent="0.3">
      <c r="B69" s="1">
        <v>18</v>
      </c>
      <c r="C69" s="7">
        <v>0.5</v>
      </c>
      <c r="D69" s="12">
        <v>43477</v>
      </c>
      <c r="E69" s="4" t="s">
        <v>0</v>
      </c>
      <c r="F69" s="13">
        <v>2</v>
      </c>
      <c r="G69" s="13">
        <v>0</v>
      </c>
      <c r="H69" s="6" t="s">
        <v>14</v>
      </c>
      <c r="I69" s="30">
        <f t="shared" si="2"/>
        <v>3</v>
      </c>
      <c r="K69" s="1">
        <v>18</v>
      </c>
      <c r="L69" s="7">
        <v>0</v>
      </c>
      <c r="M69" s="11">
        <v>43484</v>
      </c>
      <c r="N69" s="4" t="s">
        <v>1</v>
      </c>
      <c r="O69" s="5">
        <v>2</v>
      </c>
      <c r="P69" s="5">
        <v>1</v>
      </c>
      <c r="Q69" s="6" t="s">
        <v>0</v>
      </c>
      <c r="R69" s="30">
        <f t="shared" si="3"/>
        <v>0</v>
      </c>
    </row>
    <row r="70" spans="2:22" ht="15.75" thickBot="1" x14ac:dyDescent="0.3">
      <c r="B70" s="1">
        <v>18</v>
      </c>
      <c r="C70" s="7">
        <v>0</v>
      </c>
      <c r="D70" s="11">
        <v>43498</v>
      </c>
      <c r="E70" s="4" t="s">
        <v>0</v>
      </c>
      <c r="F70" s="5">
        <v>1</v>
      </c>
      <c r="G70" s="5">
        <v>3</v>
      </c>
      <c r="H70" s="6" t="s">
        <v>15</v>
      </c>
      <c r="I70" s="30">
        <f t="shared" si="2"/>
        <v>0</v>
      </c>
      <c r="K70" s="1">
        <v>18</v>
      </c>
      <c r="L70" s="7">
        <v>0.5</v>
      </c>
      <c r="M70" s="14">
        <v>43491</v>
      </c>
      <c r="N70" s="4" t="s">
        <v>2</v>
      </c>
      <c r="O70" s="5">
        <v>1</v>
      </c>
      <c r="P70" s="5">
        <v>2</v>
      </c>
      <c r="Q70" s="6" t="s">
        <v>0</v>
      </c>
      <c r="R70" s="30">
        <f t="shared" si="3"/>
        <v>3</v>
      </c>
    </row>
    <row r="71" spans="2:22" ht="15.75" thickBot="1" x14ac:dyDescent="0.3">
      <c r="B71" s="1">
        <v>18</v>
      </c>
      <c r="C71" s="7">
        <v>0</v>
      </c>
      <c r="D71" s="15">
        <v>43509</v>
      </c>
      <c r="E71" s="16" t="s">
        <v>0</v>
      </c>
      <c r="F71" s="17">
        <v>2</v>
      </c>
      <c r="G71" s="17">
        <v>1</v>
      </c>
      <c r="H71" s="18" t="s">
        <v>16</v>
      </c>
      <c r="I71" s="30">
        <f t="shared" si="2"/>
        <v>3</v>
      </c>
      <c r="K71" s="1">
        <v>18</v>
      </c>
      <c r="L71" s="7">
        <v>0.5</v>
      </c>
      <c r="M71" s="14">
        <v>43505</v>
      </c>
      <c r="N71" s="4" t="s">
        <v>3</v>
      </c>
      <c r="O71" s="5">
        <v>1</v>
      </c>
      <c r="P71" s="5">
        <v>1</v>
      </c>
      <c r="Q71" s="6" t="s">
        <v>0</v>
      </c>
      <c r="R71" s="30">
        <f t="shared" si="3"/>
        <v>1</v>
      </c>
    </row>
    <row r="72" spans="2:22" ht="15.75" thickBot="1" x14ac:dyDescent="0.3">
      <c r="B72" s="1">
        <v>18</v>
      </c>
      <c r="C72" s="7">
        <v>0</v>
      </c>
      <c r="D72" s="15">
        <v>43519</v>
      </c>
      <c r="E72" s="16" t="s">
        <v>0</v>
      </c>
      <c r="F72" s="17">
        <v>2</v>
      </c>
      <c r="G72" s="17">
        <v>1</v>
      </c>
      <c r="H72" s="18" t="s">
        <v>17</v>
      </c>
      <c r="I72" s="30">
        <f t="shared" si="2"/>
        <v>3</v>
      </c>
      <c r="K72" s="1">
        <v>18</v>
      </c>
      <c r="L72" s="21">
        <v>0.5</v>
      </c>
      <c r="M72" s="20">
        <v>43522</v>
      </c>
      <c r="N72" s="16" t="s">
        <v>11</v>
      </c>
      <c r="O72" s="17">
        <v>1</v>
      </c>
      <c r="P72" s="17">
        <v>0</v>
      </c>
      <c r="Q72" s="18" t="s">
        <v>0</v>
      </c>
      <c r="R72" s="30">
        <f t="shared" si="3"/>
        <v>0</v>
      </c>
    </row>
    <row r="73" spans="2:22" ht="15.75" thickBot="1" x14ac:dyDescent="0.3">
      <c r="B73" s="1">
        <v>18</v>
      </c>
      <c r="C73" s="19">
        <v>0.5</v>
      </c>
      <c r="D73" s="20">
        <v>43525</v>
      </c>
      <c r="E73" s="16" t="s">
        <v>0</v>
      </c>
      <c r="F73" s="17">
        <v>4</v>
      </c>
      <c r="G73" s="17">
        <v>0</v>
      </c>
      <c r="H73" s="18" t="s">
        <v>18</v>
      </c>
      <c r="I73" s="30">
        <f t="shared" si="2"/>
        <v>3</v>
      </c>
      <c r="K73" s="1">
        <v>18</v>
      </c>
      <c r="L73" s="2">
        <v>0</v>
      </c>
      <c r="M73" s="15">
        <v>43533</v>
      </c>
      <c r="N73" s="16" t="s">
        <v>9</v>
      </c>
      <c r="O73" s="17">
        <v>0</v>
      </c>
      <c r="P73" s="17">
        <v>1</v>
      </c>
      <c r="Q73" s="18" t="s">
        <v>0</v>
      </c>
      <c r="R73" s="30">
        <f t="shared" si="3"/>
        <v>3</v>
      </c>
    </row>
    <row r="74" spans="2:22" ht="15.75" thickBot="1" x14ac:dyDescent="0.3">
      <c r="B74" s="1">
        <v>18</v>
      </c>
      <c r="C74" s="2">
        <v>0</v>
      </c>
      <c r="D74" s="15">
        <v>43540</v>
      </c>
      <c r="E74" s="16" t="s">
        <v>0</v>
      </c>
      <c r="F74" s="17">
        <v>0</v>
      </c>
      <c r="G74" s="17">
        <v>1</v>
      </c>
      <c r="H74" s="18" t="s">
        <v>19</v>
      </c>
      <c r="I74" s="30">
        <f t="shared" si="2"/>
        <v>0</v>
      </c>
      <c r="K74" s="1">
        <v>18</v>
      </c>
      <c r="L74" s="19">
        <v>0.5</v>
      </c>
      <c r="M74" s="20">
        <v>43536</v>
      </c>
      <c r="N74" s="16" t="s">
        <v>10</v>
      </c>
      <c r="O74" s="17">
        <v>0</v>
      </c>
      <c r="P74" s="17">
        <v>3</v>
      </c>
      <c r="Q74" s="18" t="s">
        <v>0</v>
      </c>
      <c r="R74" s="30">
        <f t="shared" si="3"/>
        <v>3</v>
      </c>
    </row>
    <row r="75" spans="2:22" ht="15.75" thickBot="1" x14ac:dyDescent="0.3">
      <c r="B75" s="1">
        <v>18</v>
      </c>
      <c r="C75" s="21">
        <v>0.5</v>
      </c>
      <c r="D75" s="20">
        <v>43554</v>
      </c>
      <c r="E75" s="16" t="s">
        <v>0</v>
      </c>
      <c r="F75" s="17">
        <v>3</v>
      </c>
      <c r="G75" s="17">
        <v>2</v>
      </c>
      <c r="H75" s="18" t="s">
        <v>20</v>
      </c>
      <c r="I75" s="30">
        <f t="shared" si="2"/>
        <v>3</v>
      </c>
      <c r="K75" s="1">
        <v>18</v>
      </c>
      <c r="L75" s="7">
        <v>0</v>
      </c>
      <c r="M75" s="15">
        <v>43561</v>
      </c>
      <c r="N75" s="16" t="s">
        <v>5</v>
      </c>
      <c r="O75" s="17">
        <v>1</v>
      </c>
      <c r="P75" s="17">
        <v>0</v>
      </c>
      <c r="Q75" s="18" t="s">
        <v>0</v>
      </c>
      <c r="R75" s="30">
        <f t="shared" si="3"/>
        <v>0</v>
      </c>
    </row>
    <row r="76" spans="2:22" ht="15.75" thickBot="1" x14ac:dyDescent="0.3">
      <c r="B76" s="1">
        <v>18</v>
      </c>
      <c r="C76" s="2">
        <v>0</v>
      </c>
      <c r="D76" s="15">
        <v>43568</v>
      </c>
      <c r="E76" s="16" t="s">
        <v>0</v>
      </c>
      <c r="F76" s="17">
        <v>1</v>
      </c>
      <c r="G76" s="17">
        <v>0</v>
      </c>
      <c r="H76" s="18" t="s">
        <v>21</v>
      </c>
      <c r="I76" s="30">
        <f t="shared" si="2"/>
        <v>3</v>
      </c>
      <c r="K76" s="1">
        <v>18</v>
      </c>
      <c r="L76" s="2">
        <v>0.5</v>
      </c>
      <c r="M76" s="20">
        <v>43564</v>
      </c>
      <c r="N76" s="16" t="s">
        <v>4</v>
      </c>
      <c r="O76" s="17">
        <v>0</v>
      </c>
      <c r="P76" s="17">
        <v>2</v>
      </c>
      <c r="Q76" s="18" t="s">
        <v>0</v>
      </c>
      <c r="R76" s="30">
        <f t="shared" si="3"/>
        <v>3</v>
      </c>
    </row>
    <row r="77" spans="2:22" ht="15.75" thickBot="1" x14ac:dyDescent="0.3">
      <c r="B77" s="1">
        <v>18</v>
      </c>
      <c r="C77" s="2">
        <v>0.5</v>
      </c>
      <c r="D77" s="20">
        <v>43574</v>
      </c>
      <c r="E77" s="16" t="s">
        <v>0</v>
      </c>
      <c r="F77" s="17">
        <v>1</v>
      </c>
      <c r="G77" s="17">
        <v>2</v>
      </c>
      <c r="H77" s="18" t="s">
        <v>22</v>
      </c>
      <c r="I77" s="30">
        <f t="shared" si="2"/>
        <v>0</v>
      </c>
      <c r="K77" s="1">
        <v>18</v>
      </c>
      <c r="L77" s="2">
        <v>0</v>
      </c>
      <c r="M77" s="15">
        <v>43577</v>
      </c>
      <c r="N77" s="16" t="s">
        <v>6</v>
      </c>
      <c r="O77" s="17">
        <v>2</v>
      </c>
      <c r="P77" s="17">
        <v>0</v>
      </c>
      <c r="Q77" s="18" t="s">
        <v>0</v>
      </c>
      <c r="R77" s="30">
        <f t="shared" si="3"/>
        <v>0</v>
      </c>
    </row>
    <row r="78" spans="2:22" ht="15.75" thickBot="1" x14ac:dyDescent="0.3">
      <c r="B78" s="1">
        <v>18</v>
      </c>
      <c r="C78" s="2">
        <v>0.5</v>
      </c>
      <c r="D78" s="20">
        <v>43583</v>
      </c>
      <c r="E78" s="16" t="s">
        <v>0</v>
      </c>
      <c r="F78" s="17">
        <v>1</v>
      </c>
      <c r="G78" s="17">
        <v>1</v>
      </c>
      <c r="H78" s="18" t="s">
        <v>23</v>
      </c>
      <c r="I78" s="30">
        <f t="shared" si="2"/>
        <v>1</v>
      </c>
      <c r="J78">
        <f>SUM(I67:I78)</f>
        <v>22</v>
      </c>
      <c r="K78" s="1">
        <v>18</v>
      </c>
      <c r="L78" s="2">
        <v>0</v>
      </c>
      <c r="M78" s="15">
        <v>43590</v>
      </c>
      <c r="N78" s="16" t="s">
        <v>7</v>
      </c>
      <c r="O78" s="17">
        <v>3</v>
      </c>
      <c r="P78" s="17">
        <v>2</v>
      </c>
      <c r="Q78" s="18" t="s">
        <v>0</v>
      </c>
      <c r="R78" s="30">
        <f t="shared" si="3"/>
        <v>0</v>
      </c>
      <c r="S78">
        <f>SUM(R68:R78)</f>
        <v>13</v>
      </c>
      <c r="T78">
        <f>J78+S78</f>
        <v>35</v>
      </c>
    </row>
    <row r="79" spans="2:22" ht="15.75" thickBot="1" x14ac:dyDescent="0.3">
      <c r="B79" s="22"/>
      <c r="C79" s="21"/>
      <c r="D79" s="20"/>
      <c r="E79" s="16"/>
      <c r="F79" s="17"/>
      <c r="G79" s="17"/>
      <c r="H79" s="18"/>
      <c r="K79" s="22"/>
      <c r="L79" s="21"/>
      <c r="M79" s="20"/>
      <c r="N79" s="16"/>
      <c r="O79" s="17"/>
      <c r="P79" s="17"/>
      <c r="Q79" s="18"/>
      <c r="R79" s="24"/>
      <c r="S79">
        <f>COUNT(I56:I78)+COUNT(R56:R78)</f>
        <v>46</v>
      </c>
      <c r="T79">
        <f>S79*3</f>
        <v>138</v>
      </c>
      <c r="U79">
        <f>SUM(I56:I78)+SUM(R56:R78)</f>
        <v>83</v>
      </c>
      <c r="V79" s="35">
        <f>U79/T79</f>
        <v>0.60144927536231885</v>
      </c>
    </row>
    <row r="80" spans="2:22" x14ac:dyDescent="0.25">
      <c r="R80" s="24"/>
    </row>
    <row r="81" spans="2:22" x14ac:dyDescent="0.25">
      <c r="R81" s="24"/>
    </row>
    <row r="82" spans="2:22" x14ac:dyDescent="0.25">
      <c r="B82" t="s">
        <v>31</v>
      </c>
      <c r="R82" s="24"/>
    </row>
    <row r="83" spans="2:22" ht="15.75" thickBot="1" x14ac:dyDescent="0.3">
      <c r="R83" s="24"/>
    </row>
    <row r="84" spans="2:22" ht="15.75" thickBot="1" x14ac:dyDescent="0.3">
      <c r="B84" s="1">
        <v>17</v>
      </c>
      <c r="C84" s="7">
        <v>0</v>
      </c>
      <c r="D84" s="28">
        <v>42959</v>
      </c>
      <c r="E84" s="4" t="s">
        <v>0</v>
      </c>
      <c r="F84" s="5">
        <v>0</v>
      </c>
      <c r="G84" s="5">
        <v>0</v>
      </c>
      <c r="H84" s="6" t="s">
        <v>4</v>
      </c>
      <c r="I84" s="30">
        <f t="shared" ref="I84:I106" si="4">IF(F84&lt;G84,0,IF(F84=G84,1,IF(F84&gt;G84,3,"")))</f>
        <v>1</v>
      </c>
      <c r="K84" s="1">
        <v>17</v>
      </c>
      <c r="L84" s="25">
        <v>0.5</v>
      </c>
      <c r="M84" s="3">
        <v>42953</v>
      </c>
      <c r="N84" s="4" t="s">
        <v>17</v>
      </c>
      <c r="O84" s="17">
        <v>2</v>
      </c>
      <c r="P84" s="17">
        <v>3</v>
      </c>
      <c r="Q84" s="6" t="s">
        <v>0</v>
      </c>
      <c r="R84" s="30">
        <f>IF(O84&gt;P84,0,IF(O84=P84,1,IF(O84&lt;P84,3,"")))</f>
        <v>3</v>
      </c>
    </row>
    <row r="85" spans="2:22" ht="15.75" thickBot="1" x14ac:dyDescent="0.3">
      <c r="B85" s="1">
        <v>17</v>
      </c>
      <c r="C85" s="7">
        <v>0.5</v>
      </c>
      <c r="D85" s="29">
        <v>42962</v>
      </c>
      <c r="E85" s="9" t="s">
        <v>0</v>
      </c>
      <c r="F85" s="5">
        <v>0</v>
      </c>
      <c r="G85" s="5">
        <v>0</v>
      </c>
      <c r="H85" s="10" t="s">
        <v>25</v>
      </c>
      <c r="I85" s="30">
        <f t="shared" si="4"/>
        <v>1</v>
      </c>
      <c r="K85" s="1">
        <v>17</v>
      </c>
      <c r="L85" s="21">
        <v>0</v>
      </c>
      <c r="M85" s="15">
        <v>42966</v>
      </c>
      <c r="N85" s="16" t="s">
        <v>29</v>
      </c>
      <c r="O85" s="17">
        <v>0</v>
      </c>
      <c r="P85" s="17">
        <v>2</v>
      </c>
      <c r="Q85" s="18" t="s">
        <v>0</v>
      </c>
      <c r="R85" s="30">
        <f t="shared" ref="R85:R106" si="5">IF(O85&gt;P85,0,IF(O85=P85,1,IF(O85&lt;P85,3,"")))</f>
        <v>3</v>
      </c>
    </row>
    <row r="86" spans="2:22" ht="15.75" thickBot="1" x14ac:dyDescent="0.3">
      <c r="B86" s="1">
        <v>17</v>
      </c>
      <c r="C86" s="7">
        <v>0</v>
      </c>
      <c r="D86" s="11">
        <v>42987</v>
      </c>
      <c r="E86" s="4" t="s">
        <v>0</v>
      </c>
      <c r="F86" s="5">
        <v>5</v>
      </c>
      <c r="G86" s="5">
        <v>0</v>
      </c>
      <c r="H86" s="6" t="s">
        <v>26</v>
      </c>
      <c r="I86" s="30">
        <f t="shared" si="4"/>
        <v>3</v>
      </c>
      <c r="K86" s="1">
        <v>17</v>
      </c>
      <c r="L86" s="7">
        <v>0.5</v>
      </c>
      <c r="M86" s="12">
        <v>42973</v>
      </c>
      <c r="N86" s="4" t="s">
        <v>8</v>
      </c>
      <c r="O86" s="5">
        <v>0</v>
      </c>
      <c r="P86" s="5">
        <v>2</v>
      </c>
      <c r="Q86" s="6" t="s">
        <v>0</v>
      </c>
      <c r="R86" s="30">
        <f t="shared" si="5"/>
        <v>3</v>
      </c>
    </row>
    <row r="87" spans="2:22" ht="15.75" thickBot="1" x14ac:dyDescent="0.3">
      <c r="B87" s="1">
        <v>17</v>
      </c>
      <c r="C87" s="7">
        <v>0.5</v>
      </c>
      <c r="D87" s="12">
        <v>42990</v>
      </c>
      <c r="E87" s="4" t="s">
        <v>0</v>
      </c>
      <c r="F87" s="13">
        <v>2</v>
      </c>
      <c r="G87" s="13">
        <v>0</v>
      </c>
      <c r="H87" s="6" t="s">
        <v>5</v>
      </c>
      <c r="I87" s="30">
        <f t="shared" si="4"/>
        <v>3</v>
      </c>
      <c r="K87" s="1">
        <v>17</v>
      </c>
      <c r="L87" s="2">
        <v>0</v>
      </c>
      <c r="M87" s="11">
        <v>42994</v>
      </c>
      <c r="N87" s="4" t="s">
        <v>20</v>
      </c>
      <c r="O87" s="5">
        <v>1</v>
      </c>
      <c r="P87" s="5">
        <v>0</v>
      </c>
      <c r="Q87" s="6" t="s">
        <v>0</v>
      </c>
      <c r="R87" s="30">
        <f t="shared" si="5"/>
        <v>0</v>
      </c>
    </row>
    <row r="88" spans="2:22" ht="15.75" thickBot="1" x14ac:dyDescent="0.3">
      <c r="B88" s="1">
        <v>17</v>
      </c>
      <c r="C88" s="26">
        <v>0.5</v>
      </c>
      <c r="D88" s="14">
        <v>43001</v>
      </c>
      <c r="E88" s="4" t="s">
        <v>0</v>
      </c>
      <c r="F88" s="5">
        <v>3</v>
      </c>
      <c r="G88" s="5">
        <v>2</v>
      </c>
      <c r="H88" s="6" t="s">
        <v>7</v>
      </c>
      <c r="I88" s="30">
        <f t="shared" si="4"/>
        <v>3</v>
      </c>
      <c r="K88" s="1">
        <v>17</v>
      </c>
      <c r="L88" s="7">
        <v>0</v>
      </c>
      <c r="M88" s="11">
        <v>43004</v>
      </c>
      <c r="N88" s="4" t="s">
        <v>27</v>
      </c>
      <c r="O88" s="5">
        <v>3</v>
      </c>
      <c r="P88" s="5">
        <v>1</v>
      </c>
      <c r="Q88" s="6" t="s">
        <v>0</v>
      </c>
      <c r="R88" s="30">
        <f t="shared" si="5"/>
        <v>0</v>
      </c>
    </row>
    <row r="89" spans="2:22" ht="15.75" thickBot="1" x14ac:dyDescent="0.3">
      <c r="B89" s="1">
        <v>17</v>
      </c>
      <c r="C89" s="7">
        <v>0</v>
      </c>
      <c r="D89" s="11">
        <v>43024</v>
      </c>
      <c r="E89" s="4" t="s">
        <v>0</v>
      </c>
      <c r="F89" s="13">
        <v>0</v>
      </c>
      <c r="G89" s="13">
        <v>1</v>
      </c>
      <c r="H89" s="6" t="s">
        <v>10</v>
      </c>
      <c r="I89" s="30">
        <f t="shared" si="4"/>
        <v>0</v>
      </c>
      <c r="K89" s="1">
        <v>17</v>
      </c>
      <c r="L89" s="7">
        <v>0.5</v>
      </c>
      <c r="M89" s="12">
        <v>43009</v>
      </c>
      <c r="N89" s="4" t="s">
        <v>21</v>
      </c>
      <c r="O89" s="17">
        <v>3</v>
      </c>
      <c r="P89" s="17">
        <v>0</v>
      </c>
      <c r="Q89" s="6" t="s">
        <v>0</v>
      </c>
      <c r="R89" s="30">
        <f t="shared" si="5"/>
        <v>0</v>
      </c>
    </row>
    <row r="90" spans="2:22" ht="15.75" thickBot="1" x14ac:dyDescent="0.3">
      <c r="B90" s="1">
        <v>17</v>
      </c>
      <c r="C90" s="2">
        <v>0</v>
      </c>
      <c r="D90" s="11">
        <v>43035</v>
      </c>
      <c r="E90" s="4" t="s">
        <v>0</v>
      </c>
      <c r="F90" s="5">
        <v>1</v>
      </c>
      <c r="G90" s="5">
        <v>2</v>
      </c>
      <c r="H90" s="6" t="s">
        <v>19</v>
      </c>
      <c r="I90" s="30">
        <f t="shared" si="4"/>
        <v>0</v>
      </c>
      <c r="K90" s="1">
        <v>17</v>
      </c>
      <c r="L90" s="7">
        <v>0.5</v>
      </c>
      <c r="M90" s="14">
        <v>43029</v>
      </c>
      <c r="N90" s="4" t="s">
        <v>9</v>
      </c>
      <c r="O90" s="5">
        <v>0</v>
      </c>
      <c r="P90" s="5">
        <v>3</v>
      </c>
      <c r="Q90" s="6" t="s">
        <v>0</v>
      </c>
      <c r="R90" s="30">
        <f t="shared" si="5"/>
        <v>3</v>
      </c>
    </row>
    <row r="91" spans="2:22" ht="15.75" thickBot="1" x14ac:dyDescent="0.3">
      <c r="B91" s="1">
        <v>17</v>
      </c>
      <c r="C91" s="7">
        <v>0.5</v>
      </c>
      <c r="D91" s="12">
        <v>43039</v>
      </c>
      <c r="E91" s="4" t="s">
        <v>0</v>
      </c>
      <c r="F91" s="5">
        <v>1</v>
      </c>
      <c r="G91" s="5">
        <v>2</v>
      </c>
      <c r="H91" s="6" t="s">
        <v>14</v>
      </c>
      <c r="I91" s="30">
        <f t="shared" si="4"/>
        <v>0</v>
      </c>
      <c r="K91" s="1">
        <v>17</v>
      </c>
      <c r="L91" s="7">
        <v>0</v>
      </c>
      <c r="M91" s="11">
        <v>43043</v>
      </c>
      <c r="N91" s="4" t="s">
        <v>6</v>
      </c>
      <c r="O91" s="5">
        <v>3</v>
      </c>
      <c r="P91" s="5">
        <v>1</v>
      </c>
      <c r="Q91" s="6" t="s">
        <v>0</v>
      </c>
      <c r="R91" s="30">
        <f t="shared" si="5"/>
        <v>0</v>
      </c>
    </row>
    <row r="92" spans="2:22" ht="15.75" thickBot="1" x14ac:dyDescent="0.3">
      <c r="B92" s="1">
        <v>17</v>
      </c>
      <c r="C92" s="7">
        <v>0.5</v>
      </c>
      <c r="D92" s="12">
        <v>43058</v>
      </c>
      <c r="E92" s="4" t="s">
        <v>0</v>
      </c>
      <c r="F92" s="13">
        <v>2</v>
      </c>
      <c r="G92" s="13">
        <v>1</v>
      </c>
      <c r="H92" s="6" t="s">
        <v>3</v>
      </c>
      <c r="I92" s="30">
        <f t="shared" si="4"/>
        <v>3</v>
      </c>
      <c r="K92" s="1">
        <v>17</v>
      </c>
      <c r="L92" s="2">
        <v>0</v>
      </c>
      <c r="M92" s="11">
        <v>43060</v>
      </c>
      <c r="N92" s="4" t="s">
        <v>28</v>
      </c>
      <c r="O92" s="5">
        <v>4</v>
      </c>
      <c r="P92" s="5">
        <v>1</v>
      </c>
      <c r="Q92" s="6" t="s">
        <v>0</v>
      </c>
      <c r="R92" s="30">
        <f t="shared" si="5"/>
        <v>0</v>
      </c>
    </row>
    <row r="93" spans="2:22" ht="15.75" thickBot="1" x14ac:dyDescent="0.3">
      <c r="B93" s="1">
        <v>17</v>
      </c>
      <c r="C93" s="2">
        <v>0</v>
      </c>
      <c r="D93" s="11">
        <v>43070</v>
      </c>
      <c r="E93" s="4" t="s">
        <v>0</v>
      </c>
      <c r="F93" s="13">
        <v>1</v>
      </c>
      <c r="G93" s="13">
        <v>1</v>
      </c>
      <c r="H93" s="6" t="s">
        <v>23</v>
      </c>
      <c r="I93" s="30">
        <f t="shared" si="4"/>
        <v>1</v>
      </c>
      <c r="K93" s="1">
        <v>17</v>
      </c>
      <c r="L93" s="7">
        <v>0.5</v>
      </c>
      <c r="M93" s="12">
        <v>43064</v>
      </c>
      <c r="N93" s="4" t="s">
        <v>30</v>
      </c>
      <c r="O93" s="24">
        <v>0</v>
      </c>
      <c r="P93" s="24">
        <v>2</v>
      </c>
      <c r="Q93" s="6" t="s">
        <v>0</v>
      </c>
      <c r="R93" s="30">
        <f t="shared" si="5"/>
        <v>3</v>
      </c>
    </row>
    <row r="94" spans="2:22" ht="15.75" thickBot="1" x14ac:dyDescent="0.3">
      <c r="B94" s="1">
        <v>17</v>
      </c>
      <c r="C94" s="7">
        <v>0</v>
      </c>
      <c r="D94" s="11">
        <v>43085</v>
      </c>
      <c r="E94" s="4" t="s">
        <v>0</v>
      </c>
      <c r="F94" s="13">
        <v>1</v>
      </c>
      <c r="G94" s="13">
        <v>0</v>
      </c>
      <c r="H94" s="6" t="s">
        <v>15</v>
      </c>
      <c r="I94" s="30">
        <f t="shared" si="4"/>
        <v>3</v>
      </c>
      <c r="K94" s="1">
        <v>17</v>
      </c>
      <c r="L94" s="7">
        <v>0.5</v>
      </c>
      <c r="M94" s="14">
        <v>43078</v>
      </c>
      <c r="N94" s="4" t="s">
        <v>11</v>
      </c>
      <c r="O94" s="5">
        <v>1</v>
      </c>
      <c r="P94" s="5">
        <v>3</v>
      </c>
      <c r="Q94" s="6" t="s">
        <v>0</v>
      </c>
      <c r="R94" s="30">
        <f t="shared" si="5"/>
        <v>3</v>
      </c>
      <c r="S94">
        <f>SUM(Q84:R94)</f>
        <v>18</v>
      </c>
    </row>
    <row r="95" spans="2:22" ht="15.75" thickBot="1" x14ac:dyDescent="0.3">
      <c r="B95" s="1">
        <v>17</v>
      </c>
      <c r="C95" s="21">
        <v>0.5</v>
      </c>
      <c r="D95" s="14">
        <v>43092</v>
      </c>
      <c r="E95" s="4" t="s">
        <v>0</v>
      </c>
      <c r="F95" s="17">
        <v>1</v>
      </c>
      <c r="G95" s="17">
        <v>0</v>
      </c>
      <c r="H95" s="6" t="s">
        <v>13</v>
      </c>
      <c r="I95" s="30">
        <f t="shared" si="4"/>
        <v>3</v>
      </c>
      <c r="J95">
        <f>SUM(I84:I95)</f>
        <v>21</v>
      </c>
      <c r="K95" s="1">
        <v>17</v>
      </c>
      <c r="L95" s="7">
        <v>0</v>
      </c>
      <c r="M95" s="11">
        <v>43095</v>
      </c>
      <c r="N95" s="4" t="s">
        <v>26</v>
      </c>
      <c r="O95" s="5">
        <v>1</v>
      </c>
      <c r="P95" s="5">
        <v>2</v>
      </c>
      <c r="Q95" s="6" t="s">
        <v>0</v>
      </c>
      <c r="R95" s="30">
        <f t="shared" si="5"/>
        <v>3</v>
      </c>
      <c r="T95">
        <f>J95+S94</f>
        <v>39</v>
      </c>
    </row>
    <row r="96" spans="2:22" ht="15.75" thickBot="1" x14ac:dyDescent="0.3">
      <c r="B96" s="1">
        <v>17</v>
      </c>
      <c r="C96" s="7">
        <v>0</v>
      </c>
      <c r="D96" s="11">
        <v>43101</v>
      </c>
      <c r="E96" s="4" t="s">
        <v>0</v>
      </c>
      <c r="F96" s="5">
        <v>0</v>
      </c>
      <c r="G96" s="5">
        <v>0</v>
      </c>
      <c r="H96" s="6" t="s">
        <v>8</v>
      </c>
      <c r="I96" s="30">
        <f t="shared" si="4"/>
        <v>1</v>
      </c>
      <c r="K96" s="1">
        <v>17</v>
      </c>
      <c r="L96" s="7">
        <v>0.5</v>
      </c>
      <c r="M96" s="12">
        <v>43099</v>
      </c>
      <c r="N96" s="4" t="s">
        <v>5</v>
      </c>
      <c r="O96" s="24">
        <v>1</v>
      </c>
      <c r="P96" s="24">
        <v>0</v>
      </c>
      <c r="Q96" s="6" t="s">
        <v>0</v>
      </c>
      <c r="R96" s="30">
        <f t="shared" si="5"/>
        <v>0</v>
      </c>
      <c r="S96">
        <f>COUNT(I96:I97)+COUNT(R95:R98)</f>
        <v>6</v>
      </c>
      <c r="T96">
        <f>S96*3</f>
        <v>18</v>
      </c>
      <c r="U96">
        <f>SUM(I95:I97)+SUM(R96:R98)</f>
        <v>5</v>
      </c>
      <c r="V96" s="35">
        <f>U96/T96</f>
        <v>0.27777777777777779</v>
      </c>
    </row>
    <row r="97" spans="2:22" ht="15.75" thickBot="1" x14ac:dyDescent="0.3">
      <c r="B97" s="1">
        <v>17</v>
      </c>
      <c r="C97" s="7">
        <v>0</v>
      </c>
      <c r="D97" s="11">
        <v>43120</v>
      </c>
      <c r="E97" s="4" t="s">
        <v>0</v>
      </c>
      <c r="F97" s="5">
        <v>3</v>
      </c>
      <c r="G97" s="5">
        <v>4</v>
      </c>
      <c r="H97" s="6" t="s">
        <v>20</v>
      </c>
      <c r="I97" s="30">
        <f t="shared" si="4"/>
        <v>0</v>
      </c>
      <c r="K97" s="1">
        <v>17</v>
      </c>
      <c r="L97" s="7">
        <v>0.5</v>
      </c>
      <c r="M97" s="12">
        <v>43113</v>
      </c>
      <c r="N97" s="4" t="s">
        <v>7</v>
      </c>
      <c r="O97" s="13">
        <v>1</v>
      </c>
      <c r="P97" s="13">
        <v>0</v>
      </c>
      <c r="Q97" s="6" t="s">
        <v>0</v>
      </c>
      <c r="R97" s="30">
        <f t="shared" si="5"/>
        <v>0</v>
      </c>
    </row>
    <row r="98" spans="2:22" ht="15.75" thickBot="1" x14ac:dyDescent="0.3">
      <c r="B98" s="1">
        <v>17</v>
      </c>
      <c r="C98" s="7">
        <v>0</v>
      </c>
      <c r="D98" s="11">
        <v>43134</v>
      </c>
      <c r="E98" s="4" t="s">
        <v>0</v>
      </c>
      <c r="F98" s="5">
        <v>1</v>
      </c>
      <c r="G98" s="5">
        <v>4</v>
      </c>
      <c r="H98" s="6" t="s">
        <v>27</v>
      </c>
      <c r="I98" s="30">
        <f t="shared" si="4"/>
        <v>0</v>
      </c>
      <c r="K98" s="1">
        <v>17</v>
      </c>
      <c r="L98" s="7">
        <v>0.5</v>
      </c>
      <c r="M98" s="14">
        <v>43127</v>
      </c>
      <c r="N98" s="4" t="s">
        <v>13</v>
      </c>
      <c r="O98" s="5">
        <v>0</v>
      </c>
      <c r="P98" s="5">
        <v>0</v>
      </c>
      <c r="Q98" s="6" t="s">
        <v>0</v>
      </c>
      <c r="R98" s="30">
        <f t="shared" si="5"/>
        <v>1</v>
      </c>
    </row>
    <row r="99" spans="2:22" ht="15.75" thickBot="1" x14ac:dyDescent="0.3">
      <c r="B99" s="1">
        <v>17</v>
      </c>
      <c r="C99" s="7">
        <v>0</v>
      </c>
      <c r="D99" s="11">
        <v>43149</v>
      </c>
      <c r="E99" s="4" t="s">
        <v>0</v>
      </c>
      <c r="F99" s="5">
        <v>2</v>
      </c>
      <c r="G99" s="5">
        <v>2</v>
      </c>
      <c r="H99" s="6" t="s">
        <v>9</v>
      </c>
      <c r="I99" s="30">
        <f t="shared" si="4"/>
        <v>1</v>
      </c>
      <c r="K99" s="1">
        <v>17</v>
      </c>
      <c r="L99" s="21">
        <v>0.5</v>
      </c>
      <c r="M99" s="14">
        <v>43141</v>
      </c>
      <c r="N99" s="4" t="s">
        <v>19</v>
      </c>
      <c r="O99" s="13">
        <v>2</v>
      </c>
      <c r="P99" s="13">
        <v>1</v>
      </c>
      <c r="Q99" s="6" t="s">
        <v>0</v>
      </c>
      <c r="R99" s="30">
        <f t="shared" si="5"/>
        <v>0</v>
      </c>
    </row>
    <row r="100" spans="2:22" ht="15.75" thickBot="1" x14ac:dyDescent="0.3">
      <c r="B100" s="1">
        <v>17</v>
      </c>
      <c r="C100" s="7">
        <v>0</v>
      </c>
      <c r="D100" s="15">
        <v>43155</v>
      </c>
      <c r="E100" s="16" t="s">
        <v>0</v>
      </c>
      <c r="F100" s="17">
        <v>1</v>
      </c>
      <c r="G100" s="17">
        <v>0</v>
      </c>
      <c r="H100" s="18" t="s">
        <v>6</v>
      </c>
      <c r="I100" s="30">
        <f t="shared" si="4"/>
        <v>3</v>
      </c>
      <c r="K100" s="1">
        <v>17</v>
      </c>
      <c r="L100" s="21">
        <v>0.5</v>
      </c>
      <c r="M100" s="20">
        <v>43152</v>
      </c>
      <c r="N100" s="16" t="s">
        <v>14</v>
      </c>
      <c r="O100" s="17">
        <v>2</v>
      </c>
      <c r="P100" s="17">
        <v>2</v>
      </c>
      <c r="Q100" s="18" t="s">
        <v>0</v>
      </c>
      <c r="R100" s="30">
        <f t="shared" si="5"/>
        <v>1</v>
      </c>
    </row>
    <row r="101" spans="2:22" ht="15.75" thickBot="1" x14ac:dyDescent="0.3">
      <c r="B101" s="1">
        <v>17</v>
      </c>
      <c r="C101" s="2">
        <v>0</v>
      </c>
      <c r="D101" s="15">
        <v>43166</v>
      </c>
      <c r="E101" s="16" t="s">
        <v>0</v>
      </c>
      <c r="F101" s="17">
        <v>0</v>
      </c>
      <c r="G101" s="17">
        <v>3</v>
      </c>
      <c r="H101" s="18" t="s">
        <v>28</v>
      </c>
      <c r="I101" s="30">
        <f t="shared" si="4"/>
        <v>0</v>
      </c>
      <c r="K101" s="1">
        <v>17</v>
      </c>
      <c r="L101" s="19">
        <v>0.5</v>
      </c>
      <c r="M101" s="20">
        <v>43161</v>
      </c>
      <c r="N101" s="16" t="s">
        <v>3</v>
      </c>
      <c r="O101" s="17">
        <v>3</v>
      </c>
      <c r="P101" s="17">
        <v>0</v>
      </c>
      <c r="Q101" s="18" t="s">
        <v>0</v>
      </c>
      <c r="R101" s="30">
        <f t="shared" si="5"/>
        <v>0</v>
      </c>
    </row>
    <row r="102" spans="2:22" ht="15.75" thickBot="1" x14ac:dyDescent="0.3">
      <c r="B102" s="1">
        <v>17</v>
      </c>
      <c r="C102" s="2">
        <v>0</v>
      </c>
      <c r="D102" s="15">
        <v>43176</v>
      </c>
      <c r="E102" s="16" t="s">
        <v>0</v>
      </c>
      <c r="F102" s="17">
        <v>1</v>
      </c>
      <c r="G102" s="17">
        <v>2</v>
      </c>
      <c r="H102" s="18" t="s">
        <v>21</v>
      </c>
      <c r="I102" s="30">
        <f t="shared" si="4"/>
        <v>0</v>
      </c>
      <c r="K102" s="1">
        <v>17</v>
      </c>
      <c r="L102" s="19">
        <v>0.5</v>
      </c>
      <c r="M102" s="20">
        <v>43169</v>
      </c>
      <c r="N102" s="16" t="s">
        <v>10</v>
      </c>
      <c r="O102" s="17">
        <v>2</v>
      </c>
      <c r="P102" s="17">
        <v>2</v>
      </c>
      <c r="Q102" s="18" t="s">
        <v>0</v>
      </c>
      <c r="R102" s="30">
        <f t="shared" si="5"/>
        <v>1</v>
      </c>
    </row>
    <row r="103" spans="2:22" ht="15.75" thickBot="1" x14ac:dyDescent="0.3">
      <c r="B103" s="1">
        <v>17</v>
      </c>
      <c r="C103" s="21">
        <v>0.5</v>
      </c>
      <c r="D103" s="20">
        <v>43189</v>
      </c>
      <c r="E103" s="16" t="s">
        <v>0</v>
      </c>
      <c r="F103" s="17">
        <v>2</v>
      </c>
      <c r="G103" s="17">
        <v>1</v>
      </c>
      <c r="H103" s="18" t="s">
        <v>17</v>
      </c>
      <c r="I103" s="30">
        <f t="shared" si="4"/>
        <v>3</v>
      </c>
      <c r="K103" s="1">
        <v>17</v>
      </c>
      <c r="L103" s="2">
        <v>0</v>
      </c>
      <c r="M103" s="15">
        <v>43193</v>
      </c>
      <c r="N103" s="16" t="s">
        <v>25</v>
      </c>
      <c r="O103" s="17">
        <v>2</v>
      </c>
      <c r="P103" s="17">
        <v>0</v>
      </c>
      <c r="Q103" s="18" t="s">
        <v>0</v>
      </c>
      <c r="R103" s="30">
        <f t="shared" si="5"/>
        <v>0</v>
      </c>
    </row>
    <row r="104" spans="2:22" ht="15.75" thickBot="1" x14ac:dyDescent="0.3">
      <c r="B104" s="1">
        <v>17</v>
      </c>
      <c r="C104" s="2">
        <v>0.5</v>
      </c>
      <c r="D104" s="20">
        <v>43197</v>
      </c>
      <c r="E104" s="16" t="s">
        <v>0</v>
      </c>
      <c r="F104" s="17">
        <v>1</v>
      </c>
      <c r="G104" s="17">
        <v>1</v>
      </c>
      <c r="H104" s="18" t="s">
        <v>29</v>
      </c>
      <c r="I104" s="30">
        <f t="shared" si="4"/>
        <v>1</v>
      </c>
      <c r="K104" s="1">
        <v>17</v>
      </c>
      <c r="L104" s="2">
        <v>0</v>
      </c>
      <c r="M104" s="15">
        <v>43200</v>
      </c>
      <c r="N104" s="16" t="s">
        <v>4</v>
      </c>
      <c r="O104" s="17">
        <v>3</v>
      </c>
      <c r="P104" s="17">
        <v>1</v>
      </c>
      <c r="Q104" s="18" t="s">
        <v>0</v>
      </c>
      <c r="R104" s="30">
        <f t="shared" si="5"/>
        <v>0</v>
      </c>
    </row>
    <row r="105" spans="2:22" ht="15.75" thickBot="1" x14ac:dyDescent="0.3">
      <c r="B105" s="1">
        <v>17</v>
      </c>
      <c r="C105" s="2">
        <v>0</v>
      </c>
      <c r="D105" s="15">
        <v>43211</v>
      </c>
      <c r="E105" s="16" t="s">
        <v>0</v>
      </c>
      <c r="F105" s="17">
        <v>2</v>
      </c>
      <c r="G105" s="17">
        <v>1</v>
      </c>
      <c r="H105" s="18" t="s">
        <v>30</v>
      </c>
      <c r="I105" s="30">
        <f t="shared" si="4"/>
        <v>3</v>
      </c>
      <c r="K105" s="1">
        <v>17</v>
      </c>
      <c r="L105" s="7">
        <v>0.5</v>
      </c>
      <c r="M105" s="20">
        <v>43204</v>
      </c>
      <c r="N105" s="16" t="s">
        <v>23</v>
      </c>
      <c r="O105" s="17">
        <v>1</v>
      </c>
      <c r="P105" s="17">
        <v>0</v>
      </c>
      <c r="Q105" s="18" t="s">
        <v>0</v>
      </c>
      <c r="R105" s="30">
        <f t="shared" si="5"/>
        <v>0</v>
      </c>
    </row>
    <row r="106" spans="2:22" ht="15.75" thickBot="1" x14ac:dyDescent="0.3">
      <c r="B106" s="1">
        <v>17</v>
      </c>
      <c r="C106" s="2">
        <v>0</v>
      </c>
      <c r="D106" s="15">
        <v>43226</v>
      </c>
      <c r="E106" s="16" t="s">
        <v>0</v>
      </c>
      <c r="F106" s="17">
        <v>2</v>
      </c>
      <c r="G106" s="17">
        <v>0</v>
      </c>
      <c r="H106" s="18" t="s">
        <v>11</v>
      </c>
      <c r="I106" s="30">
        <f t="shared" si="4"/>
        <v>3</v>
      </c>
      <c r="J106">
        <f>SUM(I96:I106)</f>
        <v>15</v>
      </c>
      <c r="K106" s="1">
        <v>17</v>
      </c>
      <c r="L106" s="2">
        <v>0.5</v>
      </c>
      <c r="M106" s="20">
        <v>43218</v>
      </c>
      <c r="N106" s="16" t="s">
        <v>15</v>
      </c>
      <c r="O106" s="17">
        <v>2</v>
      </c>
      <c r="P106" s="17">
        <v>1</v>
      </c>
      <c r="Q106" s="18" t="s">
        <v>0</v>
      </c>
      <c r="R106" s="30">
        <f t="shared" si="5"/>
        <v>0</v>
      </c>
      <c r="S106">
        <f>SUM(R95:R106)</f>
        <v>6</v>
      </c>
      <c r="T106">
        <f>J106+S106</f>
        <v>21</v>
      </c>
    </row>
    <row r="107" spans="2:22" x14ac:dyDescent="0.25">
      <c r="R107" s="24"/>
      <c r="S107">
        <f>COUNT(I84:I106)+COUNT(R84:R106)</f>
        <v>46</v>
      </c>
      <c r="T107">
        <f>S107*3</f>
        <v>138</v>
      </c>
      <c r="U107">
        <f>SUM(I84:I106)+SUM(R84:R106)</f>
        <v>60</v>
      </c>
      <c r="V107" s="35">
        <f>U107/T107</f>
        <v>0.43478260869565216</v>
      </c>
    </row>
    <row r="108" spans="2:22" x14ac:dyDescent="0.25">
      <c r="R108" s="24"/>
    </row>
    <row r="109" spans="2:22" x14ac:dyDescent="0.25">
      <c r="B109" t="s">
        <v>32</v>
      </c>
      <c r="R109" s="24"/>
    </row>
    <row r="110" spans="2:22" ht="15.75" thickBot="1" x14ac:dyDescent="0.3">
      <c r="R110" s="24"/>
    </row>
    <row r="111" spans="2:22" ht="15.75" thickBot="1" x14ac:dyDescent="0.3">
      <c r="B111" s="1">
        <v>16</v>
      </c>
      <c r="C111" s="7">
        <v>0</v>
      </c>
      <c r="D111" s="31">
        <v>42595</v>
      </c>
      <c r="E111" s="4" t="s">
        <v>0</v>
      </c>
      <c r="F111" s="13">
        <v>1</v>
      </c>
      <c r="G111" s="13">
        <v>2</v>
      </c>
      <c r="H111" s="6" t="s">
        <v>5</v>
      </c>
      <c r="I111" s="30">
        <f t="shared" ref="I111:I133" si="6">IF(F111&lt;G111,0,IF(F111=G111,1,IF(F111&gt;G111,3,"")))</f>
        <v>0</v>
      </c>
      <c r="K111" s="1">
        <v>16</v>
      </c>
      <c r="L111" s="2">
        <v>0.5</v>
      </c>
      <c r="M111" s="3">
        <v>42589</v>
      </c>
      <c r="N111" s="4" t="s">
        <v>11</v>
      </c>
      <c r="O111" s="5">
        <v>3</v>
      </c>
      <c r="P111" s="5">
        <v>0</v>
      </c>
      <c r="Q111" s="6" t="s">
        <v>0</v>
      </c>
      <c r="R111" s="30">
        <f t="shared" ref="R111:R133" si="7">IF(O111&gt;P111,0,IF(O111=P111,1,IF(O111&lt;P111,3,"")))</f>
        <v>0</v>
      </c>
    </row>
    <row r="112" spans="2:22" ht="15.75" thickBot="1" x14ac:dyDescent="0.3">
      <c r="B112" s="1">
        <v>16</v>
      </c>
      <c r="C112" s="7">
        <v>0.5</v>
      </c>
      <c r="D112" s="23">
        <v>42598</v>
      </c>
      <c r="E112" s="4" t="s">
        <v>0</v>
      </c>
      <c r="F112" s="5">
        <v>1</v>
      </c>
      <c r="G112" s="5">
        <v>1</v>
      </c>
      <c r="H112" s="6" t="s">
        <v>25</v>
      </c>
      <c r="I112" s="30">
        <f t="shared" si="6"/>
        <v>1</v>
      </c>
      <c r="K112" s="1">
        <v>16</v>
      </c>
      <c r="L112" s="7">
        <v>0</v>
      </c>
      <c r="M112" s="28">
        <v>42602</v>
      </c>
      <c r="N112" s="32" t="s">
        <v>21</v>
      </c>
      <c r="O112" s="24">
        <v>0</v>
      </c>
      <c r="P112" s="24">
        <v>2</v>
      </c>
      <c r="Q112" s="33" t="s">
        <v>0</v>
      </c>
      <c r="R112" s="30">
        <f t="shared" si="7"/>
        <v>3</v>
      </c>
    </row>
    <row r="113" spans="2:22" ht="15.75" thickBot="1" x14ac:dyDescent="0.3">
      <c r="B113" s="1">
        <v>16</v>
      </c>
      <c r="C113" s="7">
        <v>0</v>
      </c>
      <c r="D113" s="11">
        <v>42623</v>
      </c>
      <c r="E113" s="4" t="s">
        <v>0</v>
      </c>
      <c r="F113" s="5">
        <v>0</v>
      </c>
      <c r="G113" s="5">
        <v>1</v>
      </c>
      <c r="H113" s="6" t="s">
        <v>33</v>
      </c>
      <c r="I113" s="30">
        <f t="shared" si="6"/>
        <v>0</v>
      </c>
      <c r="K113" s="1">
        <v>16</v>
      </c>
      <c r="L113" s="7">
        <v>0.5</v>
      </c>
      <c r="M113" s="12">
        <v>42609</v>
      </c>
      <c r="N113" s="4" t="s">
        <v>8</v>
      </c>
      <c r="O113" s="13">
        <v>3</v>
      </c>
      <c r="P113" s="13">
        <v>1</v>
      </c>
      <c r="Q113" s="6" t="s">
        <v>0</v>
      </c>
      <c r="R113" s="30">
        <f t="shared" si="7"/>
        <v>0</v>
      </c>
    </row>
    <row r="114" spans="2:22" ht="15.75" thickBot="1" x14ac:dyDescent="0.3">
      <c r="B114" s="1">
        <v>16</v>
      </c>
      <c r="C114" s="7">
        <v>0.5</v>
      </c>
      <c r="D114" s="12">
        <v>42626</v>
      </c>
      <c r="E114" s="4" t="s">
        <v>0</v>
      </c>
      <c r="F114" s="13">
        <v>2</v>
      </c>
      <c r="G114" s="13">
        <v>1</v>
      </c>
      <c r="H114" s="6" t="s">
        <v>12</v>
      </c>
      <c r="I114" s="30">
        <f t="shared" si="6"/>
        <v>3</v>
      </c>
      <c r="K114" s="1">
        <v>16</v>
      </c>
      <c r="L114" s="7">
        <v>0</v>
      </c>
      <c r="M114" s="11">
        <v>42630</v>
      </c>
      <c r="N114" s="4" t="s">
        <v>27</v>
      </c>
      <c r="O114" s="24">
        <v>0</v>
      </c>
      <c r="P114" s="24">
        <v>2</v>
      </c>
      <c r="Q114" s="6" t="s">
        <v>0</v>
      </c>
      <c r="R114" s="30">
        <f t="shared" si="7"/>
        <v>3</v>
      </c>
    </row>
    <row r="115" spans="2:22" ht="15.75" thickBot="1" x14ac:dyDescent="0.3">
      <c r="B115" s="1">
        <v>16</v>
      </c>
      <c r="C115" s="26">
        <v>0.5</v>
      </c>
      <c r="D115" s="14">
        <v>42637</v>
      </c>
      <c r="E115" s="4" t="s">
        <v>0</v>
      </c>
      <c r="F115" s="5">
        <v>1</v>
      </c>
      <c r="G115" s="5">
        <v>0</v>
      </c>
      <c r="H115" s="6" t="s">
        <v>7</v>
      </c>
      <c r="I115" s="30">
        <f t="shared" si="6"/>
        <v>3</v>
      </c>
      <c r="K115" s="1">
        <v>16</v>
      </c>
      <c r="L115" s="7">
        <v>0</v>
      </c>
      <c r="M115" s="11">
        <v>42640</v>
      </c>
      <c r="N115" s="4" t="s">
        <v>9</v>
      </c>
      <c r="O115" s="5">
        <v>1</v>
      </c>
      <c r="P115" s="5">
        <v>0</v>
      </c>
      <c r="Q115" s="6" t="s">
        <v>0</v>
      </c>
      <c r="R115" s="30">
        <f t="shared" si="7"/>
        <v>0</v>
      </c>
    </row>
    <row r="116" spans="2:22" ht="15.75" thickBot="1" x14ac:dyDescent="0.3">
      <c r="B116" s="1">
        <v>16</v>
      </c>
      <c r="C116" s="7">
        <v>0.5</v>
      </c>
      <c r="D116" s="14">
        <v>42644</v>
      </c>
      <c r="E116" s="4" t="s">
        <v>0</v>
      </c>
      <c r="F116" s="5">
        <v>2</v>
      </c>
      <c r="G116" s="5">
        <v>1</v>
      </c>
      <c r="H116" s="6" t="s">
        <v>30</v>
      </c>
      <c r="I116" s="30">
        <f t="shared" si="6"/>
        <v>3</v>
      </c>
      <c r="K116" s="1">
        <v>16</v>
      </c>
      <c r="L116" s="7">
        <v>0</v>
      </c>
      <c r="M116" s="11">
        <v>42658</v>
      </c>
      <c r="N116" s="4" t="s">
        <v>14</v>
      </c>
      <c r="O116" s="5">
        <v>1</v>
      </c>
      <c r="P116" s="5">
        <v>0</v>
      </c>
      <c r="Q116" s="6" t="s">
        <v>0</v>
      </c>
      <c r="R116" s="30">
        <f t="shared" si="7"/>
        <v>0</v>
      </c>
    </row>
    <row r="117" spans="2:22" ht="15.75" thickBot="1" x14ac:dyDescent="0.3">
      <c r="B117" s="1">
        <v>16</v>
      </c>
      <c r="C117" s="7">
        <v>0.5</v>
      </c>
      <c r="D117" s="12">
        <v>42661</v>
      </c>
      <c r="E117" s="4" t="s">
        <v>0</v>
      </c>
      <c r="F117" s="5">
        <v>1</v>
      </c>
      <c r="G117" s="5">
        <v>1</v>
      </c>
      <c r="H117" s="6" t="s">
        <v>22</v>
      </c>
      <c r="I117" s="30">
        <f t="shared" si="6"/>
        <v>1</v>
      </c>
      <c r="K117" s="1">
        <v>16</v>
      </c>
      <c r="L117" s="25">
        <v>0</v>
      </c>
      <c r="M117" s="11">
        <v>42665</v>
      </c>
      <c r="N117" s="4" t="s">
        <v>28</v>
      </c>
      <c r="O117" s="17">
        <v>0</v>
      </c>
      <c r="P117" s="17">
        <v>1</v>
      </c>
      <c r="Q117" s="6" t="s">
        <v>0</v>
      </c>
      <c r="R117" s="30">
        <f t="shared" si="7"/>
        <v>3</v>
      </c>
    </row>
    <row r="118" spans="2:22" ht="15.75" thickBot="1" x14ac:dyDescent="0.3">
      <c r="B118" s="1">
        <v>16</v>
      </c>
      <c r="C118" s="7">
        <v>0.5</v>
      </c>
      <c r="D118" s="12">
        <v>42672</v>
      </c>
      <c r="E118" s="4" t="s">
        <v>0</v>
      </c>
      <c r="F118" s="13">
        <v>2</v>
      </c>
      <c r="G118" s="13">
        <v>0</v>
      </c>
      <c r="H118" s="6" t="s">
        <v>26</v>
      </c>
      <c r="I118" s="30">
        <f t="shared" si="6"/>
        <v>3</v>
      </c>
      <c r="K118" s="1">
        <v>16</v>
      </c>
      <c r="L118" s="7">
        <v>0</v>
      </c>
      <c r="M118" s="11">
        <v>42679</v>
      </c>
      <c r="N118" s="4" t="s">
        <v>15</v>
      </c>
      <c r="O118" s="5">
        <v>2</v>
      </c>
      <c r="P118" s="5">
        <v>3</v>
      </c>
      <c r="Q118" s="6" t="s">
        <v>0</v>
      </c>
      <c r="R118" s="30">
        <f t="shared" si="7"/>
        <v>3</v>
      </c>
    </row>
    <row r="119" spans="2:22" ht="15.75" thickBot="1" x14ac:dyDescent="0.3">
      <c r="B119" s="1">
        <v>16</v>
      </c>
      <c r="C119" s="26">
        <v>0.5</v>
      </c>
      <c r="D119" s="14">
        <v>42694</v>
      </c>
      <c r="E119" s="4" t="s">
        <v>0</v>
      </c>
      <c r="F119" s="5">
        <v>0</v>
      </c>
      <c r="G119" s="5">
        <v>2</v>
      </c>
      <c r="H119" s="6" t="s">
        <v>34</v>
      </c>
      <c r="I119" s="30">
        <f t="shared" si="6"/>
        <v>0</v>
      </c>
      <c r="K119" s="1">
        <v>16</v>
      </c>
      <c r="L119" s="2">
        <v>0</v>
      </c>
      <c r="M119" s="11">
        <v>42700</v>
      </c>
      <c r="N119" s="4" t="s">
        <v>2</v>
      </c>
      <c r="O119" s="5">
        <v>1</v>
      </c>
      <c r="P119" s="5">
        <v>2</v>
      </c>
      <c r="Q119" s="6" t="s">
        <v>0</v>
      </c>
      <c r="R119" s="30">
        <f t="shared" si="7"/>
        <v>3</v>
      </c>
    </row>
    <row r="120" spans="2:22" ht="15.75" thickBot="1" x14ac:dyDescent="0.3">
      <c r="B120" s="1">
        <v>16</v>
      </c>
      <c r="C120" s="7">
        <v>0.5</v>
      </c>
      <c r="D120" s="14">
        <v>42707</v>
      </c>
      <c r="E120" s="4" t="s">
        <v>0</v>
      </c>
      <c r="F120" s="5">
        <v>2</v>
      </c>
      <c r="G120" s="5">
        <v>0</v>
      </c>
      <c r="H120" s="6" t="s">
        <v>23</v>
      </c>
      <c r="I120" s="30">
        <f t="shared" si="6"/>
        <v>3</v>
      </c>
      <c r="K120" s="1">
        <v>16</v>
      </c>
      <c r="L120" s="2">
        <v>0</v>
      </c>
      <c r="M120" s="11">
        <v>42713</v>
      </c>
      <c r="N120" s="4" t="s">
        <v>35</v>
      </c>
      <c r="O120" s="5">
        <v>2</v>
      </c>
      <c r="P120" s="5">
        <v>0</v>
      </c>
      <c r="Q120" s="6" t="s">
        <v>0</v>
      </c>
      <c r="R120" s="30">
        <f t="shared" si="7"/>
        <v>0</v>
      </c>
      <c r="S120">
        <f>SUM(R111:R120)</f>
        <v>15</v>
      </c>
    </row>
    <row r="121" spans="2:22" ht="15.75" thickBot="1" x14ac:dyDescent="0.3">
      <c r="B121" s="1">
        <v>16</v>
      </c>
      <c r="C121" s="7">
        <v>0.5</v>
      </c>
      <c r="D121" s="14">
        <v>42717</v>
      </c>
      <c r="E121" s="4" t="s">
        <v>0</v>
      </c>
      <c r="F121" s="5">
        <v>2</v>
      </c>
      <c r="G121" s="5">
        <v>0</v>
      </c>
      <c r="H121" s="6" t="s">
        <v>10</v>
      </c>
      <c r="I121" s="30">
        <f t="shared" si="6"/>
        <v>3</v>
      </c>
      <c r="K121" s="1">
        <v>16</v>
      </c>
      <c r="L121" s="7">
        <v>0.5</v>
      </c>
      <c r="M121" s="12">
        <v>42731</v>
      </c>
      <c r="N121" s="4" t="s">
        <v>4</v>
      </c>
      <c r="O121" s="5">
        <v>1</v>
      </c>
      <c r="P121" s="5">
        <v>4</v>
      </c>
      <c r="Q121" s="6" t="s">
        <v>0</v>
      </c>
      <c r="R121" s="30">
        <f t="shared" si="7"/>
        <v>3</v>
      </c>
    </row>
    <row r="122" spans="2:22" ht="15.75" thickBot="1" x14ac:dyDescent="0.3">
      <c r="B122" s="1">
        <v>16</v>
      </c>
      <c r="C122" s="7">
        <v>0</v>
      </c>
      <c r="D122" s="11">
        <v>42721</v>
      </c>
      <c r="E122" s="4" t="s">
        <v>0</v>
      </c>
      <c r="F122" s="5">
        <v>1</v>
      </c>
      <c r="G122" s="5">
        <v>0</v>
      </c>
      <c r="H122" s="6" t="s">
        <v>6</v>
      </c>
      <c r="I122" s="30">
        <f t="shared" si="6"/>
        <v>3</v>
      </c>
      <c r="J122">
        <f>SUM(I111:I122)</f>
        <v>23</v>
      </c>
      <c r="K122" s="1">
        <v>16</v>
      </c>
      <c r="L122" s="7">
        <v>0</v>
      </c>
      <c r="M122" s="11">
        <v>42734</v>
      </c>
      <c r="N122" s="4" t="s">
        <v>23</v>
      </c>
      <c r="O122" s="5">
        <v>1</v>
      </c>
      <c r="P122" s="5">
        <v>1</v>
      </c>
      <c r="Q122" s="6" t="s">
        <v>0</v>
      </c>
      <c r="R122" s="30">
        <f t="shared" si="7"/>
        <v>1</v>
      </c>
      <c r="T122">
        <f>J122+S120</f>
        <v>38</v>
      </c>
    </row>
    <row r="123" spans="2:22" ht="15.75" thickBot="1" x14ac:dyDescent="0.3">
      <c r="B123" s="1">
        <v>16</v>
      </c>
      <c r="C123" s="7">
        <v>0.5</v>
      </c>
      <c r="D123" s="12">
        <v>42737</v>
      </c>
      <c r="E123" s="4" t="s">
        <v>0</v>
      </c>
      <c r="F123" s="5">
        <v>3</v>
      </c>
      <c r="G123" s="5">
        <v>0</v>
      </c>
      <c r="H123" s="6" t="s">
        <v>2</v>
      </c>
      <c r="I123" s="30">
        <f t="shared" si="6"/>
        <v>3</v>
      </c>
      <c r="K123" s="1">
        <v>16</v>
      </c>
      <c r="L123" s="7">
        <v>0.5</v>
      </c>
      <c r="M123" s="12">
        <v>42756</v>
      </c>
      <c r="N123" s="4" t="s">
        <v>30</v>
      </c>
      <c r="O123" s="5">
        <v>3</v>
      </c>
      <c r="P123" s="5">
        <v>2</v>
      </c>
      <c r="Q123" s="6" t="s">
        <v>0</v>
      </c>
      <c r="R123" s="30">
        <f t="shared" si="7"/>
        <v>0</v>
      </c>
      <c r="S123">
        <f>COUNT(I123:I125)+COUNT(R121:R123)</f>
        <v>6</v>
      </c>
      <c r="T123">
        <f>S123*3</f>
        <v>18</v>
      </c>
      <c r="U123">
        <f>SUM(I123:I125)+SUM(R121:R123)</f>
        <v>13</v>
      </c>
      <c r="V123" s="35">
        <f>U123/T123</f>
        <v>0.72222222222222221</v>
      </c>
    </row>
    <row r="124" spans="2:22" ht="15.75" thickBot="1" x14ac:dyDescent="0.3">
      <c r="B124" s="1">
        <v>16</v>
      </c>
      <c r="C124" s="7">
        <v>0</v>
      </c>
      <c r="D124" s="11">
        <v>42748</v>
      </c>
      <c r="E124" s="4" t="s">
        <v>0</v>
      </c>
      <c r="F124" s="5">
        <v>1</v>
      </c>
      <c r="G124" s="5">
        <v>0</v>
      </c>
      <c r="H124" s="6" t="s">
        <v>14</v>
      </c>
      <c r="I124" s="30">
        <f t="shared" si="6"/>
        <v>3</v>
      </c>
      <c r="K124" s="1">
        <v>16</v>
      </c>
      <c r="L124" s="7">
        <v>0.5</v>
      </c>
      <c r="M124" s="14">
        <v>42767</v>
      </c>
      <c r="N124" s="4" t="s">
        <v>12</v>
      </c>
      <c r="O124" s="5">
        <v>1</v>
      </c>
      <c r="P124" s="5">
        <v>2</v>
      </c>
      <c r="Q124" s="6" t="s">
        <v>0</v>
      </c>
      <c r="R124" s="30">
        <f t="shared" si="7"/>
        <v>3</v>
      </c>
    </row>
    <row r="125" spans="2:22" ht="15.75" thickBot="1" x14ac:dyDescent="0.3">
      <c r="B125" s="1">
        <v>16</v>
      </c>
      <c r="C125" s="7">
        <v>0</v>
      </c>
      <c r="D125" s="11">
        <v>42760</v>
      </c>
      <c r="E125" s="4" t="s">
        <v>0</v>
      </c>
      <c r="F125" s="5">
        <v>2</v>
      </c>
      <c r="G125" s="5">
        <v>0</v>
      </c>
      <c r="H125" s="6" t="s">
        <v>8</v>
      </c>
      <c r="I125" s="30">
        <f t="shared" si="6"/>
        <v>3</v>
      </c>
      <c r="K125" s="1">
        <v>16</v>
      </c>
      <c r="L125" s="7">
        <v>0</v>
      </c>
      <c r="M125" s="11">
        <v>42771</v>
      </c>
      <c r="N125" s="4" t="s">
        <v>33</v>
      </c>
      <c r="O125" s="5">
        <v>2</v>
      </c>
      <c r="P125" s="5">
        <v>1</v>
      </c>
      <c r="Q125" s="6" t="s">
        <v>0</v>
      </c>
      <c r="R125" s="30">
        <f t="shared" si="7"/>
        <v>0</v>
      </c>
    </row>
    <row r="126" spans="2:22" ht="15.75" thickBot="1" x14ac:dyDescent="0.3">
      <c r="B126" s="1">
        <v>16</v>
      </c>
      <c r="C126" s="7">
        <v>0.5</v>
      </c>
      <c r="D126" s="14">
        <v>42777</v>
      </c>
      <c r="E126" s="4" t="s">
        <v>0</v>
      </c>
      <c r="F126" s="5">
        <v>0</v>
      </c>
      <c r="G126" s="5">
        <v>2</v>
      </c>
      <c r="H126" s="6" t="s">
        <v>27</v>
      </c>
      <c r="I126" s="30">
        <f t="shared" si="6"/>
        <v>0</v>
      </c>
      <c r="K126" s="1">
        <v>16</v>
      </c>
      <c r="L126" s="21">
        <v>0.5</v>
      </c>
      <c r="M126" s="20">
        <v>42784</v>
      </c>
      <c r="N126" s="16" t="s">
        <v>7</v>
      </c>
      <c r="O126" s="17">
        <v>1</v>
      </c>
      <c r="P126" s="17">
        <v>1</v>
      </c>
      <c r="Q126" s="18" t="s">
        <v>0</v>
      </c>
      <c r="R126" s="30">
        <f t="shared" si="7"/>
        <v>1</v>
      </c>
    </row>
    <row r="127" spans="2:22" ht="15.75" thickBot="1" x14ac:dyDescent="0.3">
      <c r="B127" s="1">
        <v>16</v>
      </c>
      <c r="C127" s="7">
        <v>0</v>
      </c>
      <c r="D127" s="11">
        <v>42780</v>
      </c>
      <c r="E127" s="4" t="s">
        <v>0</v>
      </c>
      <c r="F127" s="5">
        <v>2</v>
      </c>
      <c r="G127" s="5">
        <v>1</v>
      </c>
      <c r="H127" s="6" t="s">
        <v>9</v>
      </c>
      <c r="I127" s="30">
        <f t="shared" si="6"/>
        <v>3</v>
      </c>
      <c r="K127" s="1">
        <v>16</v>
      </c>
      <c r="L127" s="19">
        <v>0.5</v>
      </c>
      <c r="M127" s="20">
        <v>42797</v>
      </c>
      <c r="N127" s="16" t="s">
        <v>5</v>
      </c>
      <c r="O127" s="17">
        <v>1</v>
      </c>
      <c r="P127" s="17">
        <v>3</v>
      </c>
      <c r="Q127" s="18" t="s">
        <v>0</v>
      </c>
      <c r="R127" s="30">
        <f t="shared" si="7"/>
        <v>3</v>
      </c>
    </row>
    <row r="128" spans="2:22" ht="15.75" thickBot="1" x14ac:dyDescent="0.3">
      <c r="B128" s="1">
        <v>16</v>
      </c>
      <c r="C128" s="7">
        <v>0</v>
      </c>
      <c r="D128" s="15">
        <v>42791</v>
      </c>
      <c r="E128" s="16" t="s">
        <v>0</v>
      </c>
      <c r="F128" s="17">
        <v>1</v>
      </c>
      <c r="G128" s="17">
        <v>0</v>
      </c>
      <c r="H128" s="18" t="s">
        <v>21</v>
      </c>
      <c r="I128" s="30">
        <f t="shared" si="6"/>
        <v>3</v>
      </c>
      <c r="K128" s="1">
        <v>16</v>
      </c>
      <c r="L128" s="2">
        <v>0</v>
      </c>
      <c r="M128" s="15">
        <v>42801</v>
      </c>
      <c r="N128" s="16" t="s">
        <v>25</v>
      </c>
      <c r="O128" s="17">
        <v>1</v>
      </c>
      <c r="P128" s="17">
        <v>1</v>
      </c>
      <c r="Q128" s="18" t="s">
        <v>0</v>
      </c>
      <c r="R128" s="30">
        <f t="shared" si="7"/>
        <v>1</v>
      </c>
    </row>
    <row r="129" spans="2:22" ht="15.75" thickBot="1" x14ac:dyDescent="0.3">
      <c r="B129" s="1">
        <v>16</v>
      </c>
      <c r="C129" s="19">
        <v>0.5</v>
      </c>
      <c r="D129" s="20">
        <v>42805</v>
      </c>
      <c r="E129" s="16" t="s">
        <v>0</v>
      </c>
      <c r="F129" s="17">
        <v>0</v>
      </c>
      <c r="G129" s="17">
        <v>0</v>
      </c>
      <c r="H129" s="18" t="s">
        <v>11</v>
      </c>
      <c r="I129" s="30">
        <f t="shared" si="6"/>
        <v>1</v>
      </c>
      <c r="K129" s="1">
        <v>16</v>
      </c>
      <c r="L129" s="21">
        <v>0.5</v>
      </c>
      <c r="M129" s="20">
        <v>42826</v>
      </c>
      <c r="N129" s="16" t="s">
        <v>10</v>
      </c>
      <c r="O129" s="17">
        <v>1</v>
      </c>
      <c r="P129" s="17">
        <v>0</v>
      </c>
      <c r="Q129" s="18" t="s">
        <v>0</v>
      </c>
      <c r="R129" s="30">
        <f t="shared" si="7"/>
        <v>0</v>
      </c>
    </row>
    <row r="130" spans="2:22" ht="15.75" thickBot="1" x14ac:dyDescent="0.3">
      <c r="B130" s="1">
        <v>16</v>
      </c>
      <c r="C130" s="2">
        <v>0</v>
      </c>
      <c r="D130" s="15">
        <v>42812</v>
      </c>
      <c r="E130" s="16" t="s">
        <v>0</v>
      </c>
      <c r="F130" s="17">
        <v>2</v>
      </c>
      <c r="G130" s="17">
        <v>0</v>
      </c>
      <c r="H130" s="18" t="s">
        <v>35</v>
      </c>
      <c r="I130" s="30">
        <f t="shared" si="6"/>
        <v>3</v>
      </c>
      <c r="K130" s="1">
        <v>16</v>
      </c>
      <c r="L130" s="2">
        <v>0</v>
      </c>
      <c r="M130" s="15">
        <v>42829</v>
      </c>
      <c r="N130" s="16" t="s">
        <v>6</v>
      </c>
      <c r="O130" s="17">
        <v>2</v>
      </c>
      <c r="P130" s="17">
        <v>0</v>
      </c>
      <c r="Q130" s="18" t="s">
        <v>0</v>
      </c>
      <c r="R130" s="30">
        <f t="shared" si="7"/>
        <v>0</v>
      </c>
    </row>
    <row r="131" spans="2:22" ht="15.75" thickBot="1" x14ac:dyDescent="0.3">
      <c r="B131" s="1">
        <v>16</v>
      </c>
      <c r="C131" s="2">
        <v>0.5</v>
      </c>
      <c r="D131" s="20">
        <v>42833</v>
      </c>
      <c r="E131" s="16" t="s">
        <v>0</v>
      </c>
      <c r="F131" s="17">
        <v>3</v>
      </c>
      <c r="G131" s="17">
        <v>1</v>
      </c>
      <c r="H131" s="18" t="s">
        <v>4</v>
      </c>
      <c r="I131" s="30">
        <f t="shared" si="6"/>
        <v>3</v>
      </c>
      <c r="K131" s="1">
        <v>16</v>
      </c>
      <c r="L131" s="2">
        <v>0</v>
      </c>
      <c r="M131" s="15">
        <v>42840</v>
      </c>
      <c r="N131" s="16" t="s">
        <v>34</v>
      </c>
      <c r="O131" s="17">
        <v>1</v>
      </c>
      <c r="P131" s="17">
        <v>1</v>
      </c>
      <c r="Q131" s="18" t="s">
        <v>0</v>
      </c>
      <c r="R131" s="30">
        <f t="shared" si="7"/>
        <v>1</v>
      </c>
    </row>
    <row r="132" spans="2:22" ht="15.75" thickBot="1" x14ac:dyDescent="0.3">
      <c r="B132" s="1">
        <v>16</v>
      </c>
      <c r="C132" s="2">
        <v>0.5</v>
      </c>
      <c r="D132" s="20">
        <v>42842</v>
      </c>
      <c r="E132" s="16" t="s">
        <v>0</v>
      </c>
      <c r="F132" s="17">
        <v>0</v>
      </c>
      <c r="G132" s="17">
        <v>1</v>
      </c>
      <c r="H132" s="18" t="s">
        <v>28</v>
      </c>
      <c r="I132" s="30">
        <f t="shared" si="6"/>
        <v>0</v>
      </c>
      <c r="K132" s="1">
        <v>16</v>
      </c>
      <c r="L132" s="2">
        <v>0</v>
      </c>
      <c r="M132" s="15">
        <v>42847</v>
      </c>
      <c r="N132" s="16" t="s">
        <v>26</v>
      </c>
      <c r="O132" s="17">
        <v>2</v>
      </c>
      <c r="P132" s="17">
        <v>1</v>
      </c>
      <c r="Q132" s="18" t="s">
        <v>0</v>
      </c>
      <c r="R132" s="30">
        <f t="shared" si="7"/>
        <v>0</v>
      </c>
    </row>
    <row r="133" spans="2:22" ht="15.75" thickBot="1" x14ac:dyDescent="0.3">
      <c r="B133" s="1">
        <v>16</v>
      </c>
      <c r="C133" s="2">
        <v>0.5</v>
      </c>
      <c r="D133" s="20">
        <v>42854</v>
      </c>
      <c r="E133" s="16" t="s">
        <v>0</v>
      </c>
      <c r="F133" s="17">
        <v>3</v>
      </c>
      <c r="G133" s="17">
        <v>3</v>
      </c>
      <c r="H133" s="18" t="s">
        <v>15</v>
      </c>
      <c r="I133" s="30">
        <f t="shared" si="6"/>
        <v>1</v>
      </c>
      <c r="J133">
        <f>SUM(I123:I133)</f>
        <v>23</v>
      </c>
      <c r="K133" s="1">
        <v>16</v>
      </c>
      <c r="L133" s="2">
        <v>0</v>
      </c>
      <c r="M133" s="15">
        <v>42862</v>
      </c>
      <c r="N133" s="16" t="s">
        <v>22</v>
      </c>
      <c r="O133" s="17">
        <v>1</v>
      </c>
      <c r="P133" s="17">
        <v>1</v>
      </c>
      <c r="Q133" s="18" t="s">
        <v>0</v>
      </c>
      <c r="R133" s="30">
        <f t="shared" si="7"/>
        <v>1</v>
      </c>
      <c r="S133">
        <f>SUM(R121:R133)</f>
        <v>14</v>
      </c>
      <c r="T133">
        <f>J133+S133</f>
        <v>37</v>
      </c>
    </row>
    <row r="134" spans="2:22" x14ac:dyDescent="0.25">
      <c r="R134" s="24"/>
      <c r="S134">
        <f>COUNT(I111:I133)+COUNT(R111:R133)</f>
        <v>46</v>
      </c>
      <c r="T134">
        <f>S134*3</f>
        <v>138</v>
      </c>
      <c r="U134">
        <f>SUM(I111:I133)+SUM(R111:R133)</f>
        <v>75</v>
      </c>
      <c r="V134" s="35">
        <f>U134/T134</f>
        <v>0.54347826086956519</v>
      </c>
    </row>
    <row r="135" spans="2:22" x14ac:dyDescent="0.25">
      <c r="R135" s="24"/>
    </row>
    <row r="136" spans="2:22" x14ac:dyDescent="0.25">
      <c r="B136" t="s">
        <v>36</v>
      </c>
      <c r="R136" s="24"/>
    </row>
    <row r="137" spans="2:22" ht="15.75" thickBot="1" x14ac:dyDescent="0.3">
      <c r="R137" s="24"/>
    </row>
    <row r="138" spans="2:22" ht="15.75" thickBot="1" x14ac:dyDescent="0.3">
      <c r="B138" s="1">
        <v>15</v>
      </c>
      <c r="C138" s="7">
        <v>0.5</v>
      </c>
      <c r="D138" s="3">
        <v>42224</v>
      </c>
      <c r="E138" s="4" t="s">
        <v>0</v>
      </c>
      <c r="F138" s="5">
        <v>1</v>
      </c>
      <c r="G138" s="5">
        <v>1</v>
      </c>
      <c r="H138" s="6" t="s">
        <v>37</v>
      </c>
      <c r="I138" s="30">
        <f t="shared" ref="I138:I160" si="8">IF(F138&lt;G138,0,IF(F138=G138,1,IF(F138&gt;G138,3,"")))</f>
        <v>1</v>
      </c>
      <c r="K138" s="1">
        <v>15</v>
      </c>
      <c r="L138" s="7">
        <v>0</v>
      </c>
      <c r="M138" s="11">
        <v>42232</v>
      </c>
      <c r="N138" s="4" t="s">
        <v>10</v>
      </c>
      <c r="O138" s="5">
        <v>0</v>
      </c>
      <c r="P138" s="5">
        <v>0</v>
      </c>
      <c r="Q138" s="6" t="s">
        <v>0</v>
      </c>
      <c r="R138" s="30">
        <f t="shared" ref="R138:R160" si="9">IF(O138&gt;P138,0,IF(O138=P138,1,IF(O138&lt;P138,3,"")))</f>
        <v>1</v>
      </c>
    </row>
    <row r="139" spans="2:22" ht="15.75" thickBot="1" x14ac:dyDescent="0.3">
      <c r="B139" s="1">
        <v>15</v>
      </c>
      <c r="C139" s="7">
        <v>0</v>
      </c>
      <c r="D139" s="11">
        <v>42238</v>
      </c>
      <c r="E139" s="4" t="s">
        <v>0</v>
      </c>
      <c r="F139" s="5">
        <v>1</v>
      </c>
      <c r="G139" s="5">
        <v>1</v>
      </c>
      <c r="H139" s="6" t="s">
        <v>21</v>
      </c>
      <c r="I139" s="30">
        <f t="shared" si="8"/>
        <v>1</v>
      </c>
      <c r="K139" s="1">
        <v>15</v>
      </c>
      <c r="L139" s="7">
        <v>0.5</v>
      </c>
      <c r="M139" s="23">
        <v>42235</v>
      </c>
      <c r="N139" s="4" t="s">
        <v>9</v>
      </c>
      <c r="O139" s="5">
        <v>2</v>
      </c>
      <c r="P139" s="5">
        <v>2</v>
      </c>
      <c r="Q139" s="6" t="s">
        <v>0</v>
      </c>
      <c r="R139" s="30">
        <f t="shared" si="9"/>
        <v>1</v>
      </c>
    </row>
    <row r="140" spans="2:22" ht="15.75" thickBot="1" x14ac:dyDescent="0.3">
      <c r="B140" s="1">
        <v>15</v>
      </c>
      <c r="C140" s="7">
        <v>0</v>
      </c>
      <c r="D140" s="11">
        <v>42259</v>
      </c>
      <c r="E140" s="4" t="s">
        <v>0</v>
      </c>
      <c r="F140" s="5">
        <v>1</v>
      </c>
      <c r="G140" s="5">
        <v>1</v>
      </c>
      <c r="H140" s="6" t="s">
        <v>6</v>
      </c>
      <c r="I140" s="30">
        <f t="shared" si="8"/>
        <v>1</v>
      </c>
      <c r="K140" s="1">
        <v>15</v>
      </c>
      <c r="L140" s="7">
        <v>0.5</v>
      </c>
      <c r="M140" s="12">
        <v>42245</v>
      </c>
      <c r="N140" s="4" t="s">
        <v>14</v>
      </c>
      <c r="O140" s="5">
        <v>1</v>
      </c>
      <c r="P140" s="5">
        <v>2</v>
      </c>
      <c r="Q140" s="6" t="s">
        <v>0</v>
      </c>
      <c r="R140" s="30">
        <f t="shared" si="9"/>
        <v>3</v>
      </c>
    </row>
    <row r="141" spans="2:22" ht="15.75" thickBot="1" x14ac:dyDescent="0.3">
      <c r="B141" s="1">
        <v>15</v>
      </c>
      <c r="C141" s="7">
        <v>0.5</v>
      </c>
      <c r="D141" s="12">
        <v>42262</v>
      </c>
      <c r="E141" s="4" t="s">
        <v>0</v>
      </c>
      <c r="F141" s="13">
        <v>0</v>
      </c>
      <c r="G141" s="13">
        <v>1</v>
      </c>
      <c r="H141" s="6" t="s">
        <v>7</v>
      </c>
      <c r="I141" s="30">
        <f t="shared" si="8"/>
        <v>0</v>
      </c>
      <c r="K141" s="1">
        <v>15</v>
      </c>
      <c r="L141" s="7">
        <v>0</v>
      </c>
      <c r="M141" s="11">
        <v>42266</v>
      </c>
      <c r="N141" s="4" t="s">
        <v>38</v>
      </c>
      <c r="O141" s="5">
        <v>1</v>
      </c>
      <c r="P141" s="5">
        <v>2</v>
      </c>
      <c r="Q141" s="6" t="s">
        <v>0</v>
      </c>
      <c r="R141" s="30">
        <f t="shared" si="9"/>
        <v>3</v>
      </c>
    </row>
    <row r="142" spans="2:22" ht="15.75" thickBot="1" x14ac:dyDescent="0.3">
      <c r="B142" s="1">
        <v>15</v>
      </c>
      <c r="C142" s="7">
        <v>0</v>
      </c>
      <c r="D142" s="11">
        <v>42280</v>
      </c>
      <c r="E142" s="4" t="s">
        <v>0</v>
      </c>
      <c r="F142" s="5">
        <v>0</v>
      </c>
      <c r="G142" s="5">
        <v>2</v>
      </c>
      <c r="H142" s="6" t="s">
        <v>5</v>
      </c>
      <c r="I142" s="30">
        <f t="shared" si="8"/>
        <v>0</v>
      </c>
      <c r="K142" s="1">
        <v>15</v>
      </c>
      <c r="L142" s="7">
        <v>0.5</v>
      </c>
      <c r="M142" s="14">
        <v>42273</v>
      </c>
      <c r="N142" s="4" t="s">
        <v>3</v>
      </c>
      <c r="O142" s="5">
        <v>3</v>
      </c>
      <c r="P142" s="5">
        <v>0</v>
      </c>
      <c r="Q142" s="6" t="s">
        <v>0</v>
      </c>
      <c r="R142" s="30">
        <f t="shared" si="9"/>
        <v>0</v>
      </c>
    </row>
    <row r="143" spans="2:22" ht="15.75" thickBot="1" x14ac:dyDescent="0.3">
      <c r="B143" s="1">
        <v>15</v>
      </c>
      <c r="C143" s="7">
        <v>0.5</v>
      </c>
      <c r="D143" s="14">
        <v>42294</v>
      </c>
      <c r="E143" s="4" t="s">
        <v>0</v>
      </c>
      <c r="F143" s="5">
        <v>1</v>
      </c>
      <c r="G143" s="5">
        <v>2</v>
      </c>
      <c r="H143" s="6" t="s">
        <v>35</v>
      </c>
      <c r="I143" s="30">
        <f t="shared" si="8"/>
        <v>0</v>
      </c>
      <c r="K143" s="1">
        <v>15</v>
      </c>
      <c r="L143" s="7">
        <v>0</v>
      </c>
      <c r="M143" s="11">
        <v>42297</v>
      </c>
      <c r="N143" s="4" t="s">
        <v>25</v>
      </c>
      <c r="O143" s="13">
        <v>1</v>
      </c>
      <c r="P143" s="13">
        <v>1</v>
      </c>
      <c r="Q143" s="6" t="s">
        <v>0</v>
      </c>
      <c r="R143" s="30">
        <f t="shared" si="9"/>
        <v>1</v>
      </c>
    </row>
    <row r="144" spans="2:22" ht="15.75" thickBot="1" x14ac:dyDescent="0.3">
      <c r="B144" s="1">
        <v>15</v>
      </c>
      <c r="C144" s="2">
        <v>0</v>
      </c>
      <c r="D144" s="11">
        <v>42308</v>
      </c>
      <c r="E144" s="4" t="s">
        <v>0</v>
      </c>
      <c r="F144" s="5">
        <v>0</v>
      </c>
      <c r="G144" s="5">
        <v>2</v>
      </c>
      <c r="H144" s="6" t="s">
        <v>12</v>
      </c>
      <c r="I144" s="30">
        <f t="shared" si="8"/>
        <v>0</v>
      </c>
      <c r="K144" s="1">
        <v>15</v>
      </c>
      <c r="L144" s="7">
        <v>0.5</v>
      </c>
      <c r="M144" s="14">
        <v>42301</v>
      </c>
      <c r="N144" s="4" t="s">
        <v>17</v>
      </c>
      <c r="O144" s="5">
        <v>1</v>
      </c>
      <c r="P144" s="5">
        <v>1</v>
      </c>
      <c r="Q144" s="6" t="s">
        <v>0</v>
      </c>
      <c r="R144" s="30">
        <f t="shared" si="9"/>
        <v>1</v>
      </c>
    </row>
    <row r="145" spans="2:22" ht="15.75" thickBot="1" x14ac:dyDescent="0.3">
      <c r="B145" s="1">
        <v>15</v>
      </c>
      <c r="C145" s="7">
        <v>0.5</v>
      </c>
      <c r="D145" s="12">
        <v>42311</v>
      </c>
      <c r="E145" s="4" t="s">
        <v>0</v>
      </c>
      <c r="F145" s="5">
        <v>1</v>
      </c>
      <c r="G145" s="5">
        <v>0</v>
      </c>
      <c r="H145" s="6" t="s">
        <v>27</v>
      </c>
      <c r="I145" s="30">
        <f t="shared" si="8"/>
        <v>3</v>
      </c>
      <c r="K145" s="1">
        <v>15</v>
      </c>
      <c r="L145" s="7">
        <v>0</v>
      </c>
      <c r="M145" s="11">
        <v>42315</v>
      </c>
      <c r="N145" s="4" t="s">
        <v>33</v>
      </c>
      <c r="O145" s="5">
        <v>0</v>
      </c>
      <c r="P145" s="5">
        <v>3</v>
      </c>
      <c r="Q145" s="6" t="s">
        <v>0</v>
      </c>
      <c r="R145" s="30">
        <f t="shared" si="9"/>
        <v>3</v>
      </c>
    </row>
    <row r="146" spans="2:22" ht="15.75" thickBot="1" x14ac:dyDescent="0.3">
      <c r="B146" s="1">
        <v>15</v>
      </c>
      <c r="C146" s="7">
        <v>0.5</v>
      </c>
      <c r="D146" s="12">
        <v>42329</v>
      </c>
      <c r="E146" s="4" t="s">
        <v>0</v>
      </c>
      <c r="F146" s="5">
        <v>0</v>
      </c>
      <c r="G146" s="5">
        <v>1</v>
      </c>
      <c r="H146" s="6" t="s">
        <v>2</v>
      </c>
      <c r="I146" s="30">
        <f t="shared" si="8"/>
        <v>0</v>
      </c>
      <c r="K146" s="1">
        <v>15</v>
      </c>
      <c r="L146" s="2">
        <v>0</v>
      </c>
      <c r="M146" s="11">
        <v>42336</v>
      </c>
      <c r="N146" s="4" t="s">
        <v>11</v>
      </c>
      <c r="O146" s="5">
        <v>1</v>
      </c>
      <c r="P146" s="5">
        <v>0</v>
      </c>
      <c r="Q146" s="6" t="s">
        <v>0</v>
      </c>
      <c r="R146" s="30">
        <f t="shared" si="9"/>
        <v>0</v>
      </c>
    </row>
    <row r="147" spans="2:22" ht="15.75" thickBot="1" x14ac:dyDescent="0.3">
      <c r="B147" s="1">
        <v>15</v>
      </c>
      <c r="C147" s="7">
        <v>0.5</v>
      </c>
      <c r="D147" s="14">
        <v>42343</v>
      </c>
      <c r="E147" s="4" t="s">
        <v>0</v>
      </c>
      <c r="F147" s="5">
        <v>2</v>
      </c>
      <c r="G147" s="5">
        <v>1</v>
      </c>
      <c r="H147" s="6" t="s">
        <v>13</v>
      </c>
      <c r="I147" s="30">
        <f t="shared" si="8"/>
        <v>3</v>
      </c>
      <c r="K147" s="1">
        <v>15</v>
      </c>
      <c r="L147" s="7">
        <v>0</v>
      </c>
      <c r="M147" s="11">
        <v>42350</v>
      </c>
      <c r="N147" s="4" t="s">
        <v>39</v>
      </c>
      <c r="O147" s="24">
        <v>0</v>
      </c>
      <c r="P147" s="24">
        <v>0</v>
      </c>
      <c r="Q147" s="6" t="s">
        <v>0</v>
      </c>
      <c r="R147" s="30">
        <f t="shared" si="9"/>
        <v>1</v>
      </c>
    </row>
    <row r="148" spans="2:22" ht="15.75" thickBot="1" x14ac:dyDescent="0.3">
      <c r="B148" s="1">
        <v>15</v>
      </c>
      <c r="C148" s="7">
        <v>0</v>
      </c>
      <c r="D148" s="11">
        <v>42357</v>
      </c>
      <c r="E148" s="4" t="s">
        <v>0</v>
      </c>
      <c r="F148" s="13">
        <v>1</v>
      </c>
      <c r="G148" s="13">
        <v>0</v>
      </c>
      <c r="H148" s="6" t="s">
        <v>4</v>
      </c>
      <c r="I148" s="30">
        <f t="shared" si="8"/>
        <v>3</v>
      </c>
      <c r="J148">
        <f>SUM(I138:I148)</f>
        <v>12</v>
      </c>
      <c r="K148" s="1">
        <v>15</v>
      </c>
      <c r="L148" s="7">
        <v>0.5</v>
      </c>
      <c r="M148" s="12">
        <v>42356</v>
      </c>
      <c r="N148" s="4" t="s">
        <v>28</v>
      </c>
      <c r="O148" s="5">
        <v>2</v>
      </c>
      <c r="P148" s="5">
        <v>3</v>
      </c>
      <c r="Q148" s="6" t="s">
        <v>0</v>
      </c>
      <c r="R148" s="30">
        <f t="shared" si="9"/>
        <v>3</v>
      </c>
      <c r="S148">
        <f>SUM(R138:R148)</f>
        <v>17</v>
      </c>
      <c r="T148">
        <f>J148+S148</f>
        <v>29</v>
      </c>
    </row>
    <row r="149" spans="2:22" ht="15.75" thickBot="1" x14ac:dyDescent="0.3">
      <c r="B149" s="1">
        <v>15</v>
      </c>
      <c r="C149" s="7">
        <v>0</v>
      </c>
      <c r="D149" s="11">
        <v>42367</v>
      </c>
      <c r="E149" s="4" t="s">
        <v>0</v>
      </c>
      <c r="F149" s="5">
        <v>2</v>
      </c>
      <c r="G149" s="5">
        <v>2</v>
      </c>
      <c r="H149" s="6" t="s">
        <v>14</v>
      </c>
      <c r="I149" s="30">
        <f t="shared" si="8"/>
        <v>1</v>
      </c>
      <c r="K149" s="1">
        <v>15</v>
      </c>
      <c r="L149" s="7">
        <v>0.5</v>
      </c>
      <c r="M149" s="12">
        <v>42365</v>
      </c>
      <c r="N149" s="4" t="s">
        <v>8</v>
      </c>
      <c r="O149" s="5">
        <v>1</v>
      </c>
      <c r="P149" s="5">
        <v>1</v>
      </c>
      <c r="Q149" s="6" t="s">
        <v>0</v>
      </c>
      <c r="R149" s="30">
        <f t="shared" si="9"/>
        <v>1</v>
      </c>
      <c r="S149">
        <f>COUNT(I149:I151)+COUNT(R149:R152)</f>
        <v>7</v>
      </c>
      <c r="T149">
        <f>S149*3</f>
        <v>21</v>
      </c>
      <c r="U149">
        <f>SUM(I149:I151)+SUM(R149:R152)</f>
        <v>7</v>
      </c>
      <c r="V149" s="35">
        <f>U149/T149</f>
        <v>0.33333333333333331</v>
      </c>
    </row>
    <row r="150" spans="2:22" ht="15.75" thickBot="1" x14ac:dyDescent="0.3">
      <c r="B150" s="1">
        <v>15</v>
      </c>
      <c r="C150" s="7">
        <v>0.5</v>
      </c>
      <c r="D150" s="12">
        <v>42371</v>
      </c>
      <c r="E150" s="4" t="s">
        <v>0</v>
      </c>
      <c r="F150" s="13">
        <v>1</v>
      </c>
      <c r="G150" s="13">
        <v>1</v>
      </c>
      <c r="H150" s="6" t="s">
        <v>38</v>
      </c>
      <c r="I150" s="30">
        <f t="shared" si="8"/>
        <v>1</v>
      </c>
      <c r="K150" s="1">
        <v>15</v>
      </c>
      <c r="L150" s="7">
        <v>0</v>
      </c>
      <c r="M150" s="11">
        <v>42381</v>
      </c>
      <c r="N150" s="4" t="s">
        <v>7</v>
      </c>
      <c r="O150" s="5">
        <v>2</v>
      </c>
      <c r="P150" s="5">
        <v>1</v>
      </c>
      <c r="Q150" s="6" t="s">
        <v>0</v>
      </c>
      <c r="R150" s="30">
        <f t="shared" si="9"/>
        <v>0</v>
      </c>
    </row>
    <row r="151" spans="2:22" ht="15.75" thickBot="1" x14ac:dyDescent="0.3">
      <c r="B151" s="1">
        <v>15</v>
      </c>
      <c r="C151" s="7">
        <v>0</v>
      </c>
      <c r="D151" s="11">
        <v>42392</v>
      </c>
      <c r="E151" s="4" t="s">
        <v>0</v>
      </c>
      <c r="F151" s="5">
        <v>1</v>
      </c>
      <c r="G151" s="5">
        <v>0</v>
      </c>
      <c r="H151" s="6" t="s">
        <v>9</v>
      </c>
      <c r="I151" s="30">
        <f t="shared" si="8"/>
        <v>3</v>
      </c>
      <c r="K151" s="1">
        <v>15</v>
      </c>
      <c r="L151" s="7">
        <v>0.5</v>
      </c>
      <c r="M151" s="14">
        <v>42385</v>
      </c>
      <c r="N151" s="4" t="s">
        <v>21</v>
      </c>
      <c r="O151" s="5">
        <v>2</v>
      </c>
      <c r="P151" s="5">
        <v>0</v>
      </c>
      <c r="Q151" s="6" t="s">
        <v>0</v>
      </c>
      <c r="R151" s="30">
        <f t="shared" si="9"/>
        <v>0</v>
      </c>
    </row>
    <row r="152" spans="2:22" ht="15.75" thickBot="1" x14ac:dyDescent="0.3">
      <c r="B152" s="1">
        <v>15</v>
      </c>
      <c r="C152" s="7">
        <v>0</v>
      </c>
      <c r="D152" s="11">
        <v>42406</v>
      </c>
      <c r="E152" s="4" t="s">
        <v>0</v>
      </c>
      <c r="F152" s="13">
        <v>0</v>
      </c>
      <c r="G152" s="13">
        <v>1</v>
      </c>
      <c r="H152" s="6" t="s">
        <v>8</v>
      </c>
      <c r="I152" s="30">
        <f t="shared" si="8"/>
        <v>0</v>
      </c>
      <c r="K152" s="1">
        <v>15</v>
      </c>
      <c r="L152" s="7">
        <v>0.5</v>
      </c>
      <c r="M152" s="12">
        <v>42395</v>
      </c>
      <c r="N152" s="4" t="s">
        <v>6</v>
      </c>
      <c r="O152" s="13">
        <v>1</v>
      </c>
      <c r="P152" s="13">
        <v>1</v>
      </c>
      <c r="Q152" s="6" t="s">
        <v>0</v>
      </c>
      <c r="R152" s="30">
        <f t="shared" si="9"/>
        <v>1</v>
      </c>
    </row>
    <row r="153" spans="2:22" ht="15.75" thickBot="1" x14ac:dyDescent="0.3">
      <c r="B153" s="1">
        <v>15</v>
      </c>
      <c r="C153" s="7">
        <v>0.5</v>
      </c>
      <c r="D153" s="14">
        <v>42415</v>
      </c>
      <c r="E153" s="4" t="s">
        <v>0</v>
      </c>
      <c r="F153" s="13">
        <v>0</v>
      </c>
      <c r="G153" s="13">
        <v>0</v>
      </c>
      <c r="H153" s="6" t="s">
        <v>3</v>
      </c>
      <c r="I153" s="30">
        <f t="shared" si="8"/>
        <v>1</v>
      </c>
      <c r="K153" s="1">
        <v>15</v>
      </c>
      <c r="L153" s="7">
        <v>0</v>
      </c>
      <c r="M153" s="11">
        <v>42473</v>
      </c>
      <c r="N153" s="4" t="s">
        <v>5</v>
      </c>
      <c r="O153" s="5">
        <v>1</v>
      </c>
      <c r="P153" s="5">
        <v>2</v>
      </c>
      <c r="Q153" s="6" t="s">
        <v>0</v>
      </c>
      <c r="R153" s="30">
        <f t="shared" si="9"/>
        <v>3</v>
      </c>
    </row>
    <row r="154" spans="2:22" ht="15.75" thickBot="1" x14ac:dyDescent="0.3">
      <c r="B154" s="1">
        <v>15</v>
      </c>
      <c r="C154" s="21">
        <v>0.5</v>
      </c>
      <c r="D154" s="20">
        <v>42423</v>
      </c>
      <c r="E154" s="16" t="s">
        <v>0</v>
      </c>
      <c r="F154" s="17">
        <v>1</v>
      </c>
      <c r="G154" s="17">
        <v>1</v>
      </c>
      <c r="H154" s="18" t="s">
        <v>25</v>
      </c>
      <c r="I154" s="30">
        <f t="shared" si="8"/>
        <v>1</v>
      </c>
      <c r="K154" s="1">
        <v>15</v>
      </c>
      <c r="L154" s="7">
        <v>0</v>
      </c>
      <c r="M154" s="15">
        <v>42427</v>
      </c>
      <c r="N154" s="16" t="s">
        <v>35</v>
      </c>
      <c r="O154" s="17">
        <v>4</v>
      </c>
      <c r="P154" s="17">
        <v>0</v>
      </c>
      <c r="Q154" s="18" t="s">
        <v>0</v>
      </c>
      <c r="R154" s="30">
        <f t="shared" si="9"/>
        <v>0</v>
      </c>
    </row>
    <row r="155" spans="2:22" ht="15.75" thickBot="1" x14ac:dyDescent="0.3">
      <c r="B155" s="1">
        <v>15</v>
      </c>
      <c r="C155" s="19">
        <v>0.5</v>
      </c>
      <c r="D155" s="20">
        <v>42434</v>
      </c>
      <c r="E155" s="16" t="s">
        <v>0</v>
      </c>
      <c r="F155" s="17">
        <v>2</v>
      </c>
      <c r="G155" s="17">
        <v>1</v>
      </c>
      <c r="H155" s="18" t="s">
        <v>17</v>
      </c>
      <c r="I155" s="30">
        <f t="shared" si="8"/>
        <v>3</v>
      </c>
      <c r="K155" s="1">
        <v>15</v>
      </c>
      <c r="L155" s="2">
        <v>0</v>
      </c>
      <c r="M155" s="15">
        <v>42437</v>
      </c>
      <c r="N155" s="16" t="s">
        <v>27</v>
      </c>
      <c r="O155" s="17">
        <v>0</v>
      </c>
      <c r="P155" s="17">
        <v>2</v>
      </c>
      <c r="Q155" s="18" t="s">
        <v>0</v>
      </c>
      <c r="R155" s="30">
        <f t="shared" si="9"/>
        <v>3</v>
      </c>
    </row>
    <row r="156" spans="2:22" ht="15.75" thickBot="1" x14ac:dyDescent="0.3">
      <c r="B156" s="1">
        <v>15</v>
      </c>
      <c r="C156" s="2">
        <v>0</v>
      </c>
      <c r="D156" s="15">
        <v>42448</v>
      </c>
      <c r="E156" s="16" t="s">
        <v>0</v>
      </c>
      <c r="F156" s="17">
        <v>1</v>
      </c>
      <c r="G156" s="17">
        <v>4</v>
      </c>
      <c r="H156" s="18" t="s">
        <v>33</v>
      </c>
      <c r="I156" s="30">
        <f t="shared" si="8"/>
        <v>0</v>
      </c>
      <c r="K156" s="1">
        <v>15</v>
      </c>
      <c r="L156" s="19">
        <v>0.5</v>
      </c>
      <c r="M156" s="20">
        <v>42440</v>
      </c>
      <c r="N156" s="16" t="s">
        <v>12</v>
      </c>
      <c r="O156" s="17">
        <v>1</v>
      </c>
      <c r="P156" s="17">
        <v>2</v>
      </c>
      <c r="Q156" s="18" t="s">
        <v>0</v>
      </c>
      <c r="R156" s="30">
        <f t="shared" si="9"/>
        <v>3</v>
      </c>
    </row>
    <row r="157" spans="2:22" ht="15.75" thickBot="1" x14ac:dyDescent="0.3">
      <c r="B157" s="1">
        <v>15</v>
      </c>
      <c r="C157" s="2">
        <v>0</v>
      </c>
      <c r="D157" s="15">
        <v>42465</v>
      </c>
      <c r="E157" s="16" t="s">
        <v>0</v>
      </c>
      <c r="F157" s="17">
        <v>1</v>
      </c>
      <c r="G157" s="17">
        <v>1</v>
      </c>
      <c r="H157" s="18" t="s">
        <v>11</v>
      </c>
      <c r="I157" s="30">
        <f t="shared" si="8"/>
        <v>1</v>
      </c>
      <c r="K157" s="1">
        <v>15</v>
      </c>
      <c r="L157" s="21">
        <v>0.5</v>
      </c>
      <c r="M157" s="20">
        <v>42462</v>
      </c>
      <c r="N157" s="16" t="s">
        <v>2</v>
      </c>
      <c r="O157" s="17">
        <v>2</v>
      </c>
      <c r="P157" s="17">
        <v>1</v>
      </c>
      <c r="Q157" s="18" t="s">
        <v>0</v>
      </c>
      <c r="R157" s="30">
        <f t="shared" si="9"/>
        <v>0</v>
      </c>
    </row>
    <row r="158" spans="2:22" ht="15.75" thickBot="1" x14ac:dyDescent="0.3">
      <c r="B158" s="1">
        <v>15</v>
      </c>
      <c r="C158" s="2">
        <v>0</v>
      </c>
      <c r="D158" s="15">
        <v>42476</v>
      </c>
      <c r="E158" s="16" t="s">
        <v>0</v>
      </c>
      <c r="F158" s="17">
        <v>3</v>
      </c>
      <c r="G158" s="17">
        <v>2</v>
      </c>
      <c r="H158" s="18" t="s">
        <v>10</v>
      </c>
      <c r="I158" s="30">
        <f t="shared" si="8"/>
        <v>3</v>
      </c>
      <c r="K158" s="1">
        <v>15</v>
      </c>
      <c r="L158" s="2">
        <v>0.5</v>
      </c>
      <c r="M158" s="20">
        <v>42469</v>
      </c>
      <c r="N158" s="16" t="s">
        <v>37</v>
      </c>
      <c r="O158" s="17">
        <v>1</v>
      </c>
      <c r="P158" s="17">
        <v>0</v>
      </c>
      <c r="Q158" s="18" t="s">
        <v>0</v>
      </c>
      <c r="R158" s="30">
        <f t="shared" si="9"/>
        <v>0</v>
      </c>
    </row>
    <row r="159" spans="2:22" ht="15.75" thickBot="1" x14ac:dyDescent="0.3">
      <c r="B159" s="1">
        <v>15</v>
      </c>
      <c r="C159" s="2">
        <v>0.5</v>
      </c>
      <c r="D159" s="20">
        <v>42479</v>
      </c>
      <c r="E159" s="16" t="s">
        <v>0</v>
      </c>
      <c r="F159" s="17">
        <v>2</v>
      </c>
      <c r="G159" s="17">
        <v>1</v>
      </c>
      <c r="H159" s="18" t="s">
        <v>28</v>
      </c>
      <c r="I159" s="30">
        <f t="shared" si="8"/>
        <v>3</v>
      </c>
      <c r="K159" s="1">
        <v>15</v>
      </c>
      <c r="L159" s="2">
        <v>0</v>
      </c>
      <c r="M159" s="15">
        <v>42483</v>
      </c>
      <c r="N159" s="16" t="s">
        <v>13</v>
      </c>
      <c r="O159" s="17">
        <v>2</v>
      </c>
      <c r="P159" s="17">
        <v>2</v>
      </c>
      <c r="Q159" s="18" t="s">
        <v>0</v>
      </c>
      <c r="R159" s="30">
        <f t="shared" si="9"/>
        <v>1</v>
      </c>
    </row>
    <row r="160" spans="2:22" ht="15.75" thickBot="1" x14ac:dyDescent="0.3">
      <c r="B160" s="1">
        <v>15</v>
      </c>
      <c r="C160" s="2">
        <v>0.5</v>
      </c>
      <c r="D160" s="20">
        <v>42490</v>
      </c>
      <c r="E160" s="16" t="s">
        <v>0</v>
      </c>
      <c r="F160" s="17">
        <v>1</v>
      </c>
      <c r="G160" s="17">
        <v>2</v>
      </c>
      <c r="H160" s="18" t="s">
        <v>39</v>
      </c>
      <c r="I160" s="30">
        <f t="shared" si="8"/>
        <v>0</v>
      </c>
      <c r="J160">
        <f>SUM(I149:I160)</f>
        <v>17</v>
      </c>
      <c r="K160" s="1">
        <v>15</v>
      </c>
      <c r="L160" s="2">
        <v>0</v>
      </c>
      <c r="M160" s="15">
        <v>42497</v>
      </c>
      <c r="N160" s="16" t="s">
        <v>4</v>
      </c>
      <c r="O160" s="17">
        <v>1</v>
      </c>
      <c r="P160" s="17">
        <v>1</v>
      </c>
      <c r="Q160" s="18" t="s">
        <v>0</v>
      </c>
      <c r="R160" s="30">
        <f t="shared" si="9"/>
        <v>1</v>
      </c>
      <c r="S160">
        <f>SUM(R149:R160)</f>
        <v>13</v>
      </c>
      <c r="T160">
        <f>J160+S160</f>
        <v>30</v>
      </c>
    </row>
    <row r="161" spans="2:22" x14ac:dyDescent="0.25">
      <c r="R161" s="24"/>
      <c r="S161">
        <f>COUNT(I138:I160)+COUNT(R138:R160)</f>
        <v>46</v>
      </c>
      <c r="T161">
        <f>S161*3</f>
        <v>138</v>
      </c>
      <c r="U161">
        <f>SUM(I138:I160)+SUM(R138:R160)</f>
        <v>59</v>
      </c>
      <c r="V161" s="35">
        <f>U161/T161</f>
        <v>0.42753623188405798</v>
      </c>
    </row>
    <row r="162" spans="2:22" x14ac:dyDescent="0.25">
      <c r="R162" s="24"/>
    </row>
    <row r="163" spans="2:22" x14ac:dyDescent="0.25">
      <c r="B163" t="s">
        <v>40</v>
      </c>
      <c r="R163" s="24"/>
    </row>
    <row r="164" spans="2:22" ht="15.75" thickBot="1" x14ac:dyDescent="0.3">
      <c r="R164" s="24"/>
    </row>
    <row r="165" spans="2:22" ht="15.75" thickBot="1" x14ac:dyDescent="0.3">
      <c r="B165" s="1">
        <v>14</v>
      </c>
      <c r="C165" s="7">
        <v>0</v>
      </c>
      <c r="D165" s="28">
        <v>41867</v>
      </c>
      <c r="E165" s="4" t="s">
        <v>0</v>
      </c>
      <c r="F165" s="5">
        <v>1</v>
      </c>
      <c r="G165" s="5">
        <v>0</v>
      </c>
      <c r="H165" s="6" t="s">
        <v>3</v>
      </c>
      <c r="I165" s="30">
        <f t="shared" ref="I165:I187" si="10">IF(F165&lt;G165,0,IF(F165=G165,1,IF(F165&gt;G165,3,"")))</f>
        <v>3</v>
      </c>
      <c r="K165" s="1">
        <v>14</v>
      </c>
      <c r="L165" s="7">
        <v>0.5</v>
      </c>
      <c r="M165" s="34">
        <v>41860</v>
      </c>
      <c r="N165" s="4" t="s">
        <v>20</v>
      </c>
      <c r="O165" s="5">
        <v>2</v>
      </c>
      <c r="P165" s="5">
        <v>0</v>
      </c>
      <c r="Q165" s="6" t="s">
        <v>0</v>
      </c>
      <c r="R165" s="30">
        <f t="shared" ref="R165:R187" si="11">IF(O165&gt;P165,0,IF(O165=P165,1,IF(O165&lt;P165,3,"")))</f>
        <v>0</v>
      </c>
    </row>
    <row r="166" spans="2:22" ht="15.75" thickBot="1" x14ac:dyDescent="0.3">
      <c r="B166" s="1">
        <v>14</v>
      </c>
      <c r="C166" s="7">
        <v>0.5</v>
      </c>
      <c r="D166" s="23">
        <v>41870</v>
      </c>
      <c r="E166" s="4" t="s">
        <v>0</v>
      </c>
      <c r="F166" s="5">
        <v>0</v>
      </c>
      <c r="G166" s="5">
        <v>2</v>
      </c>
      <c r="H166" s="6" t="s">
        <v>35</v>
      </c>
      <c r="I166" s="30">
        <f t="shared" si="10"/>
        <v>0</v>
      </c>
      <c r="K166" s="1">
        <v>14</v>
      </c>
      <c r="L166" s="7">
        <v>0</v>
      </c>
      <c r="M166" s="11">
        <v>41874</v>
      </c>
      <c r="N166" s="4" t="s">
        <v>43</v>
      </c>
      <c r="O166" s="5">
        <v>4</v>
      </c>
      <c r="P166" s="5">
        <v>1</v>
      </c>
      <c r="Q166" s="6" t="s">
        <v>0</v>
      </c>
      <c r="R166" s="30">
        <f t="shared" si="11"/>
        <v>0</v>
      </c>
    </row>
    <row r="167" spans="2:22" ht="15.75" thickBot="1" x14ac:dyDescent="0.3">
      <c r="B167" s="1">
        <v>14</v>
      </c>
      <c r="C167" s="7">
        <v>0.5</v>
      </c>
      <c r="D167" s="12">
        <v>41881</v>
      </c>
      <c r="E167" s="4" t="s">
        <v>0</v>
      </c>
      <c r="F167" s="5">
        <v>1</v>
      </c>
      <c r="G167" s="5">
        <v>0</v>
      </c>
      <c r="H167" s="6" t="s">
        <v>17</v>
      </c>
      <c r="I167" s="30">
        <f t="shared" si="10"/>
        <v>3</v>
      </c>
      <c r="K167" s="1">
        <v>14</v>
      </c>
      <c r="L167" s="26">
        <v>0</v>
      </c>
      <c r="M167" s="11">
        <v>41895</v>
      </c>
      <c r="N167" s="4" t="s">
        <v>5</v>
      </c>
      <c r="O167" s="27">
        <v>1</v>
      </c>
      <c r="P167" s="27">
        <v>1</v>
      </c>
      <c r="Q167" s="6" t="s">
        <v>0</v>
      </c>
      <c r="R167" s="30">
        <f t="shared" si="11"/>
        <v>1</v>
      </c>
    </row>
    <row r="168" spans="2:22" ht="15.75" thickBot="1" x14ac:dyDescent="0.3">
      <c r="B168" s="1">
        <v>14</v>
      </c>
      <c r="C168" s="7">
        <v>0</v>
      </c>
      <c r="D168" s="11">
        <v>41902</v>
      </c>
      <c r="E168" s="4" t="s">
        <v>0</v>
      </c>
      <c r="F168" s="5">
        <v>3</v>
      </c>
      <c r="G168" s="5">
        <v>0</v>
      </c>
      <c r="H168" s="6" t="s">
        <v>33</v>
      </c>
      <c r="I168" s="30">
        <f t="shared" si="10"/>
        <v>3</v>
      </c>
      <c r="K168" s="1">
        <v>14</v>
      </c>
      <c r="L168" s="7">
        <v>0.5</v>
      </c>
      <c r="M168" s="12">
        <v>41898</v>
      </c>
      <c r="N168" s="4" t="s">
        <v>42</v>
      </c>
      <c r="O168" s="5">
        <v>1</v>
      </c>
      <c r="P168" s="5">
        <v>3</v>
      </c>
      <c r="Q168" s="6" t="s">
        <v>0</v>
      </c>
      <c r="R168" s="30">
        <f t="shared" si="11"/>
        <v>3</v>
      </c>
    </row>
    <row r="169" spans="2:22" ht="15.75" thickBot="1" x14ac:dyDescent="0.3">
      <c r="B169" s="1">
        <v>14</v>
      </c>
      <c r="C169" s="7">
        <v>0</v>
      </c>
      <c r="D169" s="11">
        <v>41913</v>
      </c>
      <c r="E169" s="4" t="s">
        <v>0</v>
      </c>
      <c r="F169" s="13">
        <v>0</v>
      </c>
      <c r="G169" s="13">
        <v>0</v>
      </c>
      <c r="H169" s="6" t="s">
        <v>10</v>
      </c>
      <c r="I169" s="30">
        <f t="shared" si="10"/>
        <v>1</v>
      </c>
      <c r="K169" s="1">
        <v>14</v>
      </c>
      <c r="L169" s="7">
        <v>0.5</v>
      </c>
      <c r="M169" s="14">
        <v>41909</v>
      </c>
      <c r="N169" s="4" t="s">
        <v>6</v>
      </c>
      <c r="O169" s="5">
        <v>2</v>
      </c>
      <c r="P169" s="5">
        <v>0</v>
      </c>
      <c r="Q169" s="6" t="s">
        <v>0</v>
      </c>
      <c r="R169" s="30">
        <f t="shared" si="11"/>
        <v>0</v>
      </c>
    </row>
    <row r="170" spans="2:22" ht="15.75" thickBot="1" x14ac:dyDescent="0.3">
      <c r="B170" s="1">
        <v>14</v>
      </c>
      <c r="C170" s="7">
        <v>0.5</v>
      </c>
      <c r="D170" s="14">
        <v>41916</v>
      </c>
      <c r="E170" s="4" t="s">
        <v>0</v>
      </c>
      <c r="F170" s="5">
        <v>1</v>
      </c>
      <c r="G170" s="5">
        <v>1</v>
      </c>
      <c r="H170" s="6" t="s">
        <v>21</v>
      </c>
      <c r="I170" s="30">
        <f t="shared" si="10"/>
        <v>1</v>
      </c>
      <c r="K170" s="1">
        <v>14</v>
      </c>
      <c r="L170" s="7">
        <v>0</v>
      </c>
      <c r="M170" s="11">
        <v>41929</v>
      </c>
      <c r="N170" s="4" t="s">
        <v>2</v>
      </c>
      <c r="O170" s="5">
        <v>2</v>
      </c>
      <c r="P170" s="5">
        <v>1</v>
      </c>
      <c r="Q170" s="6" t="s">
        <v>0</v>
      </c>
      <c r="R170" s="30">
        <f t="shared" si="11"/>
        <v>0</v>
      </c>
    </row>
    <row r="171" spans="2:22" ht="15.75" thickBot="1" x14ac:dyDescent="0.3">
      <c r="B171" s="1">
        <v>14</v>
      </c>
      <c r="C171" s="2">
        <v>0</v>
      </c>
      <c r="D171" s="11">
        <v>41937</v>
      </c>
      <c r="E171" s="4" t="s">
        <v>0</v>
      </c>
      <c r="F171" s="5">
        <v>1</v>
      </c>
      <c r="G171" s="5">
        <v>2</v>
      </c>
      <c r="H171" s="6" t="s">
        <v>28</v>
      </c>
      <c r="I171" s="30">
        <f t="shared" si="10"/>
        <v>0</v>
      </c>
      <c r="K171" s="1">
        <v>14</v>
      </c>
      <c r="L171" s="7">
        <v>0.5</v>
      </c>
      <c r="M171" s="12">
        <v>41933</v>
      </c>
      <c r="N171" s="4" t="s">
        <v>15</v>
      </c>
      <c r="O171" s="5">
        <v>1</v>
      </c>
      <c r="P171" s="5">
        <v>1</v>
      </c>
      <c r="Q171" s="6" t="s">
        <v>0</v>
      </c>
      <c r="R171" s="30">
        <f t="shared" si="11"/>
        <v>1</v>
      </c>
    </row>
    <row r="172" spans="2:22" ht="15.75" thickBot="1" x14ac:dyDescent="0.3">
      <c r="B172" s="1">
        <v>14</v>
      </c>
      <c r="C172" s="7">
        <v>0</v>
      </c>
      <c r="D172" s="11">
        <v>41947</v>
      </c>
      <c r="E172" s="4" t="s">
        <v>0</v>
      </c>
      <c r="F172" s="5">
        <v>2</v>
      </c>
      <c r="G172" s="5">
        <v>2</v>
      </c>
      <c r="H172" s="6" t="s">
        <v>39</v>
      </c>
      <c r="I172" s="30">
        <f t="shared" si="10"/>
        <v>1</v>
      </c>
      <c r="K172" s="1">
        <v>14</v>
      </c>
      <c r="L172" s="7">
        <v>0.5</v>
      </c>
      <c r="M172" s="12">
        <v>41944</v>
      </c>
      <c r="N172" s="4" t="s">
        <v>27</v>
      </c>
      <c r="O172" s="5">
        <v>3</v>
      </c>
      <c r="P172" s="5">
        <v>1</v>
      </c>
      <c r="Q172" s="6" t="s">
        <v>0</v>
      </c>
      <c r="R172" s="30">
        <f t="shared" si="11"/>
        <v>0</v>
      </c>
    </row>
    <row r="173" spans="2:22" ht="15.75" thickBot="1" x14ac:dyDescent="0.3">
      <c r="B173" s="1">
        <v>14</v>
      </c>
      <c r="C173" s="7">
        <v>0.5</v>
      </c>
      <c r="D173" s="12">
        <v>41951</v>
      </c>
      <c r="E173" s="4" t="s">
        <v>0</v>
      </c>
      <c r="F173" s="5">
        <v>3</v>
      </c>
      <c r="G173" s="5">
        <v>1</v>
      </c>
      <c r="H173" s="6" t="s">
        <v>41</v>
      </c>
      <c r="I173" s="30">
        <f t="shared" si="10"/>
        <v>3</v>
      </c>
      <c r="K173" s="1">
        <v>14</v>
      </c>
      <c r="L173" s="7">
        <v>0</v>
      </c>
      <c r="M173" s="11">
        <v>41965</v>
      </c>
      <c r="N173" s="4" t="s">
        <v>12</v>
      </c>
      <c r="O173" s="5">
        <v>2</v>
      </c>
      <c r="P173" s="5">
        <v>1</v>
      </c>
      <c r="Q173" s="6" t="s">
        <v>0</v>
      </c>
      <c r="R173" s="30">
        <f t="shared" si="11"/>
        <v>0</v>
      </c>
    </row>
    <row r="174" spans="2:22" ht="15.75" thickBot="1" x14ac:dyDescent="0.3">
      <c r="B174" s="1">
        <v>14</v>
      </c>
      <c r="C174" s="7">
        <v>0.5</v>
      </c>
      <c r="D174" s="14">
        <v>41972</v>
      </c>
      <c r="E174" s="4" t="s">
        <v>0</v>
      </c>
      <c r="F174" s="5">
        <v>2</v>
      </c>
      <c r="G174" s="5">
        <v>0</v>
      </c>
      <c r="H174" s="6" t="s">
        <v>14</v>
      </c>
      <c r="I174" s="30">
        <f t="shared" si="10"/>
        <v>3</v>
      </c>
      <c r="K174" s="1">
        <v>14</v>
      </c>
      <c r="L174" s="7">
        <v>0</v>
      </c>
      <c r="M174" s="11">
        <v>41979</v>
      </c>
      <c r="N174" s="4" t="s">
        <v>7</v>
      </c>
      <c r="O174" s="5">
        <v>4</v>
      </c>
      <c r="P174" s="5">
        <v>1</v>
      </c>
      <c r="Q174" s="6" t="s">
        <v>0</v>
      </c>
      <c r="R174" s="30">
        <f t="shared" si="11"/>
        <v>0</v>
      </c>
    </row>
    <row r="175" spans="2:22" ht="15.75" thickBot="1" x14ac:dyDescent="0.3">
      <c r="B175" s="1">
        <v>14</v>
      </c>
      <c r="C175" s="7">
        <v>0.5</v>
      </c>
      <c r="D175" s="14">
        <v>41986</v>
      </c>
      <c r="E175" s="4" t="s">
        <v>0</v>
      </c>
      <c r="F175" s="5">
        <v>0</v>
      </c>
      <c r="G175" s="5">
        <v>1</v>
      </c>
      <c r="H175" s="6" t="s">
        <v>25</v>
      </c>
      <c r="I175" s="30">
        <f t="shared" si="10"/>
        <v>0</v>
      </c>
      <c r="J175">
        <f>SUM(I165:I175)</f>
        <v>18</v>
      </c>
      <c r="K175" s="1">
        <v>14</v>
      </c>
      <c r="L175" s="7">
        <v>0</v>
      </c>
      <c r="M175" s="11">
        <v>41993</v>
      </c>
      <c r="N175" s="4" t="s">
        <v>8</v>
      </c>
      <c r="O175" s="5">
        <v>1</v>
      </c>
      <c r="P175" s="5">
        <v>1</v>
      </c>
      <c r="Q175" s="6" t="s">
        <v>0</v>
      </c>
      <c r="R175" s="30">
        <f t="shared" si="11"/>
        <v>1</v>
      </c>
      <c r="S175">
        <f>SUM(R165:R175)</f>
        <v>6</v>
      </c>
      <c r="T175">
        <f>J175+S175</f>
        <v>24</v>
      </c>
    </row>
    <row r="176" spans="2:22" ht="15.75" thickBot="1" x14ac:dyDescent="0.3">
      <c r="B176" s="1">
        <v>14</v>
      </c>
      <c r="C176" s="7">
        <v>0.5</v>
      </c>
      <c r="D176" s="12">
        <v>41999</v>
      </c>
      <c r="E176" s="4" t="s">
        <v>0</v>
      </c>
      <c r="F176" s="24">
        <v>0</v>
      </c>
      <c r="G176" s="24">
        <v>2</v>
      </c>
      <c r="H176" s="6" t="s">
        <v>22</v>
      </c>
      <c r="I176" s="30">
        <f t="shared" si="10"/>
        <v>0</v>
      </c>
      <c r="K176" s="1">
        <v>14</v>
      </c>
      <c r="L176" s="7">
        <v>0</v>
      </c>
      <c r="M176" s="11">
        <v>42003</v>
      </c>
      <c r="N176" s="4" t="s">
        <v>14</v>
      </c>
      <c r="O176" s="5">
        <v>2</v>
      </c>
      <c r="P176" s="5">
        <v>0</v>
      </c>
      <c r="Q176" s="6" t="s">
        <v>0</v>
      </c>
      <c r="R176" s="30">
        <f t="shared" si="11"/>
        <v>0</v>
      </c>
      <c r="S176">
        <f>COUNT(I176:I178)+COUNT(R176:R178)</f>
        <v>6</v>
      </c>
      <c r="T176">
        <f>S176*3</f>
        <v>18</v>
      </c>
      <c r="U176">
        <f>SUM(I176:I178)+SUM(R176:R178)</f>
        <v>8</v>
      </c>
      <c r="V176" s="35">
        <f>U176/T176</f>
        <v>0.44444444444444442</v>
      </c>
    </row>
    <row r="177" spans="2:22" ht="15.75" thickBot="1" x14ac:dyDescent="0.3">
      <c r="B177" s="1">
        <v>14</v>
      </c>
      <c r="C177" s="7">
        <v>0</v>
      </c>
      <c r="D177" s="11">
        <v>42021</v>
      </c>
      <c r="E177" s="4" t="s">
        <v>0</v>
      </c>
      <c r="F177" s="5">
        <v>1</v>
      </c>
      <c r="G177" s="5">
        <v>1</v>
      </c>
      <c r="H177" s="6" t="s">
        <v>5</v>
      </c>
      <c r="I177" s="30">
        <f t="shared" si="10"/>
        <v>1</v>
      </c>
      <c r="K177" s="1">
        <v>14</v>
      </c>
      <c r="L177" s="7">
        <v>0.5</v>
      </c>
      <c r="M177" s="12">
        <v>42014</v>
      </c>
      <c r="N177" s="4" t="s">
        <v>17</v>
      </c>
      <c r="O177" s="5">
        <v>1</v>
      </c>
      <c r="P177" s="5">
        <v>1</v>
      </c>
      <c r="Q177" s="6" t="s">
        <v>0</v>
      </c>
      <c r="R177" s="30">
        <f t="shared" si="11"/>
        <v>1</v>
      </c>
    </row>
    <row r="178" spans="2:22" ht="15.75" thickBot="1" x14ac:dyDescent="0.3">
      <c r="B178" s="1">
        <v>14</v>
      </c>
      <c r="C178" s="7">
        <v>0.5</v>
      </c>
      <c r="D178" s="12">
        <v>42025</v>
      </c>
      <c r="E178" s="4" t="s">
        <v>0</v>
      </c>
      <c r="F178" s="13">
        <v>1</v>
      </c>
      <c r="G178" s="13">
        <v>0</v>
      </c>
      <c r="H178" s="6" t="s">
        <v>42</v>
      </c>
      <c r="I178" s="30">
        <f t="shared" si="10"/>
        <v>3</v>
      </c>
      <c r="K178" s="1">
        <v>14</v>
      </c>
      <c r="L178" s="7">
        <v>0</v>
      </c>
      <c r="M178" s="11">
        <v>42035</v>
      </c>
      <c r="N178" s="4" t="s">
        <v>33</v>
      </c>
      <c r="O178" s="5">
        <v>1</v>
      </c>
      <c r="P178" s="5">
        <v>2</v>
      </c>
      <c r="Q178" s="6" t="s">
        <v>0</v>
      </c>
      <c r="R178" s="30">
        <f t="shared" si="11"/>
        <v>3</v>
      </c>
    </row>
    <row r="179" spans="2:22" ht="15.75" thickBot="1" x14ac:dyDescent="0.3">
      <c r="B179" s="1">
        <v>14</v>
      </c>
      <c r="C179" s="7">
        <v>0.5</v>
      </c>
      <c r="D179" s="12">
        <v>42042</v>
      </c>
      <c r="E179" s="4" t="s">
        <v>0</v>
      </c>
      <c r="F179" s="13">
        <v>0</v>
      </c>
      <c r="G179" s="13">
        <v>1</v>
      </c>
      <c r="H179" s="6" t="s">
        <v>6</v>
      </c>
      <c r="I179" s="30">
        <f t="shared" si="10"/>
        <v>0</v>
      </c>
      <c r="K179" s="1">
        <v>14</v>
      </c>
      <c r="L179" s="7">
        <v>0</v>
      </c>
      <c r="M179" s="11">
        <v>42045</v>
      </c>
      <c r="N179" s="4" t="s">
        <v>10</v>
      </c>
      <c r="O179" s="5">
        <v>0</v>
      </c>
      <c r="P179" s="5">
        <v>2</v>
      </c>
      <c r="Q179" s="6" t="s">
        <v>0</v>
      </c>
      <c r="R179" s="30">
        <f t="shared" si="11"/>
        <v>3</v>
      </c>
    </row>
    <row r="180" spans="2:22" ht="15.75" thickBot="1" x14ac:dyDescent="0.3">
      <c r="B180" s="1">
        <v>14</v>
      </c>
      <c r="C180" s="7">
        <v>0.5</v>
      </c>
      <c r="D180" s="14">
        <v>42049</v>
      </c>
      <c r="E180" s="4" t="s">
        <v>0</v>
      </c>
      <c r="F180" s="13">
        <v>1</v>
      </c>
      <c r="G180" s="13">
        <v>0</v>
      </c>
      <c r="H180" s="6" t="s">
        <v>20</v>
      </c>
      <c r="I180" s="30">
        <f t="shared" si="10"/>
        <v>3</v>
      </c>
      <c r="K180" s="1">
        <v>14</v>
      </c>
      <c r="L180" s="7">
        <v>0</v>
      </c>
      <c r="M180" s="11">
        <v>42056</v>
      </c>
      <c r="N180" s="4" t="s">
        <v>3</v>
      </c>
      <c r="O180" s="5">
        <v>0</v>
      </c>
      <c r="P180" s="5">
        <v>1</v>
      </c>
      <c r="Q180" s="6" t="s">
        <v>0</v>
      </c>
      <c r="R180" s="30">
        <f t="shared" si="11"/>
        <v>3</v>
      </c>
    </row>
    <row r="181" spans="2:22" ht="15.75" thickBot="1" x14ac:dyDescent="0.3">
      <c r="B181" s="1">
        <v>14</v>
      </c>
      <c r="C181" s="7">
        <v>0</v>
      </c>
      <c r="D181" s="15">
        <v>42063</v>
      </c>
      <c r="E181" s="16" t="s">
        <v>0</v>
      </c>
      <c r="F181" s="17">
        <v>2</v>
      </c>
      <c r="G181" s="17">
        <v>3</v>
      </c>
      <c r="H181" s="18" t="s">
        <v>43</v>
      </c>
      <c r="I181" s="30">
        <f t="shared" si="10"/>
        <v>0</v>
      </c>
      <c r="K181" s="1">
        <v>14</v>
      </c>
      <c r="L181" s="21">
        <v>0.5</v>
      </c>
      <c r="M181" s="20">
        <v>42059</v>
      </c>
      <c r="N181" s="16" t="s">
        <v>35</v>
      </c>
      <c r="O181" s="17">
        <v>2</v>
      </c>
      <c r="P181" s="17">
        <v>0</v>
      </c>
      <c r="Q181" s="18" t="s">
        <v>0</v>
      </c>
      <c r="R181" s="30">
        <f t="shared" si="11"/>
        <v>0</v>
      </c>
    </row>
    <row r="182" spans="2:22" ht="15.75" thickBot="1" x14ac:dyDescent="0.3">
      <c r="B182" s="1">
        <v>14</v>
      </c>
      <c r="C182" s="19">
        <v>0.5</v>
      </c>
      <c r="D182" s="20">
        <v>42067</v>
      </c>
      <c r="E182" s="16" t="s">
        <v>0</v>
      </c>
      <c r="F182" s="17">
        <v>2</v>
      </c>
      <c r="G182" s="17">
        <v>1</v>
      </c>
      <c r="H182" s="18" t="s">
        <v>7</v>
      </c>
      <c r="I182" s="30">
        <f t="shared" si="10"/>
        <v>3</v>
      </c>
      <c r="K182" s="1">
        <v>14</v>
      </c>
      <c r="L182" s="2">
        <v>0</v>
      </c>
      <c r="M182" s="15">
        <v>42070</v>
      </c>
      <c r="N182" s="16" t="s">
        <v>22</v>
      </c>
      <c r="O182" s="17">
        <v>0</v>
      </c>
      <c r="P182" s="17">
        <v>1</v>
      </c>
      <c r="Q182" s="18" t="s">
        <v>0</v>
      </c>
      <c r="R182" s="30">
        <f t="shared" si="11"/>
        <v>3</v>
      </c>
    </row>
    <row r="183" spans="2:22" ht="15.75" thickBot="1" x14ac:dyDescent="0.3">
      <c r="B183" s="1">
        <v>14</v>
      </c>
      <c r="C183" s="19">
        <v>0.5</v>
      </c>
      <c r="D183" s="20">
        <v>42077</v>
      </c>
      <c r="E183" s="16" t="s">
        <v>0</v>
      </c>
      <c r="F183" s="17">
        <v>0</v>
      </c>
      <c r="G183" s="17">
        <v>0</v>
      </c>
      <c r="H183" s="18" t="s">
        <v>8</v>
      </c>
      <c r="I183" s="30">
        <f t="shared" si="10"/>
        <v>1</v>
      </c>
      <c r="K183" s="1">
        <v>14</v>
      </c>
      <c r="L183" s="2">
        <v>0</v>
      </c>
      <c r="M183" s="15">
        <v>42081</v>
      </c>
      <c r="N183" s="16" t="s">
        <v>25</v>
      </c>
      <c r="O183" s="17">
        <v>0</v>
      </c>
      <c r="P183" s="17">
        <v>3</v>
      </c>
      <c r="Q183" s="18" t="s">
        <v>0</v>
      </c>
      <c r="R183" s="30">
        <f t="shared" si="11"/>
        <v>3</v>
      </c>
    </row>
    <row r="184" spans="2:22" ht="15.75" thickBot="1" x14ac:dyDescent="0.3">
      <c r="B184" s="1">
        <v>14</v>
      </c>
      <c r="C184" s="2">
        <v>0</v>
      </c>
      <c r="D184" s="15">
        <v>42098</v>
      </c>
      <c r="E184" s="16" t="s">
        <v>0</v>
      </c>
      <c r="F184" s="17">
        <v>0</v>
      </c>
      <c r="G184" s="17">
        <v>3</v>
      </c>
      <c r="H184" s="18" t="s">
        <v>12</v>
      </c>
      <c r="I184" s="30">
        <f t="shared" si="10"/>
        <v>0</v>
      </c>
      <c r="K184" s="1">
        <v>14</v>
      </c>
      <c r="L184" s="19">
        <v>0.5</v>
      </c>
      <c r="M184" s="20">
        <v>42084</v>
      </c>
      <c r="N184" s="16" t="s">
        <v>41</v>
      </c>
      <c r="O184" s="17">
        <v>1</v>
      </c>
      <c r="P184" s="17">
        <v>1</v>
      </c>
      <c r="Q184" s="18" t="s">
        <v>0</v>
      </c>
      <c r="R184" s="30">
        <f t="shared" si="11"/>
        <v>1</v>
      </c>
    </row>
    <row r="185" spans="2:22" ht="15.75" thickBot="1" x14ac:dyDescent="0.3">
      <c r="B185" s="1">
        <v>14</v>
      </c>
      <c r="C185" s="2">
        <v>0</v>
      </c>
      <c r="D185" s="15">
        <v>42105</v>
      </c>
      <c r="E185" s="16" t="s">
        <v>0</v>
      </c>
      <c r="F185" s="17">
        <v>1</v>
      </c>
      <c r="G185" s="17">
        <v>2</v>
      </c>
      <c r="H185" s="18" t="s">
        <v>27</v>
      </c>
      <c r="I185" s="30">
        <f t="shared" si="10"/>
        <v>0</v>
      </c>
      <c r="K185" s="1">
        <v>14</v>
      </c>
      <c r="L185" s="2">
        <v>0.5</v>
      </c>
      <c r="M185" s="20">
        <v>42100</v>
      </c>
      <c r="N185" s="16" t="s">
        <v>28</v>
      </c>
      <c r="O185" s="17">
        <v>4</v>
      </c>
      <c r="P185" s="17">
        <v>3</v>
      </c>
      <c r="Q185" s="18" t="s">
        <v>0</v>
      </c>
      <c r="R185" s="30">
        <f t="shared" si="11"/>
        <v>0</v>
      </c>
    </row>
    <row r="186" spans="2:22" ht="15.75" thickBot="1" x14ac:dyDescent="0.3">
      <c r="B186" s="1">
        <v>14</v>
      </c>
      <c r="C186" s="2">
        <v>0.5</v>
      </c>
      <c r="D186" s="20">
        <v>42108</v>
      </c>
      <c r="E186" s="16" t="s">
        <v>0</v>
      </c>
      <c r="F186" s="17">
        <v>0</v>
      </c>
      <c r="G186" s="17">
        <v>2</v>
      </c>
      <c r="H186" s="18" t="s">
        <v>15</v>
      </c>
      <c r="I186" s="30">
        <f t="shared" si="10"/>
        <v>0</v>
      </c>
      <c r="K186" s="1">
        <v>14</v>
      </c>
      <c r="L186" s="2">
        <v>0</v>
      </c>
      <c r="M186" s="15">
        <v>42112</v>
      </c>
      <c r="N186" s="16" t="s">
        <v>39</v>
      </c>
      <c r="O186" s="17">
        <v>2</v>
      </c>
      <c r="P186" s="17">
        <v>1</v>
      </c>
      <c r="Q186" s="18" t="s">
        <v>0</v>
      </c>
      <c r="R186" s="30">
        <f t="shared" si="11"/>
        <v>0</v>
      </c>
    </row>
    <row r="187" spans="2:22" ht="15.75" thickBot="1" x14ac:dyDescent="0.3">
      <c r="B187" s="1">
        <v>14</v>
      </c>
      <c r="C187" s="2">
        <v>0</v>
      </c>
      <c r="D187" s="15">
        <v>42126</v>
      </c>
      <c r="E187" s="16" t="s">
        <v>0</v>
      </c>
      <c r="F187" s="17">
        <v>0</v>
      </c>
      <c r="G187" s="17">
        <v>0</v>
      </c>
      <c r="H187" s="18" t="s">
        <v>2</v>
      </c>
      <c r="I187" s="30">
        <f t="shared" si="10"/>
        <v>1</v>
      </c>
      <c r="J187">
        <f>SUM(I176:I187)</f>
        <v>12</v>
      </c>
      <c r="K187" s="1">
        <v>14</v>
      </c>
      <c r="L187" s="2">
        <v>0.5</v>
      </c>
      <c r="M187" s="20">
        <v>42119</v>
      </c>
      <c r="N187" s="16" t="s">
        <v>21</v>
      </c>
      <c r="O187" s="17">
        <v>1</v>
      </c>
      <c r="P187" s="17">
        <v>2</v>
      </c>
      <c r="Q187" s="18" t="s">
        <v>0</v>
      </c>
      <c r="R187" s="30">
        <f t="shared" si="11"/>
        <v>3</v>
      </c>
      <c r="S187">
        <f>SUM(R176:R187)</f>
        <v>20</v>
      </c>
      <c r="T187">
        <f>J187+S187</f>
        <v>32</v>
      </c>
    </row>
    <row r="188" spans="2:22" x14ac:dyDescent="0.25">
      <c r="R188" s="24"/>
      <c r="S188">
        <f>COUNT(I165:I187)+COUNT(R165:R187)</f>
        <v>46</v>
      </c>
      <c r="T188">
        <f>S188*3</f>
        <v>138</v>
      </c>
      <c r="U188">
        <f>SUM(I165:I187)+SUM(R165:R187)</f>
        <v>56</v>
      </c>
      <c r="V188" s="35">
        <f>U188/T188</f>
        <v>0.40579710144927539</v>
      </c>
    </row>
    <row r="189" spans="2:22" x14ac:dyDescent="0.25">
      <c r="R189" s="24"/>
    </row>
    <row r="190" spans="2:22" x14ac:dyDescent="0.25">
      <c r="R190" s="24"/>
    </row>
    <row r="191" spans="2:22" x14ac:dyDescent="0.25">
      <c r="R191" s="24"/>
    </row>
    <row r="192" spans="2:22" x14ac:dyDescent="0.25">
      <c r="R192" s="24"/>
    </row>
    <row r="193" spans="18:18" x14ac:dyDescent="0.25">
      <c r="R193" s="24"/>
    </row>
    <row r="194" spans="18:18" x14ac:dyDescent="0.25">
      <c r="R194" s="24"/>
    </row>
    <row r="195" spans="18:18" x14ac:dyDescent="0.25">
      <c r="R195" s="24"/>
    </row>
    <row r="196" spans="18:18" x14ac:dyDescent="0.25">
      <c r="R196" s="24"/>
    </row>
    <row r="197" spans="18:18" x14ac:dyDescent="0.25">
      <c r="R197" s="24"/>
    </row>
    <row r="198" spans="18:18" x14ac:dyDescent="0.25">
      <c r="R198" s="24"/>
    </row>
    <row r="199" spans="18:18" x14ac:dyDescent="0.25">
      <c r="R199" s="24"/>
    </row>
    <row r="200" spans="18:18" x14ac:dyDescent="0.25">
      <c r="R200" s="24"/>
    </row>
    <row r="201" spans="18:18" x14ac:dyDescent="0.25">
      <c r="R201" s="24"/>
    </row>
    <row r="202" spans="18:18" x14ac:dyDescent="0.25">
      <c r="R202" s="24"/>
    </row>
    <row r="203" spans="18:18" x14ac:dyDescent="0.25">
      <c r="R203" s="24"/>
    </row>
    <row r="204" spans="18:18" x14ac:dyDescent="0.25">
      <c r="R204" s="24"/>
    </row>
    <row r="205" spans="18:18" x14ac:dyDescent="0.25">
      <c r="R205" s="24"/>
    </row>
    <row r="206" spans="18:18" x14ac:dyDescent="0.25">
      <c r="R206" s="24"/>
    </row>
    <row r="207" spans="18:18" x14ac:dyDescent="0.25">
      <c r="R207" s="24"/>
    </row>
    <row r="208" spans="18:18" x14ac:dyDescent="0.25">
      <c r="R208" s="24"/>
    </row>
    <row r="209" spans="18:18" x14ac:dyDescent="0.25">
      <c r="R209" s="24"/>
    </row>
    <row r="210" spans="18:18" x14ac:dyDescent="0.25">
      <c r="R210" s="24"/>
    </row>
    <row r="211" spans="18:18" x14ac:dyDescent="0.25">
      <c r="R211" s="24"/>
    </row>
    <row r="212" spans="18:18" x14ac:dyDescent="0.25">
      <c r="R212" s="24"/>
    </row>
    <row r="213" spans="18:18" x14ac:dyDescent="0.25">
      <c r="R213" s="24"/>
    </row>
    <row r="214" spans="18:18" x14ac:dyDescent="0.25">
      <c r="R214" s="24"/>
    </row>
    <row r="215" spans="18:18" x14ac:dyDescent="0.25">
      <c r="R215" s="24"/>
    </row>
    <row r="216" spans="18:18" x14ac:dyDescent="0.25">
      <c r="R216" s="24"/>
    </row>
    <row r="217" spans="18:18" x14ac:dyDescent="0.25">
      <c r="R217" s="24"/>
    </row>
    <row r="218" spans="18:18" x14ac:dyDescent="0.25">
      <c r="R218" s="24"/>
    </row>
    <row r="219" spans="18:18" x14ac:dyDescent="0.25">
      <c r="R219" s="24"/>
    </row>
    <row r="220" spans="18:18" x14ac:dyDescent="0.25">
      <c r="R220" s="24"/>
    </row>
    <row r="221" spans="18:18" x14ac:dyDescent="0.25">
      <c r="R221" s="24"/>
    </row>
    <row r="222" spans="18:18" x14ac:dyDescent="0.25">
      <c r="R222" s="24"/>
    </row>
    <row r="223" spans="18:18" x14ac:dyDescent="0.25">
      <c r="R223" s="24"/>
    </row>
    <row r="224" spans="18:18" x14ac:dyDescent="0.25">
      <c r="R224" s="24"/>
    </row>
    <row r="225" spans="18:18" x14ac:dyDescent="0.25">
      <c r="R225" s="24"/>
    </row>
    <row r="226" spans="18:18" x14ac:dyDescent="0.25">
      <c r="R226" s="24"/>
    </row>
    <row r="227" spans="18:18" x14ac:dyDescent="0.25">
      <c r="R227" s="24"/>
    </row>
    <row r="228" spans="18:18" x14ac:dyDescent="0.25">
      <c r="R228" s="24"/>
    </row>
    <row r="229" spans="18:18" x14ac:dyDescent="0.25">
      <c r="R229" s="24"/>
    </row>
    <row r="230" spans="18:18" x14ac:dyDescent="0.25">
      <c r="R230" s="24"/>
    </row>
    <row r="231" spans="18:18" x14ac:dyDescent="0.25">
      <c r="R231" s="24"/>
    </row>
    <row r="232" spans="18:18" x14ac:dyDescent="0.25">
      <c r="R232" s="24"/>
    </row>
    <row r="233" spans="18:18" x14ac:dyDescent="0.25">
      <c r="R233" s="24"/>
    </row>
    <row r="234" spans="18:18" x14ac:dyDescent="0.25">
      <c r="R234" s="24"/>
    </row>
    <row r="235" spans="18:18" x14ac:dyDescent="0.25">
      <c r="R235" s="24"/>
    </row>
    <row r="236" spans="18:18" x14ac:dyDescent="0.25">
      <c r="R236" s="24"/>
    </row>
    <row r="237" spans="18:18" x14ac:dyDescent="0.25">
      <c r="R237" s="24"/>
    </row>
    <row r="238" spans="18:18" x14ac:dyDescent="0.25">
      <c r="R238" s="24"/>
    </row>
    <row r="239" spans="18:18" x14ac:dyDescent="0.25">
      <c r="R239" s="24"/>
    </row>
    <row r="240" spans="18:18" x14ac:dyDescent="0.25">
      <c r="R240" s="24"/>
    </row>
    <row r="241" spans="18:18" x14ac:dyDescent="0.25">
      <c r="R241" s="24"/>
    </row>
    <row r="242" spans="18:18" x14ac:dyDescent="0.25">
      <c r="R242" s="24"/>
    </row>
    <row r="243" spans="18:18" x14ac:dyDescent="0.25">
      <c r="R243" s="24"/>
    </row>
    <row r="244" spans="18:18" x14ac:dyDescent="0.25">
      <c r="R244" s="24"/>
    </row>
    <row r="245" spans="18:18" x14ac:dyDescent="0.25">
      <c r="R245" s="24"/>
    </row>
    <row r="246" spans="18:18" x14ac:dyDescent="0.25">
      <c r="R246" s="24"/>
    </row>
    <row r="247" spans="18:18" x14ac:dyDescent="0.25">
      <c r="R247" s="24"/>
    </row>
    <row r="248" spans="18:18" x14ac:dyDescent="0.25">
      <c r="R248" s="24"/>
    </row>
    <row r="249" spans="18:18" x14ac:dyDescent="0.25">
      <c r="R249" s="24"/>
    </row>
    <row r="250" spans="18:18" x14ac:dyDescent="0.25">
      <c r="R250" s="24"/>
    </row>
    <row r="251" spans="18:18" x14ac:dyDescent="0.25">
      <c r="R251" s="24"/>
    </row>
    <row r="252" spans="18:18" x14ac:dyDescent="0.25">
      <c r="R252" s="24"/>
    </row>
    <row r="253" spans="18:18" x14ac:dyDescent="0.25">
      <c r="R253" s="24"/>
    </row>
    <row r="254" spans="18:18" x14ac:dyDescent="0.25">
      <c r="R254" s="24"/>
    </row>
    <row r="255" spans="18:18" x14ac:dyDescent="0.25">
      <c r="R255" s="24"/>
    </row>
    <row r="256" spans="18:18" x14ac:dyDescent="0.25">
      <c r="R256" s="24"/>
    </row>
    <row r="257" spans="18:18" x14ac:dyDescent="0.25">
      <c r="R257" s="24"/>
    </row>
    <row r="258" spans="18:18" x14ac:dyDescent="0.25">
      <c r="R258" s="24"/>
    </row>
    <row r="259" spans="18:18" x14ac:dyDescent="0.25">
      <c r="R259" s="24"/>
    </row>
    <row r="260" spans="18:18" x14ac:dyDescent="0.25">
      <c r="R260" s="24"/>
    </row>
    <row r="261" spans="18:18" x14ac:dyDescent="0.25">
      <c r="R261" s="24"/>
    </row>
    <row r="262" spans="18:18" x14ac:dyDescent="0.25">
      <c r="R262" s="24"/>
    </row>
    <row r="263" spans="18:18" x14ac:dyDescent="0.25">
      <c r="R263" s="24"/>
    </row>
    <row r="264" spans="18:18" x14ac:dyDescent="0.25">
      <c r="R264" s="24"/>
    </row>
    <row r="265" spans="18:18" x14ac:dyDescent="0.25">
      <c r="R265" s="24"/>
    </row>
    <row r="266" spans="18:18" x14ac:dyDescent="0.25">
      <c r="R266" s="24"/>
    </row>
    <row r="267" spans="18:18" x14ac:dyDescent="0.25">
      <c r="R267" s="24"/>
    </row>
  </sheetData>
  <conditionalFormatting sqref="C56:C79">
    <cfRule type="cellIs" dxfId="71" priority="34" stopIfTrue="1" operator="equal">
      <formula>0</formula>
    </cfRule>
    <cfRule type="cellIs" dxfId="70" priority="35" stopIfTrue="1" operator="notEqual">
      <formula>0</formula>
    </cfRule>
  </conditionalFormatting>
  <conditionalFormatting sqref="F56:G79">
    <cfRule type="cellIs" dxfId="69" priority="36" stopIfTrue="1" operator="notEqual">
      <formula>""</formula>
    </cfRule>
  </conditionalFormatting>
  <conditionalFormatting sqref="L56:L79">
    <cfRule type="cellIs" dxfId="68" priority="31" stopIfTrue="1" operator="equal">
      <formula>0</formula>
    </cfRule>
    <cfRule type="cellIs" dxfId="67" priority="32" stopIfTrue="1" operator="notEqual">
      <formula>0</formula>
    </cfRule>
  </conditionalFormatting>
  <conditionalFormatting sqref="O56:P79">
    <cfRule type="cellIs" dxfId="66" priority="33" stopIfTrue="1" operator="notEqual">
      <formula>""</formula>
    </cfRule>
  </conditionalFormatting>
  <conditionalFormatting sqref="C84:C106">
    <cfRule type="cellIs" dxfId="65" priority="28" stopIfTrue="1" operator="equal">
      <formula>0</formula>
    </cfRule>
    <cfRule type="cellIs" dxfId="64" priority="29" stopIfTrue="1" operator="notEqual">
      <formula>0</formula>
    </cfRule>
  </conditionalFormatting>
  <conditionalFormatting sqref="F84:G106">
    <cfRule type="cellIs" dxfId="63" priority="30" stopIfTrue="1" operator="notEqual">
      <formula>""</formula>
    </cfRule>
  </conditionalFormatting>
  <conditionalFormatting sqref="L84:L106">
    <cfRule type="cellIs" dxfId="62" priority="25" stopIfTrue="1" operator="equal">
      <formula>0</formula>
    </cfRule>
    <cfRule type="cellIs" dxfId="61" priority="26" stopIfTrue="1" operator="notEqual">
      <formula>0</formula>
    </cfRule>
  </conditionalFormatting>
  <conditionalFormatting sqref="O84:P106">
    <cfRule type="cellIs" dxfId="60" priority="27" stopIfTrue="1" operator="notEqual">
      <formula>""</formula>
    </cfRule>
  </conditionalFormatting>
  <conditionalFormatting sqref="C111:C133">
    <cfRule type="cellIs" dxfId="59" priority="22" stopIfTrue="1" operator="equal">
      <formula>0</formula>
    </cfRule>
    <cfRule type="cellIs" dxfId="58" priority="23" stopIfTrue="1" operator="notEqual">
      <formula>0</formula>
    </cfRule>
  </conditionalFormatting>
  <conditionalFormatting sqref="F111:G133">
    <cfRule type="cellIs" dxfId="57" priority="24" stopIfTrue="1" operator="notEqual">
      <formula>""</formula>
    </cfRule>
  </conditionalFormatting>
  <conditionalFormatting sqref="L111:L133">
    <cfRule type="cellIs" dxfId="56" priority="19" stopIfTrue="1" operator="equal">
      <formula>0</formula>
    </cfRule>
    <cfRule type="cellIs" dxfId="55" priority="20" stopIfTrue="1" operator="notEqual">
      <formula>0</formula>
    </cfRule>
  </conditionalFormatting>
  <conditionalFormatting sqref="O111:P133">
    <cfRule type="cellIs" dxfId="54" priority="21" stopIfTrue="1" operator="notEqual">
      <formula>""</formula>
    </cfRule>
  </conditionalFormatting>
  <conditionalFormatting sqref="C138:C160">
    <cfRule type="cellIs" dxfId="53" priority="16" stopIfTrue="1" operator="equal">
      <formula>0</formula>
    </cfRule>
    <cfRule type="cellIs" dxfId="52" priority="17" stopIfTrue="1" operator="notEqual">
      <formula>0</formula>
    </cfRule>
  </conditionalFormatting>
  <conditionalFormatting sqref="F138:G160">
    <cfRule type="cellIs" dxfId="51" priority="18" stopIfTrue="1" operator="notEqual">
      <formula>""</formula>
    </cfRule>
  </conditionalFormatting>
  <conditionalFormatting sqref="L138:L160">
    <cfRule type="cellIs" dxfId="50" priority="13" stopIfTrue="1" operator="equal">
      <formula>0</formula>
    </cfRule>
    <cfRule type="cellIs" dxfId="49" priority="14" stopIfTrue="1" operator="notEqual">
      <formula>0</formula>
    </cfRule>
  </conditionalFormatting>
  <conditionalFormatting sqref="O138:P160">
    <cfRule type="cellIs" dxfId="48" priority="15" stopIfTrue="1" operator="notEqual">
      <formula>""</formula>
    </cfRule>
  </conditionalFormatting>
  <conditionalFormatting sqref="C165:C187">
    <cfRule type="cellIs" dxfId="47" priority="10" stopIfTrue="1" operator="equal">
      <formula>0</formula>
    </cfRule>
    <cfRule type="cellIs" dxfId="46" priority="11" stopIfTrue="1" operator="notEqual">
      <formula>0</formula>
    </cfRule>
  </conditionalFormatting>
  <conditionalFormatting sqref="F165:G187">
    <cfRule type="cellIs" dxfId="45" priority="12" stopIfTrue="1" operator="notEqual">
      <formula>""</formula>
    </cfRule>
  </conditionalFormatting>
  <conditionalFormatting sqref="L165:L187">
    <cfRule type="cellIs" dxfId="44" priority="7" stopIfTrue="1" operator="equal">
      <formula>0</formula>
    </cfRule>
    <cfRule type="cellIs" dxfId="43" priority="8" stopIfTrue="1" operator="notEqual">
      <formula>0</formula>
    </cfRule>
  </conditionalFormatting>
  <conditionalFormatting sqref="O165:P187">
    <cfRule type="cellIs" dxfId="42" priority="9" stopIfTrue="1" operator="notEqual">
      <formula>""</formula>
    </cfRule>
  </conditionalFormatting>
  <conditionalFormatting sqref="C29:C51">
    <cfRule type="cellIs" dxfId="41" priority="4" stopIfTrue="1" operator="equal">
      <formula>0</formula>
    </cfRule>
    <cfRule type="cellIs" dxfId="40" priority="5" stopIfTrue="1" operator="notEqual">
      <formula>0</formula>
    </cfRule>
  </conditionalFormatting>
  <conditionalFormatting sqref="F29:G51">
    <cfRule type="cellIs" dxfId="39" priority="6" stopIfTrue="1" operator="notEqual">
      <formula>""</formula>
    </cfRule>
  </conditionalFormatting>
  <conditionalFormatting sqref="L29:L51">
    <cfRule type="cellIs" dxfId="38" priority="1" stopIfTrue="1" operator="equal">
      <formula>0</formula>
    </cfRule>
    <cfRule type="cellIs" dxfId="37" priority="2" stopIfTrue="1" operator="notEqual">
      <formula>0</formula>
    </cfRule>
  </conditionalFormatting>
  <conditionalFormatting sqref="O29:P51">
    <cfRule type="cellIs" dxfId="36" priority="3" stopIfTrue="1" operator="notEqual">
      <formula>""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6045-46CC-406C-BD23-283713016401}">
  <dimension ref="A1:J268"/>
  <sheetViews>
    <sheetView tabSelected="1" topLeftCell="A19" workbookViewId="0">
      <selection activeCell="M26" sqref="M26"/>
    </sheetView>
  </sheetViews>
  <sheetFormatPr defaultRowHeight="15" x14ac:dyDescent="0.25"/>
  <cols>
    <col min="3" max="3" width="10.140625" bestFit="1" customWidth="1"/>
    <col min="6" max="6" width="11.7109375" bestFit="1" customWidth="1"/>
    <col min="8" max="8" width="12.7109375" bestFit="1" customWidth="1"/>
    <col min="9" max="9" width="12.7109375" customWidth="1"/>
  </cols>
  <sheetData>
    <row r="1" spans="1:10" ht="15.75" thickBot="1" x14ac:dyDescent="0.3">
      <c r="A1" t="s">
        <v>53</v>
      </c>
      <c r="B1" s="37"/>
      <c r="C1" s="38" t="s">
        <v>45</v>
      </c>
      <c r="D1" s="39" t="s">
        <v>46</v>
      </c>
      <c r="E1" s="37" t="s">
        <v>54</v>
      </c>
      <c r="F1" s="40" t="s">
        <v>55</v>
      </c>
      <c r="G1" s="41" t="s">
        <v>48</v>
      </c>
      <c r="H1" s="41" t="s">
        <v>56</v>
      </c>
      <c r="I1" s="41" t="s">
        <v>58</v>
      </c>
      <c r="J1" s="30" t="s">
        <v>57</v>
      </c>
    </row>
    <row r="2" spans="1:10" ht="15.75" thickBot="1" x14ac:dyDescent="0.3">
      <c r="A2">
        <v>19</v>
      </c>
      <c r="B2" s="7">
        <v>0</v>
      </c>
      <c r="C2" s="28">
        <v>43687</v>
      </c>
      <c r="D2" s="4" t="s">
        <v>0</v>
      </c>
      <c r="E2" s="5">
        <v>1</v>
      </c>
      <c r="F2" s="5">
        <v>1</v>
      </c>
      <c r="G2" s="6" t="s">
        <v>8</v>
      </c>
      <c r="H2" s="44">
        <f>IF(D2="Leeds",E2,F2)</f>
        <v>1</v>
      </c>
      <c r="I2" s="44">
        <f>IF(D2="Leeds",F2,E2)</f>
        <v>1</v>
      </c>
      <c r="J2" s="30">
        <f t="shared" ref="J2:J19" si="0">IF(E2&lt;F2,0,IF(E2=F2,1,IF(E2&gt;F2,3,"")))</f>
        <v>1</v>
      </c>
    </row>
    <row r="3" spans="1:10" ht="15.75" thickBot="1" x14ac:dyDescent="0.3">
      <c r="A3">
        <v>19</v>
      </c>
      <c r="B3" s="7">
        <v>0</v>
      </c>
      <c r="C3" s="11">
        <v>43699</v>
      </c>
      <c r="D3" s="4" t="s">
        <v>0</v>
      </c>
      <c r="E3" s="5">
        <v>1</v>
      </c>
      <c r="F3" s="5">
        <v>0</v>
      </c>
      <c r="G3" s="6" t="s">
        <v>6</v>
      </c>
      <c r="H3" s="44">
        <f t="shared" ref="H3:H66" si="1">IF(D3="Leeds",E3,F3)</f>
        <v>1</v>
      </c>
      <c r="I3" s="44">
        <f t="shared" ref="I3:I66" si="2">IF(D3="Leeds",F3,E3)</f>
        <v>0</v>
      </c>
      <c r="J3" s="30">
        <f t="shared" si="0"/>
        <v>3</v>
      </c>
    </row>
    <row r="4" spans="1:10" ht="15.75" thickBot="1" x14ac:dyDescent="0.3">
      <c r="A4">
        <v>19</v>
      </c>
      <c r="B4" s="7">
        <v>0</v>
      </c>
      <c r="C4" s="11">
        <v>43708</v>
      </c>
      <c r="D4" s="4" t="s">
        <v>0</v>
      </c>
      <c r="E4" s="5">
        <v>0</v>
      </c>
      <c r="F4" s="5">
        <v>1</v>
      </c>
      <c r="G4" s="6" t="s">
        <v>16</v>
      </c>
      <c r="H4" s="44">
        <f t="shared" si="1"/>
        <v>0</v>
      </c>
      <c r="I4" s="44">
        <f t="shared" si="2"/>
        <v>1</v>
      </c>
      <c r="J4" s="30">
        <f t="shared" si="0"/>
        <v>0</v>
      </c>
    </row>
    <row r="5" spans="1:10" ht="15.75" thickBot="1" x14ac:dyDescent="0.3">
      <c r="A5">
        <v>19</v>
      </c>
      <c r="B5" s="7">
        <v>0</v>
      </c>
      <c r="C5" s="11">
        <v>43729</v>
      </c>
      <c r="D5" s="4" t="s">
        <v>0</v>
      </c>
      <c r="E5" s="5">
        <v>1</v>
      </c>
      <c r="F5" s="5">
        <v>1</v>
      </c>
      <c r="G5" s="6" t="s">
        <v>14</v>
      </c>
      <c r="H5" s="44">
        <f t="shared" si="1"/>
        <v>1</v>
      </c>
      <c r="I5" s="44">
        <f t="shared" si="2"/>
        <v>1</v>
      </c>
      <c r="J5" s="30">
        <f t="shared" si="0"/>
        <v>1</v>
      </c>
    </row>
    <row r="6" spans="1:10" ht="15.75" thickBot="1" x14ac:dyDescent="0.3">
      <c r="A6">
        <v>19</v>
      </c>
      <c r="B6" s="2">
        <v>0</v>
      </c>
      <c r="C6" s="11">
        <v>43739</v>
      </c>
      <c r="D6" s="4" t="s">
        <v>0</v>
      </c>
      <c r="E6" s="5">
        <v>1</v>
      </c>
      <c r="F6" s="5">
        <v>0</v>
      </c>
      <c r="G6" s="6" t="s">
        <v>18</v>
      </c>
      <c r="H6" s="44">
        <f t="shared" si="1"/>
        <v>1</v>
      </c>
      <c r="I6" s="44">
        <f t="shared" si="2"/>
        <v>0</v>
      </c>
      <c r="J6" s="30">
        <f t="shared" si="0"/>
        <v>3</v>
      </c>
    </row>
    <row r="7" spans="1:10" ht="15.75" thickBot="1" x14ac:dyDescent="0.3">
      <c r="A7">
        <v>19</v>
      </c>
      <c r="B7" s="7">
        <v>0</v>
      </c>
      <c r="C7" s="11">
        <v>43757</v>
      </c>
      <c r="D7" s="4" t="s">
        <v>0</v>
      </c>
      <c r="E7" s="5">
        <v>1</v>
      </c>
      <c r="F7" s="5">
        <v>0</v>
      </c>
      <c r="G7" s="6" t="s">
        <v>5</v>
      </c>
      <c r="H7" s="44">
        <f t="shared" si="1"/>
        <v>1</v>
      </c>
      <c r="I7" s="44">
        <f t="shared" si="2"/>
        <v>0</v>
      </c>
      <c r="J7" s="30">
        <f t="shared" si="0"/>
        <v>3</v>
      </c>
    </row>
    <row r="8" spans="1:10" ht="15.75" thickBot="1" x14ac:dyDescent="0.3">
      <c r="A8">
        <v>19</v>
      </c>
      <c r="B8" s="7">
        <v>0.5</v>
      </c>
      <c r="C8" s="12">
        <v>43771</v>
      </c>
      <c r="D8" s="4" t="s">
        <v>0</v>
      </c>
      <c r="E8" s="13">
        <v>2</v>
      </c>
      <c r="F8" s="13">
        <v>0</v>
      </c>
      <c r="G8" s="6" t="s">
        <v>11</v>
      </c>
      <c r="H8" s="44">
        <f t="shared" si="1"/>
        <v>2</v>
      </c>
      <c r="I8" s="44">
        <f t="shared" si="2"/>
        <v>0</v>
      </c>
      <c r="J8" s="30">
        <f t="shared" si="0"/>
        <v>3</v>
      </c>
    </row>
    <row r="9" spans="1:10" ht="15.75" thickBot="1" x14ac:dyDescent="0.3">
      <c r="A9">
        <v>19</v>
      </c>
      <c r="B9" s="7">
        <v>0</v>
      </c>
      <c r="C9" s="11">
        <v>43778</v>
      </c>
      <c r="D9" s="4" t="s">
        <v>0</v>
      </c>
      <c r="E9" s="5">
        <v>2</v>
      </c>
      <c r="F9" s="5">
        <v>1</v>
      </c>
      <c r="G9" s="6" t="s">
        <v>12</v>
      </c>
      <c r="H9" s="44">
        <f t="shared" si="1"/>
        <v>2</v>
      </c>
      <c r="I9" s="44">
        <f t="shared" si="2"/>
        <v>1</v>
      </c>
      <c r="J9" s="30">
        <f t="shared" si="0"/>
        <v>3</v>
      </c>
    </row>
    <row r="10" spans="1:10" ht="15.75" thickBot="1" x14ac:dyDescent="0.3">
      <c r="A10">
        <v>19</v>
      </c>
      <c r="B10" s="7">
        <v>0.5</v>
      </c>
      <c r="C10" s="14">
        <v>43799</v>
      </c>
      <c r="D10" s="4" t="s">
        <v>0</v>
      </c>
      <c r="E10" s="5">
        <v>4</v>
      </c>
      <c r="F10" s="5">
        <v>0</v>
      </c>
      <c r="G10" s="6" t="s">
        <v>3</v>
      </c>
      <c r="H10" s="44">
        <f t="shared" si="1"/>
        <v>4</v>
      </c>
      <c r="I10" s="44">
        <f t="shared" si="2"/>
        <v>0</v>
      </c>
      <c r="J10" s="30">
        <f t="shared" si="0"/>
        <v>3</v>
      </c>
    </row>
    <row r="11" spans="1:10" ht="15.75" thickBot="1" x14ac:dyDescent="0.3">
      <c r="A11">
        <v>19</v>
      </c>
      <c r="B11" s="7">
        <v>0.5</v>
      </c>
      <c r="C11" s="14">
        <v>43809</v>
      </c>
      <c r="D11" s="4" t="s">
        <v>0</v>
      </c>
      <c r="E11" s="5">
        <v>2</v>
      </c>
      <c r="F11" s="5">
        <v>0</v>
      </c>
      <c r="G11" s="6" t="s">
        <v>13</v>
      </c>
      <c r="H11" s="44">
        <f t="shared" si="1"/>
        <v>2</v>
      </c>
      <c r="I11" s="44">
        <f t="shared" si="2"/>
        <v>0</v>
      </c>
      <c r="J11" s="30">
        <f t="shared" si="0"/>
        <v>3</v>
      </c>
    </row>
    <row r="12" spans="1:10" ht="15.75" thickBot="1" x14ac:dyDescent="0.3">
      <c r="A12">
        <v>19</v>
      </c>
      <c r="B12" s="7">
        <v>0</v>
      </c>
      <c r="C12" s="11">
        <v>43813</v>
      </c>
      <c r="D12" s="4" t="s">
        <v>0</v>
      </c>
      <c r="E12" s="5">
        <v>3</v>
      </c>
      <c r="F12" s="5">
        <v>3</v>
      </c>
      <c r="G12" s="6" t="s">
        <v>27</v>
      </c>
      <c r="H12" s="44">
        <f t="shared" si="1"/>
        <v>3</v>
      </c>
      <c r="I12" s="44">
        <f t="shared" si="2"/>
        <v>3</v>
      </c>
      <c r="J12" s="30">
        <f t="shared" si="0"/>
        <v>1</v>
      </c>
    </row>
    <row r="13" spans="1:10" ht="15.75" thickBot="1" x14ac:dyDescent="0.3">
      <c r="A13">
        <v>19</v>
      </c>
      <c r="B13" s="7">
        <v>0</v>
      </c>
      <c r="C13" s="11">
        <v>43825</v>
      </c>
      <c r="D13" s="4" t="s">
        <v>0</v>
      </c>
      <c r="E13" s="5">
        <v>1</v>
      </c>
      <c r="F13" s="5">
        <v>1</v>
      </c>
      <c r="G13" s="6" t="s">
        <v>4</v>
      </c>
      <c r="H13" s="44">
        <f t="shared" si="1"/>
        <v>1</v>
      </c>
      <c r="I13" s="44">
        <f t="shared" si="2"/>
        <v>1</v>
      </c>
      <c r="J13" s="30">
        <f t="shared" si="0"/>
        <v>1</v>
      </c>
    </row>
    <row r="14" spans="1:10" ht="15.75" thickBot="1" x14ac:dyDescent="0.3">
      <c r="A14">
        <v>19</v>
      </c>
      <c r="B14" s="7">
        <v>0.5</v>
      </c>
      <c r="C14" s="12">
        <v>43841</v>
      </c>
      <c r="D14" s="4" t="s">
        <v>0</v>
      </c>
      <c r="E14" s="5">
        <v>0</v>
      </c>
      <c r="F14" s="5">
        <v>2</v>
      </c>
      <c r="G14" s="6" t="s">
        <v>21</v>
      </c>
      <c r="H14" s="44">
        <f t="shared" si="1"/>
        <v>0</v>
      </c>
      <c r="I14" s="44">
        <f t="shared" si="2"/>
        <v>2</v>
      </c>
      <c r="J14" s="30">
        <f t="shared" si="0"/>
        <v>0</v>
      </c>
    </row>
    <row r="15" spans="1:10" ht="15.75" thickBot="1" x14ac:dyDescent="0.3">
      <c r="A15">
        <v>19</v>
      </c>
      <c r="B15" s="7">
        <v>0.5</v>
      </c>
      <c r="C15" s="14">
        <v>43858</v>
      </c>
      <c r="D15" s="4" t="s">
        <v>0</v>
      </c>
      <c r="E15" s="5">
        <v>3</v>
      </c>
      <c r="F15" s="5">
        <v>2</v>
      </c>
      <c r="G15" s="6" t="s">
        <v>20</v>
      </c>
      <c r="H15" s="44">
        <f t="shared" si="1"/>
        <v>3</v>
      </c>
      <c r="I15" s="44">
        <f t="shared" si="2"/>
        <v>2</v>
      </c>
      <c r="J15" s="30">
        <f t="shared" si="0"/>
        <v>3</v>
      </c>
    </row>
    <row r="16" spans="1:10" ht="15.75" thickBot="1" x14ac:dyDescent="0.3">
      <c r="A16">
        <v>19</v>
      </c>
      <c r="B16" s="7">
        <v>0</v>
      </c>
      <c r="C16" s="11">
        <v>43862</v>
      </c>
      <c r="D16" s="4" t="s">
        <v>0</v>
      </c>
      <c r="E16" s="5">
        <v>0</v>
      </c>
      <c r="F16" s="5">
        <v>1</v>
      </c>
      <c r="G16" s="6" t="s">
        <v>22</v>
      </c>
      <c r="H16" s="44">
        <f t="shared" si="1"/>
        <v>0</v>
      </c>
      <c r="I16" s="44">
        <f t="shared" si="2"/>
        <v>1</v>
      </c>
      <c r="J16" s="30">
        <f t="shared" si="0"/>
        <v>0</v>
      </c>
    </row>
    <row r="17" spans="1:10" ht="15.75" thickBot="1" x14ac:dyDescent="0.3">
      <c r="A17">
        <v>19</v>
      </c>
      <c r="B17" s="21">
        <v>0.5</v>
      </c>
      <c r="C17" s="20">
        <v>43876</v>
      </c>
      <c r="D17" s="16" t="s">
        <v>0</v>
      </c>
      <c r="E17" s="17">
        <v>1</v>
      </c>
      <c r="F17" s="17">
        <v>0</v>
      </c>
      <c r="G17" s="18" t="s">
        <v>9</v>
      </c>
      <c r="H17" s="44">
        <f t="shared" si="1"/>
        <v>1</v>
      </c>
      <c r="I17" s="44">
        <f t="shared" si="2"/>
        <v>0</v>
      </c>
      <c r="J17" s="30">
        <f t="shared" si="0"/>
        <v>3</v>
      </c>
    </row>
    <row r="18" spans="1:10" ht="15.75" thickBot="1" x14ac:dyDescent="0.3">
      <c r="A18">
        <v>19</v>
      </c>
      <c r="B18" s="7">
        <v>0</v>
      </c>
      <c r="C18" s="15">
        <v>43883</v>
      </c>
      <c r="D18" s="16" t="s">
        <v>0</v>
      </c>
      <c r="E18" s="17">
        <v>1</v>
      </c>
      <c r="F18" s="17">
        <v>0</v>
      </c>
      <c r="G18" s="18" t="s">
        <v>10</v>
      </c>
      <c r="H18" s="44">
        <f t="shared" si="1"/>
        <v>1</v>
      </c>
      <c r="I18" s="44">
        <f t="shared" si="2"/>
        <v>0</v>
      </c>
      <c r="J18" s="30">
        <f t="shared" si="0"/>
        <v>3</v>
      </c>
    </row>
    <row r="19" spans="1:10" ht="15.75" thickBot="1" x14ac:dyDescent="0.3">
      <c r="A19">
        <v>19</v>
      </c>
      <c r="B19" s="19">
        <v>0.5</v>
      </c>
      <c r="C19" s="20">
        <v>43897</v>
      </c>
      <c r="D19" s="16" t="s">
        <v>0</v>
      </c>
      <c r="E19" s="17">
        <v>2</v>
      </c>
      <c r="F19" s="17">
        <v>0</v>
      </c>
      <c r="G19" s="18" t="s">
        <v>33</v>
      </c>
      <c r="H19" s="44">
        <f t="shared" si="1"/>
        <v>2</v>
      </c>
      <c r="I19" s="44">
        <f t="shared" si="2"/>
        <v>0</v>
      </c>
      <c r="J19" s="30">
        <f t="shared" si="0"/>
        <v>3</v>
      </c>
    </row>
    <row r="20" spans="1:10" ht="15.75" thickBot="1" x14ac:dyDescent="0.3">
      <c r="A20">
        <v>19</v>
      </c>
      <c r="B20" s="2">
        <v>0.5</v>
      </c>
      <c r="C20" s="3">
        <v>43681</v>
      </c>
      <c r="D20" s="4" t="s">
        <v>9</v>
      </c>
      <c r="E20" s="5">
        <v>1</v>
      </c>
      <c r="F20" s="5">
        <v>3</v>
      </c>
      <c r="G20" s="6" t="s">
        <v>0</v>
      </c>
      <c r="H20" s="44">
        <f t="shared" si="1"/>
        <v>3</v>
      </c>
      <c r="I20" s="44">
        <f t="shared" si="2"/>
        <v>1</v>
      </c>
      <c r="J20" s="30">
        <f>IF(E20&gt;F20,0,IF(E20=F20,1,IF(E20&lt;F20,3,"")))</f>
        <v>3</v>
      </c>
    </row>
    <row r="21" spans="1:10" ht="15.75" thickBot="1" x14ac:dyDescent="0.3">
      <c r="A21">
        <v>19</v>
      </c>
      <c r="B21" s="21">
        <v>0.5</v>
      </c>
      <c r="C21" s="42">
        <v>43694</v>
      </c>
      <c r="D21" s="16" t="s">
        <v>22</v>
      </c>
      <c r="E21" s="43">
        <v>0</v>
      </c>
      <c r="F21" s="43">
        <v>2</v>
      </c>
      <c r="G21" s="18" t="s">
        <v>0</v>
      </c>
      <c r="H21" s="44">
        <f t="shared" si="1"/>
        <v>2</v>
      </c>
      <c r="I21" s="44">
        <f t="shared" si="2"/>
        <v>0</v>
      </c>
      <c r="J21" s="30">
        <f t="shared" ref="J21:J38" si="3">IF(E21&gt;F21,0,IF(E21=F21,1,IF(E21&lt;F21,3,"")))</f>
        <v>3</v>
      </c>
    </row>
    <row r="22" spans="1:10" ht="15.75" thickBot="1" x14ac:dyDescent="0.3">
      <c r="A22">
        <v>19</v>
      </c>
      <c r="B22" s="7">
        <v>0.5</v>
      </c>
      <c r="C22" s="12">
        <v>43701</v>
      </c>
      <c r="D22" s="4" t="s">
        <v>1</v>
      </c>
      <c r="E22" s="5">
        <v>0</v>
      </c>
      <c r="F22" s="5">
        <v>3</v>
      </c>
      <c r="G22" s="6" t="s">
        <v>0</v>
      </c>
      <c r="H22" s="44">
        <f t="shared" si="1"/>
        <v>3</v>
      </c>
      <c r="I22" s="44">
        <f t="shared" si="2"/>
        <v>0</v>
      </c>
      <c r="J22" s="30">
        <f t="shared" si="3"/>
        <v>3</v>
      </c>
    </row>
    <row r="23" spans="1:10" ht="15.75" thickBot="1" x14ac:dyDescent="0.3">
      <c r="A23">
        <v>19</v>
      </c>
      <c r="B23" s="7">
        <v>0.5</v>
      </c>
      <c r="C23" s="12">
        <v>43722</v>
      </c>
      <c r="D23" s="4" t="s">
        <v>30</v>
      </c>
      <c r="E23" s="24">
        <v>0</v>
      </c>
      <c r="F23" s="24">
        <v>2</v>
      </c>
      <c r="G23" s="6" t="s">
        <v>0</v>
      </c>
      <c r="H23" s="44">
        <f t="shared" si="1"/>
        <v>2</v>
      </c>
      <c r="I23" s="44">
        <f t="shared" si="2"/>
        <v>0</v>
      </c>
      <c r="J23" s="30">
        <f t="shared" si="3"/>
        <v>3</v>
      </c>
    </row>
    <row r="24" spans="1:10" ht="15.75" thickBot="1" x14ac:dyDescent="0.3">
      <c r="A24">
        <v>19</v>
      </c>
      <c r="B24" s="7">
        <v>0.5</v>
      </c>
      <c r="C24" s="12">
        <v>43736</v>
      </c>
      <c r="D24" s="4" t="s">
        <v>39</v>
      </c>
      <c r="E24" s="5">
        <v>1</v>
      </c>
      <c r="F24" s="5">
        <v>0</v>
      </c>
      <c r="G24" s="6" t="s">
        <v>0</v>
      </c>
      <c r="H24" s="44">
        <f t="shared" si="1"/>
        <v>0</v>
      </c>
      <c r="I24" s="44">
        <f t="shared" si="2"/>
        <v>1</v>
      </c>
      <c r="J24" s="30">
        <f t="shared" si="3"/>
        <v>0</v>
      </c>
    </row>
    <row r="25" spans="1:10" ht="15.75" thickBot="1" x14ac:dyDescent="0.3">
      <c r="A25">
        <v>19</v>
      </c>
      <c r="B25" s="7">
        <v>0.5</v>
      </c>
      <c r="C25" s="14">
        <v>43743</v>
      </c>
      <c r="D25" s="4" t="s">
        <v>20</v>
      </c>
      <c r="E25" s="5">
        <v>2</v>
      </c>
      <c r="F25" s="5">
        <v>1</v>
      </c>
      <c r="G25" s="6" t="s">
        <v>0</v>
      </c>
      <c r="H25" s="44">
        <f t="shared" si="1"/>
        <v>1</v>
      </c>
      <c r="I25" s="44">
        <f t="shared" si="2"/>
        <v>2</v>
      </c>
      <c r="J25" s="30">
        <f t="shared" si="3"/>
        <v>0</v>
      </c>
    </row>
    <row r="26" spans="1:10" ht="15.75" thickBot="1" x14ac:dyDescent="0.3">
      <c r="A26">
        <v>19</v>
      </c>
      <c r="B26" s="7">
        <v>0.5</v>
      </c>
      <c r="C26" s="14">
        <v>43760</v>
      </c>
      <c r="D26" s="4" t="s">
        <v>4</v>
      </c>
      <c r="E26" s="5">
        <v>1</v>
      </c>
      <c r="F26" s="5">
        <v>1</v>
      </c>
      <c r="G26" s="6" t="s">
        <v>0</v>
      </c>
      <c r="H26" s="44">
        <f t="shared" si="1"/>
        <v>1</v>
      </c>
      <c r="I26" s="44">
        <f t="shared" si="2"/>
        <v>1</v>
      </c>
      <c r="J26" s="30">
        <f t="shared" si="3"/>
        <v>1</v>
      </c>
    </row>
    <row r="27" spans="1:10" ht="15.75" thickBot="1" x14ac:dyDescent="0.3">
      <c r="A27">
        <v>19</v>
      </c>
      <c r="B27" s="2">
        <v>0</v>
      </c>
      <c r="C27" s="11">
        <v>43764</v>
      </c>
      <c r="D27" s="4" t="s">
        <v>21</v>
      </c>
      <c r="E27" s="5">
        <v>0</v>
      </c>
      <c r="F27" s="5">
        <v>0</v>
      </c>
      <c r="G27" s="6" t="s">
        <v>0</v>
      </c>
      <c r="H27" s="44">
        <f t="shared" si="1"/>
        <v>0</v>
      </c>
      <c r="I27" s="44">
        <f t="shared" si="2"/>
        <v>0</v>
      </c>
      <c r="J27" s="30">
        <f t="shared" si="3"/>
        <v>1</v>
      </c>
    </row>
    <row r="28" spans="1:10" ht="15.75" thickBot="1" x14ac:dyDescent="0.3">
      <c r="A28">
        <v>19</v>
      </c>
      <c r="B28" s="7">
        <v>0.5</v>
      </c>
      <c r="C28" s="12">
        <v>43792</v>
      </c>
      <c r="D28" s="4" t="s">
        <v>49</v>
      </c>
      <c r="E28" s="13">
        <v>1</v>
      </c>
      <c r="F28" s="13">
        <v>2</v>
      </c>
      <c r="G28" s="6" t="s">
        <v>0</v>
      </c>
      <c r="H28" s="44">
        <f t="shared" si="1"/>
        <v>2</v>
      </c>
      <c r="I28" s="44">
        <f t="shared" si="2"/>
        <v>1</v>
      </c>
      <c r="J28" s="30">
        <f t="shared" si="3"/>
        <v>3</v>
      </c>
    </row>
    <row r="29" spans="1:10" ht="15.75" thickBot="1" x14ac:dyDescent="0.3">
      <c r="A29">
        <v>19</v>
      </c>
      <c r="B29" s="7">
        <v>0</v>
      </c>
      <c r="C29" s="11">
        <v>43795</v>
      </c>
      <c r="D29" s="4" t="s">
        <v>10</v>
      </c>
      <c r="E29" s="5">
        <v>0</v>
      </c>
      <c r="F29" s="5">
        <v>1</v>
      </c>
      <c r="G29" s="6" t="s">
        <v>0</v>
      </c>
      <c r="H29" s="44">
        <f t="shared" si="1"/>
        <v>1</v>
      </c>
      <c r="I29" s="44">
        <f t="shared" si="2"/>
        <v>0</v>
      </c>
      <c r="J29" s="30">
        <f t="shared" si="3"/>
        <v>3</v>
      </c>
    </row>
    <row r="30" spans="1:10" ht="15.75" thickBot="1" x14ac:dyDescent="0.3">
      <c r="A30">
        <v>19</v>
      </c>
      <c r="B30" s="2">
        <v>0</v>
      </c>
      <c r="C30" s="11">
        <v>43806</v>
      </c>
      <c r="D30" s="4" t="s">
        <v>33</v>
      </c>
      <c r="E30" s="5">
        <v>0</v>
      </c>
      <c r="F30" s="5">
        <v>2</v>
      </c>
      <c r="G30" s="6" t="s">
        <v>0</v>
      </c>
      <c r="H30" s="44">
        <f t="shared" si="1"/>
        <v>2</v>
      </c>
      <c r="I30" s="44">
        <f t="shared" si="2"/>
        <v>0</v>
      </c>
      <c r="J30" s="30">
        <f t="shared" si="3"/>
        <v>3</v>
      </c>
    </row>
    <row r="31" spans="1:10" ht="15.75" thickBot="1" x14ac:dyDescent="0.3">
      <c r="A31">
        <v>19</v>
      </c>
      <c r="B31" s="7">
        <v>0.5</v>
      </c>
      <c r="C31" s="14">
        <v>43820</v>
      </c>
      <c r="D31" s="4" t="s">
        <v>25</v>
      </c>
      <c r="E31" s="5">
        <v>2</v>
      </c>
      <c r="F31" s="5">
        <v>1</v>
      </c>
      <c r="G31" s="6" t="s">
        <v>0</v>
      </c>
      <c r="H31" s="44">
        <f t="shared" si="1"/>
        <v>1</v>
      </c>
      <c r="I31" s="44">
        <f t="shared" si="2"/>
        <v>2</v>
      </c>
      <c r="J31" s="30">
        <f t="shared" si="3"/>
        <v>0</v>
      </c>
    </row>
    <row r="32" spans="1:10" ht="15.75" thickBot="1" x14ac:dyDescent="0.3">
      <c r="A32">
        <v>19</v>
      </c>
      <c r="B32" s="7">
        <v>0.5</v>
      </c>
      <c r="C32" s="14">
        <v>43828</v>
      </c>
      <c r="D32" s="4" t="s">
        <v>5</v>
      </c>
      <c r="E32" s="5">
        <v>4</v>
      </c>
      <c r="F32" s="5">
        <v>5</v>
      </c>
      <c r="G32" s="6" t="s">
        <v>0</v>
      </c>
      <c r="H32" s="44">
        <f t="shared" si="1"/>
        <v>5</v>
      </c>
      <c r="I32" s="44">
        <f t="shared" si="2"/>
        <v>4</v>
      </c>
      <c r="J32" s="30">
        <f t="shared" si="3"/>
        <v>3</v>
      </c>
    </row>
    <row r="33" spans="1:10" ht="15.75" thickBot="1" x14ac:dyDescent="0.3">
      <c r="A33">
        <v>19</v>
      </c>
      <c r="B33" s="7">
        <v>0</v>
      </c>
      <c r="C33" s="11">
        <v>43832</v>
      </c>
      <c r="D33" s="4" t="s">
        <v>18</v>
      </c>
      <c r="E33" s="5">
        <v>1</v>
      </c>
      <c r="F33" s="5">
        <v>1</v>
      </c>
      <c r="G33" s="6" t="s">
        <v>0</v>
      </c>
      <c r="H33" s="44">
        <f t="shared" si="1"/>
        <v>1</v>
      </c>
      <c r="I33" s="44">
        <f t="shared" si="2"/>
        <v>1</v>
      </c>
      <c r="J33" s="30">
        <f t="shared" si="3"/>
        <v>1</v>
      </c>
    </row>
    <row r="34" spans="1:10" ht="15.75" thickBot="1" x14ac:dyDescent="0.3">
      <c r="A34">
        <v>19</v>
      </c>
      <c r="B34" s="7">
        <v>0</v>
      </c>
      <c r="C34" s="11">
        <v>43848</v>
      </c>
      <c r="D34" s="4" t="s">
        <v>11</v>
      </c>
      <c r="E34" s="5">
        <v>1</v>
      </c>
      <c r="F34" s="5">
        <v>0</v>
      </c>
      <c r="G34" s="6" t="s">
        <v>0</v>
      </c>
      <c r="H34" s="44">
        <f t="shared" si="1"/>
        <v>0</v>
      </c>
      <c r="I34" s="44">
        <f t="shared" si="2"/>
        <v>1</v>
      </c>
      <c r="J34" s="30">
        <f t="shared" si="3"/>
        <v>0</v>
      </c>
    </row>
    <row r="35" spans="1:10" ht="15.75" thickBot="1" x14ac:dyDescent="0.3">
      <c r="A35">
        <v>19</v>
      </c>
      <c r="B35" s="7">
        <v>0.5</v>
      </c>
      <c r="C35" s="14">
        <v>43869</v>
      </c>
      <c r="D35" s="4" t="s">
        <v>8</v>
      </c>
      <c r="E35" s="13">
        <v>2</v>
      </c>
      <c r="F35" s="13">
        <v>0</v>
      </c>
      <c r="G35" s="6" t="s">
        <v>0</v>
      </c>
      <c r="H35" s="44">
        <f t="shared" si="1"/>
        <v>0</v>
      </c>
      <c r="I35" s="44">
        <f t="shared" si="2"/>
        <v>2</v>
      </c>
      <c r="J35" s="30">
        <f t="shared" si="3"/>
        <v>0</v>
      </c>
    </row>
    <row r="36" spans="1:10" ht="15.75" thickBot="1" x14ac:dyDescent="0.3">
      <c r="A36">
        <v>19</v>
      </c>
      <c r="B36" s="7">
        <v>0</v>
      </c>
      <c r="C36" s="11">
        <v>43872</v>
      </c>
      <c r="D36" s="4" t="s">
        <v>6</v>
      </c>
      <c r="E36" s="5">
        <v>1</v>
      </c>
      <c r="F36" s="5">
        <v>1</v>
      </c>
      <c r="G36" s="6" t="s">
        <v>0</v>
      </c>
      <c r="H36" s="44">
        <f t="shared" si="1"/>
        <v>1</v>
      </c>
      <c r="I36" s="44">
        <f t="shared" si="2"/>
        <v>1</v>
      </c>
      <c r="J36" s="30">
        <f t="shared" si="3"/>
        <v>1</v>
      </c>
    </row>
    <row r="37" spans="1:10" ht="15.75" thickBot="1" x14ac:dyDescent="0.3">
      <c r="A37">
        <v>19</v>
      </c>
      <c r="B37" s="19">
        <v>0.5</v>
      </c>
      <c r="C37" s="20">
        <v>43894</v>
      </c>
      <c r="D37" s="16" t="s">
        <v>3</v>
      </c>
      <c r="E37" s="17">
        <v>0</v>
      </c>
      <c r="F37" s="17">
        <v>1</v>
      </c>
      <c r="G37" s="18" t="s">
        <v>0</v>
      </c>
      <c r="H37" s="44">
        <f t="shared" si="1"/>
        <v>1</v>
      </c>
      <c r="I37" s="44">
        <f t="shared" si="2"/>
        <v>0</v>
      </c>
      <c r="J37" s="30">
        <f t="shared" si="3"/>
        <v>3</v>
      </c>
    </row>
    <row r="38" spans="1:10" ht="15.75" thickBot="1" x14ac:dyDescent="0.3">
      <c r="A38">
        <v>19</v>
      </c>
      <c r="B38" s="2">
        <v>0</v>
      </c>
      <c r="C38" s="15">
        <v>43890</v>
      </c>
      <c r="D38" s="16" t="s">
        <v>13</v>
      </c>
      <c r="E38" s="17">
        <v>0</v>
      </c>
      <c r="F38" s="17">
        <v>4</v>
      </c>
      <c r="G38" s="18" t="s">
        <v>0</v>
      </c>
      <c r="H38" s="44">
        <f t="shared" si="1"/>
        <v>4</v>
      </c>
      <c r="I38" s="44">
        <f t="shared" si="2"/>
        <v>0</v>
      </c>
      <c r="J38" s="30">
        <f t="shared" si="3"/>
        <v>3</v>
      </c>
    </row>
    <row r="39" spans="1:10" x14ac:dyDescent="0.25">
      <c r="A39" s="1">
        <v>18</v>
      </c>
      <c r="B39" s="2">
        <v>0.5</v>
      </c>
      <c r="C39" s="3">
        <v>43317</v>
      </c>
      <c r="D39" s="4" t="s">
        <v>0</v>
      </c>
      <c r="E39" s="5">
        <v>3</v>
      </c>
      <c r="F39" s="5">
        <v>1</v>
      </c>
      <c r="G39" s="6" t="s">
        <v>1</v>
      </c>
      <c r="H39" s="44">
        <f t="shared" si="1"/>
        <v>3</v>
      </c>
      <c r="I39" s="44">
        <f t="shared" si="2"/>
        <v>1</v>
      </c>
      <c r="J39" s="30">
        <f>IF(E39&lt;F39,0,IF(E39=F39,1,IF(E39&gt;F39,3,"")))</f>
        <v>3</v>
      </c>
    </row>
    <row r="40" spans="1:10" ht="15.75" thickBot="1" x14ac:dyDescent="0.3">
      <c r="A40" s="1">
        <v>18</v>
      </c>
      <c r="B40" s="7">
        <v>0</v>
      </c>
      <c r="C40" s="8">
        <v>43330</v>
      </c>
      <c r="D40" s="9" t="s">
        <v>0</v>
      </c>
      <c r="E40" s="5">
        <v>2</v>
      </c>
      <c r="F40" s="5">
        <v>0</v>
      </c>
      <c r="G40" s="10" t="s">
        <v>2</v>
      </c>
      <c r="H40" s="44">
        <f t="shared" si="1"/>
        <v>2</v>
      </c>
      <c r="I40" s="44">
        <f t="shared" si="2"/>
        <v>0</v>
      </c>
      <c r="J40" s="30">
        <f t="shared" ref="J40:J61" si="4">IF(E40&lt;F40,0,IF(E40=F40,1,IF(E40&gt;F40,3,"")))</f>
        <v>3</v>
      </c>
    </row>
    <row r="41" spans="1:10" ht="15.75" thickBot="1" x14ac:dyDescent="0.3">
      <c r="A41" s="1">
        <v>18</v>
      </c>
      <c r="B41" s="7">
        <v>0</v>
      </c>
      <c r="C41" s="11">
        <v>43344</v>
      </c>
      <c r="D41" s="4" t="s">
        <v>0</v>
      </c>
      <c r="E41" s="5">
        <v>0</v>
      </c>
      <c r="F41" s="5">
        <v>0</v>
      </c>
      <c r="G41" s="6" t="s">
        <v>3</v>
      </c>
      <c r="H41" s="44">
        <f t="shared" si="1"/>
        <v>0</v>
      </c>
      <c r="I41" s="44">
        <f t="shared" si="2"/>
        <v>0</v>
      </c>
      <c r="J41" s="30">
        <f t="shared" si="4"/>
        <v>1</v>
      </c>
    </row>
    <row r="42" spans="1:10" ht="15.75" thickBot="1" x14ac:dyDescent="0.3">
      <c r="A42" s="1">
        <v>18</v>
      </c>
      <c r="B42" s="7">
        <v>0</v>
      </c>
      <c r="C42" s="11">
        <v>43361</v>
      </c>
      <c r="D42" s="4" t="s">
        <v>0</v>
      </c>
      <c r="E42" s="5">
        <v>3</v>
      </c>
      <c r="F42" s="5">
        <v>0</v>
      </c>
      <c r="G42" s="6" t="s">
        <v>4</v>
      </c>
      <c r="H42" s="44">
        <f t="shared" si="1"/>
        <v>3</v>
      </c>
      <c r="I42" s="44">
        <f t="shared" si="2"/>
        <v>0</v>
      </c>
      <c r="J42" s="30">
        <f t="shared" si="4"/>
        <v>3</v>
      </c>
    </row>
    <row r="43" spans="1:10" ht="15.75" thickBot="1" x14ac:dyDescent="0.3">
      <c r="A43" s="1">
        <v>18</v>
      </c>
      <c r="B43" s="7">
        <v>0.5</v>
      </c>
      <c r="C43" s="12">
        <v>43365</v>
      </c>
      <c r="D43" s="4" t="s">
        <v>0</v>
      </c>
      <c r="E43" s="13">
        <v>1</v>
      </c>
      <c r="F43" s="13">
        <v>2</v>
      </c>
      <c r="G43" s="6" t="s">
        <v>5</v>
      </c>
      <c r="H43" s="44">
        <f t="shared" si="1"/>
        <v>1</v>
      </c>
      <c r="I43" s="44">
        <f t="shared" si="2"/>
        <v>2</v>
      </c>
      <c r="J43" s="30">
        <f t="shared" si="4"/>
        <v>0</v>
      </c>
    </row>
    <row r="44" spans="1:10" ht="15.75" thickBot="1" x14ac:dyDescent="0.3">
      <c r="A44" s="1">
        <v>18</v>
      </c>
      <c r="B44" s="7">
        <v>0</v>
      </c>
      <c r="C44" s="11">
        <v>43379</v>
      </c>
      <c r="D44" s="4" t="s">
        <v>0</v>
      </c>
      <c r="E44" s="5">
        <v>1</v>
      </c>
      <c r="F44" s="5">
        <v>1</v>
      </c>
      <c r="G44" s="6" t="s">
        <v>6</v>
      </c>
      <c r="H44" s="44">
        <f t="shared" si="1"/>
        <v>1</v>
      </c>
      <c r="I44" s="44">
        <f t="shared" si="2"/>
        <v>1</v>
      </c>
      <c r="J44" s="30">
        <f t="shared" si="4"/>
        <v>1</v>
      </c>
    </row>
    <row r="45" spans="1:10" ht="15.75" thickBot="1" x14ac:dyDescent="0.3">
      <c r="A45" s="1">
        <v>18</v>
      </c>
      <c r="B45" s="2">
        <v>0</v>
      </c>
      <c r="C45" s="11">
        <v>43397</v>
      </c>
      <c r="D45" s="4" t="s">
        <v>0</v>
      </c>
      <c r="E45" s="5">
        <v>2</v>
      </c>
      <c r="F45" s="5">
        <v>0</v>
      </c>
      <c r="G45" s="6" t="s">
        <v>7</v>
      </c>
      <c r="H45" s="44">
        <f t="shared" si="1"/>
        <v>2</v>
      </c>
      <c r="I45" s="44">
        <f t="shared" si="2"/>
        <v>0</v>
      </c>
      <c r="J45" s="30">
        <f t="shared" si="4"/>
        <v>3</v>
      </c>
    </row>
    <row r="46" spans="1:10" ht="15.75" thickBot="1" x14ac:dyDescent="0.3">
      <c r="A46" s="1">
        <v>18</v>
      </c>
      <c r="B46" s="7">
        <v>0.5</v>
      </c>
      <c r="C46" s="12">
        <v>43400</v>
      </c>
      <c r="D46" s="4" t="s">
        <v>0</v>
      </c>
      <c r="E46" s="5">
        <v>1</v>
      </c>
      <c r="F46" s="5">
        <v>1</v>
      </c>
      <c r="G46" s="6" t="s">
        <v>8</v>
      </c>
      <c r="H46" s="44">
        <f t="shared" si="1"/>
        <v>1</v>
      </c>
      <c r="I46" s="44">
        <f t="shared" si="2"/>
        <v>1</v>
      </c>
      <c r="J46" s="30">
        <f t="shared" si="4"/>
        <v>1</v>
      </c>
    </row>
    <row r="47" spans="1:10" ht="15.75" thickBot="1" x14ac:dyDescent="0.3">
      <c r="A47" s="1">
        <v>18</v>
      </c>
      <c r="B47" s="7">
        <v>0</v>
      </c>
      <c r="C47" s="11">
        <v>43428</v>
      </c>
      <c r="D47" s="4" t="s">
        <v>0</v>
      </c>
      <c r="E47" s="5">
        <v>2</v>
      </c>
      <c r="F47" s="5">
        <v>0</v>
      </c>
      <c r="G47" s="6" t="s">
        <v>9</v>
      </c>
      <c r="H47" s="44">
        <f t="shared" si="1"/>
        <v>2</v>
      </c>
      <c r="I47" s="44">
        <f t="shared" si="2"/>
        <v>0</v>
      </c>
      <c r="J47" s="30">
        <f t="shared" si="4"/>
        <v>3</v>
      </c>
    </row>
    <row r="48" spans="1:10" ht="15.75" thickBot="1" x14ac:dyDescent="0.3">
      <c r="A48" s="1">
        <v>18</v>
      </c>
      <c r="B48" s="7">
        <v>0.5</v>
      </c>
      <c r="C48" s="12">
        <v>43431</v>
      </c>
      <c r="D48" s="4" t="s">
        <v>0</v>
      </c>
      <c r="E48" s="5">
        <v>1</v>
      </c>
      <c r="F48" s="5">
        <v>0</v>
      </c>
      <c r="G48" s="6" t="s">
        <v>10</v>
      </c>
      <c r="H48" s="44">
        <f t="shared" si="1"/>
        <v>1</v>
      </c>
      <c r="I48" s="44">
        <f t="shared" si="2"/>
        <v>0</v>
      </c>
      <c r="J48" s="30">
        <f t="shared" si="4"/>
        <v>3</v>
      </c>
    </row>
    <row r="49" spans="1:10" ht="15.75" thickBot="1" x14ac:dyDescent="0.3">
      <c r="A49" s="1">
        <v>18</v>
      </c>
      <c r="B49" s="7">
        <v>0.5</v>
      </c>
      <c r="C49" s="14">
        <v>43442</v>
      </c>
      <c r="D49" s="4" t="s">
        <v>0</v>
      </c>
      <c r="E49" s="5">
        <v>2</v>
      </c>
      <c r="F49" s="5">
        <v>1</v>
      </c>
      <c r="G49" s="6" t="s">
        <v>11</v>
      </c>
      <c r="H49" s="44">
        <f t="shared" si="1"/>
        <v>2</v>
      </c>
      <c r="I49" s="44">
        <f t="shared" si="2"/>
        <v>1</v>
      </c>
      <c r="J49" s="30">
        <f t="shared" si="4"/>
        <v>3</v>
      </c>
    </row>
    <row r="50" spans="1:10" ht="15.75" thickBot="1" x14ac:dyDescent="0.3">
      <c r="A50" s="1">
        <v>18</v>
      </c>
      <c r="B50" s="7">
        <v>0</v>
      </c>
      <c r="C50" s="11">
        <v>43460</v>
      </c>
      <c r="D50" s="4" t="s">
        <v>0</v>
      </c>
      <c r="E50" s="13">
        <v>3</v>
      </c>
      <c r="F50" s="13">
        <v>2</v>
      </c>
      <c r="G50" s="6" t="s">
        <v>12</v>
      </c>
      <c r="H50" s="44">
        <f t="shared" si="1"/>
        <v>3</v>
      </c>
      <c r="I50" s="44">
        <f t="shared" si="2"/>
        <v>2</v>
      </c>
      <c r="J50" s="30">
        <f t="shared" si="4"/>
        <v>3</v>
      </c>
    </row>
    <row r="51" spans="1:10" ht="15.75" thickBot="1" x14ac:dyDescent="0.3">
      <c r="A51" s="1">
        <v>18</v>
      </c>
      <c r="B51" s="7">
        <v>0.5</v>
      </c>
      <c r="C51" s="12">
        <v>43463</v>
      </c>
      <c r="D51" s="4" t="s">
        <v>0</v>
      </c>
      <c r="E51" s="5">
        <v>0</v>
      </c>
      <c r="F51" s="5">
        <v>2</v>
      </c>
      <c r="G51" s="6" t="s">
        <v>13</v>
      </c>
      <c r="H51" s="44">
        <f t="shared" si="1"/>
        <v>0</v>
      </c>
      <c r="I51" s="44">
        <f t="shared" si="2"/>
        <v>2</v>
      </c>
      <c r="J51" s="30">
        <f t="shared" si="4"/>
        <v>0</v>
      </c>
    </row>
    <row r="52" spans="1:10" ht="15.75" thickBot="1" x14ac:dyDescent="0.3">
      <c r="A52" s="1">
        <v>18</v>
      </c>
      <c r="B52" s="7">
        <v>0.5</v>
      </c>
      <c r="C52" s="12">
        <v>43477</v>
      </c>
      <c r="D52" s="4" t="s">
        <v>0</v>
      </c>
      <c r="E52" s="13">
        <v>2</v>
      </c>
      <c r="F52" s="13">
        <v>0</v>
      </c>
      <c r="G52" s="6" t="s">
        <v>14</v>
      </c>
      <c r="H52" s="44">
        <f t="shared" si="1"/>
        <v>2</v>
      </c>
      <c r="I52" s="44">
        <f t="shared" si="2"/>
        <v>0</v>
      </c>
      <c r="J52" s="30">
        <f t="shared" si="4"/>
        <v>3</v>
      </c>
    </row>
    <row r="53" spans="1:10" ht="15.75" thickBot="1" x14ac:dyDescent="0.3">
      <c r="A53" s="1">
        <v>18</v>
      </c>
      <c r="B53" s="7">
        <v>0</v>
      </c>
      <c r="C53" s="11">
        <v>43498</v>
      </c>
      <c r="D53" s="4" t="s">
        <v>0</v>
      </c>
      <c r="E53" s="5">
        <v>1</v>
      </c>
      <c r="F53" s="5">
        <v>3</v>
      </c>
      <c r="G53" s="6" t="s">
        <v>15</v>
      </c>
      <c r="H53" s="44">
        <f t="shared" si="1"/>
        <v>1</v>
      </c>
      <c r="I53" s="44">
        <f t="shared" si="2"/>
        <v>3</v>
      </c>
      <c r="J53" s="30">
        <f t="shared" si="4"/>
        <v>0</v>
      </c>
    </row>
    <row r="54" spans="1:10" ht="15.75" thickBot="1" x14ac:dyDescent="0.3">
      <c r="A54" s="1">
        <v>18</v>
      </c>
      <c r="B54" s="7">
        <v>0</v>
      </c>
      <c r="C54" s="15">
        <v>43509</v>
      </c>
      <c r="D54" s="16" t="s">
        <v>0</v>
      </c>
      <c r="E54" s="17">
        <v>2</v>
      </c>
      <c r="F54" s="17">
        <v>1</v>
      </c>
      <c r="G54" s="18" t="s">
        <v>16</v>
      </c>
      <c r="H54" s="44">
        <f t="shared" si="1"/>
        <v>2</v>
      </c>
      <c r="I54" s="44">
        <f t="shared" si="2"/>
        <v>1</v>
      </c>
      <c r="J54" s="30">
        <f t="shared" si="4"/>
        <v>3</v>
      </c>
    </row>
    <row r="55" spans="1:10" ht="15.75" thickBot="1" x14ac:dyDescent="0.3">
      <c r="A55" s="1">
        <v>18</v>
      </c>
      <c r="B55" s="7">
        <v>0</v>
      </c>
      <c r="C55" s="15">
        <v>43519</v>
      </c>
      <c r="D55" s="16" t="s">
        <v>0</v>
      </c>
      <c r="E55" s="17">
        <v>2</v>
      </c>
      <c r="F55" s="17">
        <v>1</v>
      </c>
      <c r="G55" s="18" t="s">
        <v>17</v>
      </c>
      <c r="H55" s="44">
        <f t="shared" si="1"/>
        <v>2</v>
      </c>
      <c r="I55" s="44">
        <f t="shared" si="2"/>
        <v>1</v>
      </c>
      <c r="J55" s="30">
        <f t="shared" si="4"/>
        <v>3</v>
      </c>
    </row>
    <row r="56" spans="1:10" ht="15.75" thickBot="1" x14ac:dyDescent="0.3">
      <c r="A56" s="1">
        <v>18</v>
      </c>
      <c r="B56" s="19">
        <v>0.5</v>
      </c>
      <c r="C56" s="20">
        <v>43525</v>
      </c>
      <c r="D56" s="16" t="s">
        <v>0</v>
      </c>
      <c r="E56" s="17">
        <v>4</v>
      </c>
      <c r="F56" s="17">
        <v>0</v>
      </c>
      <c r="G56" s="18" t="s">
        <v>18</v>
      </c>
      <c r="H56" s="44">
        <f t="shared" si="1"/>
        <v>4</v>
      </c>
      <c r="I56" s="44">
        <f t="shared" si="2"/>
        <v>0</v>
      </c>
      <c r="J56" s="30">
        <f t="shared" si="4"/>
        <v>3</v>
      </c>
    </row>
    <row r="57" spans="1:10" ht="15.75" thickBot="1" x14ac:dyDescent="0.3">
      <c r="A57" s="1">
        <v>18</v>
      </c>
      <c r="B57" s="2">
        <v>0</v>
      </c>
      <c r="C57" s="15">
        <v>43540</v>
      </c>
      <c r="D57" s="16" t="s">
        <v>0</v>
      </c>
      <c r="E57" s="17">
        <v>0</v>
      </c>
      <c r="F57" s="17">
        <v>1</v>
      </c>
      <c r="G57" s="18" t="s">
        <v>19</v>
      </c>
      <c r="H57" s="44">
        <f t="shared" si="1"/>
        <v>0</v>
      </c>
      <c r="I57" s="44">
        <f t="shared" si="2"/>
        <v>1</v>
      </c>
      <c r="J57" s="30">
        <f t="shared" si="4"/>
        <v>0</v>
      </c>
    </row>
    <row r="58" spans="1:10" ht="15.75" thickBot="1" x14ac:dyDescent="0.3">
      <c r="A58" s="1">
        <v>18</v>
      </c>
      <c r="B58" s="21">
        <v>0.5</v>
      </c>
      <c r="C58" s="20">
        <v>43554</v>
      </c>
      <c r="D58" s="16" t="s">
        <v>0</v>
      </c>
      <c r="E58" s="17">
        <v>3</v>
      </c>
      <c r="F58" s="17">
        <v>2</v>
      </c>
      <c r="G58" s="18" t="s">
        <v>20</v>
      </c>
      <c r="H58" s="44">
        <f t="shared" si="1"/>
        <v>3</v>
      </c>
      <c r="I58" s="44">
        <f t="shared" si="2"/>
        <v>2</v>
      </c>
      <c r="J58" s="30">
        <f t="shared" si="4"/>
        <v>3</v>
      </c>
    </row>
    <row r="59" spans="1:10" ht="15.75" thickBot="1" x14ac:dyDescent="0.3">
      <c r="A59" s="1">
        <v>18</v>
      </c>
      <c r="B59" s="2">
        <v>0</v>
      </c>
      <c r="C59" s="15">
        <v>43568</v>
      </c>
      <c r="D59" s="16" t="s">
        <v>0</v>
      </c>
      <c r="E59" s="17">
        <v>1</v>
      </c>
      <c r="F59" s="17">
        <v>0</v>
      </c>
      <c r="G59" s="18" t="s">
        <v>21</v>
      </c>
      <c r="H59" s="44">
        <f t="shared" si="1"/>
        <v>1</v>
      </c>
      <c r="I59" s="44">
        <f t="shared" si="2"/>
        <v>0</v>
      </c>
      <c r="J59" s="30">
        <f t="shared" si="4"/>
        <v>3</v>
      </c>
    </row>
    <row r="60" spans="1:10" ht="15.75" thickBot="1" x14ac:dyDescent="0.3">
      <c r="A60" s="1">
        <v>18</v>
      </c>
      <c r="B60" s="2">
        <v>0.5</v>
      </c>
      <c r="C60" s="20">
        <v>43574</v>
      </c>
      <c r="D60" s="16" t="s">
        <v>0</v>
      </c>
      <c r="E60" s="17">
        <v>1</v>
      </c>
      <c r="F60" s="17">
        <v>2</v>
      </c>
      <c r="G60" s="18" t="s">
        <v>22</v>
      </c>
      <c r="H60" s="44">
        <f t="shared" si="1"/>
        <v>1</v>
      </c>
      <c r="I60" s="44">
        <f t="shared" si="2"/>
        <v>2</v>
      </c>
      <c r="J60" s="30">
        <f t="shared" si="4"/>
        <v>0</v>
      </c>
    </row>
    <row r="61" spans="1:10" ht="15.75" thickBot="1" x14ac:dyDescent="0.3">
      <c r="A61" s="1">
        <v>18</v>
      </c>
      <c r="B61" s="2">
        <v>0.5</v>
      </c>
      <c r="C61" s="20">
        <v>43583</v>
      </c>
      <c r="D61" s="16" t="s">
        <v>0</v>
      </c>
      <c r="E61" s="17">
        <v>1</v>
      </c>
      <c r="F61" s="17">
        <v>1</v>
      </c>
      <c r="G61" s="18" t="s">
        <v>23</v>
      </c>
      <c r="H61" s="44">
        <f t="shared" si="1"/>
        <v>1</v>
      </c>
      <c r="I61" s="44">
        <f t="shared" si="2"/>
        <v>1</v>
      </c>
      <c r="J61" s="30">
        <f t="shared" si="4"/>
        <v>1</v>
      </c>
    </row>
    <row r="62" spans="1:10" ht="15.75" thickBot="1" x14ac:dyDescent="0.3">
      <c r="A62" s="1">
        <v>18</v>
      </c>
      <c r="B62" s="21">
        <v>0</v>
      </c>
      <c r="C62" s="15">
        <v>43324</v>
      </c>
      <c r="D62" s="16" t="s">
        <v>14</v>
      </c>
      <c r="E62" s="17">
        <v>1</v>
      </c>
      <c r="F62" s="17">
        <v>4</v>
      </c>
      <c r="G62" s="18" t="s">
        <v>0</v>
      </c>
      <c r="H62" s="44">
        <f t="shared" si="1"/>
        <v>4</v>
      </c>
      <c r="I62" s="44">
        <f t="shared" si="2"/>
        <v>1</v>
      </c>
      <c r="J62" s="30">
        <f>IF(E62&gt;F62,0,IF(E62=F62,1,IF(E62&lt;F62,3,"")))</f>
        <v>3</v>
      </c>
    </row>
    <row r="63" spans="1:10" ht="15.75" thickBot="1" x14ac:dyDescent="0.3">
      <c r="A63" s="1">
        <v>18</v>
      </c>
      <c r="B63" s="7">
        <v>0.5</v>
      </c>
      <c r="C63" s="23">
        <v>43333</v>
      </c>
      <c r="D63" s="4" t="s">
        <v>16</v>
      </c>
      <c r="E63" s="5">
        <v>2</v>
      </c>
      <c r="F63" s="5">
        <v>2</v>
      </c>
      <c r="G63" s="6" t="s">
        <v>0</v>
      </c>
      <c r="H63" s="44">
        <f t="shared" si="1"/>
        <v>2</v>
      </c>
      <c r="I63" s="44">
        <f t="shared" si="2"/>
        <v>2</v>
      </c>
      <c r="J63" s="30">
        <f t="shared" ref="J63:J84" si="5">IF(E63&gt;F63,0,IF(E63=F63,1,IF(E63&lt;F63,3,"")))</f>
        <v>1</v>
      </c>
    </row>
    <row r="64" spans="1:10" ht="15.75" thickBot="1" x14ac:dyDescent="0.3">
      <c r="A64" s="1">
        <v>18</v>
      </c>
      <c r="B64" s="7">
        <v>0.5</v>
      </c>
      <c r="C64" s="12">
        <v>43337</v>
      </c>
      <c r="D64" s="4" t="s">
        <v>15</v>
      </c>
      <c r="E64" s="5">
        <v>0</v>
      </c>
      <c r="F64" s="5">
        <v>3</v>
      </c>
      <c r="G64" s="6" t="s">
        <v>0</v>
      </c>
      <c r="H64" s="44">
        <f t="shared" si="1"/>
        <v>3</v>
      </c>
      <c r="I64" s="44">
        <f t="shared" si="2"/>
        <v>0</v>
      </c>
      <c r="J64" s="30">
        <f t="shared" si="5"/>
        <v>3</v>
      </c>
    </row>
    <row r="65" spans="1:10" ht="15.75" thickBot="1" x14ac:dyDescent="0.3">
      <c r="A65" s="1">
        <v>18</v>
      </c>
      <c r="B65" s="7">
        <v>0.5</v>
      </c>
      <c r="C65" s="12">
        <v>43358</v>
      </c>
      <c r="D65" s="4" t="s">
        <v>20</v>
      </c>
      <c r="E65" s="5">
        <v>1</v>
      </c>
      <c r="F65" s="5">
        <v>1</v>
      </c>
      <c r="G65" s="6" t="s">
        <v>0</v>
      </c>
      <c r="H65" s="44">
        <f t="shared" si="1"/>
        <v>1</v>
      </c>
      <c r="I65" s="44">
        <f t="shared" si="2"/>
        <v>1</v>
      </c>
      <c r="J65" s="30">
        <f t="shared" si="5"/>
        <v>1</v>
      </c>
    </row>
    <row r="66" spans="1:10" ht="15.75" thickBot="1" x14ac:dyDescent="0.3">
      <c r="A66" s="1">
        <v>18</v>
      </c>
      <c r="B66" s="7">
        <v>0</v>
      </c>
      <c r="C66" s="11">
        <v>43371</v>
      </c>
      <c r="D66" s="4" t="s">
        <v>21</v>
      </c>
      <c r="E66" s="24">
        <v>1</v>
      </c>
      <c r="F66" s="24">
        <v>1</v>
      </c>
      <c r="G66" s="6" t="s">
        <v>0</v>
      </c>
      <c r="H66" s="44">
        <f t="shared" si="1"/>
        <v>1</v>
      </c>
      <c r="I66" s="44">
        <f t="shared" si="2"/>
        <v>1</v>
      </c>
      <c r="J66" s="30">
        <f t="shared" si="5"/>
        <v>1</v>
      </c>
    </row>
    <row r="67" spans="1:10" ht="15.75" thickBot="1" x14ac:dyDescent="0.3">
      <c r="A67" s="1">
        <v>18</v>
      </c>
      <c r="B67" s="7">
        <v>0.5</v>
      </c>
      <c r="C67" s="14">
        <v>43375</v>
      </c>
      <c r="D67" s="4" t="s">
        <v>13</v>
      </c>
      <c r="E67" s="5">
        <v>0</v>
      </c>
      <c r="F67" s="5">
        <v>1</v>
      </c>
      <c r="G67" s="6" t="s">
        <v>0</v>
      </c>
      <c r="H67" s="44">
        <f t="shared" ref="H67:H130" si="6">IF(D67="Leeds",E67,F67)</f>
        <v>1</v>
      </c>
      <c r="I67" s="44">
        <f t="shared" ref="I67:I130" si="7">IF(D67="Leeds",F67,E67)</f>
        <v>0</v>
      </c>
      <c r="J67" s="30">
        <f t="shared" si="5"/>
        <v>3</v>
      </c>
    </row>
    <row r="68" spans="1:10" ht="15.75" thickBot="1" x14ac:dyDescent="0.3">
      <c r="A68" s="1">
        <v>18</v>
      </c>
      <c r="B68" s="7">
        <v>0.5</v>
      </c>
      <c r="C68" s="14">
        <v>43393</v>
      </c>
      <c r="D68" s="4" t="s">
        <v>12</v>
      </c>
      <c r="E68" s="24">
        <v>2</v>
      </c>
      <c r="F68" s="24">
        <v>1</v>
      </c>
      <c r="G68" s="6" t="s">
        <v>0</v>
      </c>
      <c r="H68" s="44">
        <f t="shared" si="6"/>
        <v>1</v>
      </c>
      <c r="I68" s="44">
        <f t="shared" si="7"/>
        <v>2</v>
      </c>
      <c r="J68" s="30">
        <f t="shared" si="5"/>
        <v>0</v>
      </c>
    </row>
    <row r="69" spans="1:10" ht="15.75" thickBot="1" x14ac:dyDescent="0.3">
      <c r="A69" s="1">
        <v>18</v>
      </c>
      <c r="B69" s="25">
        <v>0</v>
      </c>
      <c r="C69" s="11">
        <v>43407</v>
      </c>
      <c r="D69" s="4" t="s">
        <v>22</v>
      </c>
      <c r="E69" s="17">
        <v>1</v>
      </c>
      <c r="F69" s="17">
        <v>2</v>
      </c>
      <c r="G69" s="6" t="s">
        <v>0</v>
      </c>
      <c r="H69" s="44">
        <f t="shared" si="6"/>
        <v>2</v>
      </c>
      <c r="I69" s="44">
        <f t="shared" si="7"/>
        <v>1</v>
      </c>
      <c r="J69" s="30">
        <f t="shared" si="5"/>
        <v>3</v>
      </c>
    </row>
    <row r="70" spans="1:10" ht="15.75" thickBot="1" x14ac:dyDescent="0.3">
      <c r="A70" s="1">
        <v>18</v>
      </c>
      <c r="B70" s="7">
        <v>0.5</v>
      </c>
      <c r="C70" s="14">
        <v>43414</v>
      </c>
      <c r="D70" s="4" t="s">
        <v>18</v>
      </c>
      <c r="E70" s="17">
        <v>4</v>
      </c>
      <c r="F70" s="17">
        <v>1</v>
      </c>
      <c r="G70" s="6" t="s">
        <v>0</v>
      </c>
      <c r="H70" s="44">
        <f t="shared" si="6"/>
        <v>1</v>
      </c>
      <c r="I70" s="44">
        <f t="shared" si="7"/>
        <v>4</v>
      </c>
      <c r="J70" s="30">
        <f t="shared" si="5"/>
        <v>0</v>
      </c>
    </row>
    <row r="71" spans="1:10" ht="15.75" thickBot="1" x14ac:dyDescent="0.3">
      <c r="A71" s="1">
        <v>18</v>
      </c>
      <c r="B71" s="7">
        <v>0</v>
      </c>
      <c r="C71" s="11">
        <v>43435</v>
      </c>
      <c r="D71" s="4" t="s">
        <v>19</v>
      </c>
      <c r="E71" s="5">
        <v>0</v>
      </c>
      <c r="F71" s="5">
        <v>1</v>
      </c>
      <c r="G71" s="6" t="s">
        <v>0</v>
      </c>
      <c r="H71" s="44">
        <f t="shared" si="6"/>
        <v>1</v>
      </c>
      <c r="I71" s="44">
        <f t="shared" si="7"/>
        <v>0</v>
      </c>
      <c r="J71" s="30">
        <f t="shared" si="5"/>
        <v>3</v>
      </c>
    </row>
    <row r="72" spans="1:10" ht="15.75" thickBot="1" x14ac:dyDescent="0.3">
      <c r="A72" s="1">
        <v>18</v>
      </c>
      <c r="B72" s="7">
        <v>0</v>
      </c>
      <c r="C72" s="11">
        <v>43449</v>
      </c>
      <c r="D72" s="4" t="s">
        <v>17</v>
      </c>
      <c r="E72" s="13">
        <v>0</v>
      </c>
      <c r="F72" s="13">
        <v>1</v>
      </c>
      <c r="G72" s="6" t="s">
        <v>0</v>
      </c>
      <c r="H72" s="44">
        <f t="shared" si="6"/>
        <v>1</v>
      </c>
      <c r="I72" s="44">
        <f t="shared" si="7"/>
        <v>0</v>
      </c>
      <c r="J72" s="30">
        <f t="shared" si="5"/>
        <v>3</v>
      </c>
    </row>
    <row r="73" spans="1:10" ht="15.75" thickBot="1" x14ac:dyDescent="0.3">
      <c r="A73" s="1">
        <v>18</v>
      </c>
      <c r="B73" s="7">
        <v>0.5</v>
      </c>
      <c r="C73" s="14">
        <v>43457</v>
      </c>
      <c r="D73" s="4" t="s">
        <v>23</v>
      </c>
      <c r="E73" s="5">
        <v>2</v>
      </c>
      <c r="F73" s="5">
        <v>3</v>
      </c>
      <c r="G73" s="6" t="s">
        <v>0</v>
      </c>
      <c r="H73" s="44">
        <f t="shared" si="6"/>
        <v>3</v>
      </c>
      <c r="I73" s="44">
        <f t="shared" si="7"/>
        <v>2</v>
      </c>
      <c r="J73" s="30">
        <f t="shared" si="5"/>
        <v>3</v>
      </c>
    </row>
    <row r="74" spans="1:10" ht="15.75" thickBot="1" x14ac:dyDescent="0.3">
      <c r="A74" s="1">
        <v>18</v>
      </c>
      <c r="B74" s="26">
        <v>0</v>
      </c>
      <c r="C74" s="11">
        <v>43466</v>
      </c>
      <c r="D74" s="4" t="s">
        <v>8</v>
      </c>
      <c r="E74" s="27">
        <v>4</v>
      </c>
      <c r="F74" s="27">
        <v>2</v>
      </c>
      <c r="G74" s="6" t="s">
        <v>0</v>
      </c>
      <c r="H74" s="44">
        <f t="shared" si="6"/>
        <v>2</v>
      </c>
      <c r="I74" s="44">
        <f t="shared" si="7"/>
        <v>4</v>
      </c>
      <c r="J74" s="30">
        <f t="shared" si="5"/>
        <v>0</v>
      </c>
    </row>
    <row r="75" spans="1:10" ht="15.75" thickBot="1" x14ac:dyDescent="0.3">
      <c r="A75" s="1">
        <v>18</v>
      </c>
      <c r="B75" s="7">
        <v>0</v>
      </c>
      <c r="C75" s="11">
        <v>43484</v>
      </c>
      <c r="D75" s="4" t="s">
        <v>1</v>
      </c>
      <c r="E75" s="5">
        <v>2</v>
      </c>
      <c r="F75" s="5">
        <v>1</v>
      </c>
      <c r="G75" s="6" t="s">
        <v>0</v>
      </c>
      <c r="H75" s="44">
        <f t="shared" si="6"/>
        <v>1</v>
      </c>
      <c r="I75" s="44">
        <f t="shared" si="7"/>
        <v>2</v>
      </c>
      <c r="J75" s="30">
        <f t="shared" si="5"/>
        <v>0</v>
      </c>
    </row>
    <row r="76" spans="1:10" ht="15.75" thickBot="1" x14ac:dyDescent="0.3">
      <c r="A76" s="1">
        <v>18</v>
      </c>
      <c r="B76" s="7">
        <v>0.5</v>
      </c>
      <c r="C76" s="14">
        <v>43491</v>
      </c>
      <c r="D76" s="4" t="s">
        <v>2</v>
      </c>
      <c r="E76" s="5">
        <v>1</v>
      </c>
      <c r="F76" s="5">
        <v>2</v>
      </c>
      <c r="G76" s="6" t="s">
        <v>0</v>
      </c>
      <c r="H76" s="44">
        <f t="shared" si="6"/>
        <v>2</v>
      </c>
      <c r="I76" s="44">
        <f t="shared" si="7"/>
        <v>1</v>
      </c>
      <c r="J76" s="30">
        <f t="shared" si="5"/>
        <v>3</v>
      </c>
    </row>
    <row r="77" spans="1:10" ht="15.75" thickBot="1" x14ac:dyDescent="0.3">
      <c r="A77" s="1">
        <v>18</v>
      </c>
      <c r="B77" s="7">
        <v>0.5</v>
      </c>
      <c r="C77" s="14">
        <v>43505</v>
      </c>
      <c r="D77" s="4" t="s">
        <v>3</v>
      </c>
      <c r="E77" s="5">
        <v>1</v>
      </c>
      <c r="F77" s="5">
        <v>1</v>
      </c>
      <c r="G77" s="6" t="s">
        <v>0</v>
      </c>
      <c r="H77" s="44">
        <f t="shared" si="6"/>
        <v>1</v>
      </c>
      <c r="I77" s="44">
        <f t="shared" si="7"/>
        <v>1</v>
      </c>
      <c r="J77" s="30">
        <f t="shared" si="5"/>
        <v>1</v>
      </c>
    </row>
    <row r="78" spans="1:10" ht="15.75" thickBot="1" x14ac:dyDescent="0.3">
      <c r="A78" s="1">
        <v>18</v>
      </c>
      <c r="B78" s="21">
        <v>0.5</v>
      </c>
      <c r="C78" s="20">
        <v>43522</v>
      </c>
      <c r="D78" s="16" t="s">
        <v>11</v>
      </c>
      <c r="E78" s="17">
        <v>1</v>
      </c>
      <c r="F78" s="17">
        <v>0</v>
      </c>
      <c r="G78" s="18" t="s">
        <v>0</v>
      </c>
      <c r="H78" s="44">
        <f t="shared" si="6"/>
        <v>0</v>
      </c>
      <c r="I78" s="44">
        <f t="shared" si="7"/>
        <v>1</v>
      </c>
      <c r="J78" s="30">
        <f t="shared" si="5"/>
        <v>0</v>
      </c>
    </row>
    <row r="79" spans="1:10" ht="15.75" thickBot="1" x14ac:dyDescent="0.3">
      <c r="A79" s="1">
        <v>18</v>
      </c>
      <c r="B79" s="2">
        <v>0</v>
      </c>
      <c r="C79" s="15">
        <v>43533</v>
      </c>
      <c r="D79" s="16" t="s">
        <v>9</v>
      </c>
      <c r="E79" s="17">
        <v>0</v>
      </c>
      <c r="F79" s="17">
        <v>1</v>
      </c>
      <c r="G79" s="18" t="s">
        <v>0</v>
      </c>
      <c r="H79" s="44">
        <f t="shared" si="6"/>
        <v>1</v>
      </c>
      <c r="I79" s="44">
        <f t="shared" si="7"/>
        <v>0</v>
      </c>
      <c r="J79" s="30">
        <f t="shared" si="5"/>
        <v>3</v>
      </c>
    </row>
    <row r="80" spans="1:10" ht="15.75" thickBot="1" x14ac:dyDescent="0.3">
      <c r="A80" s="1">
        <v>18</v>
      </c>
      <c r="B80" s="19">
        <v>0.5</v>
      </c>
      <c r="C80" s="20">
        <v>43536</v>
      </c>
      <c r="D80" s="16" t="s">
        <v>10</v>
      </c>
      <c r="E80" s="17">
        <v>0</v>
      </c>
      <c r="F80" s="17">
        <v>3</v>
      </c>
      <c r="G80" s="18" t="s">
        <v>0</v>
      </c>
      <c r="H80" s="44">
        <f t="shared" si="6"/>
        <v>3</v>
      </c>
      <c r="I80" s="44">
        <f t="shared" si="7"/>
        <v>0</v>
      </c>
      <c r="J80" s="30">
        <f t="shared" si="5"/>
        <v>3</v>
      </c>
    </row>
    <row r="81" spans="1:10" ht="15.75" thickBot="1" x14ac:dyDescent="0.3">
      <c r="A81" s="1">
        <v>18</v>
      </c>
      <c r="B81" s="7">
        <v>0</v>
      </c>
      <c r="C81" s="15">
        <v>43561</v>
      </c>
      <c r="D81" s="16" t="s">
        <v>5</v>
      </c>
      <c r="E81" s="17">
        <v>1</v>
      </c>
      <c r="F81" s="17">
        <v>0</v>
      </c>
      <c r="G81" s="18" t="s">
        <v>0</v>
      </c>
      <c r="H81" s="44">
        <f t="shared" si="6"/>
        <v>0</v>
      </c>
      <c r="I81" s="44">
        <f t="shared" si="7"/>
        <v>1</v>
      </c>
      <c r="J81" s="30">
        <f t="shared" si="5"/>
        <v>0</v>
      </c>
    </row>
    <row r="82" spans="1:10" ht="15.75" thickBot="1" x14ac:dyDescent="0.3">
      <c r="A82" s="1">
        <v>18</v>
      </c>
      <c r="B82" s="2">
        <v>0.5</v>
      </c>
      <c r="C82" s="20">
        <v>43564</v>
      </c>
      <c r="D82" s="16" t="s">
        <v>4</v>
      </c>
      <c r="E82" s="17">
        <v>0</v>
      </c>
      <c r="F82" s="17">
        <v>2</v>
      </c>
      <c r="G82" s="18" t="s">
        <v>0</v>
      </c>
      <c r="H82" s="44">
        <f t="shared" si="6"/>
        <v>2</v>
      </c>
      <c r="I82" s="44">
        <f t="shared" si="7"/>
        <v>0</v>
      </c>
      <c r="J82" s="30">
        <f t="shared" si="5"/>
        <v>3</v>
      </c>
    </row>
    <row r="83" spans="1:10" ht="15.75" thickBot="1" x14ac:dyDescent="0.3">
      <c r="A83" s="1">
        <v>18</v>
      </c>
      <c r="B83" s="2">
        <v>0</v>
      </c>
      <c r="C83" s="15">
        <v>43577</v>
      </c>
      <c r="D83" s="16" t="s">
        <v>6</v>
      </c>
      <c r="E83" s="17">
        <v>2</v>
      </c>
      <c r="F83" s="17">
        <v>0</v>
      </c>
      <c r="G83" s="18" t="s">
        <v>0</v>
      </c>
      <c r="H83" s="44">
        <f t="shared" si="6"/>
        <v>0</v>
      </c>
      <c r="I83" s="44">
        <f t="shared" si="7"/>
        <v>2</v>
      </c>
      <c r="J83" s="30">
        <f t="shared" si="5"/>
        <v>0</v>
      </c>
    </row>
    <row r="84" spans="1:10" ht="15.75" thickBot="1" x14ac:dyDescent="0.3">
      <c r="A84" s="1">
        <v>18</v>
      </c>
      <c r="B84" s="2">
        <v>0</v>
      </c>
      <c r="C84" s="15">
        <v>43590</v>
      </c>
      <c r="D84" s="16" t="s">
        <v>7</v>
      </c>
      <c r="E84" s="17">
        <v>3</v>
      </c>
      <c r="F84" s="17">
        <v>2</v>
      </c>
      <c r="G84" s="18" t="s">
        <v>0</v>
      </c>
      <c r="H84" s="44">
        <f t="shared" si="6"/>
        <v>2</v>
      </c>
      <c r="I84" s="44">
        <f t="shared" si="7"/>
        <v>3</v>
      </c>
      <c r="J84" s="30">
        <f t="shared" si="5"/>
        <v>0</v>
      </c>
    </row>
    <row r="85" spans="1:10" x14ac:dyDescent="0.25">
      <c r="A85" s="1">
        <v>17</v>
      </c>
      <c r="B85" s="7">
        <v>0</v>
      </c>
      <c r="C85" s="28">
        <v>42959</v>
      </c>
      <c r="D85" s="4" t="s">
        <v>0</v>
      </c>
      <c r="E85" s="5">
        <v>0</v>
      </c>
      <c r="F85" s="5">
        <v>0</v>
      </c>
      <c r="G85" s="6" t="s">
        <v>4</v>
      </c>
      <c r="H85" s="44">
        <f t="shared" si="6"/>
        <v>0</v>
      </c>
      <c r="I85" s="44">
        <f t="shared" si="7"/>
        <v>0</v>
      </c>
      <c r="J85" s="30">
        <f t="shared" ref="J85:J107" si="8">IF(E85&lt;F85,0,IF(E85=F85,1,IF(E85&gt;F85,3,"")))</f>
        <v>1</v>
      </c>
    </row>
    <row r="86" spans="1:10" ht="15.75" thickBot="1" x14ac:dyDescent="0.3">
      <c r="A86" s="1">
        <v>17</v>
      </c>
      <c r="B86" s="7">
        <v>0.5</v>
      </c>
      <c r="C86" s="29">
        <v>42962</v>
      </c>
      <c r="D86" s="9" t="s">
        <v>0</v>
      </c>
      <c r="E86" s="5">
        <v>0</v>
      </c>
      <c r="F86" s="5">
        <v>0</v>
      </c>
      <c r="G86" s="10" t="s">
        <v>25</v>
      </c>
      <c r="H86" s="44">
        <f t="shared" si="6"/>
        <v>0</v>
      </c>
      <c r="I86" s="44">
        <f t="shared" si="7"/>
        <v>0</v>
      </c>
      <c r="J86" s="30">
        <f t="shared" si="8"/>
        <v>1</v>
      </c>
    </row>
    <row r="87" spans="1:10" ht="15.75" thickBot="1" x14ac:dyDescent="0.3">
      <c r="A87" s="1">
        <v>17</v>
      </c>
      <c r="B87" s="7">
        <v>0</v>
      </c>
      <c r="C87" s="11">
        <v>42987</v>
      </c>
      <c r="D87" s="4" t="s">
        <v>0</v>
      </c>
      <c r="E87" s="5">
        <v>5</v>
      </c>
      <c r="F87" s="5">
        <v>0</v>
      </c>
      <c r="G87" s="6" t="s">
        <v>26</v>
      </c>
      <c r="H87" s="44">
        <f t="shared" si="6"/>
        <v>5</v>
      </c>
      <c r="I87" s="44">
        <f t="shared" si="7"/>
        <v>0</v>
      </c>
      <c r="J87" s="30">
        <f t="shared" si="8"/>
        <v>3</v>
      </c>
    </row>
    <row r="88" spans="1:10" ht="15.75" thickBot="1" x14ac:dyDescent="0.3">
      <c r="A88" s="1">
        <v>17</v>
      </c>
      <c r="B88" s="7">
        <v>0.5</v>
      </c>
      <c r="C88" s="12">
        <v>42990</v>
      </c>
      <c r="D88" s="4" t="s">
        <v>0</v>
      </c>
      <c r="E88" s="13">
        <v>2</v>
      </c>
      <c r="F88" s="13">
        <v>0</v>
      </c>
      <c r="G88" s="6" t="s">
        <v>5</v>
      </c>
      <c r="H88" s="44">
        <f t="shared" si="6"/>
        <v>2</v>
      </c>
      <c r="I88" s="44">
        <f t="shared" si="7"/>
        <v>0</v>
      </c>
      <c r="J88" s="30">
        <f t="shared" si="8"/>
        <v>3</v>
      </c>
    </row>
    <row r="89" spans="1:10" ht="15.75" thickBot="1" x14ac:dyDescent="0.3">
      <c r="A89" s="1">
        <v>17</v>
      </c>
      <c r="B89" s="26">
        <v>0.5</v>
      </c>
      <c r="C89" s="14">
        <v>43001</v>
      </c>
      <c r="D89" s="4" t="s">
        <v>0</v>
      </c>
      <c r="E89" s="5">
        <v>3</v>
      </c>
      <c r="F89" s="5">
        <v>2</v>
      </c>
      <c r="G89" s="6" t="s">
        <v>7</v>
      </c>
      <c r="H89" s="44">
        <f t="shared" si="6"/>
        <v>3</v>
      </c>
      <c r="I89" s="44">
        <f t="shared" si="7"/>
        <v>2</v>
      </c>
      <c r="J89" s="30">
        <f t="shared" si="8"/>
        <v>3</v>
      </c>
    </row>
    <row r="90" spans="1:10" ht="15.75" thickBot="1" x14ac:dyDescent="0.3">
      <c r="A90" s="1">
        <v>17</v>
      </c>
      <c r="B90" s="7">
        <v>0</v>
      </c>
      <c r="C90" s="11">
        <v>43024</v>
      </c>
      <c r="D90" s="4" t="s">
        <v>0</v>
      </c>
      <c r="E90" s="13">
        <v>0</v>
      </c>
      <c r="F90" s="13">
        <v>1</v>
      </c>
      <c r="G90" s="6" t="s">
        <v>10</v>
      </c>
      <c r="H90" s="44">
        <f t="shared" si="6"/>
        <v>0</v>
      </c>
      <c r="I90" s="44">
        <f t="shared" si="7"/>
        <v>1</v>
      </c>
      <c r="J90" s="30">
        <f t="shared" si="8"/>
        <v>0</v>
      </c>
    </row>
    <row r="91" spans="1:10" ht="15.75" thickBot="1" x14ac:dyDescent="0.3">
      <c r="A91" s="1">
        <v>17</v>
      </c>
      <c r="B91" s="2">
        <v>0</v>
      </c>
      <c r="C91" s="11">
        <v>43035</v>
      </c>
      <c r="D91" s="4" t="s">
        <v>0</v>
      </c>
      <c r="E91" s="5">
        <v>1</v>
      </c>
      <c r="F91" s="5">
        <v>2</v>
      </c>
      <c r="G91" s="6" t="s">
        <v>19</v>
      </c>
      <c r="H91" s="44">
        <f t="shared" si="6"/>
        <v>1</v>
      </c>
      <c r="I91" s="44">
        <f t="shared" si="7"/>
        <v>2</v>
      </c>
      <c r="J91" s="30">
        <f t="shared" si="8"/>
        <v>0</v>
      </c>
    </row>
    <row r="92" spans="1:10" ht="15.75" thickBot="1" x14ac:dyDescent="0.3">
      <c r="A92" s="1">
        <v>17</v>
      </c>
      <c r="B92" s="7">
        <v>0.5</v>
      </c>
      <c r="C92" s="12">
        <v>43039</v>
      </c>
      <c r="D92" s="4" t="s">
        <v>0</v>
      </c>
      <c r="E92" s="5">
        <v>1</v>
      </c>
      <c r="F92" s="5">
        <v>2</v>
      </c>
      <c r="G92" s="6" t="s">
        <v>14</v>
      </c>
      <c r="H92" s="44">
        <f t="shared" si="6"/>
        <v>1</v>
      </c>
      <c r="I92" s="44">
        <f t="shared" si="7"/>
        <v>2</v>
      </c>
      <c r="J92" s="30">
        <f t="shared" si="8"/>
        <v>0</v>
      </c>
    </row>
    <row r="93" spans="1:10" ht="15.75" thickBot="1" x14ac:dyDescent="0.3">
      <c r="A93" s="1">
        <v>17</v>
      </c>
      <c r="B93" s="7">
        <v>0.5</v>
      </c>
      <c r="C93" s="12">
        <v>43058</v>
      </c>
      <c r="D93" s="4" t="s">
        <v>0</v>
      </c>
      <c r="E93" s="13">
        <v>2</v>
      </c>
      <c r="F93" s="13">
        <v>1</v>
      </c>
      <c r="G93" s="6" t="s">
        <v>3</v>
      </c>
      <c r="H93" s="44">
        <f t="shared" si="6"/>
        <v>2</v>
      </c>
      <c r="I93" s="44">
        <f t="shared" si="7"/>
        <v>1</v>
      </c>
      <c r="J93" s="30">
        <f t="shared" si="8"/>
        <v>3</v>
      </c>
    </row>
    <row r="94" spans="1:10" ht="15.75" thickBot="1" x14ac:dyDescent="0.3">
      <c r="A94" s="1">
        <v>17</v>
      </c>
      <c r="B94" s="2">
        <v>0</v>
      </c>
      <c r="C94" s="11">
        <v>43070</v>
      </c>
      <c r="D94" s="4" t="s">
        <v>0</v>
      </c>
      <c r="E94" s="13">
        <v>1</v>
      </c>
      <c r="F94" s="13">
        <v>1</v>
      </c>
      <c r="G94" s="6" t="s">
        <v>23</v>
      </c>
      <c r="H94" s="44">
        <f t="shared" si="6"/>
        <v>1</v>
      </c>
      <c r="I94" s="44">
        <f t="shared" si="7"/>
        <v>1</v>
      </c>
      <c r="J94" s="30">
        <f t="shared" si="8"/>
        <v>1</v>
      </c>
    </row>
    <row r="95" spans="1:10" ht="15.75" thickBot="1" x14ac:dyDescent="0.3">
      <c r="A95" s="1">
        <v>17</v>
      </c>
      <c r="B95" s="7">
        <v>0</v>
      </c>
      <c r="C95" s="11">
        <v>43085</v>
      </c>
      <c r="D95" s="4" t="s">
        <v>0</v>
      </c>
      <c r="E95" s="13">
        <v>1</v>
      </c>
      <c r="F95" s="13">
        <v>0</v>
      </c>
      <c r="G95" s="6" t="s">
        <v>15</v>
      </c>
      <c r="H95" s="44">
        <f t="shared" si="6"/>
        <v>1</v>
      </c>
      <c r="I95" s="44">
        <f t="shared" si="7"/>
        <v>0</v>
      </c>
      <c r="J95" s="30">
        <f t="shared" si="8"/>
        <v>3</v>
      </c>
    </row>
    <row r="96" spans="1:10" ht="15.75" thickBot="1" x14ac:dyDescent="0.3">
      <c r="A96" s="1">
        <v>17</v>
      </c>
      <c r="B96" s="21">
        <v>0.5</v>
      </c>
      <c r="C96" s="14">
        <v>43092</v>
      </c>
      <c r="D96" s="4" t="s">
        <v>0</v>
      </c>
      <c r="E96" s="17">
        <v>1</v>
      </c>
      <c r="F96" s="17">
        <v>0</v>
      </c>
      <c r="G96" s="6" t="s">
        <v>13</v>
      </c>
      <c r="H96" s="44">
        <f t="shared" si="6"/>
        <v>1</v>
      </c>
      <c r="I96" s="44">
        <f t="shared" si="7"/>
        <v>0</v>
      </c>
      <c r="J96" s="30">
        <f t="shared" si="8"/>
        <v>3</v>
      </c>
    </row>
    <row r="97" spans="1:10" ht="15.75" thickBot="1" x14ac:dyDescent="0.3">
      <c r="A97" s="1">
        <v>17</v>
      </c>
      <c r="B97" s="7">
        <v>0</v>
      </c>
      <c r="C97" s="11">
        <v>43101</v>
      </c>
      <c r="D97" s="4" t="s">
        <v>0</v>
      </c>
      <c r="E97" s="5">
        <v>0</v>
      </c>
      <c r="F97" s="5">
        <v>0</v>
      </c>
      <c r="G97" s="6" t="s">
        <v>8</v>
      </c>
      <c r="H97" s="44">
        <f t="shared" si="6"/>
        <v>0</v>
      </c>
      <c r="I97" s="44">
        <f t="shared" si="7"/>
        <v>0</v>
      </c>
      <c r="J97" s="30">
        <f t="shared" si="8"/>
        <v>1</v>
      </c>
    </row>
    <row r="98" spans="1:10" ht="15.75" thickBot="1" x14ac:dyDescent="0.3">
      <c r="A98" s="1">
        <v>17</v>
      </c>
      <c r="B98" s="7">
        <v>0</v>
      </c>
      <c r="C98" s="11">
        <v>43120</v>
      </c>
      <c r="D98" s="4" t="s">
        <v>0</v>
      </c>
      <c r="E98" s="5">
        <v>3</v>
      </c>
      <c r="F98" s="5">
        <v>4</v>
      </c>
      <c r="G98" s="6" t="s">
        <v>20</v>
      </c>
      <c r="H98" s="44">
        <f t="shared" si="6"/>
        <v>3</v>
      </c>
      <c r="I98" s="44">
        <f t="shared" si="7"/>
        <v>4</v>
      </c>
      <c r="J98" s="30">
        <f t="shared" si="8"/>
        <v>0</v>
      </c>
    </row>
    <row r="99" spans="1:10" ht="15.75" thickBot="1" x14ac:dyDescent="0.3">
      <c r="A99" s="1">
        <v>17</v>
      </c>
      <c r="B99" s="7">
        <v>0</v>
      </c>
      <c r="C99" s="11">
        <v>43134</v>
      </c>
      <c r="D99" s="4" t="s">
        <v>0</v>
      </c>
      <c r="E99" s="5">
        <v>1</v>
      </c>
      <c r="F99" s="5">
        <v>4</v>
      </c>
      <c r="G99" s="6" t="s">
        <v>27</v>
      </c>
      <c r="H99" s="44">
        <f t="shared" si="6"/>
        <v>1</v>
      </c>
      <c r="I99" s="44">
        <f t="shared" si="7"/>
        <v>4</v>
      </c>
      <c r="J99" s="30">
        <f t="shared" si="8"/>
        <v>0</v>
      </c>
    </row>
    <row r="100" spans="1:10" ht="15.75" thickBot="1" x14ac:dyDescent="0.3">
      <c r="A100" s="1">
        <v>17</v>
      </c>
      <c r="B100" s="7">
        <v>0</v>
      </c>
      <c r="C100" s="11">
        <v>43149</v>
      </c>
      <c r="D100" s="4" t="s">
        <v>0</v>
      </c>
      <c r="E100" s="5">
        <v>2</v>
      </c>
      <c r="F100" s="5">
        <v>2</v>
      </c>
      <c r="G100" s="6" t="s">
        <v>9</v>
      </c>
      <c r="H100" s="44">
        <f t="shared" si="6"/>
        <v>2</v>
      </c>
      <c r="I100" s="44">
        <f t="shared" si="7"/>
        <v>2</v>
      </c>
      <c r="J100" s="30">
        <f t="shared" si="8"/>
        <v>1</v>
      </c>
    </row>
    <row r="101" spans="1:10" ht="15.75" thickBot="1" x14ac:dyDescent="0.3">
      <c r="A101" s="1">
        <v>17</v>
      </c>
      <c r="B101" s="7">
        <v>0</v>
      </c>
      <c r="C101" s="15">
        <v>43155</v>
      </c>
      <c r="D101" s="16" t="s">
        <v>0</v>
      </c>
      <c r="E101" s="17">
        <v>1</v>
      </c>
      <c r="F101" s="17">
        <v>0</v>
      </c>
      <c r="G101" s="18" t="s">
        <v>6</v>
      </c>
      <c r="H101" s="44">
        <f t="shared" si="6"/>
        <v>1</v>
      </c>
      <c r="I101" s="44">
        <f t="shared" si="7"/>
        <v>0</v>
      </c>
      <c r="J101" s="30">
        <f t="shared" si="8"/>
        <v>3</v>
      </c>
    </row>
    <row r="102" spans="1:10" ht="15.75" thickBot="1" x14ac:dyDescent="0.3">
      <c r="A102" s="1">
        <v>17</v>
      </c>
      <c r="B102" s="2">
        <v>0</v>
      </c>
      <c r="C102" s="15">
        <v>43166</v>
      </c>
      <c r="D102" s="16" t="s">
        <v>0</v>
      </c>
      <c r="E102" s="17">
        <v>0</v>
      </c>
      <c r="F102" s="17">
        <v>3</v>
      </c>
      <c r="G102" s="18" t="s">
        <v>28</v>
      </c>
      <c r="H102" s="44">
        <f t="shared" si="6"/>
        <v>0</v>
      </c>
      <c r="I102" s="44">
        <f t="shared" si="7"/>
        <v>3</v>
      </c>
      <c r="J102" s="30">
        <f t="shared" si="8"/>
        <v>0</v>
      </c>
    </row>
    <row r="103" spans="1:10" ht="15.75" thickBot="1" x14ac:dyDescent="0.3">
      <c r="A103" s="1">
        <v>17</v>
      </c>
      <c r="B103" s="2">
        <v>0</v>
      </c>
      <c r="C103" s="15">
        <v>43176</v>
      </c>
      <c r="D103" s="16" t="s">
        <v>0</v>
      </c>
      <c r="E103" s="17">
        <v>1</v>
      </c>
      <c r="F103" s="17">
        <v>2</v>
      </c>
      <c r="G103" s="18" t="s">
        <v>21</v>
      </c>
      <c r="H103" s="44">
        <f t="shared" si="6"/>
        <v>1</v>
      </c>
      <c r="I103" s="44">
        <f t="shared" si="7"/>
        <v>2</v>
      </c>
      <c r="J103" s="30">
        <f t="shared" si="8"/>
        <v>0</v>
      </c>
    </row>
    <row r="104" spans="1:10" ht="15.75" thickBot="1" x14ac:dyDescent="0.3">
      <c r="A104" s="1">
        <v>17</v>
      </c>
      <c r="B104" s="21">
        <v>0.5</v>
      </c>
      <c r="C104" s="20">
        <v>43189</v>
      </c>
      <c r="D104" s="16" t="s">
        <v>0</v>
      </c>
      <c r="E104" s="17">
        <v>2</v>
      </c>
      <c r="F104" s="17">
        <v>1</v>
      </c>
      <c r="G104" s="18" t="s">
        <v>17</v>
      </c>
      <c r="H104" s="44">
        <f t="shared" si="6"/>
        <v>2</v>
      </c>
      <c r="I104" s="44">
        <f t="shared" si="7"/>
        <v>1</v>
      </c>
      <c r="J104" s="30">
        <f t="shared" si="8"/>
        <v>3</v>
      </c>
    </row>
    <row r="105" spans="1:10" ht="15.75" thickBot="1" x14ac:dyDescent="0.3">
      <c r="A105" s="1">
        <v>17</v>
      </c>
      <c r="B105" s="2">
        <v>0.5</v>
      </c>
      <c r="C105" s="20">
        <v>43197</v>
      </c>
      <c r="D105" s="16" t="s">
        <v>0</v>
      </c>
      <c r="E105" s="17">
        <v>1</v>
      </c>
      <c r="F105" s="17">
        <v>1</v>
      </c>
      <c r="G105" s="18" t="s">
        <v>29</v>
      </c>
      <c r="H105" s="44">
        <f t="shared" si="6"/>
        <v>1</v>
      </c>
      <c r="I105" s="44">
        <f t="shared" si="7"/>
        <v>1</v>
      </c>
      <c r="J105" s="30">
        <f t="shared" si="8"/>
        <v>1</v>
      </c>
    </row>
    <row r="106" spans="1:10" ht="15.75" thickBot="1" x14ac:dyDescent="0.3">
      <c r="A106" s="1">
        <v>17</v>
      </c>
      <c r="B106" s="2">
        <v>0</v>
      </c>
      <c r="C106" s="15">
        <v>43211</v>
      </c>
      <c r="D106" s="16" t="s">
        <v>0</v>
      </c>
      <c r="E106" s="17">
        <v>2</v>
      </c>
      <c r="F106" s="17">
        <v>1</v>
      </c>
      <c r="G106" s="18" t="s">
        <v>30</v>
      </c>
      <c r="H106" s="44">
        <f t="shared" si="6"/>
        <v>2</v>
      </c>
      <c r="I106" s="44">
        <f t="shared" si="7"/>
        <v>1</v>
      </c>
      <c r="J106" s="30">
        <f t="shared" si="8"/>
        <v>3</v>
      </c>
    </row>
    <row r="107" spans="1:10" ht="15.75" thickBot="1" x14ac:dyDescent="0.3">
      <c r="A107" s="1">
        <v>17</v>
      </c>
      <c r="B107" s="2">
        <v>0</v>
      </c>
      <c r="C107" s="15">
        <v>43226</v>
      </c>
      <c r="D107" s="16" t="s">
        <v>0</v>
      </c>
      <c r="E107" s="17">
        <v>2</v>
      </c>
      <c r="F107" s="17">
        <v>0</v>
      </c>
      <c r="G107" s="18" t="s">
        <v>11</v>
      </c>
      <c r="H107" s="44">
        <f t="shared" si="6"/>
        <v>2</v>
      </c>
      <c r="I107" s="44">
        <f t="shared" si="7"/>
        <v>0</v>
      </c>
      <c r="J107" s="30">
        <f t="shared" si="8"/>
        <v>3</v>
      </c>
    </row>
    <row r="108" spans="1:10" ht="15.75" thickBot="1" x14ac:dyDescent="0.3">
      <c r="A108" s="1">
        <v>17</v>
      </c>
      <c r="B108" s="25">
        <v>0.5</v>
      </c>
      <c r="C108" s="3">
        <v>42953</v>
      </c>
      <c r="D108" s="4" t="s">
        <v>17</v>
      </c>
      <c r="E108" s="17">
        <v>2</v>
      </c>
      <c r="F108" s="17">
        <v>3</v>
      </c>
      <c r="G108" s="6" t="s">
        <v>0</v>
      </c>
      <c r="H108" s="44">
        <f t="shared" si="6"/>
        <v>3</v>
      </c>
      <c r="I108" s="44">
        <f t="shared" si="7"/>
        <v>2</v>
      </c>
      <c r="J108" s="30">
        <f>IF(E108&gt;F108,0,IF(E108=F108,1,IF(E108&lt;F108,3,"")))</f>
        <v>3</v>
      </c>
    </row>
    <row r="109" spans="1:10" ht="15.75" thickBot="1" x14ac:dyDescent="0.3">
      <c r="A109" s="1">
        <v>17</v>
      </c>
      <c r="B109" s="21">
        <v>0</v>
      </c>
      <c r="C109" s="15">
        <v>42966</v>
      </c>
      <c r="D109" s="16" t="s">
        <v>29</v>
      </c>
      <c r="E109" s="17">
        <v>0</v>
      </c>
      <c r="F109" s="17">
        <v>2</v>
      </c>
      <c r="G109" s="18" t="s">
        <v>0</v>
      </c>
      <c r="H109" s="44">
        <f t="shared" si="6"/>
        <v>2</v>
      </c>
      <c r="I109" s="44">
        <f t="shared" si="7"/>
        <v>0</v>
      </c>
      <c r="J109" s="30">
        <f t="shared" ref="J109:J130" si="9">IF(E109&gt;F109,0,IF(E109=F109,1,IF(E109&lt;F109,3,"")))</f>
        <v>3</v>
      </c>
    </row>
    <row r="110" spans="1:10" ht="15.75" thickBot="1" x14ac:dyDescent="0.3">
      <c r="A110" s="1">
        <v>17</v>
      </c>
      <c r="B110" s="7">
        <v>0.5</v>
      </c>
      <c r="C110" s="12">
        <v>42973</v>
      </c>
      <c r="D110" s="4" t="s">
        <v>8</v>
      </c>
      <c r="E110" s="5">
        <v>0</v>
      </c>
      <c r="F110" s="5">
        <v>2</v>
      </c>
      <c r="G110" s="6" t="s">
        <v>0</v>
      </c>
      <c r="H110" s="44">
        <f t="shared" si="6"/>
        <v>2</v>
      </c>
      <c r="I110" s="44">
        <f t="shared" si="7"/>
        <v>0</v>
      </c>
      <c r="J110" s="30">
        <f t="shared" si="9"/>
        <v>3</v>
      </c>
    </row>
    <row r="111" spans="1:10" ht="15.75" thickBot="1" x14ac:dyDescent="0.3">
      <c r="A111" s="1">
        <v>17</v>
      </c>
      <c r="B111" s="2">
        <v>0</v>
      </c>
      <c r="C111" s="11">
        <v>42994</v>
      </c>
      <c r="D111" s="4" t="s">
        <v>20</v>
      </c>
      <c r="E111" s="5">
        <v>1</v>
      </c>
      <c r="F111" s="5">
        <v>0</v>
      </c>
      <c r="G111" s="6" t="s">
        <v>0</v>
      </c>
      <c r="H111" s="44">
        <f t="shared" si="6"/>
        <v>0</v>
      </c>
      <c r="I111" s="44">
        <f t="shared" si="7"/>
        <v>1</v>
      </c>
      <c r="J111" s="30">
        <f t="shared" si="9"/>
        <v>0</v>
      </c>
    </row>
    <row r="112" spans="1:10" ht="15.75" thickBot="1" x14ac:dyDescent="0.3">
      <c r="A112" s="1">
        <v>17</v>
      </c>
      <c r="B112" s="7">
        <v>0</v>
      </c>
      <c r="C112" s="11">
        <v>43004</v>
      </c>
      <c r="D112" s="4" t="s">
        <v>27</v>
      </c>
      <c r="E112" s="5">
        <v>3</v>
      </c>
      <c r="F112" s="5">
        <v>1</v>
      </c>
      <c r="G112" s="6" t="s">
        <v>0</v>
      </c>
      <c r="H112" s="44">
        <f t="shared" si="6"/>
        <v>1</v>
      </c>
      <c r="I112" s="44">
        <f t="shared" si="7"/>
        <v>3</v>
      </c>
      <c r="J112" s="30">
        <f t="shared" si="9"/>
        <v>0</v>
      </c>
    </row>
    <row r="113" spans="1:10" ht="15.75" thickBot="1" x14ac:dyDescent="0.3">
      <c r="A113" s="1">
        <v>17</v>
      </c>
      <c r="B113" s="7">
        <v>0.5</v>
      </c>
      <c r="C113" s="12">
        <v>43009</v>
      </c>
      <c r="D113" s="4" t="s">
        <v>21</v>
      </c>
      <c r="E113" s="17">
        <v>3</v>
      </c>
      <c r="F113" s="17">
        <v>0</v>
      </c>
      <c r="G113" s="6" t="s">
        <v>0</v>
      </c>
      <c r="H113" s="44">
        <f t="shared" si="6"/>
        <v>0</v>
      </c>
      <c r="I113" s="44">
        <f t="shared" si="7"/>
        <v>3</v>
      </c>
      <c r="J113" s="30">
        <f t="shared" si="9"/>
        <v>0</v>
      </c>
    </row>
    <row r="114" spans="1:10" ht="15.75" thickBot="1" x14ac:dyDescent="0.3">
      <c r="A114" s="1">
        <v>17</v>
      </c>
      <c r="B114" s="7">
        <v>0.5</v>
      </c>
      <c r="C114" s="14">
        <v>43029</v>
      </c>
      <c r="D114" s="4" t="s">
        <v>9</v>
      </c>
      <c r="E114" s="5">
        <v>0</v>
      </c>
      <c r="F114" s="5">
        <v>3</v>
      </c>
      <c r="G114" s="6" t="s">
        <v>0</v>
      </c>
      <c r="H114" s="44">
        <f t="shared" si="6"/>
        <v>3</v>
      </c>
      <c r="I114" s="44">
        <f t="shared" si="7"/>
        <v>0</v>
      </c>
      <c r="J114" s="30">
        <f t="shared" si="9"/>
        <v>3</v>
      </c>
    </row>
    <row r="115" spans="1:10" ht="15.75" thickBot="1" x14ac:dyDescent="0.3">
      <c r="A115" s="1">
        <v>17</v>
      </c>
      <c r="B115" s="7">
        <v>0</v>
      </c>
      <c r="C115" s="11">
        <v>43043</v>
      </c>
      <c r="D115" s="4" t="s">
        <v>6</v>
      </c>
      <c r="E115" s="5">
        <v>3</v>
      </c>
      <c r="F115" s="5">
        <v>1</v>
      </c>
      <c r="G115" s="6" t="s">
        <v>0</v>
      </c>
      <c r="H115" s="44">
        <f t="shared" si="6"/>
        <v>1</v>
      </c>
      <c r="I115" s="44">
        <f t="shared" si="7"/>
        <v>3</v>
      </c>
      <c r="J115" s="30">
        <f t="shared" si="9"/>
        <v>0</v>
      </c>
    </row>
    <row r="116" spans="1:10" ht="15.75" thickBot="1" x14ac:dyDescent="0.3">
      <c r="A116" s="1">
        <v>17</v>
      </c>
      <c r="B116" s="2">
        <v>0</v>
      </c>
      <c r="C116" s="11">
        <v>43060</v>
      </c>
      <c r="D116" s="4" t="s">
        <v>28</v>
      </c>
      <c r="E116" s="5">
        <v>4</v>
      </c>
      <c r="F116" s="5">
        <v>1</v>
      </c>
      <c r="G116" s="6" t="s">
        <v>0</v>
      </c>
      <c r="H116" s="44">
        <f t="shared" si="6"/>
        <v>1</v>
      </c>
      <c r="I116" s="44">
        <f t="shared" si="7"/>
        <v>4</v>
      </c>
      <c r="J116" s="30">
        <f t="shared" si="9"/>
        <v>0</v>
      </c>
    </row>
    <row r="117" spans="1:10" ht="15.75" thickBot="1" x14ac:dyDescent="0.3">
      <c r="A117" s="1">
        <v>17</v>
      </c>
      <c r="B117" s="7">
        <v>0.5</v>
      </c>
      <c r="C117" s="12">
        <v>43064</v>
      </c>
      <c r="D117" s="4" t="s">
        <v>30</v>
      </c>
      <c r="E117" s="24">
        <v>0</v>
      </c>
      <c r="F117" s="24">
        <v>2</v>
      </c>
      <c r="G117" s="6" t="s">
        <v>0</v>
      </c>
      <c r="H117" s="44">
        <f t="shared" si="6"/>
        <v>2</v>
      </c>
      <c r="I117" s="44">
        <f t="shared" si="7"/>
        <v>0</v>
      </c>
      <c r="J117" s="30">
        <f t="shared" si="9"/>
        <v>3</v>
      </c>
    </row>
    <row r="118" spans="1:10" ht="15.75" thickBot="1" x14ac:dyDescent="0.3">
      <c r="A118" s="1">
        <v>17</v>
      </c>
      <c r="B118" s="7">
        <v>0.5</v>
      </c>
      <c r="C118" s="14">
        <v>43078</v>
      </c>
      <c r="D118" s="4" t="s">
        <v>11</v>
      </c>
      <c r="E118" s="5">
        <v>1</v>
      </c>
      <c r="F118" s="5">
        <v>3</v>
      </c>
      <c r="G118" s="6" t="s">
        <v>0</v>
      </c>
      <c r="H118" s="44">
        <f t="shared" si="6"/>
        <v>3</v>
      </c>
      <c r="I118" s="44">
        <f t="shared" si="7"/>
        <v>1</v>
      </c>
      <c r="J118" s="30">
        <f t="shared" si="9"/>
        <v>3</v>
      </c>
    </row>
    <row r="119" spans="1:10" ht="15.75" thickBot="1" x14ac:dyDescent="0.3">
      <c r="A119" s="1">
        <v>17</v>
      </c>
      <c r="B119" s="7">
        <v>0</v>
      </c>
      <c r="C119" s="11">
        <v>43095</v>
      </c>
      <c r="D119" s="4" t="s">
        <v>26</v>
      </c>
      <c r="E119" s="5">
        <v>1</v>
      </c>
      <c r="F119" s="5">
        <v>2</v>
      </c>
      <c r="G119" s="6" t="s">
        <v>0</v>
      </c>
      <c r="H119" s="44">
        <f t="shared" si="6"/>
        <v>2</v>
      </c>
      <c r="I119" s="44">
        <f t="shared" si="7"/>
        <v>1</v>
      </c>
      <c r="J119" s="30">
        <f t="shared" si="9"/>
        <v>3</v>
      </c>
    </row>
    <row r="120" spans="1:10" ht="15.75" thickBot="1" x14ac:dyDescent="0.3">
      <c r="A120" s="1">
        <v>17</v>
      </c>
      <c r="B120" s="7">
        <v>0.5</v>
      </c>
      <c r="C120" s="12">
        <v>43099</v>
      </c>
      <c r="D120" s="4" t="s">
        <v>5</v>
      </c>
      <c r="E120" s="24">
        <v>1</v>
      </c>
      <c r="F120" s="24">
        <v>0</v>
      </c>
      <c r="G120" s="6" t="s">
        <v>0</v>
      </c>
      <c r="H120" s="44">
        <f t="shared" si="6"/>
        <v>0</v>
      </c>
      <c r="I120" s="44">
        <f t="shared" si="7"/>
        <v>1</v>
      </c>
      <c r="J120" s="30">
        <f t="shared" si="9"/>
        <v>0</v>
      </c>
    </row>
    <row r="121" spans="1:10" ht="15.75" thickBot="1" x14ac:dyDescent="0.3">
      <c r="A121" s="1">
        <v>17</v>
      </c>
      <c r="B121" s="7">
        <v>0.5</v>
      </c>
      <c r="C121" s="12">
        <v>43113</v>
      </c>
      <c r="D121" s="4" t="s">
        <v>7</v>
      </c>
      <c r="E121" s="13">
        <v>1</v>
      </c>
      <c r="F121" s="13">
        <v>0</v>
      </c>
      <c r="G121" s="6" t="s">
        <v>0</v>
      </c>
      <c r="H121" s="44">
        <f t="shared" si="6"/>
        <v>0</v>
      </c>
      <c r="I121" s="44">
        <f t="shared" si="7"/>
        <v>1</v>
      </c>
      <c r="J121" s="30">
        <f t="shared" si="9"/>
        <v>0</v>
      </c>
    </row>
    <row r="122" spans="1:10" ht="15.75" thickBot="1" x14ac:dyDescent="0.3">
      <c r="A122" s="1">
        <v>17</v>
      </c>
      <c r="B122" s="7">
        <v>0.5</v>
      </c>
      <c r="C122" s="14">
        <v>43127</v>
      </c>
      <c r="D122" s="4" t="s">
        <v>13</v>
      </c>
      <c r="E122" s="5">
        <v>0</v>
      </c>
      <c r="F122" s="5">
        <v>0</v>
      </c>
      <c r="G122" s="6" t="s">
        <v>0</v>
      </c>
      <c r="H122" s="44">
        <f t="shared" si="6"/>
        <v>0</v>
      </c>
      <c r="I122" s="44">
        <f t="shared" si="7"/>
        <v>0</v>
      </c>
      <c r="J122" s="30">
        <f t="shared" si="9"/>
        <v>1</v>
      </c>
    </row>
    <row r="123" spans="1:10" ht="15.75" thickBot="1" x14ac:dyDescent="0.3">
      <c r="A123" s="1">
        <v>17</v>
      </c>
      <c r="B123" s="21">
        <v>0.5</v>
      </c>
      <c r="C123" s="14">
        <v>43141</v>
      </c>
      <c r="D123" s="4" t="s">
        <v>19</v>
      </c>
      <c r="E123" s="13">
        <v>2</v>
      </c>
      <c r="F123" s="13">
        <v>1</v>
      </c>
      <c r="G123" s="6" t="s">
        <v>0</v>
      </c>
      <c r="H123" s="44">
        <f t="shared" si="6"/>
        <v>1</v>
      </c>
      <c r="I123" s="44">
        <f t="shared" si="7"/>
        <v>2</v>
      </c>
      <c r="J123" s="30">
        <f t="shared" si="9"/>
        <v>0</v>
      </c>
    </row>
    <row r="124" spans="1:10" ht="15.75" thickBot="1" x14ac:dyDescent="0.3">
      <c r="A124" s="1">
        <v>17</v>
      </c>
      <c r="B124" s="21">
        <v>0.5</v>
      </c>
      <c r="C124" s="20">
        <v>43152</v>
      </c>
      <c r="D124" s="16" t="s">
        <v>14</v>
      </c>
      <c r="E124" s="17">
        <v>2</v>
      </c>
      <c r="F124" s="17">
        <v>2</v>
      </c>
      <c r="G124" s="18" t="s">
        <v>0</v>
      </c>
      <c r="H124" s="44">
        <f t="shared" si="6"/>
        <v>2</v>
      </c>
      <c r="I124" s="44">
        <f t="shared" si="7"/>
        <v>2</v>
      </c>
      <c r="J124" s="30">
        <f t="shared" si="9"/>
        <v>1</v>
      </c>
    </row>
    <row r="125" spans="1:10" ht="15.75" thickBot="1" x14ac:dyDescent="0.3">
      <c r="A125" s="1">
        <v>17</v>
      </c>
      <c r="B125" s="19">
        <v>0.5</v>
      </c>
      <c r="C125" s="20">
        <v>43161</v>
      </c>
      <c r="D125" s="16" t="s">
        <v>3</v>
      </c>
      <c r="E125" s="17">
        <v>3</v>
      </c>
      <c r="F125" s="17">
        <v>0</v>
      </c>
      <c r="G125" s="18" t="s">
        <v>0</v>
      </c>
      <c r="H125" s="44">
        <f t="shared" si="6"/>
        <v>0</v>
      </c>
      <c r="I125" s="44">
        <f t="shared" si="7"/>
        <v>3</v>
      </c>
      <c r="J125" s="30">
        <f t="shared" si="9"/>
        <v>0</v>
      </c>
    </row>
    <row r="126" spans="1:10" ht="15.75" thickBot="1" x14ac:dyDescent="0.3">
      <c r="A126" s="1">
        <v>17</v>
      </c>
      <c r="B126" s="19">
        <v>0.5</v>
      </c>
      <c r="C126" s="20">
        <v>43169</v>
      </c>
      <c r="D126" s="16" t="s">
        <v>10</v>
      </c>
      <c r="E126" s="17">
        <v>2</v>
      </c>
      <c r="F126" s="17">
        <v>2</v>
      </c>
      <c r="G126" s="18" t="s">
        <v>0</v>
      </c>
      <c r="H126" s="44">
        <f t="shared" si="6"/>
        <v>2</v>
      </c>
      <c r="I126" s="44">
        <f t="shared" si="7"/>
        <v>2</v>
      </c>
      <c r="J126" s="30">
        <f t="shared" si="9"/>
        <v>1</v>
      </c>
    </row>
    <row r="127" spans="1:10" ht="15.75" thickBot="1" x14ac:dyDescent="0.3">
      <c r="A127" s="1">
        <v>17</v>
      </c>
      <c r="B127" s="2">
        <v>0</v>
      </c>
      <c r="C127" s="15">
        <v>43193</v>
      </c>
      <c r="D127" s="16" t="s">
        <v>25</v>
      </c>
      <c r="E127" s="17">
        <v>2</v>
      </c>
      <c r="F127" s="17">
        <v>0</v>
      </c>
      <c r="G127" s="18" t="s">
        <v>0</v>
      </c>
      <c r="H127" s="44">
        <f t="shared" si="6"/>
        <v>0</v>
      </c>
      <c r="I127" s="44">
        <f t="shared" si="7"/>
        <v>2</v>
      </c>
      <c r="J127" s="30">
        <f t="shared" si="9"/>
        <v>0</v>
      </c>
    </row>
    <row r="128" spans="1:10" ht="15.75" thickBot="1" x14ac:dyDescent="0.3">
      <c r="A128" s="1">
        <v>17</v>
      </c>
      <c r="B128" s="2">
        <v>0</v>
      </c>
      <c r="C128" s="15">
        <v>43200</v>
      </c>
      <c r="D128" s="16" t="s">
        <v>4</v>
      </c>
      <c r="E128" s="17">
        <v>3</v>
      </c>
      <c r="F128" s="17">
        <v>1</v>
      </c>
      <c r="G128" s="18" t="s">
        <v>0</v>
      </c>
      <c r="H128" s="44">
        <f t="shared" si="6"/>
        <v>1</v>
      </c>
      <c r="I128" s="44">
        <f t="shared" si="7"/>
        <v>3</v>
      </c>
      <c r="J128" s="30">
        <f t="shared" si="9"/>
        <v>0</v>
      </c>
    </row>
    <row r="129" spans="1:10" ht="15.75" thickBot="1" x14ac:dyDescent="0.3">
      <c r="A129" s="1">
        <v>17</v>
      </c>
      <c r="B129" s="7">
        <v>0.5</v>
      </c>
      <c r="C129" s="20">
        <v>43204</v>
      </c>
      <c r="D129" s="16" t="s">
        <v>23</v>
      </c>
      <c r="E129" s="17">
        <v>1</v>
      </c>
      <c r="F129" s="17">
        <v>0</v>
      </c>
      <c r="G129" s="18" t="s">
        <v>0</v>
      </c>
      <c r="H129" s="44">
        <f t="shared" si="6"/>
        <v>0</v>
      </c>
      <c r="I129" s="44">
        <f t="shared" si="7"/>
        <v>1</v>
      </c>
      <c r="J129" s="30">
        <f t="shared" si="9"/>
        <v>0</v>
      </c>
    </row>
    <row r="130" spans="1:10" ht="15.75" thickBot="1" x14ac:dyDescent="0.3">
      <c r="A130" s="1">
        <v>17</v>
      </c>
      <c r="B130" s="2">
        <v>0.5</v>
      </c>
      <c r="C130" s="20">
        <v>43218</v>
      </c>
      <c r="D130" s="16" t="s">
        <v>15</v>
      </c>
      <c r="E130" s="17">
        <v>2</v>
      </c>
      <c r="F130" s="17">
        <v>1</v>
      </c>
      <c r="G130" s="18" t="s">
        <v>0</v>
      </c>
      <c r="H130" s="44">
        <f t="shared" si="6"/>
        <v>1</v>
      </c>
      <c r="I130" s="44">
        <f t="shared" si="7"/>
        <v>2</v>
      </c>
      <c r="J130" s="30">
        <f t="shared" si="9"/>
        <v>0</v>
      </c>
    </row>
    <row r="131" spans="1:10" ht="15.75" thickBot="1" x14ac:dyDescent="0.3">
      <c r="A131" s="1">
        <v>16</v>
      </c>
      <c r="B131" s="7">
        <v>0</v>
      </c>
      <c r="C131" s="31">
        <v>42595</v>
      </c>
      <c r="D131" s="4" t="s">
        <v>0</v>
      </c>
      <c r="E131" s="13">
        <v>1</v>
      </c>
      <c r="F131" s="13">
        <v>2</v>
      </c>
      <c r="G131" s="6" t="s">
        <v>5</v>
      </c>
      <c r="H131" s="44">
        <f t="shared" ref="H131:H194" si="10">IF(D131="Leeds",E131,F131)</f>
        <v>1</v>
      </c>
      <c r="I131" s="44">
        <f t="shared" ref="I131:I194" si="11">IF(D131="Leeds",F131,E131)</f>
        <v>2</v>
      </c>
      <c r="J131" s="30">
        <f t="shared" ref="J131:J153" si="12">IF(E131&lt;F131,0,IF(E131=F131,1,IF(E131&gt;F131,3,"")))</f>
        <v>0</v>
      </c>
    </row>
    <row r="132" spans="1:10" ht="15.75" thickBot="1" x14ac:dyDescent="0.3">
      <c r="A132" s="1">
        <v>16</v>
      </c>
      <c r="B132" s="7">
        <v>0.5</v>
      </c>
      <c r="C132" s="23">
        <v>42598</v>
      </c>
      <c r="D132" s="4" t="s">
        <v>0</v>
      </c>
      <c r="E132" s="5">
        <v>1</v>
      </c>
      <c r="F132" s="5">
        <v>1</v>
      </c>
      <c r="G132" s="6" t="s">
        <v>25</v>
      </c>
      <c r="H132" s="44">
        <f t="shared" si="10"/>
        <v>1</v>
      </c>
      <c r="I132" s="44">
        <f t="shared" si="11"/>
        <v>1</v>
      </c>
      <c r="J132" s="30">
        <f t="shared" si="12"/>
        <v>1</v>
      </c>
    </row>
    <row r="133" spans="1:10" ht="15.75" thickBot="1" x14ac:dyDescent="0.3">
      <c r="A133" s="1">
        <v>16</v>
      </c>
      <c r="B133" s="7">
        <v>0</v>
      </c>
      <c r="C133" s="11">
        <v>42623</v>
      </c>
      <c r="D133" s="4" t="s">
        <v>0</v>
      </c>
      <c r="E133" s="5">
        <v>0</v>
      </c>
      <c r="F133" s="5">
        <v>1</v>
      </c>
      <c r="G133" s="6" t="s">
        <v>33</v>
      </c>
      <c r="H133" s="44">
        <f t="shared" si="10"/>
        <v>0</v>
      </c>
      <c r="I133" s="44">
        <f t="shared" si="11"/>
        <v>1</v>
      </c>
      <c r="J133" s="30">
        <f t="shared" si="12"/>
        <v>0</v>
      </c>
    </row>
    <row r="134" spans="1:10" ht="15.75" thickBot="1" x14ac:dyDescent="0.3">
      <c r="A134" s="1">
        <v>16</v>
      </c>
      <c r="B134" s="7">
        <v>0.5</v>
      </c>
      <c r="C134" s="12">
        <v>42626</v>
      </c>
      <c r="D134" s="4" t="s">
        <v>0</v>
      </c>
      <c r="E134" s="13">
        <v>2</v>
      </c>
      <c r="F134" s="13">
        <v>1</v>
      </c>
      <c r="G134" s="6" t="s">
        <v>12</v>
      </c>
      <c r="H134" s="44">
        <f t="shared" si="10"/>
        <v>2</v>
      </c>
      <c r="I134" s="44">
        <f t="shared" si="11"/>
        <v>1</v>
      </c>
      <c r="J134" s="30">
        <f t="shared" si="12"/>
        <v>3</v>
      </c>
    </row>
    <row r="135" spans="1:10" ht="15.75" thickBot="1" x14ac:dyDescent="0.3">
      <c r="A135" s="1">
        <v>16</v>
      </c>
      <c r="B135" s="26">
        <v>0.5</v>
      </c>
      <c r="C135" s="14">
        <v>42637</v>
      </c>
      <c r="D135" s="4" t="s">
        <v>0</v>
      </c>
      <c r="E135" s="5">
        <v>1</v>
      </c>
      <c r="F135" s="5">
        <v>0</v>
      </c>
      <c r="G135" s="6" t="s">
        <v>7</v>
      </c>
      <c r="H135" s="44">
        <f t="shared" si="10"/>
        <v>1</v>
      </c>
      <c r="I135" s="44">
        <f t="shared" si="11"/>
        <v>0</v>
      </c>
      <c r="J135" s="30">
        <f t="shared" si="12"/>
        <v>3</v>
      </c>
    </row>
    <row r="136" spans="1:10" ht="15.75" thickBot="1" x14ac:dyDescent="0.3">
      <c r="A136" s="1">
        <v>16</v>
      </c>
      <c r="B136" s="7">
        <v>0.5</v>
      </c>
      <c r="C136" s="14">
        <v>42644</v>
      </c>
      <c r="D136" s="4" t="s">
        <v>0</v>
      </c>
      <c r="E136" s="5">
        <v>2</v>
      </c>
      <c r="F136" s="5">
        <v>1</v>
      </c>
      <c r="G136" s="6" t="s">
        <v>30</v>
      </c>
      <c r="H136" s="44">
        <f t="shared" si="10"/>
        <v>2</v>
      </c>
      <c r="I136" s="44">
        <f t="shared" si="11"/>
        <v>1</v>
      </c>
      <c r="J136" s="30">
        <f t="shared" si="12"/>
        <v>3</v>
      </c>
    </row>
    <row r="137" spans="1:10" ht="15.75" thickBot="1" x14ac:dyDescent="0.3">
      <c r="A137" s="1">
        <v>16</v>
      </c>
      <c r="B137" s="7">
        <v>0.5</v>
      </c>
      <c r="C137" s="12">
        <v>42661</v>
      </c>
      <c r="D137" s="4" t="s">
        <v>0</v>
      </c>
      <c r="E137" s="5">
        <v>1</v>
      </c>
      <c r="F137" s="5">
        <v>1</v>
      </c>
      <c r="G137" s="6" t="s">
        <v>22</v>
      </c>
      <c r="H137" s="44">
        <f t="shared" si="10"/>
        <v>1</v>
      </c>
      <c r="I137" s="44">
        <f t="shared" si="11"/>
        <v>1</v>
      </c>
      <c r="J137" s="30">
        <f t="shared" si="12"/>
        <v>1</v>
      </c>
    </row>
    <row r="138" spans="1:10" ht="15.75" thickBot="1" x14ac:dyDescent="0.3">
      <c r="A138" s="1">
        <v>16</v>
      </c>
      <c r="B138" s="7">
        <v>0.5</v>
      </c>
      <c r="C138" s="12">
        <v>42672</v>
      </c>
      <c r="D138" s="4" t="s">
        <v>0</v>
      </c>
      <c r="E138" s="13">
        <v>2</v>
      </c>
      <c r="F138" s="13">
        <v>0</v>
      </c>
      <c r="G138" s="6" t="s">
        <v>26</v>
      </c>
      <c r="H138" s="44">
        <f t="shared" si="10"/>
        <v>2</v>
      </c>
      <c r="I138" s="44">
        <f t="shared" si="11"/>
        <v>0</v>
      </c>
      <c r="J138" s="30">
        <f t="shared" si="12"/>
        <v>3</v>
      </c>
    </row>
    <row r="139" spans="1:10" ht="15.75" thickBot="1" x14ac:dyDescent="0.3">
      <c r="A139" s="1">
        <v>16</v>
      </c>
      <c r="B139" s="26">
        <v>0.5</v>
      </c>
      <c r="C139" s="14">
        <v>42694</v>
      </c>
      <c r="D139" s="4" t="s">
        <v>0</v>
      </c>
      <c r="E139" s="5">
        <v>0</v>
      </c>
      <c r="F139" s="5">
        <v>2</v>
      </c>
      <c r="G139" s="6" t="s">
        <v>34</v>
      </c>
      <c r="H139" s="44">
        <f t="shared" si="10"/>
        <v>0</v>
      </c>
      <c r="I139" s="44">
        <f t="shared" si="11"/>
        <v>2</v>
      </c>
      <c r="J139" s="30">
        <f t="shared" si="12"/>
        <v>0</v>
      </c>
    </row>
    <row r="140" spans="1:10" ht="15.75" thickBot="1" x14ac:dyDescent="0.3">
      <c r="A140" s="1">
        <v>16</v>
      </c>
      <c r="B140" s="7">
        <v>0.5</v>
      </c>
      <c r="C140" s="14">
        <v>42707</v>
      </c>
      <c r="D140" s="4" t="s">
        <v>0</v>
      </c>
      <c r="E140" s="5">
        <v>2</v>
      </c>
      <c r="F140" s="5">
        <v>0</v>
      </c>
      <c r="G140" s="6" t="s">
        <v>23</v>
      </c>
      <c r="H140" s="44">
        <f t="shared" si="10"/>
        <v>2</v>
      </c>
      <c r="I140" s="44">
        <f t="shared" si="11"/>
        <v>0</v>
      </c>
      <c r="J140" s="30">
        <f t="shared" si="12"/>
        <v>3</v>
      </c>
    </row>
    <row r="141" spans="1:10" ht="15.75" thickBot="1" x14ac:dyDescent="0.3">
      <c r="A141" s="1">
        <v>16</v>
      </c>
      <c r="B141" s="7">
        <v>0.5</v>
      </c>
      <c r="C141" s="14">
        <v>42717</v>
      </c>
      <c r="D141" s="4" t="s">
        <v>0</v>
      </c>
      <c r="E141" s="5">
        <v>2</v>
      </c>
      <c r="F141" s="5">
        <v>0</v>
      </c>
      <c r="G141" s="6" t="s">
        <v>10</v>
      </c>
      <c r="H141" s="44">
        <f t="shared" si="10"/>
        <v>2</v>
      </c>
      <c r="I141" s="44">
        <f t="shared" si="11"/>
        <v>0</v>
      </c>
      <c r="J141" s="30">
        <f t="shared" si="12"/>
        <v>3</v>
      </c>
    </row>
    <row r="142" spans="1:10" ht="15.75" thickBot="1" x14ac:dyDescent="0.3">
      <c r="A142" s="1">
        <v>16</v>
      </c>
      <c r="B142" s="7">
        <v>0</v>
      </c>
      <c r="C142" s="11">
        <v>42721</v>
      </c>
      <c r="D142" s="4" t="s">
        <v>0</v>
      </c>
      <c r="E142" s="5">
        <v>1</v>
      </c>
      <c r="F142" s="5">
        <v>0</v>
      </c>
      <c r="G142" s="6" t="s">
        <v>6</v>
      </c>
      <c r="H142" s="44">
        <f t="shared" si="10"/>
        <v>1</v>
      </c>
      <c r="I142" s="44">
        <f t="shared" si="11"/>
        <v>0</v>
      </c>
      <c r="J142" s="30">
        <f t="shared" si="12"/>
        <v>3</v>
      </c>
    </row>
    <row r="143" spans="1:10" ht="15.75" thickBot="1" x14ac:dyDescent="0.3">
      <c r="A143" s="1">
        <v>16</v>
      </c>
      <c r="B143" s="7">
        <v>0.5</v>
      </c>
      <c r="C143" s="12">
        <v>42737</v>
      </c>
      <c r="D143" s="4" t="s">
        <v>0</v>
      </c>
      <c r="E143" s="5">
        <v>3</v>
      </c>
      <c r="F143" s="5">
        <v>0</v>
      </c>
      <c r="G143" s="6" t="s">
        <v>2</v>
      </c>
      <c r="H143" s="44">
        <f t="shared" si="10"/>
        <v>3</v>
      </c>
      <c r="I143" s="44">
        <f t="shared" si="11"/>
        <v>0</v>
      </c>
      <c r="J143" s="30">
        <f t="shared" si="12"/>
        <v>3</v>
      </c>
    </row>
    <row r="144" spans="1:10" ht="15.75" thickBot="1" x14ac:dyDescent="0.3">
      <c r="A144" s="1">
        <v>16</v>
      </c>
      <c r="B144" s="7">
        <v>0</v>
      </c>
      <c r="C144" s="11">
        <v>42748</v>
      </c>
      <c r="D144" s="4" t="s">
        <v>0</v>
      </c>
      <c r="E144" s="5">
        <v>1</v>
      </c>
      <c r="F144" s="5">
        <v>0</v>
      </c>
      <c r="G144" s="6" t="s">
        <v>14</v>
      </c>
      <c r="H144" s="44">
        <f t="shared" si="10"/>
        <v>1</v>
      </c>
      <c r="I144" s="44">
        <f t="shared" si="11"/>
        <v>0</v>
      </c>
      <c r="J144" s="30">
        <f t="shared" si="12"/>
        <v>3</v>
      </c>
    </row>
    <row r="145" spans="1:10" ht="15.75" thickBot="1" x14ac:dyDescent="0.3">
      <c r="A145" s="1">
        <v>16</v>
      </c>
      <c r="B145" s="7">
        <v>0</v>
      </c>
      <c r="C145" s="11">
        <v>42760</v>
      </c>
      <c r="D145" s="4" t="s">
        <v>0</v>
      </c>
      <c r="E145" s="5">
        <v>2</v>
      </c>
      <c r="F145" s="5">
        <v>0</v>
      </c>
      <c r="G145" s="6" t="s">
        <v>8</v>
      </c>
      <c r="H145" s="44">
        <f t="shared" si="10"/>
        <v>2</v>
      </c>
      <c r="I145" s="44">
        <f t="shared" si="11"/>
        <v>0</v>
      </c>
      <c r="J145" s="30">
        <f t="shared" si="12"/>
        <v>3</v>
      </c>
    </row>
    <row r="146" spans="1:10" ht="15.75" thickBot="1" x14ac:dyDescent="0.3">
      <c r="A146" s="1">
        <v>16</v>
      </c>
      <c r="B146" s="7">
        <v>0.5</v>
      </c>
      <c r="C146" s="14">
        <v>42777</v>
      </c>
      <c r="D146" s="4" t="s">
        <v>0</v>
      </c>
      <c r="E146" s="5">
        <v>0</v>
      </c>
      <c r="F146" s="5">
        <v>2</v>
      </c>
      <c r="G146" s="6" t="s">
        <v>27</v>
      </c>
      <c r="H146" s="44">
        <f t="shared" si="10"/>
        <v>0</v>
      </c>
      <c r="I146" s="44">
        <f t="shared" si="11"/>
        <v>2</v>
      </c>
      <c r="J146" s="30">
        <f t="shared" si="12"/>
        <v>0</v>
      </c>
    </row>
    <row r="147" spans="1:10" ht="15.75" thickBot="1" x14ac:dyDescent="0.3">
      <c r="A147" s="1">
        <v>16</v>
      </c>
      <c r="B147" s="7">
        <v>0</v>
      </c>
      <c r="C147" s="11">
        <v>42780</v>
      </c>
      <c r="D147" s="4" t="s">
        <v>0</v>
      </c>
      <c r="E147" s="5">
        <v>2</v>
      </c>
      <c r="F147" s="5">
        <v>1</v>
      </c>
      <c r="G147" s="6" t="s">
        <v>9</v>
      </c>
      <c r="H147" s="44">
        <f t="shared" si="10"/>
        <v>2</v>
      </c>
      <c r="I147" s="44">
        <f t="shared" si="11"/>
        <v>1</v>
      </c>
      <c r="J147" s="30">
        <f t="shared" si="12"/>
        <v>3</v>
      </c>
    </row>
    <row r="148" spans="1:10" ht="15.75" thickBot="1" x14ac:dyDescent="0.3">
      <c r="A148" s="1">
        <v>16</v>
      </c>
      <c r="B148" s="7">
        <v>0</v>
      </c>
      <c r="C148" s="15">
        <v>42791</v>
      </c>
      <c r="D148" s="16" t="s">
        <v>0</v>
      </c>
      <c r="E148" s="17">
        <v>1</v>
      </c>
      <c r="F148" s="17">
        <v>0</v>
      </c>
      <c r="G148" s="18" t="s">
        <v>21</v>
      </c>
      <c r="H148" s="44">
        <f t="shared" si="10"/>
        <v>1</v>
      </c>
      <c r="I148" s="44">
        <f t="shared" si="11"/>
        <v>0</v>
      </c>
      <c r="J148" s="30">
        <f t="shared" si="12"/>
        <v>3</v>
      </c>
    </row>
    <row r="149" spans="1:10" ht="15.75" thickBot="1" x14ac:dyDescent="0.3">
      <c r="A149" s="1">
        <v>16</v>
      </c>
      <c r="B149" s="19">
        <v>0.5</v>
      </c>
      <c r="C149" s="20">
        <v>42805</v>
      </c>
      <c r="D149" s="16" t="s">
        <v>0</v>
      </c>
      <c r="E149" s="17">
        <v>0</v>
      </c>
      <c r="F149" s="17">
        <v>0</v>
      </c>
      <c r="G149" s="18" t="s">
        <v>11</v>
      </c>
      <c r="H149" s="44">
        <f t="shared" si="10"/>
        <v>0</v>
      </c>
      <c r="I149" s="44">
        <f t="shared" si="11"/>
        <v>0</v>
      </c>
      <c r="J149" s="30">
        <f t="shared" si="12"/>
        <v>1</v>
      </c>
    </row>
    <row r="150" spans="1:10" ht="15.75" thickBot="1" x14ac:dyDescent="0.3">
      <c r="A150" s="1">
        <v>16</v>
      </c>
      <c r="B150" s="2">
        <v>0</v>
      </c>
      <c r="C150" s="15">
        <v>42812</v>
      </c>
      <c r="D150" s="16" t="s">
        <v>0</v>
      </c>
      <c r="E150" s="17">
        <v>2</v>
      </c>
      <c r="F150" s="17">
        <v>0</v>
      </c>
      <c r="G150" s="18" t="s">
        <v>35</v>
      </c>
      <c r="H150" s="44">
        <f t="shared" si="10"/>
        <v>2</v>
      </c>
      <c r="I150" s="44">
        <f t="shared" si="11"/>
        <v>0</v>
      </c>
      <c r="J150" s="30">
        <f t="shared" si="12"/>
        <v>3</v>
      </c>
    </row>
    <row r="151" spans="1:10" ht="15.75" thickBot="1" x14ac:dyDescent="0.3">
      <c r="A151" s="1">
        <v>16</v>
      </c>
      <c r="B151" s="2">
        <v>0.5</v>
      </c>
      <c r="C151" s="20">
        <v>42833</v>
      </c>
      <c r="D151" s="16" t="s">
        <v>0</v>
      </c>
      <c r="E151" s="17">
        <v>3</v>
      </c>
      <c r="F151" s="17">
        <v>1</v>
      </c>
      <c r="G151" s="18" t="s">
        <v>4</v>
      </c>
      <c r="H151" s="44">
        <f t="shared" si="10"/>
        <v>3</v>
      </c>
      <c r="I151" s="44">
        <f t="shared" si="11"/>
        <v>1</v>
      </c>
      <c r="J151" s="30">
        <f t="shared" si="12"/>
        <v>3</v>
      </c>
    </row>
    <row r="152" spans="1:10" ht="15.75" thickBot="1" x14ac:dyDescent="0.3">
      <c r="A152" s="1">
        <v>16</v>
      </c>
      <c r="B152" s="2">
        <v>0.5</v>
      </c>
      <c r="C152" s="20">
        <v>42842</v>
      </c>
      <c r="D152" s="16" t="s">
        <v>0</v>
      </c>
      <c r="E152" s="17">
        <v>0</v>
      </c>
      <c r="F152" s="17">
        <v>1</v>
      </c>
      <c r="G152" s="18" t="s">
        <v>28</v>
      </c>
      <c r="H152" s="44">
        <f t="shared" si="10"/>
        <v>0</v>
      </c>
      <c r="I152" s="44">
        <f t="shared" si="11"/>
        <v>1</v>
      </c>
      <c r="J152" s="30">
        <f t="shared" si="12"/>
        <v>0</v>
      </c>
    </row>
    <row r="153" spans="1:10" ht="15.75" thickBot="1" x14ac:dyDescent="0.3">
      <c r="A153" s="1">
        <v>16</v>
      </c>
      <c r="B153" s="2">
        <v>0.5</v>
      </c>
      <c r="C153" s="20">
        <v>42854</v>
      </c>
      <c r="D153" s="16" t="s">
        <v>0</v>
      </c>
      <c r="E153" s="17">
        <v>3</v>
      </c>
      <c r="F153" s="17">
        <v>3</v>
      </c>
      <c r="G153" s="18" t="s">
        <v>15</v>
      </c>
      <c r="H153" s="44">
        <f t="shared" si="10"/>
        <v>3</v>
      </c>
      <c r="I153" s="44">
        <f t="shared" si="11"/>
        <v>3</v>
      </c>
      <c r="J153" s="30">
        <f t="shared" si="12"/>
        <v>1</v>
      </c>
    </row>
    <row r="154" spans="1:10" x14ac:dyDescent="0.25">
      <c r="A154" s="1">
        <v>16</v>
      </c>
      <c r="B154" s="2">
        <v>0.5</v>
      </c>
      <c r="C154" s="3">
        <v>42589</v>
      </c>
      <c r="D154" s="4" t="s">
        <v>11</v>
      </c>
      <c r="E154" s="5">
        <v>3</v>
      </c>
      <c r="F154" s="5">
        <v>0</v>
      </c>
      <c r="G154" s="6" t="s">
        <v>0</v>
      </c>
      <c r="H154" s="44">
        <f t="shared" si="10"/>
        <v>0</v>
      </c>
      <c r="I154" s="44">
        <f t="shared" si="11"/>
        <v>3</v>
      </c>
      <c r="J154" s="30">
        <f t="shared" ref="J154:J176" si="13">IF(E154&gt;F154,0,IF(E154=F154,1,IF(E154&lt;F154,3,"")))</f>
        <v>0</v>
      </c>
    </row>
    <row r="155" spans="1:10" ht="15.75" thickBot="1" x14ac:dyDescent="0.3">
      <c r="A155" s="1">
        <v>16</v>
      </c>
      <c r="B155" s="7">
        <v>0</v>
      </c>
      <c r="C155" s="28">
        <v>42602</v>
      </c>
      <c r="D155" s="32" t="s">
        <v>21</v>
      </c>
      <c r="E155" s="24">
        <v>0</v>
      </c>
      <c r="F155" s="24">
        <v>2</v>
      </c>
      <c r="G155" s="33" t="s">
        <v>0</v>
      </c>
      <c r="H155" s="44">
        <f t="shared" si="10"/>
        <v>2</v>
      </c>
      <c r="I155" s="44">
        <f t="shared" si="11"/>
        <v>0</v>
      </c>
      <c r="J155" s="30">
        <f t="shared" si="13"/>
        <v>3</v>
      </c>
    </row>
    <row r="156" spans="1:10" ht="15.75" thickBot="1" x14ac:dyDescent="0.3">
      <c r="A156" s="1">
        <v>16</v>
      </c>
      <c r="B156" s="7">
        <v>0.5</v>
      </c>
      <c r="C156" s="12">
        <v>42609</v>
      </c>
      <c r="D156" s="4" t="s">
        <v>8</v>
      </c>
      <c r="E156" s="13">
        <v>3</v>
      </c>
      <c r="F156" s="13">
        <v>1</v>
      </c>
      <c r="G156" s="6" t="s">
        <v>0</v>
      </c>
      <c r="H156" s="44">
        <f t="shared" si="10"/>
        <v>1</v>
      </c>
      <c r="I156" s="44">
        <f t="shared" si="11"/>
        <v>3</v>
      </c>
      <c r="J156" s="30">
        <f t="shared" si="13"/>
        <v>0</v>
      </c>
    </row>
    <row r="157" spans="1:10" ht="15.75" thickBot="1" x14ac:dyDescent="0.3">
      <c r="A157" s="1">
        <v>16</v>
      </c>
      <c r="B157" s="7">
        <v>0</v>
      </c>
      <c r="C157" s="11">
        <v>42630</v>
      </c>
      <c r="D157" s="4" t="s">
        <v>27</v>
      </c>
      <c r="E157" s="24">
        <v>0</v>
      </c>
      <c r="F157" s="24">
        <v>2</v>
      </c>
      <c r="G157" s="6" t="s">
        <v>0</v>
      </c>
      <c r="H157" s="44">
        <f t="shared" si="10"/>
        <v>2</v>
      </c>
      <c r="I157" s="44">
        <f t="shared" si="11"/>
        <v>0</v>
      </c>
      <c r="J157" s="30">
        <f t="shared" si="13"/>
        <v>3</v>
      </c>
    </row>
    <row r="158" spans="1:10" ht="15.75" thickBot="1" x14ac:dyDescent="0.3">
      <c r="A158" s="1">
        <v>16</v>
      </c>
      <c r="B158" s="7">
        <v>0</v>
      </c>
      <c r="C158" s="11">
        <v>42640</v>
      </c>
      <c r="D158" s="4" t="s">
        <v>9</v>
      </c>
      <c r="E158" s="5">
        <v>1</v>
      </c>
      <c r="F158" s="5">
        <v>0</v>
      </c>
      <c r="G158" s="6" t="s">
        <v>0</v>
      </c>
      <c r="H158" s="44">
        <f t="shared" si="10"/>
        <v>0</v>
      </c>
      <c r="I158" s="44">
        <f t="shared" si="11"/>
        <v>1</v>
      </c>
      <c r="J158" s="30">
        <f t="shared" si="13"/>
        <v>0</v>
      </c>
    </row>
    <row r="159" spans="1:10" ht="15.75" thickBot="1" x14ac:dyDescent="0.3">
      <c r="A159" s="1">
        <v>16</v>
      </c>
      <c r="B159" s="7">
        <v>0</v>
      </c>
      <c r="C159" s="11">
        <v>42658</v>
      </c>
      <c r="D159" s="4" t="s">
        <v>14</v>
      </c>
      <c r="E159" s="5">
        <v>1</v>
      </c>
      <c r="F159" s="5">
        <v>0</v>
      </c>
      <c r="G159" s="6" t="s">
        <v>0</v>
      </c>
      <c r="H159" s="44">
        <f t="shared" si="10"/>
        <v>0</v>
      </c>
      <c r="I159" s="44">
        <f t="shared" si="11"/>
        <v>1</v>
      </c>
      <c r="J159" s="30">
        <f t="shared" si="13"/>
        <v>0</v>
      </c>
    </row>
    <row r="160" spans="1:10" ht="15.75" thickBot="1" x14ac:dyDescent="0.3">
      <c r="A160" s="1">
        <v>16</v>
      </c>
      <c r="B160" s="25">
        <v>0</v>
      </c>
      <c r="C160" s="11">
        <v>42665</v>
      </c>
      <c r="D160" s="4" t="s">
        <v>28</v>
      </c>
      <c r="E160" s="17">
        <v>0</v>
      </c>
      <c r="F160" s="17">
        <v>1</v>
      </c>
      <c r="G160" s="6" t="s">
        <v>0</v>
      </c>
      <c r="H160" s="44">
        <f t="shared" si="10"/>
        <v>1</v>
      </c>
      <c r="I160" s="44">
        <f t="shared" si="11"/>
        <v>0</v>
      </c>
      <c r="J160" s="30">
        <f t="shared" si="13"/>
        <v>3</v>
      </c>
    </row>
    <row r="161" spans="1:10" ht="15.75" thickBot="1" x14ac:dyDescent="0.3">
      <c r="A161" s="1">
        <v>16</v>
      </c>
      <c r="B161" s="7">
        <v>0</v>
      </c>
      <c r="C161" s="11">
        <v>42679</v>
      </c>
      <c r="D161" s="4" t="s">
        <v>15</v>
      </c>
      <c r="E161" s="5">
        <v>2</v>
      </c>
      <c r="F161" s="5">
        <v>3</v>
      </c>
      <c r="G161" s="6" t="s">
        <v>0</v>
      </c>
      <c r="H161" s="44">
        <f t="shared" si="10"/>
        <v>3</v>
      </c>
      <c r="I161" s="44">
        <f t="shared" si="11"/>
        <v>2</v>
      </c>
      <c r="J161" s="30">
        <f t="shared" si="13"/>
        <v>3</v>
      </c>
    </row>
    <row r="162" spans="1:10" ht="15.75" thickBot="1" x14ac:dyDescent="0.3">
      <c r="A162" s="1">
        <v>16</v>
      </c>
      <c r="B162" s="2">
        <v>0</v>
      </c>
      <c r="C162" s="11">
        <v>42700</v>
      </c>
      <c r="D162" s="4" t="s">
        <v>2</v>
      </c>
      <c r="E162" s="5">
        <v>1</v>
      </c>
      <c r="F162" s="5">
        <v>2</v>
      </c>
      <c r="G162" s="6" t="s">
        <v>0</v>
      </c>
      <c r="H162" s="44">
        <f t="shared" si="10"/>
        <v>2</v>
      </c>
      <c r="I162" s="44">
        <f t="shared" si="11"/>
        <v>1</v>
      </c>
      <c r="J162" s="30">
        <f t="shared" si="13"/>
        <v>3</v>
      </c>
    </row>
    <row r="163" spans="1:10" ht="15.75" thickBot="1" x14ac:dyDescent="0.3">
      <c r="A163" s="1">
        <v>16</v>
      </c>
      <c r="B163" s="2">
        <v>0</v>
      </c>
      <c r="C163" s="11">
        <v>42713</v>
      </c>
      <c r="D163" s="4" t="s">
        <v>35</v>
      </c>
      <c r="E163" s="5">
        <v>2</v>
      </c>
      <c r="F163" s="5">
        <v>0</v>
      </c>
      <c r="G163" s="6" t="s">
        <v>0</v>
      </c>
      <c r="H163" s="44">
        <f t="shared" si="10"/>
        <v>0</v>
      </c>
      <c r="I163" s="44">
        <f t="shared" si="11"/>
        <v>2</v>
      </c>
      <c r="J163" s="30">
        <f t="shared" si="13"/>
        <v>0</v>
      </c>
    </row>
    <row r="164" spans="1:10" ht="15.75" thickBot="1" x14ac:dyDescent="0.3">
      <c r="A164" s="1">
        <v>16</v>
      </c>
      <c r="B164" s="7">
        <v>0.5</v>
      </c>
      <c r="C164" s="12">
        <v>42731</v>
      </c>
      <c r="D164" s="4" t="s">
        <v>4</v>
      </c>
      <c r="E164" s="5">
        <v>1</v>
      </c>
      <c r="F164" s="5">
        <v>4</v>
      </c>
      <c r="G164" s="6" t="s">
        <v>0</v>
      </c>
      <c r="H164" s="44">
        <f t="shared" si="10"/>
        <v>4</v>
      </c>
      <c r="I164" s="44">
        <f t="shared" si="11"/>
        <v>1</v>
      </c>
      <c r="J164" s="30">
        <f t="shared" si="13"/>
        <v>3</v>
      </c>
    </row>
    <row r="165" spans="1:10" ht="15.75" thickBot="1" x14ac:dyDescent="0.3">
      <c r="A165" s="1">
        <v>16</v>
      </c>
      <c r="B165" s="7">
        <v>0</v>
      </c>
      <c r="C165" s="11">
        <v>42734</v>
      </c>
      <c r="D165" s="4" t="s">
        <v>23</v>
      </c>
      <c r="E165" s="5">
        <v>1</v>
      </c>
      <c r="F165" s="5">
        <v>1</v>
      </c>
      <c r="G165" s="6" t="s">
        <v>0</v>
      </c>
      <c r="H165" s="44">
        <f t="shared" si="10"/>
        <v>1</v>
      </c>
      <c r="I165" s="44">
        <f t="shared" si="11"/>
        <v>1</v>
      </c>
      <c r="J165" s="30">
        <f t="shared" si="13"/>
        <v>1</v>
      </c>
    </row>
    <row r="166" spans="1:10" ht="15.75" thickBot="1" x14ac:dyDescent="0.3">
      <c r="A166" s="1">
        <v>16</v>
      </c>
      <c r="B166" s="7">
        <v>0.5</v>
      </c>
      <c r="C166" s="12">
        <v>42756</v>
      </c>
      <c r="D166" s="4" t="s">
        <v>30</v>
      </c>
      <c r="E166" s="5">
        <v>3</v>
      </c>
      <c r="F166" s="5">
        <v>2</v>
      </c>
      <c r="G166" s="6" t="s">
        <v>0</v>
      </c>
      <c r="H166" s="44">
        <f t="shared" si="10"/>
        <v>2</v>
      </c>
      <c r="I166" s="44">
        <f t="shared" si="11"/>
        <v>3</v>
      </c>
      <c r="J166" s="30">
        <f t="shared" si="13"/>
        <v>0</v>
      </c>
    </row>
    <row r="167" spans="1:10" ht="15.75" thickBot="1" x14ac:dyDescent="0.3">
      <c r="A167" s="1">
        <v>16</v>
      </c>
      <c r="B167" s="7">
        <v>0.5</v>
      </c>
      <c r="C167" s="14">
        <v>42767</v>
      </c>
      <c r="D167" s="4" t="s">
        <v>12</v>
      </c>
      <c r="E167" s="5">
        <v>1</v>
      </c>
      <c r="F167" s="5">
        <v>2</v>
      </c>
      <c r="G167" s="6" t="s">
        <v>0</v>
      </c>
      <c r="H167" s="44">
        <f t="shared" si="10"/>
        <v>2</v>
      </c>
      <c r="I167" s="44">
        <f t="shared" si="11"/>
        <v>1</v>
      </c>
      <c r="J167" s="30">
        <f t="shared" si="13"/>
        <v>3</v>
      </c>
    </row>
    <row r="168" spans="1:10" ht="15.75" thickBot="1" x14ac:dyDescent="0.3">
      <c r="A168" s="1">
        <v>16</v>
      </c>
      <c r="B168" s="7">
        <v>0</v>
      </c>
      <c r="C168" s="11">
        <v>42771</v>
      </c>
      <c r="D168" s="4" t="s">
        <v>33</v>
      </c>
      <c r="E168" s="5">
        <v>2</v>
      </c>
      <c r="F168" s="5">
        <v>1</v>
      </c>
      <c r="G168" s="6" t="s">
        <v>0</v>
      </c>
      <c r="H168" s="44">
        <f t="shared" si="10"/>
        <v>1</v>
      </c>
      <c r="I168" s="44">
        <f t="shared" si="11"/>
        <v>2</v>
      </c>
      <c r="J168" s="30">
        <f t="shared" si="13"/>
        <v>0</v>
      </c>
    </row>
    <row r="169" spans="1:10" ht="15.75" thickBot="1" x14ac:dyDescent="0.3">
      <c r="A169" s="1">
        <v>16</v>
      </c>
      <c r="B169" s="21">
        <v>0.5</v>
      </c>
      <c r="C169" s="20">
        <v>42784</v>
      </c>
      <c r="D169" s="16" t="s">
        <v>7</v>
      </c>
      <c r="E169" s="17">
        <v>1</v>
      </c>
      <c r="F169" s="17">
        <v>1</v>
      </c>
      <c r="G169" s="18" t="s">
        <v>0</v>
      </c>
      <c r="H169" s="44">
        <f t="shared" si="10"/>
        <v>1</v>
      </c>
      <c r="I169" s="44">
        <f t="shared" si="11"/>
        <v>1</v>
      </c>
      <c r="J169" s="30">
        <f t="shared" si="13"/>
        <v>1</v>
      </c>
    </row>
    <row r="170" spans="1:10" ht="15.75" thickBot="1" x14ac:dyDescent="0.3">
      <c r="A170" s="1">
        <v>16</v>
      </c>
      <c r="B170" s="19">
        <v>0.5</v>
      </c>
      <c r="C170" s="20">
        <v>42797</v>
      </c>
      <c r="D170" s="16" t="s">
        <v>5</v>
      </c>
      <c r="E170" s="17">
        <v>1</v>
      </c>
      <c r="F170" s="17">
        <v>3</v>
      </c>
      <c r="G170" s="18" t="s">
        <v>0</v>
      </c>
      <c r="H170" s="44">
        <f t="shared" si="10"/>
        <v>3</v>
      </c>
      <c r="I170" s="44">
        <f t="shared" si="11"/>
        <v>1</v>
      </c>
      <c r="J170" s="30">
        <f t="shared" si="13"/>
        <v>3</v>
      </c>
    </row>
    <row r="171" spans="1:10" ht="15.75" thickBot="1" x14ac:dyDescent="0.3">
      <c r="A171" s="1">
        <v>16</v>
      </c>
      <c r="B171" s="2">
        <v>0</v>
      </c>
      <c r="C171" s="15">
        <v>42801</v>
      </c>
      <c r="D171" s="16" t="s">
        <v>25</v>
      </c>
      <c r="E171" s="17">
        <v>1</v>
      </c>
      <c r="F171" s="17">
        <v>1</v>
      </c>
      <c r="G171" s="18" t="s">
        <v>0</v>
      </c>
      <c r="H171" s="44">
        <f t="shared" si="10"/>
        <v>1</v>
      </c>
      <c r="I171" s="44">
        <f t="shared" si="11"/>
        <v>1</v>
      </c>
      <c r="J171" s="30">
        <f t="shared" si="13"/>
        <v>1</v>
      </c>
    </row>
    <row r="172" spans="1:10" ht="15.75" thickBot="1" x14ac:dyDescent="0.3">
      <c r="A172" s="1">
        <v>16</v>
      </c>
      <c r="B172" s="21">
        <v>0.5</v>
      </c>
      <c r="C172" s="20">
        <v>42826</v>
      </c>
      <c r="D172" s="16" t="s">
        <v>10</v>
      </c>
      <c r="E172" s="17">
        <v>1</v>
      </c>
      <c r="F172" s="17">
        <v>0</v>
      </c>
      <c r="G172" s="18" t="s">
        <v>0</v>
      </c>
      <c r="H172" s="44">
        <f t="shared" si="10"/>
        <v>0</v>
      </c>
      <c r="I172" s="44">
        <f t="shared" si="11"/>
        <v>1</v>
      </c>
      <c r="J172" s="30">
        <f t="shared" si="13"/>
        <v>0</v>
      </c>
    </row>
    <row r="173" spans="1:10" ht="15.75" thickBot="1" x14ac:dyDescent="0.3">
      <c r="A173" s="1">
        <v>16</v>
      </c>
      <c r="B173" s="2">
        <v>0</v>
      </c>
      <c r="C173" s="15">
        <v>42829</v>
      </c>
      <c r="D173" s="16" t="s">
        <v>6</v>
      </c>
      <c r="E173" s="17">
        <v>2</v>
      </c>
      <c r="F173" s="17">
        <v>0</v>
      </c>
      <c r="G173" s="18" t="s">
        <v>0</v>
      </c>
      <c r="H173" s="44">
        <f t="shared" si="10"/>
        <v>0</v>
      </c>
      <c r="I173" s="44">
        <f t="shared" si="11"/>
        <v>2</v>
      </c>
      <c r="J173" s="30">
        <f t="shared" si="13"/>
        <v>0</v>
      </c>
    </row>
    <row r="174" spans="1:10" ht="15.75" thickBot="1" x14ac:dyDescent="0.3">
      <c r="A174" s="1">
        <v>16</v>
      </c>
      <c r="B174" s="2">
        <v>0</v>
      </c>
      <c r="C174" s="15">
        <v>42840</v>
      </c>
      <c r="D174" s="16" t="s">
        <v>34</v>
      </c>
      <c r="E174" s="17">
        <v>1</v>
      </c>
      <c r="F174" s="17">
        <v>1</v>
      </c>
      <c r="G174" s="18" t="s">
        <v>0</v>
      </c>
      <c r="H174" s="44">
        <f t="shared" si="10"/>
        <v>1</v>
      </c>
      <c r="I174" s="44">
        <f t="shared" si="11"/>
        <v>1</v>
      </c>
      <c r="J174" s="30">
        <f t="shared" si="13"/>
        <v>1</v>
      </c>
    </row>
    <row r="175" spans="1:10" ht="15.75" thickBot="1" x14ac:dyDescent="0.3">
      <c r="A175" s="1">
        <v>16</v>
      </c>
      <c r="B175" s="2">
        <v>0</v>
      </c>
      <c r="C175" s="15">
        <v>42847</v>
      </c>
      <c r="D175" s="16" t="s">
        <v>26</v>
      </c>
      <c r="E175" s="17">
        <v>2</v>
      </c>
      <c r="F175" s="17">
        <v>1</v>
      </c>
      <c r="G175" s="18" t="s">
        <v>0</v>
      </c>
      <c r="H175" s="44">
        <f t="shared" si="10"/>
        <v>1</v>
      </c>
      <c r="I175" s="44">
        <f t="shared" si="11"/>
        <v>2</v>
      </c>
      <c r="J175" s="30">
        <f t="shared" si="13"/>
        <v>0</v>
      </c>
    </row>
    <row r="176" spans="1:10" ht="15.75" thickBot="1" x14ac:dyDescent="0.3">
      <c r="A176" s="1">
        <v>16</v>
      </c>
      <c r="B176" s="2">
        <v>0</v>
      </c>
      <c r="C176" s="15">
        <v>42862</v>
      </c>
      <c r="D176" s="16" t="s">
        <v>22</v>
      </c>
      <c r="E176" s="17">
        <v>1</v>
      </c>
      <c r="F176" s="17">
        <v>1</v>
      </c>
      <c r="G176" s="18" t="s">
        <v>0</v>
      </c>
      <c r="H176" s="44">
        <f t="shared" si="10"/>
        <v>1</v>
      </c>
      <c r="I176" s="44">
        <f t="shared" si="11"/>
        <v>1</v>
      </c>
      <c r="J176" s="30">
        <f t="shared" si="13"/>
        <v>1</v>
      </c>
    </row>
    <row r="177" spans="1:10" ht="15.75" thickBot="1" x14ac:dyDescent="0.3">
      <c r="A177" s="1">
        <v>15</v>
      </c>
      <c r="B177" s="7">
        <v>0.5</v>
      </c>
      <c r="C177" s="3">
        <v>42224</v>
      </c>
      <c r="D177" s="4" t="s">
        <v>0</v>
      </c>
      <c r="E177" s="5">
        <v>1</v>
      </c>
      <c r="F177" s="5">
        <v>1</v>
      </c>
      <c r="G177" s="6" t="s">
        <v>37</v>
      </c>
      <c r="H177" s="44">
        <f t="shared" si="10"/>
        <v>1</v>
      </c>
      <c r="I177" s="44">
        <f t="shared" si="11"/>
        <v>1</v>
      </c>
      <c r="J177" s="30">
        <f t="shared" ref="J177:J199" si="14">IF(E177&lt;F177,0,IF(E177=F177,1,IF(E177&gt;F177,3,"")))</f>
        <v>1</v>
      </c>
    </row>
    <row r="178" spans="1:10" ht="15.75" thickBot="1" x14ac:dyDescent="0.3">
      <c r="A178" s="1">
        <v>15</v>
      </c>
      <c r="B178" s="7">
        <v>0</v>
      </c>
      <c r="C178" s="11">
        <v>42238</v>
      </c>
      <c r="D178" s="4" t="s">
        <v>0</v>
      </c>
      <c r="E178" s="5">
        <v>1</v>
      </c>
      <c r="F178" s="5">
        <v>1</v>
      </c>
      <c r="G178" s="6" t="s">
        <v>21</v>
      </c>
      <c r="H178" s="44">
        <f t="shared" si="10"/>
        <v>1</v>
      </c>
      <c r="I178" s="44">
        <f t="shared" si="11"/>
        <v>1</v>
      </c>
      <c r="J178" s="30">
        <f t="shared" si="14"/>
        <v>1</v>
      </c>
    </row>
    <row r="179" spans="1:10" ht="15.75" thickBot="1" x14ac:dyDescent="0.3">
      <c r="A179" s="1">
        <v>15</v>
      </c>
      <c r="B179" s="7">
        <v>0</v>
      </c>
      <c r="C179" s="11">
        <v>42259</v>
      </c>
      <c r="D179" s="4" t="s">
        <v>0</v>
      </c>
      <c r="E179" s="5">
        <v>1</v>
      </c>
      <c r="F179" s="5">
        <v>1</v>
      </c>
      <c r="G179" s="6" t="s">
        <v>6</v>
      </c>
      <c r="H179" s="44">
        <f t="shared" si="10"/>
        <v>1</v>
      </c>
      <c r="I179" s="44">
        <f t="shared" si="11"/>
        <v>1</v>
      </c>
      <c r="J179" s="30">
        <f t="shared" si="14"/>
        <v>1</v>
      </c>
    </row>
    <row r="180" spans="1:10" ht="15.75" thickBot="1" x14ac:dyDescent="0.3">
      <c r="A180" s="1">
        <v>15</v>
      </c>
      <c r="B180" s="7">
        <v>0.5</v>
      </c>
      <c r="C180" s="12">
        <v>42262</v>
      </c>
      <c r="D180" s="4" t="s">
        <v>0</v>
      </c>
      <c r="E180" s="13">
        <v>0</v>
      </c>
      <c r="F180" s="13">
        <v>1</v>
      </c>
      <c r="G180" s="6" t="s">
        <v>7</v>
      </c>
      <c r="H180" s="44">
        <f t="shared" si="10"/>
        <v>0</v>
      </c>
      <c r="I180" s="44">
        <f t="shared" si="11"/>
        <v>1</v>
      </c>
      <c r="J180" s="30">
        <f t="shared" si="14"/>
        <v>0</v>
      </c>
    </row>
    <row r="181" spans="1:10" ht="15.75" thickBot="1" x14ac:dyDescent="0.3">
      <c r="A181" s="1">
        <v>15</v>
      </c>
      <c r="B181" s="7">
        <v>0</v>
      </c>
      <c r="C181" s="11">
        <v>42280</v>
      </c>
      <c r="D181" s="4" t="s">
        <v>0</v>
      </c>
      <c r="E181" s="5">
        <v>0</v>
      </c>
      <c r="F181" s="5">
        <v>2</v>
      </c>
      <c r="G181" s="6" t="s">
        <v>5</v>
      </c>
      <c r="H181" s="44">
        <f t="shared" si="10"/>
        <v>0</v>
      </c>
      <c r="I181" s="44">
        <f t="shared" si="11"/>
        <v>2</v>
      </c>
      <c r="J181" s="30">
        <f t="shared" si="14"/>
        <v>0</v>
      </c>
    </row>
    <row r="182" spans="1:10" ht="15.75" thickBot="1" x14ac:dyDescent="0.3">
      <c r="A182" s="1">
        <v>15</v>
      </c>
      <c r="B182" s="7">
        <v>0.5</v>
      </c>
      <c r="C182" s="14">
        <v>42294</v>
      </c>
      <c r="D182" s="4" t="s">
        <v>0</v>
      </c>
      <c r="E182" s="5">
        <v>1</v>
      </c>
      <c r="F182" s="5">
        <v>2</v>
      </c>
      <c r="G182" s="6" t="s">
        <v>35</v>
      </c>
      <c r="H182" s="44">
        <f t="shared" si="10"/>
        <v>1</v>
      </c>
      <c r="I182" s="44">
        <f t="shared" si="11"/>
        <v>2</v>
      </c>
      <c r="J182" s="30">
        <f t="shared" si="14"/>
        <v>0</v>
      </c>
    </row>
    <row r="183" spans="1:10" ht="15.75" thickBot="1" x14ac:dyDescent="0.3">
      <c r="A183" s="1">
        <v>15</v>
      </c>
      <c r="B183" s="2">
        <v>0</v>
      </c>
      <c r="C183" s="11">
        <v>42308</v>
      </c>
      <c r="D183" s="4" t="s">
        <v>0</v>
      </c>
      <c r="E183" s="5">
        <v>0</v>
      </c>
      <c r="F183" s="5">
        <v>2</v>
      </c>
      <c r="G183" s="6" t="s">
        <v>12</v>
      </c>
      <c r="H183" s="44">
        <f t="shared" si="10"/>
        <v>0</v>
      </c>
      <c r="I183" s="44">
        <f t="shared" si="11"/>
        <v>2</v>
      </c>
      <c r="J183" s="30">
        <f t="shared" si="14"/>
        <v>0</v>
      </c>
    </row>
    <row r="184" spans="1:10" ht="15.75" thickBot="1" x14ac:dyDescent="0.3">
      <c r="A184" s="1">
        <v>15</v>
      </c>
      <c r="B184" s="7">
        <v>0.5</v>
      </c>
      <c r="C184" s="12">
        <v>42311</v>
      </c>
      <c r="D184" s="4" t="s">
        <v>0</v>
      </c>
      <c r="E184" s="5">
        <v>1</v>
      </c>
      <c r="F184" s="5">
        <v>0</v>
      </c>
      <c r="G184" s="6" t="s">
        <v>27</v>
      </c>
      <c r="H184" s="44">
        <f t="shared" si="10"/>
        <v>1</v>
      </c>
      <c r="I184" s="44">
        <f t="shared" si="11"/>
        <v>0</v>
      </c>
      <c r="J184" s="30">
        <f t="shared" si="14"/>
        <v>3</v>
      </c>
    </row>
    <row r="185" spans="1:10" ht="15.75" thickBot="1" x14ac:dyDescent="0.3">
      <c r="A185" s="1">
        <v>15</v>
      </c>
      <c r="B185" s="7">
        <v>0.5</v>
      </c>
      <c r="C185" s="12">
        <v>42329</v>
      </c>
      <c r="D185" s="4" t="s">
        <v>0</v>
      </c>
      <c r="E185" s="5">
        <v>0</v>
      </c>
      <c r="F185" s="5">
        <v>1</v>
      </c>
      <c r="G185" s="6" t="s">
        <v>2</v>
      </c>
      <c r="H185" s="44">
        <f t="shared" si="10"/>
        <v>0</v>
      </c>
      <c r="I185" s="44">
        <f t="shared" si="11"/>
        <v>1</v>
      </c>
      <c r="J185" s="30">
        <f t="shared" si="14"/>
        <v>0</v>
      </c>
    </row>
    <row r="186" spans="1:10" ht="15.75" thickBot="1" x14ac:dyDescent="0.3">
      <c r="A186" s="1">
        <v>15</v>
      </c>
      <c r="B186" s="7">
        <v>0.5</v>
      </c>
      <c r="C186" s="14">
        <v>42343</v>
      </c>
      <c r="D186" s="4" t="s">
        <v>0</v>
      </c>
      <c r="E186" s="5">
        <v>2</v>
      </c>
      <c r="F186" s="5">
        <v>1</v>
      </c>
      <c r="G186" s="6" t="s">
        <v>13</v>
      </c>
      <c r="H186" s="44">
        <f t="shared" si="10"/>
        <v>2</v>
      </c>
      <c r="I186" s="44">
        <f t="shared" si="11"/>
        <v>1</v>
      </c>
      <c r="J186" s="30">
        <f t="shared" si="14"/>
        <v>3</v>
      </c>
    </row>
    <row r="187" spans="1:10" ht="15.75" thickBot="1" x14ac:dyDescent="0.3">
      <c r="A187" s="1">
        <v>15</v>
      </c>
      <c r="B187" s="7">
        <v>0</v>
      </c>
      <c r="C187" s="11">
        <v>42357</v>
      </c>
      <c r="D187" s="4" t="s">
        <v>0</v>
      </c>
      <c r="E187" s="13">
        <v>1</v>
      </c>
      <c r="F187" s="13">
        <v>0</v>
      </c>
      <c r="G187" s="6" t="s">
        <v>4</v>
      </c>
      <c r="H187" s="44">
        <f t="shared" si="10"/>
        <v>1</v>
      </c>
      <c r="I187" s="44">
        <f t="shared" si="11"/>
        <v>0</v>
      </c>
      <c r="J187" s="30">
        <f t="shared" si="14"/>
        <v>3</v>
      </c>
    </row>
    <row r="188" spans="1:10" ht="15.75" thickBot="1" x14ac:dyDescent="0.3">
      <c r="A188" s="1">
        <v>15</v>
      </c>
      <c r="B188" s="7">
        <v>0</v>
      </c>
      <c r="C188" s="11">
        <v>42367</v>
      </c>
      <c r="D188" s="4" t="s">
        <v>0</v>
      </c>
      <c r="E188" s="5">
        <v>2</v>
      </c>
      <c r="F188" s="5">
        <v>2</v>
      </c>
      <c r="G188" s="6" t="s">
        <v>14</v>
      </c>
      <c r="H188" s="44">
        <f t="shared" si="10"/>
        <v>2</v>
      </c>
      <c r="I188" s="44">
        <f t="shared" si="11"/>
        <v>2</v>
      </c>
      <c r="J188" s="30">
        <f t="shared" si="14"/>
        <v>1</v>
      </c>
    </row>
    <row r="189" spans="1:10" ht="15.75" thickBot="1" x14ac:dyDescent="0.3">
      <c r="A189" s="1">
        <v>15</v>
      </c>
      <c r="B189" s="7">
        <v>0.5</v>
      </c>
      <c r="C189" s="12">
        <v>42371</v>
      </c>
      <c r="D189" s="4" t="s">
        <v>0</v>
      </c>
      <c r="E189" s="13">
        <v>1</v>
      </c>
      <c r="F189" s="13">
        <v>1</v>
      </c>
      <c r="G189" s="6" t="s">
        <v>38</v>
      </c>
      <c r="H189" s="44">
        <f t="shared" si="10"/>
        <v>1</v>
      </c>
      <c r="I189" s="44">
        <f t="shared" si="11"/>
        <v>1</v>
      </c>
      <c r="J189" s="30">
        <f t="shared" si="14"/>
        <v>1</v>
      </c>
    </row>
    <row r="190" spans="1:10" ht="15.75" thickBot="1" x14ac:dyDescent="0.3">
      <c r="A190" s="1">
        <v>15</v>
      </c>
      <c r="B190" s="7">
        <v>0</v>
      </c>
      <c r="C190" s="11">
        <v>42392</v>
      </c>
      <c r="D190" s="4" t="s">
        <v>0</v>
      </c>
      <c r="E190" s="5">
        <v>1</v>
      </c>
      <c r="F190" s="5">
        <v>0</v>
      </c>
      <c r="G190" s="6" t="s">
        <v>9</v>
      </c>
      <c r="H190" s="44">
        <f t="shared" si="10"/>
        <v>1</v>
      </c>
      <c r="I190" s="44">
        <f t="shared" si="11"/>
        <v>0</v>
      </c>
      <c r="J190" s="30">
        <f t="shared" si="14"/>
        <v>3</v>
      </c>
    </row>
    <row r="191" spans="1:10" ht="15.75" thickBot="1" x14ac:dyDescent="0.3">
      <c r="A191" s="1">
        <v>15</v>
      </c>
      <c r="B191" s="7">
        <v>0</v>
      </c>
      <c r="C191" s="11">
        <v>42406</v>
      </c>
      <c r="D191" s="4" t="s">
        <v>0</v>
      </c>
      <c r="E191" s="13">
        <v>0</v>
      </c>
      <c r="F191" s="13">
        <v>1</v>
      </c>
      <c r="G191" s="6" t="s">
        <v>8</v>
      </c>
      <c r="H191" s="44">
        <f t="shared" si="10"/>
        <v>0</v>
      </c>
      <c r="I191" s="44">
        <f t="shared" si="11"/>
        <v>1</v>
      </c>
      <c r="J191" s="30">
        <f t="shared" si="14"/>
        <v>0</v>
      </c>
    </row>
    <row r="192" spans="1:10" ht="15.75" thickBot="1" x14ac:dyDescent="0.3">
      <c r="A192" s="1">
        <v>15</v>
      </c>
      <c r="B192" s="7">
        <v>0.5</v>
      </c>
      <c r="C192" s="14">
        <v>42415</v>
      </c>
      <c r="D192" s="4" t="s">
        <v>0</v>
      </c>
      <c r="E192" s="13">
        <v>0</v>
      </c>
      <c r="F192" s="13">
        <v>0</v>
      </c>
      <c r="G192" s="6" t="s">
        <v>3</v>
      </c>
      <c r="H192" s="44">
        <f t="shared" si="10"/>
        <v>0</v>
      </c>
      <c r="I192" s="44">
        <f t="shared" si="11"/>
        <v>0</v>
      </c>
      <c r="J192" s="30">
        <f t="shared" si="14"/>
        <v>1</v>
      </c>
    </row>
    <row r="193" spans="1:10" ht="15.75" thickBot="1" x14ac:dyDescent="0.3">
      <c r="A193" s="1">
        <v>15</v>
      </c>
      <c r="B193" s="21">
        <v>0.5</v>
      </c>
      <c r="C193" s="20">
        <v>42423</v>
      </c>
      <c r="D193" s="16" t="s">
        <v>0</v>
      </c>
      <c r="E193" s="17">
        <v>1</v>
      </c>
      <c r="F193" s="17">
        <v>1</v>
      </c>
      <c r="G193" s="18" t="s">
        <v>25</v>
      </c>
      <c r="H193" s="44">
        <f t="shared" si="10"/>
        <v>1</v>
      </c>
      <c r="I193" s="44">
        <f t="shared" si="11"/>
        <v>1</v>
      </c>
      <c r="J193" s="30">
        <f t="shared" si="14"/>
        <v>1</v>
      </c>
    </row>
    <row r="194" spans="1:10" ht="15.75" thickBot="1" x14ac:dyDescent="0.3">
      <c r="A194" s="1">
        <v>15</v>
      </c>
      <c r="B194" s="19">
        <v>0.5</v>
      </c>
      <c r="C194" s="20">
        <v>42434</v>
      </c>
      <c r="D194" s="16" t="s">
        <v>0</v>
      </c>
      <c r="E194" s="17">
        <v>2</v>
      </c>
      <c r="F194" s="17">
        <v>1</v>
      </c>
      <c r="G194" s="18" t="s">
        <v>17</v>
      </c>
      <c r="H194" s="44">
        <f t="shared" si="10"/>
        <v>2</v>
      </c>
      <c r="I194" s="44">
        <f t="shared" si="11"/>
        <v>1</v>
      </c>
      <c r="J194" s="30">
        <f t="shared" si="14"/>
        <v>3</v>
      </c>
    </row>
    <row r="195" spans="1:10" ht="15.75" thickBot="1" x14ac:dyDescent="0.3">
      <c r="A195" s="1">
        <v>15</v>
      </c>
      <c r="B195" s="2">
        <v>0</v>
      </c>
      <c r="C195" s="15">
        <v>42448</v>
      </c>
      <c r="D195" s="16" t="s">
        <v>0</v>
      </c>
      <c r="E195" s="17">
        <v>1</v>
      </c>
      <c r="F195" s="17">
        <v>4</v>
      </c>
      <c r="G195" s="18" t="s">
        <v>33</v>
      </c>
      <c r="H195" s="44">
        <f t="shared" ref="H195:H258" si="15">IF(D195="Leeds",E195,F195)</f>
        <v>1</v>
      </c>
      <c r="I195" s="44">
        <f t="shared" ref="I195:I258" si="16">IF(D195="Leeds",F195,E195)</f>
        <v>4</v>
      </c>
      <c r="J195" s="30">
        <f t="shared" si="14"/>
        <v>0</v>
      </c>
    </row>
    <row r="196" spans="1:10" ht="15.75" thickBot="1" x14ac:dyDescent="0.3">
      <c r="A196" s="1">
        <v>15</v>
      </c>
      <c r="B196" s="2">
        <v>0</v>
      </c>
      <c r="C196" s="15">
        <v>42465</v>
      </c>
      <c r="D196" s="16" t="s">
        <v>0</v>
      </c>
      <c r="E196" s="17">
        <v>1</v>
      </c>
      <c r="F196" s="17">
        <v>1</v>
      </c>
      <c r="G196" s="18" t="s">
        <v>11</v>
      </c>
      <c r="H196" s="44">
        <f t="shared" si="15"/>
        <v>1</v>
      </c>
      <c r="I196" s="44">
        <f t="shared" si="16"/>
        <v>1</v>
      </c>
      <c r="J196" s="30">
        <f t="shared" si="14"/>
        <v>1</v>
      </c>
    </row>
    <row r="197" spans="1:10" ht="15.75" thickBot="1" x14ac:dyDescent="0.3">
      <c r="A197" s="1">
        <v>15</v>
      </c>
      <c r="B197" s="2">
        <v>0</v>
      </c>
      <c r="C197" s="15">
        <v>42476</v>
      </c>
      <c r="D197" s="16" t="s">
        <v>0</v>
      </c>
      <c r="E197" s="17">
        <v>3</v>
      </c>
      <c r="F197" s="17">
        <v>2</v>
      </c>
      <c r="G197" s="18" t="s">
        <v>10</v>
      </c>
      <c r="H197" s="44">
        <f t="shared" si="15"/>
        <v>3</v>
      </c>
      <c r="I197" s="44">
        <f t="shared" si="16"/>
        <v>2</v>
      </c>
      <c r="J197" s="30">
        <f t="shared" si="14"/>
        <v>3</v>
      </c>
    </row>
    <row r="198" spans="1:10" ht="15.75" thickBot="1" x14ac:dyDescent="0.3">
      <c r="A198" s="1">
        <v>15</v>
      </c>
      <c r="B198" s="2">
        <v>0.5</v>
      </c>
      <c r="C198" s="20">
        <v>42479</v>
      </c>
      <c r="D198" s="16" t="s">
        <v>0</v>
      </c>
      <c r="E198" s="17">
        <v>2</v>
      </c>
      <c r="F198" s="17">
        <v>1</v>
      </c>
      <c r="G198" s="18" t="s">
        <v>28</v>
      </c>
      <c r="H198" s="44">
        <f t="shared" si="15"/>
        <v>2</v>
      </c>
      <c r="I198" s="44">
        <f t="shared" si="16"/>
        <v>1</v>
      </c>
      <c r="J198" s="30">
        <f t="shared" si="14"/>
        <v>3</v>
      </c>
    </row>
    <row r="199" spans="1:10" ht="15.75" thickBot="1" x14ac:dyDescent="0.3">
      <c r="A199" s="1">
        <v>15</v>
      </c>
      <c r="B199" s="2">
        <v>0.5</v>
      </c>
      <c r="C199" s="20">
        <v>42490</v>
      </c>
      <c r="D199" s="16" t="s">
        <v>0</v>
      </c>
      <c r="E199" s="17">
        <v>1</v>
      </c>
      <c r="F199" s="17">
        <v>2</v>
      </c>
      <c r="G199" s="18" t="s">
        <v>39</v>
      </c>
      <c r="H199" s="44">
        <f t="shared" si="15"/>
        <v>1</v>
      </c>
      <c r="I199" s="44">
        <f t="shared" si="16"/>
        <v>2</v>
      </c>
      <c r="J199" s="30">
        <f t="shared" si="14"/>
        <v>0</v>
      </c>
    </row>
    <row r="200" spans="1:10" ht="15.75" thickBot="1" x14ac:dyDescent="0.3">
      <c r="A200" s="1">
        <v>15</v>
      </c>
      <c r="B200" s="7">
        <v>0</v>
      </c>
      <c r="C200" s="11">
        <v>42232</v>
      </c>
      <c r="D200" s="4" t="s">
        <v>10</v>
      </c>
      <c r="E200" s="5">
        <v>0</v>
      </c>
      <c r="F200" s="5">
        <v>0</v>
      </c>
      <c r="G200" s="6" t="s">
        <v>0</v>
      </c>
      <c r="H200" s="44">
        <f t="shared" si="15"/>
        <v>0</v>
      </c>
      <c r="I200" s="44">
        <f t="shared" si="16"/>
        <v>0</v>
      </c>
      <c r="J200" s="30">
        <f t="shared" ref="J200:J222" si="17">IF(E200&gt;F200,0,IF(E200=F200,1,IF(E200&lt;F200,3,"")))</f>
        <v>1</v>
      </c>
    </row>
    <row r="201" spans="1:10" ht="15.75" thickBot="1" x14ac:dyDescent="0.3">
      <c r="A201" s="1">
        <v>15</v>
      </c>
      <c r="B201" s="7">
        <v>0.5</v>
      </c>
      <c r="C201" s="23">
        <v>42235</v>
      </c>
      <c r="D201" s="4" t="s">
        <v>9</v>
      </c>
      <c r="E201" s="5">
        <v>2</v>
      </c>
      <c r="F201" s="5">
        <v>2</v>
      </c>
      <c r="G201" s="6" t="s">
        <v>0</v>
      </c>
      <c r="H201" s="44">
        <f t="shared" si="15"/>
        <v>2</v>
      </c>
      <c r="I201" s="44">
        <f t="shared" si="16"/>
        <v>2</v>
      </c>
      <c r="J201" s="30">
        <f t="shared" si="17"/>
        <v>1</v>
      </c>
    </row>
    <row r="202" spans="1:10" ht="15.75" thickBot="1" x14ac:dyDescent="0.3">
      <c r="A202" s="1">
        <v>15</v>
      </c>
      <c r="B202" s="7">
        <v>0.5</v>
      </c>
      <c r="C202" s="12">
        <v>42245</v>
      </c>
      <c r="D202" s="4" t="s">
        <v>14</v>
      </c>
      <c r="E202" s="5">
        <v>1</v>
      </c>
      <c r="F202" s="5">
        <v>2</v>
      </c>
      <c r="G202" s="6" t="s">
        <v>0</v>
      </c>
      <c r="H202" s="44">
        <f t="shared" si="15"/>
        <v>2</v>
      </c>
      <c r="I202" s="44">
        <f t="shared" si="16"/>
        <v>1</v>
      </c>
      <c r="J202" s="30">
        <f t="shared" si="17"/>
        <v>3</v>
      </c>
    </row>
    <row r="203" spans="1:10" ht="15.75" thickBot="1" x14ac:dyDescent="0.3">
      <c r="A203" s="1">
        <v>15</v>
      </c>
      <c r="B203" s="7">
        <v>0</v>
      </c>
      <c r="C203" s="11">
        <v>42266</v>
      </c>
      <c r="D203" s="4" t="s">
        <v>38</v>
      </c>
      <c r="E203" s="5">
        <v>1</v>
      </c>
      <c r="F203" s="5">
        <v>2</v>
      </c>
      <c r="G203" s="6" t="s">
        <v>0</v>
      </c>
      <c r="H203" s="44">
        <f t="shared" si="15"/>
        <v>2</v>
      </c>
      <c r="I203" s="44">
        <f t="shared" si="16"/>
        <v>1</v>
      </c>
      <c r="J203" s="30">
        <f t="shared" si="17"/>
        <v>3</v>
      </c>
    </row>
    <row r="204" spans="1:10" ht="15.75" thickBot="1" x14ac:dyDescent="0.3">
      <c r="A204" s="1">
        <v>15</v>
      </c>
      <c r="B204" s="7">
        <v>0.5</v>
      </c>
      <c r="C204" s="14">
        <v>42273</v>
      </c>
      <c r="D204" s="4" t="s">
        <v>3</v>
      </c>
      <c r="E204" s="5">
        <v>3</v>
      </c>
      <c r="F204" s="5">
        <v>0</v>
      </c>
      <c r="G204" s="6" t="s">
        <v>0</v>
      </c>
      <c r="H204" s="44">
        <f t="shared" si="15"/>
        <v>0</v>
      </c>
      <c r="I204" s="44">
        <f t="shared" si="16"/>
        <v>3</v>
      </c>
      <c r="J204" s="30">
        <f t="shared" si="17"/>
        <v>0</v>
      </c>
    </row>
    <row r="205" spans="1:10" ht="15.75" thickBot="1" x14ac:dyDescent="0.3">
      <c r="A205" s="1">
        <v>15</v>
      </c>
      <c r="B205" s="7">
        <v>0</v>
      </c>
      <c r="C205" s="11">
        <v>42297</v>
      </c>
      <c r="D205" s="4" t="s">
        <v>25</v>
      </c>
      <c r="E205" s="13">
        <v>1</v>
      </c>
      <c r="F205" s="13">
        <v>1</v>
      </c>
      <c r="G205" s="6" t="s">
        <v>0</v>
      </c>
      <c r="H205" s="44">
        <f t="shared" si="15"/>
        <v>1</v>
      </c>
      <c r="I205" s="44">
        <f t="shared" si="16"/>
        <v>1</v>
      </c>
      <c r="J205" s="30">
        <f t="shared" si="17"/>
        <v>1</v>
      </c>
    </row>
    <row r="206" spans="1:10" ht="15.75" thickBot="1" x14ac:dyDescent="0.3">
      <c r="A206" s="1">
        <v>15</v>
      </c>
      <c r="B206" s="7">
        <v>0.5</v>
      </c>
      <c r="C206" s="14">
        <v>42301</v>
      </c>
      <c r="D206" s="4" t="s">
        <v>17</v>
      </c>
      <c r="E206" s="5">
        <v>1</v>
      </c>
      <c r="F206" s="5">
        <v>1</v>
      </c>
      <c r="G206" s="6" t="s">
        <v>0</v>
      </c>
      <c r="H206" s="44">
        <f t="shared" si="15"/>
        <v>1</v>
      </c>
      <c r="I206" s="44">
        <f t="shared" si="16"/>
        <v>1</v>
      </c>
      <c r="J206" s="30">
        <f t="shared" si="17"/>
        <v>1</v>
      </c>
    </row>
    <row r="207" spans="1:10" ht="15.75" thickBot="1" x14ac:dyDescent="0.3">
      <c r="A207" s="1">
        <v>15</v>
      </c>
      <c r="B207" s="7">
        <v>0</v>
      </c>
      <c r="C207" s="11">
        <v>42315</v>
      </c>
      <c r="D207" s="4" t="s">
        <v>33</v>
      </c>
      <c r="E207" s="5">
        <v>0</v>
      </c>
      <c r="F207" s="5">
        <v>3</v>
      </c>
      <c r="G207" s="6" t="s">
        <v>0</v>
      </c>
      <c r="H207" s="44">
        <f t="shared" si="15"/>
        <v>3</v>
      </c>
      <c r="I207" s="44">
        <f t="shared" si="16"/>
        <v>0</v>
      </c>
      <c r="J207" s="30">
        <f t="shared" si="17"/>
        <v>3</v>
      </c>
    </row>
    <row r="208" spans="1:10" ht="15.75" thickBot="1" x14ac:dyDescent="0.3">
      <c r="A208" s="1">
        <v>15</v>
      </c>
      <c r="B208" s="2">
        <v>0</v>
      </c>
      <c r="C208" s="11">
        <v>42336</v>
      </c>
      <c r="D208" s="4" t="s">
        <v>11</v>
      </c>
      <c r="E208" s="5">
        <v>1</v>
      </c>
      <c r="F208" s="5">
        <v>0</v>
      </c>
      <c r="G208" s="6" t="s">
        <v>0</v>
      </c>
      <c r="H208" s="44">
        <f t="shared" si="15"/>
        <v>0</v>
      </c>
      <c r="I208" s="44">
        <f t="shared" si="16"/>
        <v>1</v>
      </c>
      <c r="J208" s="30">
        <f t="shared" si="17"/>
        <v>0</v>
      </c>
    </row>
    <row r="209" spans="1:10" ht="15.75" thickBot="1" x14ac:dyDescent="0.3">
      <c r="A209" s="1">
        <v>15</v>
      </c>
      <c r="B209" s="7">
        <v>0</v>
      </c>
      <c r="C209" s="11">
        <v>42350</v>
      </c>
      <c r="D209" s="4" t="s">
        <v>39</v>
      </c>
      <c r="E209" s="24">
        <v>0</v>
      </c>
      <c r="F209" s="24">
        <v>0</v>
      </c>
      <c r="G209" s="6" t="s">
        <v>0</v>
      </c>
      <c r="H209" s="44">
        <f t="shared" si="15"/>
        <v>0</v>
      </c>
      <c r="I209" s="44">
        <f t="shared" si="16"/>
        <v>0</v>
      </c>
      <c r="J209" s="30">
        <f t="shared" si="17"/>
        <v>1</v>
      </c>
    </row>
    <row r="210" spans="1:10" ht="15.75" thickBot="1" x14ac:dyDescent="0.3">
      <c r="A210" s="1">
        <v>15</v>
      </c>
      <c r="B210" s="7">
        <v>0.5</v>
      </c>
      <c r="C210" s="12">
        <v>42356</v>
      </c>
      <c r="D210" s="4" t="s">
        <v>28</v>
      </c>
      <c r="E210" s="5">
        <v>2</v>
      </c>
      <c r="F210" s="5">
        <v>3</v>
      </c>
      <c r="G210" s="6" t="s">
        <v>0</v>
      </c>
      <c r="H210" s="44">
        <f t="shared" si="15"/>
        <v>3</v>
      </c>
      <c r="I210" s="44">
        <f t="shared" si="16"/>
        <v>2</v>
      </c>
      <c r="J210" s="30">
        <f t="shared" si="17"/>
        <v>3</v>
      </c>
    </row>
    <row r="211" spans="1:10" ht="15.75" thickBot="1" x14ac:dyDescent="0.3">
      <c r="A211" s="1">
        <v>15</v>
      </c>
      <c r="B211" s="7">
        <v>0.5</v>
      </c>
      <c r="C211" s="12">
        <v>42365</v>
      </c>
      <c r="D211" s="4" t="s">
        <v>8</v>
      </c>
      <c r="E211" s="5">
        <v>1</v>
      </c>
      <c r="F211" s="5">
        <v>1</v>
      </c>
      <c r="G211" s="6" t="s">
        <v>0</v>
      </c>
      <c r="H211" s="44">
        <f t="shared" si="15"/>
        <v>1</v>
      </c>
      <c r="I211" s="44">
        <f t="shared" si="16"/>
        <v>1</v>
      </c>
      <c r="J211" s="30">
        <f t="shared" si="17"/>
        <v>1</v>
      </c>
    </row>
    <row r="212" spans="1:10" ht="15.75" thickBot="1" x14ac:dyDescent="0.3">
      <c r="A212" s="1">
        <v>15</v>
      </c>
      <c r="B212" s="7">
        <v>0</v>
      </c>
      <c r="C212" s="11">
        <v>42381</v>
      </c>
      <c r="D212" s="4" t="s">
        <v>7</v>
      </c>
      <c r="E212" s="5">
        <v>2</v>
      </c>
      <c r="F212" s="5">
        <v>1</v>
      </c>
      <c r="G212" s="6" t="s">
        <v>0</v>
      </c>
      <c r="H212" s="44">
        <f t="shared" si="15"/>
        <v>1</v>
      </c>
      <c r="I212" s="44">
        <f t="shared" si="16"/>
        <v>2</v>
      </c>
      <c r="J212" s="30">
        <f t="shared" si="17"/>
        <v>0</v>
      </c>
    </row>
    <row r="213" spans="1:10" ht="15.75" thickBot="1" x14ac:dyDescent="0.3">
      <c r="A213" s="1">
        <v>15</v>
      </c>
      <c r="B213" s="7">
        <v>0.5</v>
      </c>
      <c r="C213" s="14">
        <v>42385</v>
      </c>
      <c r="D213" s="4" t="s">
        <v>21</v>
      </c>
      <c r="E213" s="5">
        <v>2</v>
      </c>
      <c r="F213" s="5">
        <v>0</v>
      </c>
      <c r="G213" s="6" t="s">
        <v>0</v>
      </c>
      <c r="H213" s="44">
        <f t="shared" si="15"/>
        <v>0</v>
      </c>
      <c r="I213" s="44">
        <f t="shared" si="16"/>
        <v>2</v>
      </c>
      <c r="J213" s="30">
        <f t="shared" si="17"/>
        <v>0</v>
      </c>
    </row>
    <row r="214" spans="1:10" ht="15.75" thickBot="1" x14ac:dyDescent="0.3">
      <c r="A214" s="1">
        <v>15</v>
      </c>
      <c r="B214" s="7">
        <v>0.5</v>
      </c>
      <c r="C214" s="12">
        <v>42395</v>
      </c>
      <c r="D214" s="4" t="s">
        <v>6</v>
      </c>
      <c r="E214" s="13">
        <v>1</v>
      </c>
      <c r="F214" s="13">
        <v>1</v>
      </c>
      <c r="G214" s="6" t="s">
        <v>0</v>
      </c>
      <c r="H214" s="44">
        <f t="shared" si="15"/>
        <v>1</v>
      </c>
      <c r="I214" s="44">
        <f t="shared" si="16"/>
        <v>1</v>
      </c>
      <c r="J214" s="30">
        <f t="shared" si="17"/>
        <v>1</v>
      </c>
    </row>
    <row r="215" spans="1:10" ht="15.75" thickBot="1" x14ac:dyDescent="0.3">
      <c r="A215" s="1">
        <v>15</v>
      </c>
      <c r="B215" s="7">
        <v>0</v>
      </c>
      <c r="C215" s="11">
        <v>42473</v>
      </c>
      <c r="D215" s="4" t="s">
        <v>5</v>
      </c>
      <c r="E215" s="5">
        <v>1</v>
      </c>
      <c r="F215" s="5">
        <v>2</v>
      </c>
      <c r="G215" s="6" t="s">
        <v>0</v>
      </c>
      <c r="H215" s="44">
        <f t="shared" si="15"/>
        <v>2</v>
      </c>
      <c r="I215" s="44">
        <f t="shared" si="16"/>
        <v>1</v>
      </c>
      <c r="J215" s="30">
        <f t="shared" si="17"/>
        <v>3</v>
      </c>
    </row>
    <row r="216" spans="1:10" ht="15.75" thickBot="1" x14ac:dyDescent="0.3">
      <c r="A216" s="1">
        <v>15</v>
      </c>
      <c r="B216" s="7">
        <v>0</v>
      </c>
      <c r="C216" s="15">
        <v>42427</v>
      </c>
      <c r="D216" s="16" t="s">
        <v>35</v>
      </c>
      <c r="E216" s="17">
        <v>4</v>
      </c>
      <c r="F216" s="17">
        <v>0</v>
      </c>
      <c r="G216" s="18" t="s">
        <v>0</v>
      </c>
      <c r="H216" s="44">
        <f t="shared" si="15"/>
        <v>0</v>
      </c>
      <c r="I216" s="44">
        <f t="shared" si="16"/>
        <v>4</v>
      </c>
      <c r="J216" s="30">
        <f t="shared" si="17"/>
        <v>0</v>
      </c>
    </row>
    <row r="217" spans="1:10" ht="15.75" thickBot="1" x14ac:dyDescent="0.3">
      <c r="A217" s="1">
        <v>15</v>
      </c>
      <c r="B217" s="2">
        <v>0</v>
      </c>
      <c r="C217" s="15">
        <v>42437</v>
      </c>
      <c r="D217" s="16" t="s">
        <v>27</v>
      </c>
      <c r="E217" s="17">
        <v>0</v>
      </c>
      <c r="F217" s="17">
        <v>2</v>
      </c>
      <c r="G217" s="18" t="s">
        <v>0</v>
      </c>
      <c r="H217" s="44">
        <f t="shared" si="15"/>
        <v>2</v>
      </c>
      <c r="I217" s="44">
        <f t="shared" si="16"/>
        <v>0</v>
      </c>
      <c r="J217" s="30">
        <f t="shared" si="17"/>
        <v>3</v>
      </c>
    </row>
    <row r="218" spans="1:10" ht="15.75" thickBot="1" x14ac:dyDescent="0.3">
      <c r="A218" s="1">
        <v>15</v>
      </c>
      <c r="B218" s="19">
        <v>0.5</v>
      </c>
      <c r="C218" s="20">
        <v>42440</v>
      </c>
      <c r="D218" s="16" t="s">
        <v>12</v>
      </c>
      <c r="E218" s="17">
        <v>1</v>
      </c>
      <c r="F218" s="17">
        <v>2</v>
      </c>
      <c r="G218" s="18" t="s">
        <v>0</v>
      </c>
      <c r="H218" s="44">
        <f t="shared" si="15"/>
        <v>2</v>
      </c>
      <c r="I218" s="44">
        <f t="shared" si="16"/>
        <v>1</v>
      </c>
      <c r="J218" s="30">
        <f t="shared" si="17"/>
        <v>3</v>
      </c>
    </row>
    <row r="219" spans="1:10" ht="15.75" thickBot="1" x14ac:dyDescent="0.3">
      <c r="A219" s="1">
        <v>15</v>
      </c>
      <c r="B219" s="21">
        <v>0.5</v>
      </c>
      <c r="C219" s="20">
        <v>42462</v>
      </c>
      <c r="D219" s="16" t="s">
        <v>2</v>
      </c>
      <c r="E219" s="17">
        <v>2</v>
      </c>
      <c r="F219" s="17">
        <v>1</v>
      </c>
      <c r="G219" s="18" t="s">
        <v>0</v>
      </c>
      <c r="H219" s="44">
        <f t="shared" si="15"/>
        <v>1</v>
      </c>
      <c r="I219" s="44">
        <f t="shared" si="16"/>
        <v>2</v>
      </c>
      <c r="J219" s="30">
        <f t="shared" si="17"/>
        <v>0</v>
      </c>
    </row>
    <row r="220" spans="1:10" ht="15.75" thickBot="1" x14ac:dyDescent="0.3">
      <c r="A220" s="1">
        <v>15</v>
      </c>
      <c r="B220" s="2">
        <v>0.5</v>
      </c>
      <c r="C220" s="20">
        <v>42469</v>
      </c>
      <c r="D220" s="16" t="s">
        <v>37</v>
      </c>
      <c r="E220" s="17">
        <v>1</v>
      </c>
      <c r="F220" s="17">
        <v>0</v>
      </c>
      <c r="G220" s="18" t="s">
        <v>0</v>
      </c>
      <c r="H220" s="44">
        <f t="shared" si="15"/>
        <v>0</v>
      </c>
      <c r="I220" s="44">
        <f t="shared" si="16"/>
        <v>1</v>
      </c>
      <c r="J220" s="30">
        <f t="shared" si="17"/>
        <v>0</v>
      </c>
    </row>
    <row r="221" spans="1:10" ht="15.75" thickBot="1" x14ac:dyDescent="0.3">
      <c r="A221" s="1">
        <v>15</v>
      </c>
      <c r="B221" s="2">
        <v>0</v>
      </c>
      <c r="C221" s="15">
        <v>42483</v>
      </c>
      <c r="D221" s="16" t="s">
        <v>13</v>
      </c>
      <c r="E221" s="17">
        <v>2</v>
      </c>
      <c r="F221" s="17">
        <v>2</v>
      </c>
      <c r="G221" s="18" t="s">
        <v>0</v>
      </c>
      <c r="H221" s="44">
        <f t="shared" si="15"/>
        <v>2</v>
      </c>
      <c r="I221" s="44">
        <f t="shared" si="16"/>
        <v>2</v>
      </c>
      <c r="J221" s="30">
        <f t="shared" si="17"/>
        <v>1</v>
      </c>
    </row>
    <row r="222" spans="1:10" ht="15.75" thickBot="1" x14ac:dyDescent="0.3">
      <c r="A222" s="1">
        <v>15</v>
      </c>
      <c r="B222" s="2">
        <v>0</v>
      </c>
      <c r="C222" s="15">
        <v>42497</v>
      </c>
      <c r="D222" s="16" t="s">
        <v>4</v>
      </c>
      <c r="E222" s="17">
        <v>1</v>
      </c>
      <c r="F222" s="17">
        <v>1</v>
      </c>
      <c r="G222" s="18" t="s">
        <v>0</v>
      </c>
      <c r="H222" s="44">
        <f t="shared" si="15"/>
        <v>1</v>
      </c>
      <c r="I222" s="44">
        <f t="shared" si="16"/>
        <v>1</v>
      </c>
      <c r="J222" s="30">
        <f t="shared" si="17"/>
        <v>1</v>
      </c>
    </row>
    <row r="223" spans="1:10" ht="15.75" thickBot="1" x14ac:dyDescent="0.3">
      <c r="A223" s="1">
        <v>14</v>
      </c>
      <c r="B223" s="7">
        <v>0</v>
      </c>
      <c r="C223" s="28">
        <v>41867</v>
      </c>
      <c r="D223" s="4" t="s">
        <v>0</v>
      </c>
      <c r="E223" s="5">
        <v>1</v>
      </c>
      <c r="F223" s="5">
        <v>0</v>
      </c>
      <c r="G223" s="6" t="s">
        <v>3</v>
      </c>
      <c r="H223" s="44">
        <f t="shared" si="15"/>
        <v>1</v>
      </c>
      <c r="I223" s="44">
        <f t="shared" si="16"/>
        <v>0</v>
      </c>
      <c r="J223" s="30">
        <f t="shared" ref="J223:J245" si="18">IF(E223&lt;F223,0,IF(E223=F223,1,IF(E223&gt;F223,3,"")))</f>
        <v>3</v>
      </c>
    </row>
    <row r="224" spans="1:10" ht="15.75" thickBot="1" x14ac:dyDescent="0.3">
      <c r="A224" s="1">
        <v>14</v>
      </c>
      <c r="B224" s="7">
        <v>0.5</v>
      </c>
      <c r="C224" s="23">
        <v>41870</v>
      </c>
      <c r="D224" s="4" t="s">
        <v>0</v>
      </c>
      <c r="E224" s="5">
        <v>0</v>
      </c>
      <c r="F224" s="5">
        <v>2</v>
      </c>
      <c r="G224" s="6" t="s">
        <v>35</v>
      </c>
      <c r="H224" s="44">
        <f t="shared" si="15"/>
        <v>0</v>
      </c>
      <c r="I224" s="44">
        <f t="shared" si="16"/>
        <v>2</v>
      </c>
      <c r="J224" s="30">
        <f t="shared" si="18"/>
        <v>0</v>
      </c>
    </row>
    <row r="225" spans="1:10" ht="15.75" thickBot="1" x14ac:dyDescent="0.3">
      <c r="A225" s="1">
        <v>14</v>
      </c>
      <c r="B225" s="7">
        <v>0.5</v>
      </c>
      <c r="C225" s="12">
        <v>41881</v>
      </c>
      <c r="D225" s="4" t="s">
        <v>0</v>
      </c>
      <c r="E225" s="5">
        <v>1</v>
      </c>
      <c r="F225" s="5">
        <v>0</v>
      </c>
      <c r="G225" s="6" t="s">
        <v>17</v>
      </c>
      <c r="H225" s="44">
        <f t="shared" si="15"/>
        <v>1</v>
      </c>
      <c r="I225" s="44">
        <f t="shared" si="16"/>
        <v>0</v>
      </c>
      <c r="J225" s="30">
        <f t="shared" si="18"/>
        <v>3</v>
      </c>
    </row>
    <row r="226" spans="1:10" ht="15.75" thickBot="1" x14ac:dyDescent="0.3">
      <c r="A226" s="1">
        <v>14</v>
      </c>
      <c r="B226" s="7">
        <v>0</v>
      </c>
      <c r="C226" s="11">
        <v>41902</v>
      </c>
      <c r="D226" s="4" t="s">
        <v>0</v>
      </c>
      <c r="E226" s="5">
        <v>3</v>
      </c>
      <c r="F226" s="5">
        <v>0</v>
      </c>
      <c r="G226" s="6" t="s">
        <v>33</v>
      </c>
      <c r="H226" s="44">
        <f t="shared" si="15"/>
        <v>3</v>
      </c>
      <c r="I226" s="44">
        <f t="shared" si="16"/>
        <v>0</v>
      </c>
      <c r="J226" s="30">
        <f t="shared" si="18"/>
        <v>3</v>
      </c>
    </row>
    <row r="227" spans="1:10" ht="15.75" thickBot="1" x14ac:dyDescent="0.3">
      <c r="A227" s="1">
        <v>14</v>
      </c>
      <c r="B227" s="7">
        <v>0</v>
      </c>
      <c r="C227" s="11">
        <v>41913</v>
      </c>
      <c r="D227" s="4" t="s">
        <v>0</v>
      </c>
      <c r="E227" s="13">
        <v>0</v>
      </c>
      <c r="F227" s="13">
        <v>0</v>
      </c>
      <c r="G227" s="6" t="s">
        <v>10</v>
      </c>
      <c r="H227" s="44">
        <f t="shared" si="15"/>
        <v>0</v>
      </c>
      <c r="I227" s="44">
        <f t="shared" si="16"/>
        <v>0</v>
      </c>
      <c r="J227" s="30">
        <f t="shared" si="18"/>
        <v>1</v>
      </c>
    </row>
    <row r="228" spans="1:10" ht="15.75" thickBot="1" x14ac:dyDescent="0.3">
      <c r="A228" s="1">
        <v>14</v>
      </c>
      <c r="B228" s="7">
        <v>0.5</v>
      </c>
      <c r="C228" s="14">
        <v>41916</v>
      </c>
      <c r="D228" s="4" t="s">
        <v>0</v>
      </c>
      <c r="E228" s="5">
        <v>1</v>
      </c>
      <c r="F228" s="5">
        <v>1</v>
      </c>
      <c r="G228" s="6" t="s">
        <v>21</v>
      </c>
      <c r="H228" s="44">
        <f t="shared" si="15"/>
        <v>1</v>
      </c>
      <c r="I228" s="44">
        <f t="shared" si="16"/>
        <v>1</v>
      </c>
      <c r="J228" s="30">
        <f t="shared" si="18"/>
        <v>1</v>
      </c>
    </row>
    <row r="229" spans="1:10" ht="15.75" thickBot="1" x14ac:dyDescent="0.3">
      <c r="A229" s="1">
        <v>14</v>
      </c>
      <c r="B229" s="2">
        <v>0</v>
      </c>
      <c r="C229" s="11">
        <v>41937</v>
      </c>
      <c r="D229" s="4" t="s">
        <v>0</v>
      </c>
      <c r="E229" s="5">
        <v>1</v>
      </c>
      <c r="F229" s="5">
        <v>2</v>
      </c>
      <c r="G229" s="6" t="s">
        <v>28</v>
      </c>
      <c r="H229" s="44">
        <f t="shared" si="15"/>
        <v>1</v>
      </c>
      <c r="I229" s="44">
        <f t="shared" si="16"/>
        <v>2</v>
      </c>
      <c r="J229" s="30">
        <f t="shared" si="18"/>
        <v>0</v>
      </c>
    </row>
    <row r="230" spans="1:10" ht="15.75" thickBot="1" x14ac:dyDescent="0.3">
      <c r="A230" s="1">
        <v>14</v>
      </c>
      <c r="B230" s="7">
        <v>0</v>
      </c>
      <c r="C230" s="11">
        <v>41947</v>
      </c>
      <c r="D230" s="4" t="s">
        <v>0</v>
      </c>
      <c r="E230" s="5">
        <v>2</v>
      </c>
      <c r="F230" s="5">
        <v>2</v>
      </c>
      <c r="G230" s="6" t="s">
        <v>39</v>
      </c>
      <c r="H230" s="44">
        <f t="shared" si="15"/>
        <v>2</v>
      </c>
      <c r="I230" s="44">
        <f t="shared" si="16"/>
        <v>2</v>
      </c>
      <c r="J230" s="30">
        <f t="shared" si="18"/>
        <v>1</v>
      </c>
    </row>
    <row r="231" spans="1:10" ht="15.75" thickBot="1" x14ac:dyDescent="0.3">
      <c r="A231" s="1">
        <v>14</v>
      </c>
      <c r="B231" s="7">
        <v>0.5</v>
      </c>
      <c r="C231" s="12">
        <v>41951</v>
      </c>
      <c r="D231" s="4" t="s">
        <v>0</v>
      </c>
      <c r="E231" s="5">
        <v>3</v>
      </c>
      <c r="F231" s="5">
        <v>1</v>
      </c>
      <c r="G231" s="6" t="s">
        <v>41</v>
      </c>
      <c r="H231" s="44">
        <f t="shared" si="15"/>
        <v>3</v>
      </c>
      <c r="I231" s="44">
        <f t="shared" si="16"/>
        <v>1</v>
      </c>
      <c r="J231" s="30">
        <f t="shared" si="18"/>
        <v>3</v>
      </c>
    </row>
    <row r="232" spans="1:10" ht="15.75" thickBot="1" x14ac:dyDescent="0.3">
      <c r="A232" s="1">
        <v>14</v>
      </c>
      <c r="B232" s="7">
        <v>0.5</v>
      </c>
      <c r="C232" s="14">
        <v>41972</v>
      </c>
      <c r="D232" s="4" t="s">
        <v>0</v>
      </c>
      <c r="E232" s="5">
        <v>2</v>
      </c>
      <c r="F232" s="5">
        <v>0</v>
      </c>
      <c r="G232" s="6" t="s">
        <v>14</v>
      </c>
      <c r="H232" s="44">
        <f t="shared" si="15"/>
        <v>2</v>
      </c>
      <c r="I232" s="44">
        <f t="shared" si="16"/>
        <v>0</v>
      </c>
      <c r="J232" s="30">
        <f t="shared" si="18"/>
        <v>3</v>
      </c>
    </row>
    <row r="233" spans="1:10" ht="15.75" thickBot="1" x14ac:dyDescent="0.3">
      <c r="A233" s="1">
        <v>14</v>
      </c>
      <c r="B233" s="7">
        <v>0.5</v>
      </c>
      <c r="C233" s="14">
        <v>41986</v>
      </c>
      <c r="D233" s="4" t="s">
        <v>0</v>
      </c>
      <c r="E233" s="5">
        <v>0</v>
      </c>
      <c r="F233" s="5">
        <v>1</v>
      </c>
      <c r="G233" s="6" t="s">
        <v>25</v>
      </c>
      <c r="H233" s="44">
        <f t="shared" si="15"/>
        <v>0</v>
      </c>
      <c r="I233" s="44">
        <f t="shared" si="16"/>
        <v>1</v>
      </c>
      <c r="J233" s="30">
        <f t="shared" si="18"/>
        <v>0</v>
      </c>
    </row>
    <row r="234" spans="1:10" ht="15.75" thickBot="1" x14ac:dyDescent="0.3">
      <c r="A234" s="1">
        <v>14</v>
      </c>
      <c r="B234" s="7">
        <v>0.5</v>
      </c>
      <c r="C234" s="12">
        <v>41999</v>
      </c>
      <c r="D234" s="4" t="s">
        <v>0</v>
      </c>
      <c r="E234" s="24">
        <v>0</v>
      </c>
      <c r="F234" s="24">
        <v>2</v>
      </c>
      <c r="G234" s="6" t="s">
        <v>22</v>
      </c>
      <c r="H234" s="44">
        <f t="shared" si="15"/>
        <v>0</v>
      </c>
      <c r="I234" s="44">
        <f t="shared" si="16"/>
        <v>2</v>
      </c>
      <c r="J234" s="30">
        <f t="shared" si="18"/>
        <v>0</v>
      </c>
    </row>
    <row r="235" spans="1:10" ht="15.75" thickBot="1" x14ac:dyDescent="0.3">
      <c r="A235" s="1">
        <v>14</v>
      </c>
      <c r="B235" s="7">
        <v>0</v>
      </c>
      <c r="C235" s="11">
        <v>42021</v>
      </c>
      <c r="D235" s="4" t="s">
        <v>0</v>
      </c>
      <c r="E235" s="5">
        <v>1</v>
      </c>
      <c r="F235" s="5">
        <v>1</v>
      </c>
      <c r="G235" s="6" t="s">
        <v>5</v>
      </c>
      <c r="H235" s="44">
        <f t="shared" si="15"/>
        <v>1</v>
      </c>
      <c r="I235" s="44">
        <f t="shared" si="16"/>
        <v>1</v>
      </c>
      <c r="J235" s="30">
        <f t="shared" si="18"/>
        <v>1</v>
      </c>
    </row>
    <row r="236" spans="1:10" ht="15.75" thickBot="1" x14ac:dyDescent="0.3">
      <c r="A236" s="1">
        <v>14</v>
      </c>
      <c r="B236" s="7">
        <v>0.5</v>
      </c>
      <c r="C236" s="12">
        <v>42025</v>
      </c>
      <c r="D236" s="4" t="s">
        <v>0</v>
      </c>
      <c r="E236" s="13">
        <v>1</v>
      </c>
      <c r="F236" s="13">
        <v>0</v>
      </c>
      <c r="G236" s="6" t="s">
        <v>42</v>
      </c>
      <c r="H236" s="44">
        <f t="shared" si="15"/>
        <v>1</v>
      </c>
      <c r="I236" s="44">
        <f t="shared" si="16"/>
        <v>0</v>
      </c>
      <c r="J236" s="30">
        <f t="shared" si="18"/>
        <v>3</v>
      </c>
    </row>
    <row r="237" spans="1:10" ht="15.75" thickBot="1" x14ac:dyDescent="0.3">
      <c r="A237" s="1">
        <v>14</v>
      </c>
      <c r="B237" s="7">
        <v>0.5</v>
      </c>
      <c r="C237" s="12">
        <v>42042</v>
      </c>
      <c r="D237" s="4" t="s">
        <v>0</v>
      </c>
      <c r="E237" s="13">
        <v>0</v>
      </c>
      <c r="F237" s="13">
        <v>1</v>
      </c>
      <c r="G237" s="6" t="s">
        <v>6</v>
      </c>
      <c r="H237" s="44">
        <f t="shared" si="15"/>
        <v>0</v>
      </c>
      <c r="I237" s="44">
        <f t="shared" si="16"/>
        <v>1</v>
      </c>
      <c r="J237" s="30">
        <f t="shared" si="18"/>
        <v>0</v>
      </c>
    </row>
    <row r="238" spans="1:10" ht="15.75" thickBot="1" x14ac:dyDescent="0.3">
      <c r="A238" s="1">
        <v>14</v>
      </c>
      <c r="B238" s="7">
        <v>0.5</v>
      </c>
      <c r="C238" s="14">
        <v>42049</v>
      </c>
      <c r="D238" s="4" t="s">
        <v>0</v>
      </c>
      <c r="E238" s="13">
        <v>1</v>
      </c>
      <c r="F238" s="13">
        <v>0</v>
      </c>
      <c r="G238" s="6" t="s">
        <v>20</v>
      </c>
      <c r="H238" s="44">
        <f t="shared" si="15"/>
        <v>1</v>
      </c>
      <c r="I238" s="44">
        <f t="shared" si="16"/>
        <v>0</v>
      </c>
      <c r="J238" s="30">
        <f t="shared" si="18"/>
        <v>3</v>
      </c>
    </row>
    <row r="239" spans="1:10" ht="15.75" thickBot="1" x14ac:dyDescent="0.3">
      <c r="A239" s="1">
        <v>14</v>
      </c>
      <c r="B239" s="7">
        <v>0</v>
      </c>
      <c r="C239" s="15">
        <v>42063</v>
      </c>
      <c r="D239" s="16" t="s">
        <v>0</v>
      </c>
      <c r="E239" s="17">
        <v>2</v>
      </c>
      <c r="F239" s="17">
        <v>3</v>
      </c>
      <c r="G239" s="18" t="s">
        <v>43</v>
      </c>
      <c r="H239" s="44">
        <f t="shared" si="15"/>
        <v>2</v>
      </c>
      <c r="I239" s="44">
        <f t="shared" si="16"/>
        <v>3</v>
      </c>
      <c r="J239" s="30">
        <f t="shared" si="18"/>
        <v>0</v>
      </c>
    </row>
    <row r="240" spans="1:10" ht="15.75" thickBot="1" x14ac:dyDescent="0.3">
      <c r="A240" s="1">
        <v>14</v>
      </c>
      <c r="B240" s="19">
        <v>0.5</v>
      </c>
      <c r="C240" s="20">
        <v>42067</v>
      </c>
      <c r="D240" s="16" t="s">
        <v>0</v>
      </c>
      <c r="E240" s="17">
        <v>2</v>
      </c>
      <c r="F240" s="17">
        <v>1</v>
      </c>
      <c r="G240" s="18" t="s">
        <v>7</v>
      </c>
      <c r="H240" s="44">
        <f t="shared" si="15"/>
        <v>2</v>
      </c>
      <c r="I240" s="44">
        <f t="shared" si="16"/>
        <v>1</v>
      </c>
      <c r="J240" s="30">
        <f t="shared" si="18"/>
        <v>3</v>
      </c>
    </row>
    <row r="241" spans="1:10" ht="15.75" thickBot="1" x14ac:dyDescent="0.3">
      <c r="A241" s="1">
        <v>14</v>
      </c>
      <c r="B241" s="19">
        <v>0.5</v>
      </c>
      <c r="C241" s="20">
        <v>42077</v>
      </c>
      <c r="D241" s="16" t="s">
        <v>0</v>
      </c>
      <c r="E241" s="17">
        <v>0</v>
      </c>
      <c r="F241" s="17">
        <v>0</v>
      </c>
      <c r="G241" s="18" t="s">
        <v>8</v>
      </c>
      <c r="H241" s="44">
        <f t="shared" si="15"/>
        <v>0</v>
      </c>
      <c r="I241" s="44">
        <f t="shared" si="16"/>
        <v>0</v>
      </c>
      <c r="J241" s="30">
        <f t="shared" si="18"/>
        <v>1</v>
      </c>
    </row>
    <row r="242" spans="1:10" ht="15.75" thickBot="1" x14ac:dyDescent="0.3">
      <c r="A242" s="1">
        <v>14</v>
      </c>
      <c r="B242" s="2">
        <v>0</v>
      </c>
      <c r="C242" s="15">
        <v>42098</v>
      </c>
      <c r="D242" s="16" t="s">
        <v>0</v>
      </c>
      <c r="E242" s="17">
        <v>0</v>
      </c>
      <c r="F242" s="17">
        <v>3</v>
      </c>
      <c r="G242" s="18" t="s">
        <v>12</v>
      </c>
      <c r="H242" s="44">
        <f t="shared" si="15"/>
        <v>0</v>
      </c>
      <c r="I242" s="44">
        <f t="shared" si="16"/>
        <v>3</v>
      </c>
      <c r="J242" s="30">
        <f t="shared" si="18"/>
        <v>0</v>
      </c>
    </row>
    <row r="243" spans="1:10" ht="15.75" thickBot="1" x14ac:dyDescent="0.3">
      <c r="A243" s="1">
        <v>14</v>
      </c>
      <c r="B243" s="2">
        <v>0</v>
      </c>
      <c r="C243" s="15">
        <v>42105</v>
      </c>
      <c r="D243" s="16" t="s">
        <v>0</v>
      </c>
      <c r="E243" s="17">
        <v>1</v>
      </c>
      <c r="F243" s="17">
        <v>2</v>
      </c>
      <c r="G243" s="18" t="s">
        <v>27</v>
      </c>
      <c r="H243" s="44">
        <f t="shared" si="15"/>
        <v>1</v>
      </c>
      <c r="I243" s="44">
        <f t="shared" si="16"/>
        <v>2</v>
      </c>
      <c r="J243" s="30">
        <f t="shared" si="18"/>
        <v>0</v>
      </c>
    </row>
    <row r="244" spans="1:10" ht="15.75" thickBot="1" x14ac:dyDescent="0.3">
      <c r="A244" s="1">
        <v>14</v>
      </c>
      <c r="B244" s="2">
        <v>0.5</v>
      </c>
      <c r="C244" s="20">
        <v>42108</v>
      </c>
      <c r="D244" s="16" t="s">
        <v>0</v>
      </c>
      <c r="E244" s="17">
        <v>0</v>
      </c>
      <c r="F244" s="17">
        <v>2</v>
      </c>
      <c r="G244" s="18" t="s">
        <v>15</v>
      </c>
      <c r="H244" s="44">
        <f t="shared" si="15"/>
        <v>0</v>
      </c>
      <c r="I244" s="44">
        <f t="shared" si="16"/>
        <v>2</v>
      </c>
      <c r="J244" s="30">
        <f t="shared" si="18"/>
        <v>0</v>
      </c>
    </row>
    <row r="245" spans="1:10" ht="15.75" thickBot="1" x14ac:dyDescent="0.3">
      <c r="A245" s="1">
        <v>14</v>
      </c>
      <c r="B245" s="2">
        <v>0</v>
      </c>
      <c r="C245" s="15">
        <v>42126</v>
      </c>
      <c r="D245" s="16" t="s">
        <v>0</v>
      </c>
      <c r="E245" s="17">
        <v>0</v>
      </c>
      <c r="F245" s="17">
        <v>0</v>
      </c>
      <c r="G245" s="18" t="s">
        <v>2</v>
      </c>
      <c r="H245" s="44">
        <f t="shared" si="15"/>
        <v>0</v>
      </c>
      <c r="I245" s="44">
        <f t="shared" si="16"/>
        <v>0</v>
      </c>
      <c r="J245" s="30">
        <f t="shared" si="18"/>
        <v>1</v>
      </c>
    </row>
    <row r="246" spans="1:10" ht="15.75" thickBot="1" x14ac:dyDescent="0.3">
      <c r="A246" s="1">
        <v>14</v>
      </c>
      <c r="B246" s="7">
        <v>0.5</v>
      </c>
      <c r="C246" s="34">
        <v>41860</v>
      </c>
      <c r="D246" s="4" t="s">
        <v>20</v>
      </c>
      <c r="E246" s="5">
        <v>2</v>
      </c>
      <c r="F246" s="5">
        <v>0</v>
      </c>
      <c r="G246" s="6" t="s">
        <v>0</v>
      </c>
      <c r="H246" s="44">
        <f t="shared" si="15"/>
        <v>0</v>
      </c>
      <c r="I246" s="44">
        <f t="shared" si="16"/>
        <v>2</v>
      </c>
      <c r="J246" s="30">
        <f t="shared" ref="J246:J268" si="19">IF(E246&gt;F246,0,IF(E246=F246,1,IF(E246&lt;F246,3,"")))</f>
        <v>0</v>
      </c>
    </row>
    <row r="247" spans="1:10" ht="15.75" thickBot="1" x14ac:dyDescent="0.3">
      <c r="A247" s="1">
        <v>14</v>
      </c>
      <c r="B247" s="7">
        <v>0</v>
      </c>
      <c r="C247" s="11">
        <v>41874</v>
      </c>
      <c r="D247" s="4" t="s">
        <v>43</v>
      </c>
      <c r="E247" s="5">
        <v>4</v>
      </c>
      <c r="F247" s="5">
        <v>1</v>
      </c>
      <c r="G247" s="6" t="s">
        <v>0</v>
      </c>
      <c r="H247" s="44">
        <f t="shared" si="15"/>
        <v>1</v>
      </c>
      <c r="I247" s="44">
        <f t="shared" si="16"/>
        <v>4</v>
      </c>
      <c r="J247" s="30">
        <f t="shared" si="19"/>
        <v>0</v>
      </c>
    </row>
    <row r="248" spans="1:10" ht="15.75" thickBot="1" x14ac:dyDescent="0.3">
      <c r="A248" s="1">
        <v>14</v>
      </c>
      <c r="B248" s="26">
        <v>0</v>
      </c>
      <c r="C248" s="11">
        <v>41895</v>
      </c>
      <c r="D248" s="4" t="s">
        <v>5</v>
      </c>
      <c r="E248" s="27">
        <v>1</v>
      </c>
      <c r="F248" s="27">
        <v>1</v>
      </c>
      <c r="G248" s="6" t="s">
        <v>0</v>
      </c>
      <c r="H248" s="44">
        <f t="shared" si="15"/>
        <v>1</v>
      </c>
      <c r="I248" s="44">
        <f t="shared" si="16"/>
        <v>1</v>
      </c>
      <c r="J248" s="30">
        <f t="shared" si="19"/>
        <v>1</v>
      </c>
    </row>
    <row r="249" spans="1:10" ht="15.75" thickBot="1" x14ac:dyDescent="0.3">
      <c r="A249" s="1">
        <v>14</v>
      </c>
      <c r="B249" s="7">
        <v>0.5</v>
      </c>
      <c r="C249" s="12">
        <v>41898</v>
      </c>
      <c r="D249" s="4" t="s">
        <v>42</v>
      </c>
      <c r="E249" s="5">
        <v>1</v>
      </c>
      <c r="F249" s="5">
        <v>3</v>
      </c>
      <c r="G249" s="6" t="s">
        <v>0</v>
      </c>
      <c r="H249" s="44">
        <f t="shared" si="15"/>
        <v>3</v>
      </c>
      <c r="I249" s="44">
        <f t="shared" si="16"/>
        <v>1</v>
      </c>
      <c r="J249" s="30">
        <f t="shared" si="19"/>
        <v>3</v>
      </c>
    </row>
    <row r="250" spans="1:10" ht="15.75" thickBot="1" x14ac:dyDescent="0.3">
      <c r="A250" s="1">
        <v>14</v>
      </c>
      <c r="B250" s="7">
        <v>0.5</v>
      </c>
      <c r="C250" s="14">
        <v>41909</v>
      </c>
      <c r="D250" s="4" t="s">
        <v>6</v>
      </c>
      <c r="E250" s="5">
        <v>2</v>
      </c>
      <c r="F250" s="5">
        <v>0</v>
      </c>
      <c r="G250" s="6" t="s">
        <v>0</v>
      </c>
      <c r="H250" s="44">
        <f t="shared" si="15"/>
        <v>0</v>
      </c>
      <c r="I250" s="44">
        <f t="shared" si="16"/>
        <v>2</v>
      </c>
      <c r="J250" s="30">
        <f t="shared" si="19"/>
        <v>0</v>
      </c>
    </row>
    <row r="251" spans="1:10" ht="15.75" thickBot="1" x14ac:dyDescent="0.3">
      <c r="A251" s="1">
        <v>14</v>
      </c>
      <c r="B251" s="7">
        <v>0</v>
      </c>
      <c r="C251" s="11">
        <v>41929</v>
      </c>
      <c r="D251" s="4" t="s">
        <v>2</v>
      </c>
      <c r="E251" s="5">
        <v>2</v>
      </c>
      <c r="F251" s="5">
        <v>1</v>
      </c>
      <c r="G251" s="6" t="s">
        <v>0</v>
      </c>
      <c r="H251" s="44">
        <f t="shared" si="15"/>
        <v>1</v>
      </c>
      <c r="I251" s="44">
        <f t="shared" si="16"/>
        <v>2</v>
      </c>
      <c r="J251" s="30">
        <f t="shared" si="19"/>
        <v>0</v>
      </c>
    </row>
    <row r="252" spans="1:10" ht="15.75" thickBot="1" x14ac:dyDescent="0.3">
      <c r="A252" s="1">
        <v>14</v>
      </c>
      <c r="B252" s="7">
        <v>0.5</v>
      </c>
      <c r="C252" s="12">
        <v>41933</v>
      </c>
      <c r="D252" s="4" t="s">
        <v>15</v>
      </c>
      <c r="E252" s="5">
        <v>1</v>
      </c>
      <c r="F252" s="5">
        <v>1</v>
      </c>
      <c r="G252" s="6" t="s">
        <v>0</v>
      </c>
      <c r="H252" s="44">
        <f t="shared" si="15"/>
        <v>1</v>
      </c>
      <c r="I252" s="44">
        <f t="shared" si="16"/>
        <v>1</v>
      </c>
      <c r="J252" s="30">
        <f t="shared" si="19"/>
        <v>1</v>
      </c>
    </row>
    <row r="253" spans="1:10" ht="15.75" thickBot="1" x14ac:dyDescent="0.3">
      <c r="A253" s="1">
        <v>14</v>
      </c>
      <c r="B253" s="7">
        <v>0.5</v>
      </c>
      <c r="C253" s="12">
        <v>41944</v>
      </c>
      <c r="D253" s="4" t="s">
        <v>27</v>
      </c>
      <c r="E253" s="5">
        <v>3</v>
      </c>
      <c r="F253" s="5">
        <v>1</v>
      </c>
      <c r="G253" s="6" t="s">
        <v>0</v>
      </c>
      <c r="H253" s="44">
        <f t="shared" si="15"/>
        <v>1</v>
      </c>
      <c r="I253" s="44">
        <f t="shared" si="16"/>
        <v>3</v>
      </c>
      <c r="J253" s="30">
        <f t="shared" si="19"/>
        <v>0</v>
      </c>
    </row>
    <row r="254" spans="1:10" ht="15.75" thickBot="1" x14ac:dyDescent="0.3">
      <c r="A254" s="1">
        <v>14</v>
      </c>
      <c r="B254" s="7">
        <v>0</v>
      </c>
      <c r="C254" s="11">
        <v>41965</v>
      </c>
      <c r="D254" s="4" t="s">
        <v>12</v>
      </c>
      <c r="E254" s="5">
        <v>2</v>
      </c>
      <c r="F254" s="5">
        <v>1</v>
      </c>
      <c r="G254" s="6" t="s">
        <v>0</v>
      </c>
      <c r="H254" s="44">
        <f t="shared" si="15"/>
        <v>1</v>
      </c>
      <c r="I254" s="44">
        <f t="shared" si="16"/>
        <v>2</v>
      </c>
      <c r="J254" s="30">
        <f t="shared" si="19"/>
        <v>0</v>
      </c>
    </row>
    <row r="255" spans="1:10" ht="15.75" thickBot="1" x14ac:dyDescent="0.3">
      <c r="A255" s="1">
        <v>14</v>
      </c>
      <c r="B255" s="7">
        <v>0</v>
      </c>
      <c r="C255" s="11">
        <v>41979</v>
      </c>
      <c r="D255" s="4" t="s">
        <v>7</v>
      </c>
      <c r="E255" s="5">
        <v>4</v>
      </c>
      <c r="F255" s="5">
        <v>1</v>
      </c>
      <c r="G255" s="6" t="s">
        <v>0</v>
      </c>
      <c r="H255" s="44">
        <f t="shared" si="15"/>
        <v>1</v>
      </c>
      <c r="I255" s="44">
        <f t="shared" si="16"/>
        <v>4</v>
      </c>
      <c r="J255" s="30">
        <f t="shared" si="19"/>
        <v>0</v>
      </c>
    </row>
    <row r="256" spans="1:10" ht="15.75" thickBot="1" x14ac:dyDescent="0.3">
      <c r="A256" s="1">
        <v>14</v>
      </c>
      <c r="B256" s="7">
        <v>0</v>
      </c>
      <c r="C256" s="11">
        <v>41993</v>
      </c>
      <c r="D256" s="4" t="s">
        <v>8</v>
      </c>
      <c r="E256" s="5">
        <v>1</v>
      </c>
      <c r="F256" s="5">
        <v>1</v>
      </c>
      <c r="G256" s="6" t="s">
        <v>0</v>
      </c>
      <c r="H256" s="44">
        <f t="shared" si="15"/>
        <v>1</v>
      </c>
      <c r="I256" s="44">
        <f t="shared" si="16"/>
        <v>1</v>
      </c>
      <c r="J256" s="30">
        <f t="shared" si="19"/>
        <v>1</v>
      </c>
    </row>
    <row r="257" spans="1:10" ht="15.75" thickBot="1" x14ac:dyDescent="0.3">
      <c r="A257" s="1">
        <v>14</v>
      </c>
      <c r="B257" s="7">
        <v>0</v>
      </c>
      <c r="C257" s="11">
        <v>42003</v>
      </c>
      <c r="D257" s="4" t="s">
        <v>14</v>
      </c>
      <c r="E257" s="5">
        <v>2</v>
      </c>
      <c r="F257" s="5">
        <v>0</v>
      </c>
      <c r="G257" s="6" t="s">
        <v>0</v>
      </c>
      <c r="H257" s="44">
        <f t="shared" si="15"/>
        <v>0</v>
      </c>
      <c r="I257" s="44">
        <f t="shared" si="16"/>
        <v>2</v>
      </c>
      <c r="J257" s="30">
        <f t="shared" si="19"/>
        <v>0</v>
      </c>
    </row>
    <row r="258" spans="1:10" ht="15.75" thickBot="1" x14ac:dyDescent="0.3">
      <c r="A258" s="1">
        <v>14</v>
      </c>
      <c r="B258" s="7">
        <v>0.5</v>
      </c>
      <c r="C258" s="12">
        <v>42014</v>
      </c>
      <c r="D258" s="4" t="s">
        <v>17</v>
      </c>
      <c r="E258" s="5">
        <v>1</v>
      </c>
      <c r="F258" s="5">
        <v>1</v>
      </c>
      <c r="G258" s="6" t="s">
        <v>0</v>
      </c>
      <c r="H258" s="44">
        <f t="shared" si="15"/>
        <v>1</v>
      </c>
      <c r="I258" s="44">
        <f t="shared" si="16"/>
        <v>1</v>
      </c>
      <c r="J258" s="30">
        <f t="shared" si="19"/>
        <v>1</v>
      </c>
    </row>
    <row r="259" spans="1:10" ht="15.75" thickBot="1" x14ac:dyDescent="0.3">
      <c r="A259" s="1">
        <v>14</v>
      </c>
      <c r="B259" s="7">
        <v>0</v>
      </c>
      <c r="C259" s="11">
        <v>42035</v>
      </c>
      <c r="D259" s="4" t="s">
        <v>33</v>
      </c>
      <c r="E259" s="5">
        <v>1</v>
      </c>
      <c r="F259" s="5">
        <v>2</v>
      </c>
      <c r="G259" s="6" t="s">
        <v>0</v>
      </c>
      <c r="H259" s="44">
        <f t="shared" ref="H259:H268" si="20">IF(D259="Leeds",E259,F259)</f>
        <v>2</v>
      </c>
      <c r="I259" s="44">
        <f t="shared" ref="I259:I268" si="21">IF(D259="Leeds",F259,E259)</f>
        <v>1</v>
      </c>
      <c r="J259" s="30">
        <f t="shared" si="19"/>
        <v>3</v>
      </c>
    </row>
    <row r="260" spans="1:10" ht="15.75" thickBot="1" x14ac:dyDescent="0.3">
      <c r="A260" s="1">
        <v>14</v>
      </c>
      <c r="B260" s="7">
        <v>0</v>
      </c>
      <c r="C260" s="11">
        <v>42045</v>
      </c>
      <c r="D260" s="4" t="s">
        <v>10</v>
      </c>
      <c r="E260" s="5">
        <v>0</v>
      </c>
      <c r="F260" s="5">
        <v>2</v>
      </c>
      <c r="G260" s="6" t="s">
        <v>0</v>
      </c>
      <c r="H260" s="44">
        <f t="shared" si="20"/>
        <v>2</v>
      </c>
      <c r="I260" s="44">
        <f t="shared" si="21"/>
        <v>0</v>
      </c>
      <c r="J260" s="30">
        <f t="shared" si="19"/>
        <v>3</v>
      </c>
    </row>
    <row r="261" spans="1:10" ht="15.75" thickBot="1" x14ac:dyDescent="0.3">
      <c r="A261" s="1">
        <v>14</v>
      </c>
      <c r="B261" s="7">
        <v>0</v>
      </c>
      <c r="C261" s="11">
        <v>42056</v>
      </c>
      <c r="D261" s="4" t="s">
        <v>3</v>
      </c>
      <c r="E261" s="5">
        <v>0</v>
      </c>
      <c r="F261" s="5">
        <v>1</v>
      </c>
      <c r="G261" s="6" t="s">
        <v>0</v>
      </c>
      <c r="H261" s="44">
        <f t="shared" si="20"/>
        <v>1</v>
      </c>
      <c r="I261" s="44">
        <f t="shared" si="21"/>
        <v>0</v>
      </c>
      <c r="J261" s="30">
        <f t="shared" si="19"/>
        <v>3</v>
      </c>
    </row>
    <row r="262" spans="1:10" ht="15.75" thickBot="1" x14ac:dyDescent="0.3">
      <c r="A262" s="1">
        <v>14</v>
      </c>
      <c r="B262" s="21">
        <v>0.5</v>
      </c>
      <c r="C262" s="20">
        <v>42059</v>
      </c>
      <c r="D262" s="16" t="s">
        <v>35</v>
      </c>
      <c r="E262" s="17">
        <v>2</v>
      </c>
      <c r="F262" s="17">
        <v>0</v>
      </c>
      <c r="G262" s="18" t="s">
        <v>0</v>
      </c>
      <c r="H262" s="44">
        <f t="shared" si="20"/>
        <v>0</v>
      </c>
      <c r="I262" s="44">
        <f t="shared" si="21"/>
        <v>2</v>
      </c>
      <c r="J262" s="30">
        <f t="shared" si="19"/>
        <v>0</v>
      </c>
    </row>
    <row r="263" spans="1:10" ht="15.75" thickBot="1" x14ac:dyDescent="0.3">
      <c r="A263" s="1">
        <v>14</v>
      </c>
      <c r="B263" s="2">
        <v>0</v>
      </c>
      <c r="C263" s="15">
        <v>42070</v>
      </c>
      <c r="D263" s="16" t="s">
        <v>22</v>
      </c>
      <c r="E263" s="17">
        <v>0</v>
      </c>
      <c r="F263" s="17">
        <v>1</v>
      </c>
      <c r="G263" s="18" t="s">
        <v>0</v>
      </c>
      <c r="H263" s="44">
        <f t="shared" si="20"/>
        <v>1</v>
      </c>
      <c r="I263" s="44">
        <f t="shared" si="21"/>
        <v>0</v>
      </c>
      <c r="J263" s="30">
        <f t="shared" si="19"/>
        <v>3</v>
      </c>
    </row>
    <row r="264" spans="1:10" ht="15.75" thickBot="1" x14ac:dyDescent="0.3">
      <c r="A264" s="1">
        <v>14</v>
      </c>
      <c r="B264" s="2">
        <v>0</v>
      </c>
      <c r="C264" s="15">
        <v>42081</v>
      </c>
      <c r="D264" s="16" t="s">
        <v>25</v>
      </c>
      <c r="E264" s="17">
        <v>0</v>
      </c>
      <c r="F264" s="17">
        <v>3</v>
      </c>
      <c r="G264" s="18" t="s">
        <v>0</v>
      </c>
      <c r="H264" s="44">
        <f t="shared" si="20"/>
        <v>3</v>
      </c>
      <c r="I264" s="44">
        <f t="shared" si="21"/>
        <v>0</v>
      </c>
      <c r="J264" s="30">
        <f t="shared" si="19"/>
        <v>3</v>
      </c>
    </row>
    <row r="265" spans="1:10" ht="15.75" thickBot="1" x14ac:dyDescent="0.3">
      <c r="A265" s="1">
        <v>14</v>
      </c>
      <c r="B265" s="19">
        <v>0.5</v>
      </c>
      <c r="C265" s="20">
        <v>42084</v>
      </c>
      <c r="D265" s="16" t="s">
        <v>41</v>
      </c>
      <c r="E265" s="17">
        <v>1</v>
      </c>
      <c r="F265" s="17">
        <v>1</v>
      </c>
      <c r="G265" s="18" t="s">
        <v>0</v>
      </c>
      <c r="H265" s="44">
        <f t="shared" si="20"/>
        <v>1</v>
      </c>
      <c r="I265" s="44">
        <f t="shared" si="21"/>
        <v>1</v>
      </c>
      <c r="J265" s="30">
        <f t="shared" si="19"/>
        <v>1</v>
      </c>
    </row>
    <row r="266" spans="1:10" ht="15.75" thickBot="1" x14ac:dyDescent="0.3">
      <c r="A266" s="1">
        <v>14</v>
      </c>
      <c r="B266" s="2">
        <v>0.5</v>
      </c>
      <c r="C266" s="20">
        <v>42100</v>
      </c>
      <c r="D266" s="16" t="s">
        <v>28</v>
      </c>
      <c r="E266" s="17">
        <v>4</v>
      </c>
      <c r="F266" s="17">
        <v>3</v>
      </c>
      <c r="G266" s="18" t="s">
        <v>0</v>
      </c>
      <c r="H266" s="44">
        <f t="shared" si="20"/>
        <v>3</v>
      </c>
      <c r="I266" s="44">
        <f t="shared" si="21"/>
        <v>4</v>
      </c>
      <c r="J266" s="30">
        <f t="shared" si="19"/>
        <v>0</v>
      </c>
    </row>
    <row r="267" spans="1:10" ht="15.75" thickBot="1" x14ac:dyDescent="0.3">
      <c r="A267" s="1">
        <v>14</v>
      </c>
      <c r="B267" s="2">
        <v>0</v>
      </c>
      <c r="C267" s="15">
        <v>42112</v>
      </c>
      <c r="D267" s="16" t="s">
        <v>39</v>
      </c>
      <c r="E267" s="17">
        <v>2</v>
      </c>
      <c r="F267" s="17">
        <v>1</v>
      </c>
      <c r="G267" s="18" t="s">
        <v>0</v>
      </c>
      <c r="H267" s="44">
        <f t="shared" si="20"/>
        <v>1</v>
      </c>
      <c r="I267" s="44">
        <f t="shared" si="21"/>
        <v>2</v>
      </c>
      <c r="J267" s="30">
        <f t="shared" si="19"/>
        <v>0</v>
      </c>
    </row>
    <row r="268" spans="1:10" ht="15.75" thickBot="1" x14ac:dyDescent="0.3">
      <c r="A268" s="1">
        <v>14</v>
      </c>
      <c r="B268" s="2">
        <v>0.5</v>
      </c>
      <c r="C268" s="20">
        <v>42119</v>
      </c>
      <c r="D268" s="16" t="s">
        <v>21</v>
      </c>
      <c r="E268" s="17">
        <v>1</v>
      </c>
      <c r="F268" s="17">
        <v>2</v>
      </c>
      <c r="G268" s="18" t="s">
        <v>0</v>
      </c>
      <c r="H268" s="44">
        <f t="shared" si="20"/>
        <v>2</v>
      </c>
      <c r="I268" s="44">
        <f t="shared" si="21"/>
        <v>1</v>
      </c>
      <c r="J268" s="30">
        <f t="shared" si="19"/>
        <v>3</v>
      </c>
    </row>
  </sheetData>
  <conditionalFormatting sqref="B2:B19">
    <cfRule type="cellIs" dxfId="35" priority="34" stopIfTrue="1" operator="equal">
      <formula>0</formula>
    </cfRule>
    <cfRule type="cellIs" dxfId="34" priority="35" stopIfTrue="1" operator="notEqual">
      <formula>0</formula>
    </cfRule>
  </conditionalFormatting>
  <conditionalFormatting sqref="E2:F19">
    <cfRule type="cellIs" dxfId="33" priority="36" stopIfTrue="1" operator="notEqual">
      <formula>""</formula>
    </cfRule>
  </conditionalFormatting>
  <conditionalFormatting sqref="B20:B38">
    <cfRule type="cellIs" dxfId="32" priority="31" stopIfTrue="1" operator="equal">
      <formula>0</formula>
    </cfRule>
    <cfRule type="cellIs" dxfId="31" priority="32" stopIfTrue="1" operator="notEqual">
      <formula>0</formula>
    </cfRule>
  </conditionalFormatting>
  <conditionalFormatting sqref="E20:F38">
    <cfRule type="cellIs" dxfId="30" priority="33" stopIfTrue="1" operator="notEqual">
      <formula>""</formula>
    </cfRule>
  </conditionalFormatting>
  <conditionalFormatting sqref="B39:B61">
    <cfRule type="cellIs" dxfId="29" priority="28" stopIfTrue="1" operator="equal">
      <formula>0</formula>
    </cfRule>
    <cfRule type="cellIs" dxfId="28" priority="29" stopIfTrue="1" operator="notEqual">
      <formula>0</formula>
    </cfRule>
  </conditionalFormatting>
  <conditionalFormatting sqref="E39:F61">
    <cfRule type="cellIs" dxfId="27" priority="30" stopIfTrue="1" operator="notEqual">
      <formula>""</formula>
    </cfRule>
  </conditionalFormatting>
  <conditionalFormatting sqref="B62:B84">
    <cfRule type="cellIs" dxfId="26" priority="25" stopIfTrue="1" operator="equal">
      <formula>0</formula>
    </cfRule>
    <cfRule type="cellIs" dxfId="25" priority="26" stopIfTrue="1" operator="notEqual">
      <formula>0</formula>
    </cfRule>
  </conditionalFormatting>
  <conditionalFormatting sqref="E62:F84">
    <cfRule type="cellIs" dxfId="24" priority="27" stopIfTrue="1" operator="notEqual">
      <formula>""</formula>
    </cfRule>
  </conditionalFormatting>
  <conditionalFormatting sqref="B85:B107">
    <cfRule type="cellIs" dxfId="23" priority="22" stopIfTrue="1" operator="equal">
      <formula>0</formula>
    </cfRule>
    <cfRule type="cellIs" dxfId="22" priority="23" stopIfTrue="1" operator="notEqual">
      <formula>0</formula>
    </cfRule>
  </conditionalFormatting>
  <conditionalFormatting sqref="E85:F107">
    <cfRule type="cellIs" dxfId="21" priority="24" stopIfTrue="1" operator="notEqual">
      <formula>""</formula>
    </cfRule>
  </conditionalFormatting>
  <conditionalFormatting sqref="B108:B130">
    <cfRule type="cellIs" dxfId="20" priority="19" stopIfTrue="1" operator="equal">
      <formula>0</formula>
    </cfRule>
    <cfRule type="cellIs" dxfId="19" priority="20" stopIfTrue="1" operator="notEqual">
      <formula>0</formula>
    </cfRule>
  </conditionalFormatting>
  <conditionalFormatting sqref="E108:F130">
    <cfRule type="cellIs" dxfId="18" priority="21" stopIfTrue="1" operator="notEqual">
      <formula>""</formula>
    </cfRule>
  </conditionalFormatting>
  <conditionalFormatting sqref="B131:B153">
    <cfRule type="cellIs" dxfId="17" priority="16" stopIfTrue="1" operator="equal">
      <formula>0</formula>
    </cfRule>
    <cfRule type="cellIs" dxfId="16" priority="17" stopIfTrue="1" operator="notEqual">
      <formula>0</formula>
    </cfRule>
  </conditionalFormatting>
  <conditionalFormatting sqref="E131:F153">
    <cfRule type="cellIs" dxfId="15" priority="18" stopIfTrue="1" operator="notEqual">
      <formula>""</formula>
    </cfRule>
  </conditionalFormatting>
  <conditionalFormatting sqref="B154:B176">
    <cfRule type="cellIs" dxfId="14" priority="13" stopIfTrue="1" operator="equal">
      <formula>0</formula>
    </cfRule>
    <cfRule type="cellIs" dxfId="13" priority="14" stopIfTrue="1" operator="notEqual">
      <formula>0</formula>
    </cfRule>
  </conditionalFormatting>
  <conditionalFormatting sqref="E154:F176">
    <cfRule type="cellIs" dxfId="12" priority="15" stopIfTrue="1" operator="notEqual">
      <formula>""</formula>
    </cfRule>
  </conditionalFormatting>
  <conditionalFormatting sqref="B177:B199">
    <cfRule type="cellIs" dxfId="11" priority="10" stopIfTrue="1" operator="equal">
      <formula>0</formula>
    </cfRule>
    <cfRule type="cellIs" dxfId="10" priority="11" stopIfTrue="1" operator="notEqual">
      <formula>0</formula>
    </cfRule>
  </conditionalFormatting>
  <conditionalFormatting sqref="E177:F199">
    <cfRule type="cellIs" dxfId="9" priority="12" stopIfTrue="1" operator="notEqual">
      <formula>""</formula>
    </cfRule>
  </conditionalFormatting>
  <conditionalFormatting sqref="B200:B222">
    <cfRule type="cellIs" dxfId="8" priority="7" stopIfTrue="1" operator="equal">
      <formula>0</formula>
    </cfRule>
    <cfRule type="cellIs" dxfId="7" priority="8" stopIfTrue="1" operator="notEqual">
      <formula>0</formula>
    </cfRule>
  </conditionalFormatting>
  <conditionalFormatting sqref="E200:F222">
    <cfRule type="cellIs" dxfId="6" priority="9" stopIfTrue="1" operator="notEqual">
      <formula>""</formula>
    </cfRule>
  </conditionalFormatting>
  <conditionalFormatting sqref="B223:B245">
    <cfRule type="cellIs" dxfId="5" priority="4" stopIfTrue="1" operator="equal">
      <formula>0</formula>
    </cfRule>
    <cfRule type="cellIs" dxfId="4" priority="5" stopIfTrue="1" operator="notEqual">
      <formula>0</formula>
    </cfRule>
  </conditionalFormatting>
  <conditionalFormatting sqref="E223:F245">
    <cfRule type="cellIs" dxfId="3" priority="6" stopIfTrue="1" operator="notEqual">
      <formula>""</formula>
    </cfRule>
  </conditionalFormatting>
  <conditionalFormatting sqref="B246:B268">
    <cfRule type="cellIs" dxfId="2" priority="1" stopIfTrue="1" operator="equal">
      <formula>0</formula>
    </cfRule>
    <cfRule type="cellIs" dxfId="1" priority="2" stopIfTrue="1" operator="notEqual">
      <formula>0</formula>
    </cfRule>
  </conditionalFormatting>
  <conditionalFormatting sqref="E246:F268">
    <cfRule type="cellIs" dxfId="0" priority="3" stopIfTrue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Justin Smallwood</cp:lastModifiedBy>
  <dcterms:created xsi:type="dcterms:W3CDTF">2020-03-12T06:06:05Z</dcterms:created>
  <dcterms:modified xsi:type="dcterms:W3CDTF">2020-04-12T09:26:44Z</dcterms:modified>
</cp:coreProperties>
</file>