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26.xml"/>
  <Override ContentType="application/vnd.openxmlformats-officedocument.drawingml.chart+xml" PartName="/xl/charts/chart39.xml"/>
  <Override ContentType="application/vnd.openxmlformats-officedocument.drawingml.chart+xml" PartName="/xl/charts/chart35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38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37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40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drawingml.chart+xml" PartName="/xl/charts/chart36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all" sheetId="1" r:id="rId4"/>
    <sheet state="visible" name="days_of_week" sheetId="2" r:id="rId5"/>
    <sheet state="visible" name="weekdays" sheetId="3" r:id="rId6"/>
    <sheet state="visible" name="weekends" sheetId="4" r:id="rId7"/>
    <sheet state="visible" name="docked_bikes" sheetId="5" r:id="rId8"/>
    <sheet state="visible" name="electric_bike" sheetId="6" r:id="rId9"/>
    <sheet state="visible" name="Classic_bike" sheetId="7" r:id="rId10"/>
  </sheets>
  <definedNames/>
  <calcPr/>
</workbook>
</file>

<file path=xl/sharedStrings.xml><?xml version="1.0" encoding="utf-8"?>
<sst xmlns="http://schemas.openxmlformats.org/spreadsheetml/2006/main" count="364" uniqueCount="28">
  <si>
    <t>Sum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</si>
  <si>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</si>
  <si>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</si>
  <si>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</si>
  <si>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</si>
  <si>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</si>
  <si>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</si>
  <si>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</si>
  <si>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</si>
  <si>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</si>
  <si>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</si>
  <si>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June</t>
  </si>
  <si>
    <t>July</t>
  </si>
  <si>
    <t>Total</t>
  </si>
  <si>
    <t>Casual Riders</t>
  </si>
  <si>
    <t>Annual Members</t>
  </si>
  <si>
    <t>AVG</t>
  </si>
  <si>
    <t>Count</t>
  </si>
  <si>
    <t>Occurances</t>
  </si>
  <si>
    <t>Monday</t>
  </si>
  <si>
    <t>Tuesday</t>
  </si>
  <si>
    <t>Wednesday</t>
  </si>
  <si>
    <t>Thursday</t>
  </si>
  <si>
    <t>Friday</t>
  </si>
  <si>
    <t>Saturday</t>
  </si>
  <si>
    <t>Sunday</t>
  </si>
  <si>
    <t>Weekends Total</t>
  </si>
  <si>
    <t>Weekdays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</si>
</sst>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b/>
      <color theme="1"/>
      <name val="Arial"/>
      <scheme val="minor"/>
    </font>
    <font>
      <b/>
      <color rgb="FF000000"/>
      <name val="Roboto"/>
    </font>
  </fonts>
  <fills count="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1" fillId="2" fontId="1" numFmtId="0" xfId="0" applyAlignment="1" applyBorder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readingOrder="0" vertical="center"/>
    </xf>
    <xf borderId="0" fillId="2" fontId="1" numFmtId="0" xfId="0" applyAlignment="1" applyFont="1">
      <alignment horizontal="center" vertical="center"/>
    </xf>
    <xf borderId="1" fillId="3" fontId="2" numFmtId="0" xfId="0" applyAlignment="1" applyBorder="1" applyFill="1" applyFont="1">
      <alignment horizontal="center" readingOrder="0" vertical="center"/>
    </xf>
    <xf borderId="1" fillId="3" fontId="2" numFmtId="46" xfId="0" applyAlignment="1" applyBorder="1" applyFont="1" applyNumberFormat="1">
      <alignment horizontal="center" vertical="center"/>
    </xf>
    <xf borderId="2" fillId="3" fontId="2" numFmtId="46" xfId="0" applyAlignment="1" applyBorder="1" applyFont="1" applyNumberFormat="1">
      <alignment horizontal="center" vertical="center"/>
    </xf>
    <xf borderId="1" fillId="3" fontId="2" numFmtId="0" xfId="0" applyAlignment="1" applyBorder="1" applyFont="1">
      <alignment horizontal="center" vertical="center"/>
    </xf>
    <xf borderId="0" fillId="3" fontId="2" numFmtId="0" xfId="0" applyAlignment="1" applyFont="1">
      <alignment horizontal="center" vertical="center"/>
    </xf>
    <xf borderId="1" fillId="4" fontId="2" numFmtId="0" xfId="0" applyAlignment="1" applyBorder="1" applyFill="1" applyFont="1">
      <alignment horizontal="center" readingOrder="0" vertical="center"/>
    </xf>
    <xf borderId="1" fillId="4" fontId="2" numFmtId="46" xfId="0" applyAlignment="1" applyBorder="1" applyFont="1" applyNumberFormat="1">
      <alignment horizontal="center" vertical="center"/>
    </xf>
    <xf borderId="2" fillId="4" fontId="2" numFmtId="46" xfId="0" applyAlignment="1" applyBorder="1" applyFont="1" applyNumberFormat="1">
      <alignment horizontal="center" vertical="center"/>
    </xf>
    <xf borderId="1" fillId="4" fontId="2" numFmtId="0" xfId="0" applyAlignment="1" applyBorder="1" applyFont="1">
      <alignment horizontal="center" vertical="center"/>
    </xf>
    <xf borderId="0" fillId="4" fontId="2" numFmtId="0" xfId="0" applyAlignment="1" applyFont="1">
      <alignment horizontal="center" vertical="center"/>
    </xf>
    <xf borderId="1" fillId="5" fontId="3" numFmtId="0" xfId="0" applyAlignment="1" applyBorder="1" applyFill="1" applyFont="1">
      <alignment horizontal="center" readingOrder="0" vertical="center"/>
    </xf>
    <xf borderId="1" fillId="5" fontId="3" numFmtId="46" xfId="0" applyAlignment="1" applyBorder="1" applyFont="1" applyNumberFormat="1">
      <alignment horizontal="center" vertical="center"/>
    </xf>
    <xf borderId="2" fillId="5" fontId="3" numFmtId="46" xfId="0" applyAlignment="1" applyBorder="1" applyFont="1" applyNumberFormat="1">
      <alignment horizontal="center" vertical="center"/>
    </xf>
    <xf borderId="1" fillId="5" fontId="3" numFmtId="0" xfId="0" applyAlignment="1" applyBorder="1" applyFont="1">
      <alignment horizontal="center" vertical="center"/>
    </xf>
    <xf borderId="0" fillId="5" fontId="3" numFmtId="0" xfId="0" applyAlignment="1" applyFont="1">
      <alignment horizontal="center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center" readingOrder="0" vertical="center"/>
    </xf>
    <xf borderId="1" fillId="2" fontId="4" numFmtId="0" xfId="0" applyAlignment="1" applyBorder="1" applyFont="1">
      <alignment horizontal="center" readingOrder="0" vertical="center"/>
    </xf>
    <xf borderId="0" fillId="2" fontId="4" numFmtId="0" xfId="0" applyAlignment="1" applyFont="1">
      <alignment horizontal="center" vertical="center"/>
    </xf>
    <xf borderId="1" fillId="3" fontId="2" numFmtId="21" xfId="0" applyAlignment="1" applyBorder="1" applyFont="1" applyNumberFormat="1">
      <alignment horizontal="center"/>
    </xf>
    <xf borderId="1" fillId="3" fontId="3" numFmtId="21" xfId="0" applyAlignment="1" applyBorder="1" applyFont="1" applyNumberFormat="1">
      <alignment horizontal="center" readingOrder="0" vertical="center"/>
    </xf>
    <xf borderId="0" fillId="3" fontId="3" numFmtId="0" xfId="0" applyAlignment="1" applyFont="1">
      <alignment horizontal="center" vertical="center"/>
    </xf>
    <xf borderId="1" fillId="6" fontId="2" numFmtId="0" xfId="0" applyAlignment="1" applyBorder="1" applyFill="1" applyFont="1">
      <alignment horizontal="center" readingOrder="0" vertical="center"/>
    </xf>
    <xf borderId="1" fillId="6" fontId="2" numFmtId="21" xfId="0" applyAlignment="1" applyBorder="1" applyFont="1" applyNumberFormat="1">
      <alignment horizontal="center"/>
    </xf>
    <xf borderId="1" fillId="6" fontId="3" numFmtId="21" xfId="0" applyAlignment="1" applyBorder="1" applyFont="1" applyNumberFormat="1">
      <alignment horizontal="center" readingOrder="0" vertical="center"/>
    </xf>
    <xf borderId="0" fillId="6" fontId="3" numFmtId="0" xfId="0" applyAlignment="1" applyFont="1">
      <alignment horizontal="center" vertical="center"/>
    </xf>
    <xf borderId="0" fillId="0" fontId="2" numFmtId="0" xfId="0" applyFont="1"/>
    <xf borderId="1" fillId="3" fontId="2" numFmtId="0" xfId="0" applyAlignment="1" applyBorder="1" applyFont="1">
      <alignment horizontal="center"/>
    </xf>
    <xf borderId="0" fillId="3" fontId="2" numFmtId="0" xfId="0" applyFont="1"/>
    <xf borderId="1" fillId="6" fontId="2" numFmtId="0" xfId="0" applyAlignment="1" applyBorder="1" applyFont="1">
      <alignment horizontal="center"/>
    </xf>
    <xf borderId="1" fillId="6" fontId="2" numFmtId="0" xfId="0" applyAlignment="1" applyBorder="1" applyFont="1">
      <alignment horizontal="center" vertical="center"/>
    </xf>
    <xf borderId="0" fillId="6" fontId="2" numFmtId="0" xfId="0" applyFont="1"/>
    <xf borderId="1" fillId="0" fontId="1" numFmtId="0" xfId="0" applyAlignment="1" applyBorder="1" applyFont="1">
      <alignment horizontal="center" readingOrder="0"/>
    </xf>
    <xf borderId="1" fillId="0" fontId="4" numFmtId="0" xfId="0" applyAlignment="1" applyBorder="1" applyFont="1">
      <alignment horizontal="center" readingOrder="0"/>
    </xf>
    <xf borderId="1" fillId="7" fontId="5" numFmtId="0" xfId="0" applyAlignment="1" applyBorder="1" applyFill="1" applyFont="1">
      <alignment horizontal="center" readingOrder="0"/>
    </xf>
    <xf borderId="0" fillId="0" fontId="4" numFmtId="0" xfId="0" applyFont="1"/>
    <xf borderId="1" fillId="0" fontId="1" numFmtId="0" xfId="0" applyAlignment="1" applyBorder="1" applyFont="1">
      <alignment horizontal="center"/>
    </xf>
    <xf borderId="1" fillId="0" fontId="3" numFmtId="0" xfId="0" applyAlignment="1" applyBorder="1" applyFont="1">
      <alignment horizontal="center" readingOrder="0"/>
    </xf>
    <xf borderId="1" fillId="0" fontId="3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" fillId="0" fontId="1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readingOrder="0" vertical="center"/>
    </xf>
    <xf borderId="1" fillId="7" fontId="5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vertical="center"/>
    </xf>
    <xf borderId="1" fillId="5" fontId="2" numFmtId="46" xfId="0" applyAlignment="1" applyBorder="1" applyFont="1" applyNumberFormat="1">
      <alignment horizontal="center" vertical="center"/>
    </xf>
    <xf borderId="1" fillId="3" fontId="2" numFmtId="21" xfId="0" applyAlignment="1" applyBorder="1" applyFont="1" applyNumberFormat="1">
      <alignment horizontal="center" vertical="center"/>
    </xf>
    <xf borderId="1" fillId="6" fontId="2" numFmtId="21" xfId="0" applyAlignment="1" applyBorder="1" applyFont="1" applyNumberFormat="1">
      <alignment horizontal="center" vertical="center"/>
    </xf>
    <xf borderId="0" fillId="6" fontId="2" numFmtId="0" xfId="0" applyAlignment="1" applyFont="1">
      <alignment horizontal="center" vertical="center"/>
    </xf>
    <xf borderId="1" fillId="3" fontId="2" numFmtId="0" xfId="0" applyAlignment="1" applyBorder="1" applyFont="1">
      <alignment horizontal="right" vertical="bottom"/>
    </xf>
    <xf borderId="1" fillId="6" fontId="2" numFmtId="0" xfId="0" applyAlignment="1" applyBorder="1" applyFont="1">
      <alignment horizontal="right" vertical="bottom"/>
    </xf>
    <xf borderId="1" fillId="4" fontId="2" numFmtId="21" xfId="0" applyAlignment="1" applyBorder="1" applyFont="1" applyNumberForma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2" numFmtId="46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Ride-length  - Trend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overall!$A$2</c:f>
            </c:strRef>
          </c:tx>
          <c:spPr>
            <a:ln cmpd="sng">
              <a:solidFill>
                <a:srgbClr val="4285F4">
                  <a:alpha val="30196"/>
                </a:srgbClr>
              </a:solidFill>
              <a:prstDash val="solid"/>
            </a:ln>
          </c:spPr>
          <c:marker>
            <c:symbol val="none"/>
          </c:marker>
          <c:dPt>
            <c:idx val="6"/>
            <c:marker>
              <c:symbol val="none"/>
            </c:marker>
          </c:dPt>
          <c:dPt>
            <c:idx val="7"/>
            <c:marker>
              <c:symbol val="none"/>
            </c:marker>
          </c:dPt>
          <c:dPt>
            <c:idx val="8"/>
            <c:marker>
              <c:symbol val="none"/>
            </c:marker>
          </c:dPt>
          <c:trendline>
            <c:name>Trendline for Casual Riders</c:name>
            <c:spPr>
              <a:ln w="19050">
                <a:solidFill>
                  <a:srgbClr val="4285F4"/>
                </a:solidFill>
              </a:ln>
            </c:spPr>
            <c:trendlineType val="linear"/>
            <c:dispRSqr val="1"/>
            <c:dispEq val="0"/>
          </c:trendline>
          <c:cat>
            <c:strRef>
              <c:f>overall!$B$1:$M$1</c:f>
            </c:strRef>
          </c:cat>
          <c:val>
            <c:numRef>
              <c:f>overall!$B$2:$M$2</c:f>
              <c:numCache/>
            </c:numRef>
          </c:val>
          <c:smooth val="0"/>
        </c:ser>
        <c:ser>
          <c:idx val="1"/>
          <c:order val="1"/>
          <c:tx>
            <c:strRef>
              <c:f>overall!$A$3</c:f>
            </c:strRef>
          </c:tx>
          <c:spPr>
            <a:ln cmpd="sng">
              <a:solidFill>
                <a:srgbClr val="EA4335">
                  <a:alpha val="30196"/>
                </a:srgbClr>
              </a:solidFill>
            </a:ln>
          </c:spPr>
          <c:marker>
            <c:symbol val="none"/>
          </c:marker>
          <c:trendline>
            <c:name>Trendline for Annual Members</c:name>
            <c:spPr>
              <a:ln w="19050">
                <a:solidFill>
                  <a:srgbClr val="EA4335"/>
                </a:solidFill>
              </a:ln>
            </c:spPr>
            <c:trendlineType val="linear"/>
            <c:dispRSqr val="1"/>
            <c:dispEq val="0"/>
          </c:trendline>
          <c:cat>
            <c:strRef>
              <c:f>overall!$B$1:$M$1</c:f>
            </c:strRef>
          </c:cat>
          <c:val>
            <c:numRef>
              <c:f>overall!$B$3:$M$3</c:f>
              <c:numCache/>
            </c:numRef>
          </c:val>
          <c:smooth val="0"/>
        </c:ser>
        <c:ser>
          <c:idx val="2"/>
          <c:order val="2"/>
          <c:tx>
            <c:strRef>
              <c:f>overall!$A$4</c:f>
            </c:strRef>
          </c:tx>
          <c:spPr>
            <a:ln cmpd="sng">
              <a:solidFill>
                <a:srgbClr val="FBBC04">
                  <a:alpha val="30196"/>
                </a:srgbClr>
              </a:solidFill>
            </a:ln>
          </c:spPr>
          <c:marker>
            <c:symbol val="none"/>
          </c:marker>
          <c:dPt>
            <c:idx val="7"/>
            <c:marker>
              <c:symbol val="none"/>
            </c:marker>
          </c:dPt>
          <c:trendline>
            <c:name>Trendline for Total</c:name>
            <c:spPr>
              <a:ln w="19050">
                <a:solidFill>
                  <a:srgbClr val="FBBC04"/>
                </a:solidFill>
              </a:ln>
            </c:spPr>
            <c:trendlineType val="linear"/>
            <c:dispRSqr val="1"/>
            <c:dispEq val="0"/>
          </c:trendline>
          <c:cat>
            <c:strRef>
              <c:f>overall!$B$1:$M$1</c:f>
            </c:strRef>
          </c:cat>
          <c:val>
            <c:numRef>
              <c:f>overall!$B$4:$M$4</c:f>
              <c:numCache/>
            </c:numRef>
          </c:val>
          <c:smooth val="0"/>
        </c:ser>
        <c:axId val="169299222"/>
        <c:axId val="332045404"/>
      </c:lineChart>
      <c:catAx>
        <c:axId val="1692992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2045404"/>
      </c:catAx>
      <c:valAx>
        <c:axId val="3320454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2992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Ride Occurance - Weekdays &amp; Weekends Comparison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days_of_week!$A$55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days_of_week!$B$54:$D$54</c:f>
            </c:strRef>
          </c:cat>
          <c:val>
            <c:numRef>
              <c:f>days_of_week!$B$55:$D$55</c:f>
              <c:numCache/>
            </c:numRef>
          </c:val>
        </c:ser>
        <c:ser>
          <c:idx val="1"/>
          <c:order val="1"/>
          <c:tx>
            <c:strRef>
              <c:f>days_of_week!$A$56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days_of_week!$B$54:$D$54</c:f>
            </c:strRef>
          </c:cat>
          <c:val>
            <c:numRef>
              <c:f>days_of_week!$B$56:$D$56</c:f>
              <c:numCache/>
            </c:numRef>
          </c:val>
        </c:ser>
        <c:axId val="1049750339"/>
        <c:axId val="357917931"/>
      </c:barChart>
      <c:catAx>
        <c:axId val="10497503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Occurances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7917931"/>
      </c:catAx>
      <c:valAx>
        <c:axId val="35791793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97503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Ride-length  - Weekdays Trend</a:t>
            </a:r>
          </a:p>
        </c:rich>
      </c:tx>
      <c:overlay val="0"/>
    </c:title>
    <c:plotArea>
      <c:layout/>
      <c:lineChart>
        <c:ser>
          <c:idx val="0"/>
          <c:order val="0"/>
          <c:tx>
            <c:v>Casual Riders</c:v>
          </c:tx>
          <c:spPr>
            <a:ln cmpd="sng">
              <a:solidFill>
                <a:srgbClr val="4285F4">
                  <a:alpha val="30196"/>
                </a:srgbClr>
              </a:solidFill>
            </a:ln>
          </c:spPr>
          <c:marker>
            <c:symbol val="none"/>
          </c:marker>
          <c:trendline>
            <c:name>Trendline for Casual Riders</c:name>
            <c:spPr>
              <a:ln w="19050">
                <a:solidFill>
                  <a:srgbClr val="4285F4"/>
                </a:solidFill>
              </a:ln>
            </c:spPr>
            <c:trendlineType val="linear"/>
            <c:dispRSqr val="1"/>
            <c:dispEq val="0"/>
          </c:trendline>
          <c:cat>
            <c:strRef>
              <c:f>weekdays!$A$1:$M$1</c:f>
            </c:strRef>
          </c:cat>
          <c:val>
            <c:numRef>
              <c:f>weekdays!$A$2:$M$2</c:f>
              <c:numCache/>
            </c:numRef>
          </c:val>
          <c:smooth val="0"/>
        </c:ser>
        <c:ser>
          <c:idx val="1"/>
          <c:order val="1"/>
          <c:tx>
            <c:v>Annual Members</c:v>
          </c:tx>
          <c:spPr>
            <a:ln cmpd="sng">
              <a:solidFill>
                <a:srgbClr val="EA4335">
                  <a:alpha val="30196"/>
                </a:srgbClr>
              </a:solidFill>
            </a:ln>
          </c:spPr>
          <c:marker>
            <c:symbol val="none"/>
          </c:marker>
          <c:trendline>
            <c:name>Trendline for Annual Members</c:name>
            <c:spPr>
              <a:ln w="19050">
                <a:solidFill>
                  <a:srgbClr val="EA4335"/>
                </a:solidFill>
              </a:ln>
            </c:spPr>
            <c:trendlineType val="linear"/>
            <c:dispRSqr val="1"/>
            <c:dispEq val="0"/>
          </c:trendline>
          <c:cat>
            <c:strRef>
              <c:f>weekdays!$A$1:$M$1</c:f>
            </c:strRef>
          </c:cat>
          <c:val>
            <c:numRef>
              <c:f>weekdays!$A$3:$M$3</c:f>
              <c:numCache/>
            </c:numRef>
          </c:val>
          <c:smooth val="0"/>
        </c:ser>
        <c:ser>
          <c:idx val="2"/>
          <c:order val="2"/>
          <c:tx>
            <c:v>Total</c:v>
          </c:tx>
          <c:spPr>
            <a:ln cmpd="sng">
              <a:solidFill>
                <a:srgbClr val="FBBC04">
                  <a:alpha val="30196"/>
                </a:srgbClr>
              </a:solidFill>
            </a:ln>
          </c:spPr>
          <c:marker>
            <c:symbol val="none"/>
          </c:marker>
          <c:trendline>
            <c:name>Trendline for Total</c:name>
            <c:spPr>
              <a:ln w="19050">
                <a:solidFill>
                  <a:srgbClr val="FBBC04"/>
                </a:solidFill>
              </a:ln>
            </c:spPr>
            <c:trendlineType val="linear"/>
            <c:dispRSqr val="1"/>
            <c:dispEq val="0"/>
          </c:trendline>
          <c:cat>
            <c:strRef>
              <c:f>weekdays!$A$1:$M$1</c:f>
            </c:strRef>
          </c:cat>
          <c:val>
            <c:numRef>
              <c:f>weekdays!$A$4:$M$4</c:f>
              <c:numCache/>
            </c:numRef>
          </c:val>
          <c:smooth val="0"/>
        </c:ser>
        <c:axId val="1415733020"/>
        <c:axId val="1488389835"/>
      </c:lineChart>
      <c:catAx>
        <c:axId val="14157330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8389835"/>
      </c:catAx>
      <c:valAx>
        <c:axId val="14883898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57330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Share of the Weekdays Ride-length - Percentage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weekdays!$O$1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weekdays!$N$2:$N$3</c:f>
            </c:strRef>
          </c:cat>
          <c:val>
            <c:numRef>
              <c:f>weekdays!$O$2:$O$3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 Ride-length -  Weekdays Trend</a:t>
            </a:r>
          </a:p>
        </c:rich>
      </c:tx>
      <c:overlay val="0"/>
    </c:title>
    <c:plotArea>
      <c:layout/>
      <c:lineChart>
        <c:ser>
          <c:idx val="0"/>
          <c:order val="0"/>
          <c:tx>
            <c:v>Casual Riders</c:v>
          </c:tx>
          <c:spPr>
            <a:ln cmpd="sng">
              <a:solidFill>
                <a:srgbClr val="4285F4">
                  <a:alpha val="30196"/>
                </a:srgbClr>
              </a:solidFill>
            </a:ln>
          </c:spPr>
          <c:marker>
            <c:symbol val="none"/>
          </c:marker>
          <c:trendline>
            <c:name>Trendline for Casual Riders</c:name>
            <c:spPr>
              <a:ln w="19050">
                <a:solidFill>
                  <a:srgbClr val="4285F4"/>
                </a:solidFill>
              </a:ln>
            </c:spPr>
            <c:trendlineType val="linear"/>
            <c:dispRSqr val="1"/>
            <c:dispEq val="0"/>
          </c:trendline>
          <c:cat>
            <c:strRef>
              <c:f>weekdays!$A$24:$M$24</c:f>
            </c:strRef>
          </c:cat>
          <c:val>
            <c:numRef>
              <c:f>weekdays!$A$25:$M$25</c:f>
              <c:numCache/>
            </c:numRef>
          </c:val>
          <c:smooth val="0"/>
        </c:ser>
        <c:ser>
          <c:idx val="1"/>
          <c:order val="1"/>
          <c:tx>
            <c:v>Annual Members</c:v>
          </c:tx>
          <c:spPr>
            <a:ln cmpd="sng">
              <a:solidFill>
                <a:srgbClr val="EA4335">
                  <a:alpha val="30196"/>
                </a:srgbClr>
              </a:solidFill>
            </a:ln>
          </c:spPr>
          <c:marker>
            <c:symbol val="none"/>
          </c:marker>
          <c:trendline>
            <c:name>Trendline for Annual Members</c:name>
            <c:spPr>
              <a:ln w="19050">
                <a:solidFill>
                  <a:srgbClr val="EA4335"/>
                </a:solidFill>
              </a:ln>
            </c:spPr>
            <c:trendlineType val="linear"/>
            <c:dispRSqr val="1"/>
            <c:dispEq val="0"/>
          </c:trendline>
          <c:cat>
            <c:strRef>
              <c:f>weekdays!$A$24:$M$24</c:f>
            </c:strRef>
          </c:cat>
          <c:val>
            <c:numRef>
              <c:f>weekdays!$A$26:$M$26</c:f>
              <c:numCache/>
            </c:numRef>
          </c:val>
          <c:smooth val="0"/>
        </c:ser>
        <c:axId val="510978991"/>
        <c:axId val="541195740"/>
      </c:lineChart>
      <c:catAx>
        <c:axId val="5109789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1195740"/>
      </c:catAx>
      <c:valAx>
        <c:axId val="5411957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09789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 Weekdays Ride-length - Comparison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Casual Riders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weekdays!$N$24:$O$24</c:f>
            </c:strRef>
          </c:cat>
          <c:val>
            <c:numRef>
              <c:f>weekdays!$N$25:$O$25</c:f>
              <c:numCache/>
            </c:numRef>
          </c:val>
        </c:ser>
        <c:ser>
          <c:idx val="1"/>
          <c:order val="1"/>
          <c:tx>
            <c:v>Annual Members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weekdays!$N$24:$O$24</c:f>
            </c:strRef>
          </c:cat>
          <c:val>
            <c:numRef>
              <c:f>weekdays!$N$26:$O$26</c:f>
              <c:numCache/>
            </c:numRef>
          </c:val>
        </c:ser>
        <c:axId val="1640692589"/>
        <c:axId val="267252350"/>
      </c:barChart>
      <c:catAx>
        <c:axId val="16406925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7252350"/>
      </c:catAx>
      <c:valAx>
        <c:axId val="2672523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06925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Ride Occurance  - Weekdays Trend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weekdays!$A$46</c:f>
            </c:strRef>
          </c:tx>
          <c:spPr>
            <a:ln cmpd="sng">
              <a:solidFill>
                <a:srgbClr val="4285F4">
                  <a:alpha val="30196"/>
                </a:srgbClr>
              </a:solidFill>
            </a:ln>
          </c:spPr>
          <c:marker>
            <c:symbol val="none"/>
          </c:marker>
          <c:trendline>
            <c:name>Trendline for Casual Riders</c:name>
            <c:spPr>
              <a:ln w="19050">
                <a:solidFill>
                  <a:srgbClr val="4285F4"/>
                </a:solidFill>
              </a:ln>
            </c:spPr>
            <c:trendlineType val="linear"/>
            <c:dispRSqr val="1"/>
            <c:dispEq val="0"/>
          </c:trendline>
          <c:cat>
            <c:strRef>
              <c:f>weekdays!$B$45:$M$45</c:f>
            </c:strRef>
          </c:cat>
          <c:val>
            <c:numRef>
              <c:f>weekdays!$B$46:$M$46</c:f>
              <c:numCache/>
            </c:numRef>
          </c:val>
          <c:smooth val="0"/>
        </c:ser>
        <c:ser>
          <c:idx val="1"/>
          <c:order val="1"/>
          <c:tx>
            <c:strRef>
              <c:f>weekdays!$A$47</c:f>
            </c:strRef>
          </c:tx>
          <c:spPr>
            <a:ln cmpd="sng">
              <a:solidFill>
                <a:srgbClr val="EA4335">
                  <a:alpha val="30196"/>
                </a:srgbClr>
              </a:solidFill>
            </a:ln>
          </c:spPr>
          <c:marker>
            <c:symbol val="none"/>
          </c:marker>
          <c:trendline>
            <c:name>Trendline for Annual Members</c:name>
            <c:spPr>
              <a:ln w="19050">
                <a:solidFill>
                  <a:srgbClr val="EA4335"/>
                </a:solidFill>
              </a:ln>
            </c:spPr>
            <c:trendlineType val="linear"/>
            <c:dispRSqr val="1"/>
            <c:dispEq val="0"/>
          </c:trendline>
          <c:cat>
            <c:strRef>
              <c:f>weekdays!$B$45:$M$45</c:f>
            </c:strRef>
          </c:cat>
          <c:val>
            <c:numRef>
              <c:f>weekdays!$B$47:$M$47</c:f>
              <c:numCache/>
            </c:numRef>
          </c:val>
          <c:smooth val="0"/>
        </c:ser>
        <c:axId val="577316442"/>
        <c:axId val="406098360"/>
      </c:lineChart>
      <c:catAx>
        <c:axId val="5773164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6098360"/>
      </c:catAx>
      <c:valAx>
        <c:axId val="4060983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73164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Weekdays Ride Occurance - Proportion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weekdays!$A$46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weekdays!$B$45:$M$45</c:f>
            </c:strRef>
          </c:cat>
          <c:val>
            <c:numRef>
              <c:f>weekdays!$B$46:$M$46</c:f>
              <c:numCache/>
            </c:numRef>
          </c:val>
        </c:ser>
        <c:ser>
          <c:idx val="1"/>
          <c:order val="1"/>
          <c:tx>
            <c:strRef>
              <c:f>weekdays!$A$47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weekdays!$B$45:$M$45</c:f>
            </c:strRef>
          </c:cat>
          <c:val>
            <c:numRef>
              <c:f>weekdays!$B$47:$M$47</c:f>
              <c:numCache/>
            </c:numRef>
          </c:val>
        </c:ser>
        <c:overlap val="100"/>
        <c:axId val="66798580"/>
        <c:axId val="627731493"/>
      </c:barChart>
      <c:catAx>
        <c:axId val="667985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7731493"/>
      </c:catAx>
      <c:valAx>
        <c:axId val="62773149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7985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Ride-length  - Weekends Trend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weekends!$A$2</c:f>
            </c:strRef>
          </c:tx>
          <c:spPr>
            <a:ln cmpd="sng">
              <a:solidFill>
                <a:srgbClr val="4285F4">
                  <a:alpha val="30196"/>
                </a:srgbClr>
              </a:solidFill>
            </a:ln>
          </c:spPr>
          <c:marker>
            <c:symbol val="none"/>
          </c:marker>
          <c:trendline>
            <c:name>Trendline for Casual Riders</c:name>
            <c:spPr>
              <a:ln w="19050">
                <a:solidFill>
                  <a:srgbClr val="4285F4"/>
                </a:solidFill>
              </a:ln>
            </c:spPr>
            <c:trendlineType val="linear"/>
            <c:dispRSqr val="1"/>
            <c:dispEq val="0"/>
          </c:trendline>
          <c:cat>
            <c:strRef>
              <c:f>weekends!$B$1:$M$1</c:f>
            </c:strRef>
          </c:cat>
          <c:val>
            <c:numRef>
              <c:f>weekends!$B$2:$M$2</c:f>
              <c:numCache/>
            </c:numRef>
          </c:val>
          <c:smooth val="0"/>
        </c:ser>
        <c:ser>
          <c:idx val="1"/>
          <c:order val="1"/>
          <c:tx>
            <c:strRef>
              <c:f>weekends!$A$3</c:f>
            </c:strRef>
          </c:tx>
          <c:spPr>
            <a:ln cmpd="sng">
              <a:solidFill>
                <a:srgbClr val="EA4335">
                  <a:alpha val="30196"/>
                </a:srgbClr>
              </a:solidFill>
            </a:ln>
          </c:spPr>
          <c:marker>
            <c:symbol val="none"/>
          </c:marker>
          <c:trendline>
            <c:name>Trendline for Annual Members</c:name>
            <c:spPr>
              <a:ln w="19050">
                <a:solidFill>
                  <a:srgbClr val="EA4335"/>
                </a:solidFill>
              </a:ln>
            </c:spPr>
            <c:trendlineType val="linear"/>
            <c:dispRSqr val="1"/>
            <c:dispEq val="0"/>
          </c:trendline>
          <c:cat>
            <c:strRef>
              <c:f>weekends!$B$1:$M$1</c:f>
            </c:strRef>
          </c:cat>
          <c:val>
            <c:numRef>
              <c:f>weekends!$B$3:$M$3</c:f>
              <c:numCache/>
            </c:numRef>
          </c:val>
          <c:smooth val="0"/>
        </c:ser>
        <c:ser>
          <c:idx val="2"/>
          <c:order val="2"/>
          <c:tx>
            <c:strRef>
              <c:f>weekends!$A$4</c:f>
            </c:strRef>
          </c:tx>
          <c:spPr>
            <a:ln cmpd="sng">
              <a:solidFill>
                <a:srgbClr val="FBBC04">
                  <a:alpha val="30196"/>
                </a:srgbClr>
              </a:solidFill>
            </a:ln>
          </c:spPr>
          <c:marker>
            <c:symbol val="none"/>
          </c:marker>
          <c:trendline>
            <c:name>Trendline for Total</c:name>
            <c:spPr>
              <a:ln w="19050">
                <a:solidFill>
                  <a:srgbClr val="FBBC04"/>
                </a:solidFill>
              </a:ln>
            </c:spPr>
            <c:trendlineType val="linear"/>
            <c:dispRSqr val="1"/>
            <c:dispEq val="0"/>
          </c:trendline>
          <c:cat>
            <c:strRef>
              <c:f>weekends!$B$1:$M$1</c:f>
            </c:strRef>
          </c:cat>
          <c:val>
            <c:numRef>
              <c:f>weekends!$B$4:$M$4</c:f>
              <c:numCache/>
            </c:numRef>
          </c:val>
          <c:smooth val="0"/>
        </c:ser>
        <c:axId val="653253048"/>
        <c:axId val="621949104"/>
      </c:lineChart>
      <c:catAx>
        <c:axId val="653253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1949104"/>
      </c:catAx>
      <c:valAx>
        <c:axId val="6219491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32530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Share of the Weekends Ride-length - Percentage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weekends!$O$1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weekends!$N$2:$N$3</c:f>
            </c:strRef>
          </c:cat>
          <c:val>
            <c:numRef>
              <c:f>weekends!$O$2:$O$3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 Ride-length -  WeekendsTrend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weekends!$A$25</c:f>
            </c:strRef>
          </c:tx>
          <c:spPr>
            <a:ln cmpd="sng">
              <a:solidFill>
                <a:srgbClr val="4285F4">
                  <a:alpha val="30196"/>
                </a:srgbClr>
              </a:solidFill>
            </a:ln>
          </c:spPr>
          <c:marker>
            <c:symbol val="none"/>
          </c:marker>
          <c:dPt>
            <c:idx val="6"/>
            <c:marker>
              <c:symbol val="none"/>
            </c:marker>
          </c:dPt>
          <c:trendline>
            <c:name>Trendline for Casual Riders</c:name>
            <c:spPr>
              <a:ln w="19050">
                <a:solidFill>
                  <a:srgbClr val="4285F4"/>
                </a:solidFill>
              </a:ln>
            </c:spPr>
            <c:trendlineType val="linear"/>
            <c:dispRSqr val="1"/>
            <c:dispEq val="0"/>
          </c:trendline>
          <c:cat>
            <c:strRef>
              <c:f>weekends!$B$24:$M$24</c:f>
            </c:strRef>
          </c:cat>
          <c:val>
            <c:numRef>
              <c:f>weekends!$B$25:$M$25</c:f>
              <c:numCache/>
            </c:numRef>
          </c:val>
          <c:smooth val="0"/>
        </c:ser>
        <c:ser>
          <c:idx val="1"/>
          <c:order val="1"/>
          <c:tx>
            <c:strRef>
              <c:f>weekends!$A$26</c:f>
            </c:strRef>
          </c:tx>
          <c:spPr>
            <a:ln cmpd="sng">
              <a:solidFill>
                <a:srgbClr val="EA4335">
                  <a:alpha val="30196"/>
                </a:srgbClr>
              </a:solidFill>
            </a:ln>
          </c:spPr>
          <c:marker>
            <c:symbol val="none"/>
          </c:marker>
          <c:trendline>
            <c:name>Trendline for Annual Members</c:name>
            <c:spPr>
              <a:ln w="19050">
                <a:solidFill>
                  <a:srgbClr val="EA4335"/>
                </a:solidFill>
              </a:ln>
            </c:spPr>
            <c:trendlineType val="linear"/>
            <c:dispRSqr val="1"/>
            <c:dispEq val="0"/>
          </c:trendline>
          <c:cat>
            <c:strRef>
              <c:f>weekends!$B$24:$M$24</c:f>
            </c:strRef>
          </c:cat>
          <c:val>
            <c:numRef>
              <c:f>weekends!$B$26:$M$26</c:f>
              <c:numCache/>
            </c:numRef>
          </c:val>
          <c:smooth val="0"/>
        </c:ser>
        <c:axId val="1304255941"/>
        <c:axId val="1383378500"/>
      </c:lineChart>
      <c:catAx>
        <c:axId val="13042559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3378500"/>
      </c:catAx>
      <c:valAx>
        <c:axId val="13833785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042559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Share of the Ride-length - Percentage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overall!$O$1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overall!$N$2:$N$3</c:f>
            </c:strRef>
          </c:cat>
          <c:val>
            <c:numRef>
              <c:f>overall!$O$2:$O$3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 Weekends Ride-length - Comparison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weekends!$N$25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weekends!$O$24</c:f>
            </c:strRef>
          </c:cat>
          <c:val>
            <c:numRef>
              <c:f>weekends!$O$25</c:f>
              <c:numCache/>
            </c:numRef>
          </c:val>
        </c:ser>
        <c:ser>
          <c:idx val="1"/>
          <c:order val="1"/>
          <c:tx>
            <c:strRef>
              <c:f>weekends!$N$26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weekends!$O$24</c:f>
            </c:strRef>
          </c:cat>
          <c:val>
            <c:numRef>
              <c:f>weekends!$O$26</c:f>
              <c:numCache/>
            </c:numRef>
          </c:val>
        </c:ser>
        <c:axId val="473839454"/>
        <c:axId val="769502504"/>
      </c:barChart>
      <c:catAx>
        <c:axId val="4738394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9502504"/>
      </c:catAx>
      <c:valAx>
        <c:axId val="7695025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38394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Ride Occurance  - Weekends Trend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weekends!$A$46</c:f>
            </c:strRef>
          </c:tx>
          <c:spPr>
            <a:ln cmpd="sng">
              <a:solidFill>
                <a:srgbClr val="4285F4">
                  <a:alpha val="30196"/>
                </a:srgbClr>
              </a:solidFill>
            </a:ln>
          </c:spPr>
          <c:marker>
            <c:symbol val="none"/>
          </c:marker>
          <c:trendline>
            <c:name>Trendline for Casual Riders</c:name>
            <c:spPr>
              <a:ln w="19050">
                <a:solidFill>
                  <a:srgbClr val="4285F4"/>
                </a:solidFill>
              </a:ln>
            </c:spPr>
            <c:trendlineType val="linear"/>
            <c:dispRSqr val="1"/>
            <c:dispEq val="0"/>
          </c:trendline>
          <c:cat>
            <c:strRef>
              <c:f>weekends!$B$45:$M$45</c:f>
            </c:strRef>
          </c:cat>
          <c:val>
            <c:numRef>
              <c:f>weekends!$B$46:$M$46</c:f>
              <c:numCache/>
            </c:numRef>
          </c:val>
          <c:smooth val="0"/>
        </c:ser>
        <c:ser>
          <c:idx val="1"/>
          <c:order val="1"/>
          <c:tx>
            <c:strRef>
              <c:f>weekends!$A$47</c:f>
            </c:strRef>
          </c:tx>
          <c:spPr>
            <a:ln cmpd="sng">
              <a:solidFill>
                <a:srgbClr val="EA4335">
                  <a:alpha val="30196"/>
                </a:srgbClr>
              </a:solidFill>
            </a:ln>
          </c:spPr>
          <c:marker>
            <c:symbol val="none"/>
          </c:marker>
          <c:trendline>
            <c:name>Trendline for Annual Members</c:name>
            <c:spPr>
              <a:ln w="19050">
                <a:solidFill>
                  <a:srgbClr val="EA4335"/>
                </a:solidFill>
              </a:ln>
            </c:spPr>
            <c:trendlineType val="linear"/>
            <c:dispRSqr val="1"/>
            <c:dispEq val="0"/>
          </c:trendline>
          <c:cat>
            <c:strRef>
              <c:f>weekends!$B$45:$M$45</c:f>
            </c:strRef>
          </c:cat>
          <c:val>
            <c:numRef>
              <c:f>weekends!$B$47:$M$47</c:f>
              <c:numCache/>
            </c:numRef>
          </c:val>
          <c:smooth val="0"/>
        </c:ser>
        <c:axId val="1772129066"/>
        <c:axId val="915644385"/>
      </c:lineChart>
      <c:catAx>
        <c:axId val="17721290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5644385"/>
      </c:catAx>
      <c:valAx>
        <c:axId val="9156443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21290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Weekends Ride Occurance - Proportion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weekends!$A$46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weekends!$B$45:$M$45</c:f>
            </c:strRef>
          </c:cat>
          <c:val>
            <c:numRef>
              <c:f>weekends!$B$46:$M$46</c:f>
              <c:numCache/>
            </c:numRef>
          </c:val>
        </c:ser>
        <c:ser>
          <c:idx val="1"/>
          <c:order val="1"/>
          <c:tx>
            <c:strRef>
              <c:f>weekends!$A$47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weekends!$B$45:$M$45</c:f>
            </c:strRef>
          </c:cat>
          <c:val>
            <c:numRef>
              <c:f>weekends!$B$47:$M$47</c:f>
              <c:numCache/>
            </c:numRef>
          </c:val>
        </c:ser>
        <c:overlap val="100"/>
        <c:axId val="980493006"/>
        <c:axId val="1102583815"/>
      </c:barChart>
      <c:catAx>
        <c:axId val="9804930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2583815"/>
      </c:catAx>
      <c:valAx>
        <c:axId val="11025838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04930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Share of Ride-length for Docked_bike - Percentage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docked_bikes!$O$1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docked_bikes!$N$2:$N$3</c:f>
            </c:strRef>
          </c:cat>
          <c:val>
            <c:numRef>
              <c:f>docked_bikes!$O$2:$O$3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Ride-length for Docked_bike  - Trend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docked_bikes!$A$4</c:f>
            </c:strRef>
          </c:tx>
          <c:spPr>
            <a:ln cmpd="sng">
              <a:solidFill>
                <a:srgbClr val="4285F4">
                  <a:alpha val="30196"/>
                </a:srgbClr>
              </a:solidFill>
            </a:ln>
          </c:spPr>
          <c:marker>
            <c:symbol val="none"/>
          </c:marker>
          <c:trendline>
            <c:name>Trendline for Total</c:name>
            <c:spPr>
              <a:ln w="19050">
                <a:solidFill>
                  <a:srgbClr val="4285F4"/>
                </a:solidFill>
              </a:ln>
            </c:spPr>
            <c:trendlineType val="linear"/>
            <c:dispRSqr val="1"/>
            <c:dispEq val="0"/>
          </c:trendline>
          <c:val>
            <c:numRef>
              <c:f>docked_bikes!$B$4:$M$4</c:f>
              <c:numCache/>
            </c:numRef>
          </c:val>
          <c:smooth val="0"/>
        </c:ser>
        <c:ser>
          <c:idx val="1"/>
          <c:order val="1"/>
          <c:tx>
            <c:strRef>
              <c:f>docked_bikes!$A$2</c:f>
            </c:strRef>
          </c:tx>
          <c:spPr>
            <a:ln cmpd="sng">
              <a:solidFill>
                <a:srgbClr val="EA4335">
                  <a:alpha val="30196"/>
                </a:srgbClr>
              </a:solidFill>
            </a:ln>
          </c:spPr>
          <c:marker>
            <c:symbol val="none"/>
          </c:marker>
          <c:trendline>
            <c:name>Trendline for Casual Riders</c:name>
            <c:spPr>
              <a:ln w="19050">
                <a:solidFill>
                  <a:srgbClr val="EA4335"/>
                </a:solidFill>
              </a:ln>
            </c:spPr>
            <c:trendlineType val="linear"/>
            <c:dispRSqr val="1"/>
            <c:dispEq val="0"/>
          </c:trendline>
          <c:val>
            <c:numRef>
              <c:f>docked_bikes!$B$2:$M$2</c:f>
              <c:numCache/>
            </c:numRef>
          </c:val>
          <c:smooth val="0"/>
        </c:ser>
        <c:ser>
          <c:idx val="2"/>
          <c:order val="2"/>
          <c:tx>
            <c:strRef>
              <c:f>docked_bikes!$A$3</c:f>
            </c:strRef>
          </c:tx>
          <c:spPr>
            <a:ln cmpd="sng">
              <a:solidFill>
                <a:srgbClr val="FBBC04">
                  <a:alpha val="30196"/>
                </a:srgbClr>
              </a:solidFill>
            </a:ln>
          </c:spPr>
          <c:marker>
            <c:symbol val="none"/>
          </c:marker>
          <c:dPt>
            <c:idx val="6"/>
            <c:marker>
              <c:symbol val="none"/>
            </c:marker>
          </c:dPt>
          <c:trendline>
            <c:name>Trendline for Annual Members</c:name>
            <c:spPr>
              <a:ln w="19050">
                <a:solidFill>
                  <a:srgbClr val="FBBC04"/>
                </a:solidFill>
              </a:ln>
            </c:spPr>
            <c:trendlineType val="linear"/>
            <c:dispRSqr val="1"/>
            <c:dispEq val="0"/>
          </c:trendline>
          <c:val>
            <c:numRef>
              <c:f>docked_bikes!$B$3:$M$3</c:f>
              <c:numCache/>
            </c:numRef>
          </c:val>
          <c:smooth val="0"/>
        </c:ser>
        <c:axId val="1389819376"/>
        <c:axId val="782423424"/>
      </c:lineChart>
      <c:catAx>
        <c:axId val="1389819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2423424"/>
      </c:catAx>
      <c:valAx>
        <c:axId val="782423424"/>
        <c:scaling>
          <c:orientation val="minMax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8981937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 Ride-length for Docked_bike - Trend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docked_bikes!$A$25</c:f>
            </c:strRef>
          </c:tx>
          <c:spPr>
            <a:ln cmpd="sng">
              <a:solidFill>
                <a:srgbClr val="4285F4">
                  <a:alpha val="30196"/>
                </a:srgbClr>
              </a:solidFill>
            </a:ln>
          </c:spPr>
          <c:marker>
            <c:symbol val="none"/>
          </c:marker>
          <c:trendline>
            <c:name>Trendline for Casual Riders</c:name>
            <c:spPr>
              <a:ln w="19050">
                <a:solidFill>
                  <a:srgbClr val="4285F4"/>
                </a:solidFill>
              </a:ln>
            </c:spPr>
            <c:trendlineType val="linear"/>
            <c:dispRSqr val="1"/>
            <c:dispEq val="0"/>
          </c:trendline>
          <c:cat>
            <c:strRef>
              <c:f>docked_bikes!$B$24:$L$24</c:f>
            </c:strRef>
          </c:cat>
          <c:val>
            <c:numRef>
              <c:f>docked_bikes!$B$25:$L$25</c:f>
              <c:numCache/>
            </c:numRef>
          </c:val>
          <c:smooth val="0"/>
        </c:ser>
        <c:ser>
          <c:idx val="1"/>
          <c:order val="1"/>
          <c:tx>
            <c:strRef>
              <c:f>docked_bikes!$A$26</c:f>
            </c:strRef>
          </c:tx>
          <c:spPr>
            <a:ln cmpd="sng">
              <a:solidFill>
                <a:srgbClr val="EA4335">
                  <a:alpha val="30196"/>
                </a:srgbClr>
              </a:solidFill>
            </a:ln>
          </c:spPr>
          <c:marker>
            <c:symbol val="none"/>
          </c:marker>
          <c:trendline>
            <c:name>Trendline for Annual Members</c:name>
            <c:spPr>
              <a:ln w="19050">
                <a:solidFill>
                  <a:srgbClr val="EA4335"/>
                </a:solidFill>
              </a:ln>
            </c:spPr>
            <c:trendlineType val="linear"/>
            <c:dispRSqr val="1"/>
            <c:dispEq val="0"/>
          </c:trendline>
          <c:cat>
            <c:strRef>
              <c:f>docked_bikes!$B$24:$L$24</c:f>
            </c:strRef>
          </c:cat>
          <c:val>
            <c:numRef>
              <c:f>docked_bikes!$B$26:$L$26</c:f>
              <c:numCache/>
            </c:numRef>
          </c:val>
          <c:smooth val="0"/>
        </c:ser>
        <c:axId val="423143710"/>
        <c:axId val="1715269695"/>
      </c:lineChart>
      <c:catAx>
        <c:axId val="4231437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5269695"/>
      </c:catAx>
      <c:valAx>
        <c:axId val="17152696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31437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 Ride-length for Docked_bike  - Comparison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docked_bikes!$N$25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docked_bikes!$O$24</c:f>
            </c:strRef>
          </c:cat>
          <c:val>
            <c:numRef>
              <c:f>docked_bikes!$O$25</c:f>
              <c:numCache/>
            </c:numRef>
          </c:val>
        </c:ser>
        <c:ser>
          <c:idx val="1"/>
          <c:order val="1"/>
          <c:tx>
            <c:strRef>
              <c:f>docked_bikes!$N$26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docked_bikes!$O$24</c:f>
            </c:strRef>
          </c:cat>
          <c:val>
            <c:numRef>
              <c:f>docked_bikes!$O$26</c:f>
              <c:numCache/>
            </c:numRef>
          </c:val>
        </c:ser>
        <c:axId val="522034790"/>
        <c:axId val="919440815"/>
      </c:barChart>
      <c:catAx>
        <c:axId val="5220347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19440815"/>
      </c:catAx>
      <c:valAx>
        <c:axId val="9194408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220347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Ride Occurance for Docked_bike - Trend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docked_bikes!$A$46</c:f>
            </c:strRef>
          </c:tx>
          <c:spPr>
            <a:ln cmpd="sng">
              <a:solidFill>
                <a:srgbClr val="4285F4">
                  <a:alpha val="30196"/>
                </a:srgbClr>
              </a:solidFill>
            </a:ln>
          </c:spPr>
          <c:marker>
            <c:symbol val="none"/>
          </c:marker>
          <c:trendline>
            <c:name>Trendline for Casual Riders</c:name>
            <c:spPr>
              <a:ln w="19050">
                <a:solidFill>
                  <a:srgbClr val="4285F4"/>
                </a:solidFill>
              </a:ln>
            </c:spPr>
            <c:trendlineType val="linear"/>
            <c:dispRSqr val="1"/>
            <c:dispEq val="0"/>
          </c:trendline>
          <c:cat>
            <c:strRef>
              <c:f>docked_bikes!$B$45:$M$45</c:f>
            </c:strRef>
          </c:cat>
          <c:val>
            <c:numRef>
              <c:f>docked_bikes!$B$46:$M$46</c:f>
              <c:numCache/>
            </c:numRef>
          </c:val>
          <c:smooth val="0"/>
        </c:ser>
        <c:ser>
          <c:idx val="1"/>
          <c:order val="1"/>
          <c:tx>
            <c:strRef>
              <c:f>docked_bikes!$A$47</c:f>
            </c:strRef>
          </c:tx>
          <c:spPr>
            <a:ln cmpd="sng">
              <a:solidFill>
                <a:srgbClr val="EA4335">
                  <a:alpha val="30196"/>
                </a:srgbClr>
              </a:solidFill>
            </a:ln>
          </c:spPr>
          <c:marker>
            <c:symbol val="none"/>
          </c:marker>
          <c:trendline>
            <c:name>Trendline for Annual Members</c:name>
            <c:spPr>
              <a:ln w="19050">
                <a:solidFill>
                  <a:srgbClr val="EA4335"/>
                </a:solidFill>
              </a:ln>
            </c:spPr>
            <c:trendlineType val="linear"/>
            <c:dispRSqr val="1"/>
            <c:dispEq val="0"/>
          </c:trendline>
          <c:cat>
            <c:strRef>
              <c:f>docked_bikes!$B$45:$M$45</c:f>
            </c:strRef>
          </c:cat>
          <c:val>
            <c:numRef>
              <c:f>docked_bikes!$B$47:$M$47</c:f>
              <c:numCache/>
            </c:numRef>
          </c:val>
          <c:smooth val="0"/>
        </c:ser>
        <c:axId val="1676020810"/>
        <c:axId val="1974275777"/>
      </c:lineChart>
      <c:catAx>
        <c:axId val="16760208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4275777"/>
      </c:catAx>
      <c:valAx>
        <c:axId val="19742757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60208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Ride Occurance for Docked_bike  - Proportion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docked_bikes!$A$46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docked_bikes!$B$45:$M$45</c:f>
            </c:strRef>
          </c:cat>
          <c:val>
            <c:numRef>
              <c:f>docked_bikes!$B$46:$M$46</c:f>
              <c:numCache/>
            </c:numRef>
          </c:val>
        </c:ser>
        <c:ser>
          <c:idx val="1"/>
          <c:order val="1"/>
          <c:tx>
            <c:strRef>
              <c:f>docked_bikes!$A$47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0"/>
          </c:dPt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docked_bikes!$B$45:$M$45</c:f>
            </c:strRef>
          </c:cat>
          <c:val>
            <c:numRef>
              <c:f>docked_bikes!$B$47:$M$47</c:f>
              <c:numCache/>
            </c:numRef>
          </c:val>
        </c:ser>
        <c:overlap val="100"/>
        <c:axId val="648973049"/>
        <c:axId val="1662672290"/>
      </c:barChart>
      <c:catAx>
        <c:axId val="6489730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2672290"/>
      </c:catAx>
      <c:valAx>
        <c:axId val="16626722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89730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Ride-length for Electric_bike - Trend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electric_bike!$A$2</c:f>
            </c:strRef>
          </c:tx>
          <c:spPr>
            <a:ln cmpd="sng">
              <a:solidFill>
                <a:srgbClr val="4285F4">
                  <a:alpha val="30196"/>
                </a:srgbClr>
              </a:solidFill>
            </a:ln>
          </c:spPr>
          <c:marker>
            <c:symbol val="none"/>
          </c:marker>
          <c:trendline>
            <c:name>Trendline for Casual Riders</c:name>
            <c:spPr>
              <a:ln w="19050">
                <a:solidFill>
                  <a:srgbClr val="4285F4"/>
                </a:solidFill>
              </a:ln>
            </c:spPr>
            <c:trendlineType val="linear"/>
            <c:dispRSqr val="1"/>
            <c:dispEq val="0"/>
          </c:trendline>
          <c:cat>
            <c:strRef>
              <c:f>electric_bike!$B$1:$M$1</c:f>
            </c:strRef>
          </c:cat>
          <c:val>
            <c:numRef>
              <c:f>electric_bike!$B$2:$M$2</c:f>
              <c:numCache/>
            </c:numRef>
          </c:val>
          <c:smooth val="0"/>
        </c:ser>
        <c:ser>
          <c:idx val="1"/>
          <c:order val="1"/>
          <c:tx>
            <c:strRef>
              <c:f>electric_bike!$A$3</c:f>
            </c:strRef>
          </c:tx>
          <c:spPr>
            <a:ln cmpd="sng">
              <a:solidFill>
                <a:srgbClr val="EA4335">
                  <a:alpha val="30196"/>
                </a:srgbClr>
              </a:solidFill>
            </a:ln>
          </c:spPr>
          <c:marker>
            <c:symbol val="none"/>
          </c:marker>
          <c:trendline>
            <c:name>Trendline for Annual Members</c:name>
            <c:spPr>
              <a:ln w="19050">
                <a:solidFill>
                  <a:srgbClr val="EA4335"/>
                </a:solidFill>
              </a:ln>
            </c:spPr>
            <c:trendlineType val="linear"/>
            <c:dispRSqr val="1"/>
            <c:dispEq val="0"/>
          </c:trendline>
          <c:cat>
            <c:strRef>
              <c:f>electric_bike!$B$1:$M$1</c:f>
            </c:strRef>
          </c:cat>
          <c:val>
            <c:numRef>
              <c:f>electric_bike!$B$3:$M$3</c:f>
              <c:numCache/>
            </c:numRef>
          </c:val>
          <c:smooth val="0"/>
        </c:ser>
        <c:ser>
          <c:idx val="2"/>
          <c:order val="2"/>
          <c:tx>
            <c:strRef>
              <c:f>electric_bike!$A$4</c:f>
            </c:strRef>
          </c:tx>
          <c:spPr>
            <a:ln cmpd="sng">
              <a:solidFill>
                <a:srgbClr val="FBBC04">
                  <a:alpha val="30196"/>
                </a:srgbClr>
              </a:solidFill>
            </a:ln>
          </c:spPr>
          <c:marker>
            <c:symbol val="none"/>
          </c:marker>
          <c:trendline>
            <c:name>Trendline for Total</c:name>
            <c:spPr>
              <a:ln w="19050">
                <a:solidFill>
                  <a:srgbClr val="FBBC04"/>
                </a:solidFill>
              </a:ln>
            </c:spPr>
            <c:trendlineType val="linear"/>
            <c:dispRSqr val="1"/>
            <c:dispEq val="0"/>
          </c:trendline>
          <c:cat>
            <c:strRef>
              <c:f>electric_bike!$B$1:$M$1</c:f>
            </c:strRef>
          </c:cat>
          <c:val>
            <c:numRef>
              <c:f>electric_bike!$B$4:$M$4</c:f>
              <c:numCache/>
            </c:numRef>
          </c:val>
          <c:smooth val="0"/>
        </c:ser>
        <c:axId val="2030307357"/>
        <c:axId val="1189363313"/>
      </c:lineChart>
      <c:catAx>
        <c:axId val="20303073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9363313"/>
      </c:catAx>
      <c:valAx>
        <c:axId val="11893633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3030735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 Ride-length - Comparison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Casual Riders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4285F4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overall!$N$23:$O$23</c:f>
            </c:strRef>
          </c:cat>
          <c:val>
            <c:numRef>
              <c:f>overall!$N$24:$O$24</c:f>
              <c:numCache/>
            </c:numRef>
          </c:val>
        </c:ser>
        <c:ser>
          <c:idx val="1"/>
          <c:order val="1"/>
          <c:tx>
            <c:v>Annual Members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overall!$N$23:$O$23</c:f>
            </c:strRef>
          </c:cat>
          <c:val>
            <c:numRef>
              <c:f>overall!$N$25:$O$25</c:f>
              <c:numCache/>
            </c:numRef>
          </c:val>
        </c:ser>
        <c:axId val="478300563"/>
        <c:axId val="1193357152"/>
      </c:barChart>
      <c:catAx>
        <c:axId val="4783005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3357152"/>
      </c:catAx>
      <c:valAx>
        <c:axId val="11933571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83005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Share of Ride-length for Electric_bike - Percentage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electric_bike!$O$1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electric_bike!$N$2:$N$3</c:f>
            </c:strRef>
          </c:cat>
          <c:val>
            <c:numRef>
              <c:f>electric_bike!$O$2:$O$3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 Ride-length for Electric_bike  - Trend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electric_bike!$A$25</c:f>
            </c:strRef>
          </c:tx>
          <c:spPr>
            <a:ln cmpd="sng">
              <a:solidFill>
                <a:srgbClr val="4285F4">
                  <a:alpha val="30196"/>
                </a:srgbClr>
              </a:solidFill>
            </a:ln>
          </c:spPr>
          <c:marker>
            <c:symbol val="none"/>
          </c:marker>
          <c:trendline>
            <c:name>Trendline for Casual Riders</c:name>
            <c:spPr>
              <a:ln w="19050">
                <a:solidFill>
                  <a:srgbClr val="4285F4"/>
                </a:solidFill>
              </a:ln>
            </c:spPr>
            <c:trendlineType val="linear"/>
            <c:dispRSqr val="1"/>
            <c:dispEq val="0"/>
          </c:trendline>
          <c:cat>
            <c:strRef>
              <c:f>electric_bike!$B$24:$M$24</c:f>
            </c:strRef>
          </c:cat>
          <c:val>
            <c:numRef>
              <c:f>electric_bike!$B$25:$M$25</c:f>
              <c:numCache/>
            </c:numRef>
          </c:val>
          <c:smooth val="0"/>
        </c:ser>
        <c:ser>
          <c:idx val="1"/>
          <c:order val="1"/>
          <c:tx>
            <c:strRef>
              <c:f>electric_bike!$A$26</c:f>
            </c:strRef>
          </c:tx>
          <c:spPr>
            <a:ln cmpd="sng">
              <a:solidFill>
                <a:srgbClr val="EA4335">
                  <a:alpha val="30196"/>
                </a:srgbClr>
              </a:solidFill>
            </a:ln>
          </c:spPr>
          <c:marker>
            <c:symbol val="none"/>
          </c:marker>
          <c:trendline>
            <c:name>Trendline for Annual Members</c:name>
            <c:spPr>
              <a:ln w="19050">
                <a:solidFill>
                  <a:srgbClr val="EA4335"/>
                </a:solidFill>
              </a:ln>
            </c:spPr>
            <c:trendlineType val="linear"/>
            <c:dispRSqr val="1"/>
            <c:dispEq val="0"/>
          </c:trendline>
          <c:cat>
            <c:strRef>
              <c:f>electric_bike!$B$24:$M$24</c:f>
            </c:strRef>
          </c:cat>
          <c:val>
            <c:numRef>
              <c:f>electric_bike!$B$26:$M$26</c:f>
              <c:numCache/>
            </c:numRef>
          </c:val>
          <c:smooth val="0"/>
        </c:ser>
        <c:axId val="1061621842"/>
        <c:axId val="1434579310"/>
      </c:lineChart>
      <c:catAx>
        <c:axId val="10616218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4579310"/>
      </c:catAx>
      <c:valAx>
        <c:axId val="14345793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16218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 Ride-length for Electric_bike - Comparison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electric_bike!$N$25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electric_bike!$O$24</c:f>
            </c:strRef>
          </c:cat>
          <c:val>
            <c:numRef>
              <c:f>electric_bike!$O$25</c:f>
              <c:numCache/>
            </c:numRef>
          </c:val>
        </c:ser>
        <c:ser>
          <c:idx val="1"/>
          <c:order val="1"/>
          <c:tx>
            <c:strRef>
              <c:f>electric_bike!$N$26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electric_bike!$O$24</c:f>
            </c:strRef>
          </c:cat>
          <c:val>
            <c:numRef>
              <c:f>electric_bike!$O$26</c:f>
              <c:numCache/>
            </c:numRef>
          </c:val>
        </c:ser>
        <c:axId val="1657443922"/>
        <c:axId val="272455817"/>
      </c:barChart>
      <c:catAx>
        <c:axId val="16574439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2455817"/>
      </c:catAx>
      <c:valAx>
        <c:axId val="2724558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574439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Ride Occurance for Electric_bike - Trend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electric_bike!$A$46</c:f>
            </c:strRef>
          </c:tx>
          <c:spPr>
            <a:ln cmpd="sng">
              <a:solidFill>
                <a:srgbClr val="4285F4">
                  <a:alpha val="30196"/>
                </a:srgbClr>
              </a:solidFill>
            </a:ln>
          </c:spPr>
          <c:marker>
            <c:symbol val="none"/>
          </c:marker>
          <c:trendline>
            <c:name>Trendline for Casual Riders</c:name>
            <c:spPr>
              <a:ln w="19050">
                <a:solidFill>
                  <a:srgbClr val="4285F4"/>
                </a:solidFill>
              </a:ln>
            </c:spPr>
            <c:trendlineType val="linear"/>
            <c:dispRSqr val="1"/>
            <c:dispEq val="0"/>
          </c:trendline>
          <c:cat>
            <c:strRef>
              <c:f>electric_bike!$B$45:$M$45</c:f>
            </c:strRef>
          </c:cat>
          <c:val>
            <c:numRef>
              <c:f>electric_bike!$B$46:$M$46</c:f>
              <c:numCache/>
            </c:numRef>
          </c:val>
          <c:smooth val="0"/>
        </c:ser>
        <c:ser>
          <c:idx val="1"/>
          <c:order val="1"/>
          <c:tx>
            <c:strRef>
              <c:f>electric_bike!$A$47</c:f>
            </c:strRef>
          </c:tx>
          <c:spPr>
            <a:ln cmpd="sng">
              <a:solidFill>
                <a:srgbClr val="EA4335">
                  <a:alpha val="30196"/>
                </a:srgbClr>
              </a:solidFill>
            </a:ln>
          </c:spPr>
          <c:marker>
            <c:symbol val="none"/>
          </c:marker>
          <c:trendline>
            <c:name>Trendline for Annual Members</c:name>
            <c:spPr>
              <a:ln w="19050">
                <a:solidFill>
                  <a:srgbClr val="EA4335"/>
                </a:solidFill>
              </a:ln>
            </c:spPr>
            <c:trendlineType val="linear"/>
            <c:dispRSqr val="1"/>
            <c:dispEq val="0"/>
          </c:trendline>
          <c:cat>
            <c:strRef>
              <c:f>electric_bike!$B$45:$M$45</c:f>
            </c:strRef>
          </c:cat>
          <c:val>
            <c:numRef>
              <c:f>electric_bike!$B$47:$M$47</c:f>
              <c:numCache/>
            </c:numRef>
          </c:val>
          <c:smooth val="0"/>
        </c:ser>
        <c:axId val="454638163"/>
        <c:axId val="1090688835"/>
      </c:lineChart>
      <c:catAx>
        <c:axId val="4546381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0688835"/>
      </c:catAx>
      <c:valAx>
        <c:axId val="10906888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546381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Ride Occurance for Electric_bike - Proportion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electric_bike!$A$46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electric_bike!$B$45:$M$45</c:f>
            </c:strRef>
          </c:cat>
          <c:val>
            <c:numRef>
              <c:f>electric_bike!$B$46:$M$46</c:f>
              <c:numCache/>
            </c:numRef>
          </c:val>
        </c:ser>
        <c:ser>
          <c:idx val="1"/>
          <c:order val="1"/>
          <c:tx>
            <c:strRef>
              <c:f>electric_bike!$A$47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electric_bike!$B$45:$M$45</c:f>
            </c:strRef>
          </c:cat>
          <c:val>
            <c:numRef>
              <c:f>electric_bike!$B$47:$M$47</c:f>
              <c:numCache/>
            </c:numRef>
          </c:val>
        </c:ser>
        <c:overlap val="100"/>
        <c:axId val="1418603131"/>
        <c:axId val="1071012733"/>
      </c:barChart>
      <c:catAx>
        <c:axId val="14186031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1012733"/>
      </c:catAx>
      <c:valAx>
        <c:axId val="10710127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86031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Sum of Ride-length for Classic_bike - Trend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Classic_bike!$A$2</c:f>
            </c:strRef>
          </c:tx>
          <c:spPr>
            <a:ln cmpd="sng">
              <a:solidFill>
                <a:srgbClr val="4285F4">
                  <a:alpha val="30196"/>
                </a:srgbClr>
              </a:solidFill>
            </a:ln>
          </c:spPr>
          <c:marker>
            <c:symbol val="none"/>
          </c:marker>
          <c:trendline>
            <c:name>Trendline for Casual Riders</c:name>
            <c:spPr>
              <a:ln w="19050">
                <a:solidFill>
                  <a:srgbClr val="4285F4"/>
                </a:solidFill>
              </a:ln>
            </c:spPr>
            <c:trendlineType val="linear"/>
            <c:dispRSqr val="1"/>
            <c:dispEq val="0"/>
          </c:trendline>
          <c:cat>
            <c:strRef>
              <c:f>Classic_bike!$B$1:$M$1</c:f>
            </c:strRef>
          </c:cat>
          <c:val>
            <c:numRef>
              <c:f>Classic_bike!$B$2:$M$2</c:f>
              <c:numCache/>
            </c:numRef>
          </c:val>
          <c:smooth val="0"/>
        </c:ser>
        <c:ser>
          <c:idx val="1"/>
          <c:order val="1"/>
          <c:tx>
            <c:strRef>
              <c:f>Classic_bike!$A$3</c:f>
            </c:strRef>
          </c:tx>
          <c:spPr>
            <a:ln cmpd="sng">
              <a:solidFill>
                <a:srgbClr val="EA4335">
                  <a:alpha val="30196"/>
                </a:srgbClr>
              </a:solidFill>
            </a:ln>
          </c:spPr>
          <c:marker>
            <c:symbol val="none"/>
          </c:marker>
          <c:trendline>
            <c:name>Trendline for Annual Members</c:name>
            <c:spPr>
              <a:ln w="19050">
                <a:solidFill>
                  <a:srgbClr val="EA4335"/>
                </a:solidFill>
              </a:ln>
            </c:spPr>
            <c:trendlineType val="linear"/>
            <c:dispRSqr val="1"/>
            <c:dispEq val="0"/>
          </c:trendline>
          <c:cat>
            <c:strRef>
              <c:f>Classic_bike!$B$1:$M$1</c:f>
            </c:strRef>
          </c:cat>
          <c:val>
            <c:numRef>
              <c:f>Classic_bike!$B$3:$M$3</c:f>
              <c:numCache/>
            </c:numRef>
          </c:val>
          <c:smooth val="0"/>
        </c:ser>
        <c:ser>
          <c:idx val="2"/>
          <c:order val="2"/>
          <c:tx>
            <c:strRef>
              <c:f>Classic_bike!$A$4</c:f>
            </c:strRef>
          </c:tx>
          <c:spPr>
            <a:ln cmpd="sng">
              <a:solidFill>
                <a:srgbClr val="FBBC04">
                  <a:alpha val="30196"/>
                </a:srgbClr>
              </a:solidFill>
            </a:ln>
          </c:spPr>
          <c:marker>
            <c:symbol val="none"/>
          </c:marker>
          <c:trendline>
            <c:name>Trendline for Total</c:name>
            <c:spPr>
              <a:ln w="19050">
                <a:solidFill>
                  <a:srgbClr val="FBBC04"/>
                </a:solidFill>
              </a:ln>
            </c:spPr>
            <c:trendlineType val="linear"/>
            <c:dispRSqr val="1"/>
            <c:dispEq val="0"/>
          </c:trendline>
          <c:cat>
            <c:strRef>
              <c:f>Classic_bike!$B$1:$M$1</c:f>
            </c:strRef>
          </c:cat>
          <c:val>
            <c:numRef>
              <c:f>Classic_bike!$B$4:$M$4</c:f>
              <c:numCache/>
            </c:numRef>
          </c:val>
          <c:smooth val="0"/>
        </c:ser>
        <c:axId val="600976712"/>
        <c:axId val="1918847833"/>
      </c:lineChart>
      <c:catAx>
        <c:axId val="600976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8847833"/>
      </c:catAx>
      <c:valAx>
        <c:axId val="19188478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09767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Share of Ride-length for Classic_bike - Percentage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Classic_bike!$O$1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Classic_bike!$N$2:$N$3</c:f>
            </c:strRef>
          </c:cat>
          <c:val>
            <c:numRef>
              <c:f>Classic_bike!$O$2:$O$3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 Ride-length for Classic_bike - Trend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Classic_bike!$A$25</c:f>
            </c:strRef>
          </c:tx>
          <c:spPr>
            <a:ln cmpd="sng">
              <a:solidFill>
                <a:srgbClr val="4285F4">
                  <a:alpha val="30196"/>
                </a:srgbClr>
              </a:solidFill>
            </a:ln>
          </c:spPr>
          <c:marker>
            <c:symbol val="none"/>
          </c:marker>
          <c:trendline>
            <c:name>Trendline for Casual Riders</c:name>
            <c:spPr>
              <a:ln w="19050">
                <a:solidFill>
                  <a:srgbClr val="4285F4"/>
                </a:solidFill>
              </a:ln>
            </c:spPr>
            <c:trendlineType val="linear"/>
            <c:dispRSqr val="1"/>
            <c:dispEq val="0"/>
          </c:trendline>
          <c:cat>
            <c:strRef>
              <c:f>Classic_bike!$B$24:$M$24</c:f>
            </c:strRef>
          </c:cat>
          <c:val>
            <c:numRef>
              <c:f>Classic_bike!$B$25:$M$25</c:f>
              <c:numCache/>
            </c:numRef>
          </c:val>
          <c:smooth val="0"/>
        </c:ser>
        <c:ser>
          <c:idx val="1"/>
          <c:order val="1"/>
          <c:tx>
            <c:strRef>
              <c:f>Classic_bike!$A$26</c:f>
            </c:strRef>
          </c:tx>
          <c:spPr>
            <a:ln cmpd="sng">
              <a:solidFill>
                <a:srgbClr val="EA4335">
                  <a:alpha val="30196"/>
                </a:srgbClr>
              </a:solidFill>
            </a:ln>
          </c:spPr>
          <c:marker>
            <c:symbol val="none"/>
          </c:marker>
          <c:trendline>
            <c:name>Trendline for Annual Members</c:name>
            <c:spPr>
              <a:ln w="19050">
                <a:solidFill>
                  <a:srgbClr val="EA4335"/>
                </a:solidFill>
              </a:ln>
            </c:spPr>
            <c:trendlineType val="linear"/>
            <c:dispRSqr val="1"/>
            <c:dispEq val="0"/>
          </c:trendline>
          <c:cat>
            <c:strRef>
              <c:f>Classic_bike!$B$24:$M$24</c:f>
            </c:strRef>
          </c:cat>
          <c:val>
            <c:numRef>
              <c:f>Classic_bike!$B$26:$M$26</c:f>
              <c:numCache/>
            </c:numRef>
          </c:val>
          <c:smooth val="0"/>
        </c:ser>
        <c:axId val="924158525"/>
        <c:axId val="825966683"/>
      </c:lineChart>
      <c:catAx>
        <c:axId val="9241585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5966683"/>
      </c:catAx>
      <c:valAx>
        <c:axId val="8259666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41585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 Ride-length for Classic_bike - Comparison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Classic_bike!$N$25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Classic_bike!$O$24</c:f>
            </c:strRef>
          </c:cat>
          <c:val>
            <c:numRef>
              <c:f>Classic_bike!$O$25</c:f>
              <c:numCache/>
            </c:numRef>
          </c:val>
        </c:ser>
        <c:ser>
          <c:idx val="1"/>
          <c:order val="1"/>
          <c:tx>
            <c:strRef>
              <c:f>Classic_bike!$N$26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errBars>
            <c:errDir val="y"/>
            <c:errBarType val="both"/>
            <c:errValType val="percentage"/>
            <c:noEndCap val="0"/>
            <c:val val="10.0"/>
          </c:errBars>
          <c:cat>
            <c:strRef>
              <c:f>Classic_bike!$O$24</c:f>
            </c:strRef>
          </c:cat>
          <c:val>
            <c:numRef>
              <c:f>Classic_bike!$O$26</c:f>
              <c:numCache/>
            </c:numRef>
          </c:val>
        </c:ser>
        <c:axId val="1961500841"/>
        <c:axId val="1287280717"/>
      </c:barChart>
      <c:catAx>
        <c:axId val="19615008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7280717"/>
      </c:catAx>
      <c:valAx>
        <c:axId val="12872807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15008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Ride Occurance for Classic_bike - Trend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Classic_bike!$A$46</c:f>
            </c:strRef>
          </c:tx>
          <c:spPr>
            <a:ln cmpd="sng">
              <a:solidFill>
                <a:srgbClr val="4285F4">
                  <a:alpha val="30196"/>
                </a:srgbClr>
              </a:solidFill>
            </a:ln>
          </c:spPr>
          <c:marker>
            <c:symbol val="none"/>
          </c:marker>
          <c:trendline>
            <c:name>Trendline for Casual Riders</c:name>
            <c:spPr>
              <a:ln w="19050">
                <a:solidFill>
                  <a:srgbClr val="4285F4"/>
                </a:solidFill>
              </a:ln>
            </c:spPr>
            <c:trendlineType val="linear"/>
            <c:dispRSqr val="1"/>
            <c:dispEq val="0"/>
          </c:trendline>
          <c:cat>
            <c:strRef>
              <c:f>Classic_bike!$B$45:$M$45</c:f>
            </c:strRef>
          </c:cat>
          <c:val>
            <c:numRef>
              <c:f>Classic_bike!$B$46:$M$46</c:f>
              <c:numCache/>
            </c:numRef>
          </c:val>
          <c:smooth val="0"/>
        </c:ser>
        <c:ser>
          <c:idx val="1"/>
          <c:order val="1"/>
          <c:tx>
            <c:strRef>
              <c:f>Classic_bike!$A$47</c:f>
            </c:strRef>
          </c:tx>
          <c:spPr>
            <a:ln cmpd="sng">
              <a:solidFill>
                <a:srgbClr val="EA4335">
                  <a:alpha val="30196"/>
                </a:srgbClr>
              </a:solidFill>
            </a:ln>
          </c:spPr>
          <c:marker>
            <c:symbol val="none"/>
          </c:marker>
          <c:trendline>
            <c:name>Trendline for Annual Members</c:name>
            <c:spPr>
              <a:ln w="19050">
                <a:solidFill>
                  <a:srgbClr val="EA4335"/>
                </a:solidFill>
              </a:ln>
            </c:spPr>
            <c:trendlineType val="linear"/>
            <c:dispRSqr val="1"/>
            <c:dispEq val="0"/>
          </c:trendline>
          <c:cat>
            <c:strRef>
              <c:f>Classic_bike!$B$45:$M$45</c:f>
            </c:strRef>
          </c:cat>
          <c:val>
            <c:numRef>
              <c:f>Classic_bike!$B$47:$M$47</c:f>
              <c:numCache/>
            </c:numRef>
          </c:val>
          <c:smooth val="0"/>
        </c:ser>
        <c:axId val="1829795155"/>
        <c:axId val="850934800"/>
      </c:lineChart>
      <c:catAx>
        <c:axId val="18297951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0934800"/>
      </c:catAx>
      <c:valAx>
        <c:axId val="8509348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97951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AVG Ride-length - Trend</a:t>
            </a:r>
          </a:p>
        </c:rich>
      </c:tx>
      <c:overlay val="0"/>
    </c:title>
    <c:plotArea>
      <c:layout/>
      <c:lineChart>
        <c:ser>
          <c:idx val="0"/>
          <c:order val="0"/>
          <c:tx>
            <c:v>Casual Riders</c:v>
          </c:tx>
          <c:spPr>
            <a:ln cmpd="sng">
              <a:solidFill>
                <a:srgbClr val="4285F4">
                  <a:alpha val="30196"/>
                </a:srgbClr>
              </a:solidFill>
            </a:ln>
          </c:spPr>
          <c:marker>
            <c:symbol val="none"/>
          </c:marker>
          <c:trendline>
            <c:name>Trendline for Casual Riders</c:name>
            <c:spPr>
              <a:ln w="19050">
                <a:solidFill>
                  <a:srgbClr val="4285F4"/>
                </a:solidFill>
              </a:ln>
            </c:spPr>
            <c:trendlineType val="linear"/>
            <c:dispRSqr val="1"/>
            <c:dispEq val="0"/>
          </c:trendline>
          <c:cat>
            <c:strRef>
              <c:f>overall!$B$23:$M$23</c:f>
            </c:strRef>
          </c:cat>
          <c:val>
            <c:numRef>
              <c:f>overall!$B$24:$M$24</c:f>
              <c:numCache/>
            </c:numRef>
          </c:val>
          <c:smooth val="0"/>
        </c:ser>
        <c:ser>
          <c:idx val="1"/>
          <c:order val="1"/>
          <c:tx>
            <c:v>Annual Members</c:v>
          </c:tx>
          <c:spPr>
            <a:ln cmpd="sng">
              <a:solidFill>
                <a:srgbClr val="EA4335">
                  <a:alpha val="30196"/>
                </a:srgbClr>
              </a:solidFill>
            </a:ln>
          </c:spPr>
          <c:marker>
            <c:symbol val="none"/>
          </c:marker>
          <c:trendline>
            <c:name>Trendline for Annual Members</c:name>
            <c:spPr>
              <a:ln w="19050">
                <a:solidFill>
                  <a:srgbClr val="EA4335"/>
                </a:solidFill>
              </a:ln>
            </c:spPr>
            <c:trendlineType val="linear"/>
            <c:dispRSqr val="1"/>
            <c:dispEq val="0"/>
          </c:trendline>
          <c:cat>
            <c:strRef>
              <c:f>overall!$B$23:$M$23</c:f>
            </c:strRef>
          </c:cat>
          <c:val>
            <c:numRef>
              <c:f>overall!$B$25:$M$25</c:f>
              <c:numCache/>
            </c:numRef>
          </c:val>
          <c:smooth val="0"/>
        </c:ser>
        <c:axId val="1907081452"/>
        <c:axId val="1978634046"/>
      </c:lineChart>
      <c:catAx>
        <c:axId val="19070814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8634046"/>
      </c:catAx>
      <c:valAx>
        <c:axId val="19786340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70814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Ride Occurance for Classic_bike - Proportion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Classic_bike!$A$46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Classic_bike!$B$45:$M$45</c:f>
            </c:strRef>
          </c:cat>
          <c:val>
            <c:numRef>
              <c:f>Classic_bike!$B$46:$M$46</c:f>
              <c:numCache/>
            </c:numRef>
          </c:val>
        </c:ser>
        <c:ser>
          <c:idx val="1"/>
          <c:order val="1"/>
          <c:tx>
            <c:strRef>
              <c:f>Classic_bike!$A$47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5"/>
          </c:dPt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Classic_bike!$B$45:$M$45</c:f>
            </c:strRef>
          </c:cat>
          <c:val>
            <c:numRef>
              <c:f>Classic_bike!$B$47:$M$47</c:f>
              <c:numCache/>
            </c:numRef>
          </c:val>
        </c:ser>
        <c:overlap val="100"/>
        <c:axId val="1879041266"/>
        <c:axId val="1405932412"/>
      </c:barChart>
      <c:catAx>
        <c:axId val="18790412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5932412"/>
      </c:catAx>
      <c:valAx>
        <c:axId val="14059324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90412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Ride Occurance  - Trend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overall!$A$45</c:f>
            </c:strRef>
          </c:tx>
          <c:spPr>
            <a:ln cmpd="sng">
              <a:solidFill>
                <a:srgbClr val="4285F4">
                  <a:alpha val="30196"/>
                </a:srgbClr>
              </a:solidFill>
            </a:ln>
          </c:spPr>
          <c:marker>
            <c:symbol val="none"/>
          </c:marker>
          <c:trendline>
            <c:name>Trendline for Casual Riders</c:name>
            <c:spPr>
              <a:ln w="19050">
                <a:solidFill>
                  <a:srgbClr val="4285F4"/>
                </a:solidFill>
              </a:ln>
            </c:spPr>
            <c:trendlineType val="linear"/>
            <c:dispRSqr val="1"/>
            <c:dispEq val="0"/>
          </c:trendline>
          <c:cat>
            <c:strRef>
              <c:f>overall!$B$44:$M$44</c:f>
            </c:strRef>
          </c:cat>
          <c:val>
            <c:numRef>
              <c:f>overall!$B$45:$M$45</c:f>
              <c:numCache/>
            </c:numRef>
          </c:val>
          <c:smooth val="0"/>
        </c:ser>
        <c:ser>
          <c:idx val="1"/>
          <c:order val="1"/>
          <c:tx>
            <c:strRef>
              <c:f>overall!$A$46</c:f>
            </c:strRef>
          </c:tx>
          <c:spPr>
            <a:ln cmpd="sng">
              <a:solidFill>
                <a:srgbClr val="EA4335">
                  <a:alpha val="30196"/>
                </a:srgbClr>
              </a:solidFill>
            </a:ln>
          </c:spPr>
          <c:marker>
            <c:symbol val="none"/>
          </c:marker>
          <c:trendline>
            <c:name>Trendline for Annual Members</c:name>
            <c:spPr>
              <a:ln w="19050">
                <a:solidFill>
                  <a:srgbClr val="EA4335"/>
                </a:solidFill>
              </a:ln>
            </c:spPr>
            <c:trendlineType val="linear"/>
            <c:dispRSqr val="1"/>
            <c:dispEq val="0"/>
          </c:trendline>
          <c:cat>
            <c:strRef>
              <c:f>overall!$B$44:$M$44</c:f>
            </c:strRef>
          </c:cat>
          <c:val>
            <c:numRef>
              <c:f>overall!$B$46:$M$46</c:f>
              <c:numCache/>
            </c:numRef>
          </c:val>
          <c:smooth val="0"/>
        </c:ser>
        <c:axId val="1926792375"/>
        <c:axId val="946185845"/>
      </c:lineChart>
      <c:catAx>
        <c:axId val="19267923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6185845"/>
      </c:catAx>
      <c:valAx>
        <c:axId val="9461858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67923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Ride Occurance - Proportion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overall!$A$45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overall!$B$44:$M$44</c:f>
            </c:strRef>
          </c:cat>
          <c:val>
            <c:numRef>
              <c:f>overall!$B$45:$M$45</c:f>
              <c:numCache/>
            </c:numRef>
          </c:val>
        </c:ser>
        <c:ser>
          <c:idx val="1"/>
          <c:order val="1"/>
          <c:tx>
            <c:strRef>
              <c:f>overall!$A$46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trendline>
            <c:name/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cat>
            <c:strRef>
              <c:f>overall!$B$44:$M$44</c:f>
            </c:strRef>
          </c:cat>
          <c:val>
            <c:numRef>
              <c:f>overall!$B$46:$M$46</c:f>
              <c:numCache/>
            </c:numRef>
          </c:val>
        </c:ser>
        <c:overlap val="100"/>
        <c:axId val="1463667489"/>
        <c:axId val="1702279725"/>
      </c:barChart>
      <c:catAx>
        <c:axId val="14636674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2279725"/>
      </c:catAx>
      <c:valAx>
        <c:axId val="17022797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36674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Ride Occurance - Comparison</a:t>
            </a:r>
          </a:p>
        </c:rich>
      </c:tx>
      <c:layout>
        <c:manualLayout>
          <c:xMode val="edge"/>
          <c:yMode val="edge"/>
          <c:x val="0.03091666666666667"/>
          <c:y val="0.04730458221024259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days_of_week!$B$1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Trendline for Casual Riders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cat>
            <c:strRef>
              <c:f>days_of_week!$A$2:$A$8</c:f>
            </c:strRef>
          </c:cat>
          <c:val>
            <c:numRef>
              <c:f>days_of_week!$B$2:$B$8</c:f>
              <c:numCache/>
            </c:numRef>
          </c:val>
        </c:ser>
        <c:ser>
          <c:idx val="1"/>
          <c:order val="1"/>
          <c:tx>
            <c:strRef>
              <c:f>days_of_week!$C$1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Trendline for Annual Members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1"/>
            <c:dispEq val="0"/>
          </c:trendline>
          <c:cat>
            <c:strRef>
              <c:f>days_of_week!$A$2:$A$8</c:f>
            </c:strRef>
          </c:cat>
          <c:val>
            <c:numRef>
              <c:f>days_of_week!$C$2:$C$8</c:f>
              <c:numCache/>
            </c:numRef>
          </c:val>
        </c:ser>
        <c:axId val="1614994625"/>
        <c:axId val="1706574453"/>
      </c:barChart>
      <c:catAx>
        <c:axId val="16149946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Occurances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6574453"/>
      </c:catAx>
      <c:valAx>
        <c:axId val="17065744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49946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Ride Occurance - Weekends Comparison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days_of_week!$F$29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days_of_week!$G$28:$I$28</c:f>
            </c:strRef>
          </c:cat>
          <c:val>
            <c:numRef>
              <c:f>days_of_week!$G$29:$I$29</c:f>
              <c:numCache/>
            </c:numRef>
          </c:val>
        </c:ser>
        <c:ser>
          <c:idx val="1"/>
          <c:order val="1"/>
          <c:tx>
            <c:strRef>
              <c:f>days_of_week!$F$30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days_of_week!$G$28:$I$28</c:f>
            </c:strRef>
          </c:cat>
          <c:val>
            <c:numRef>
              <c:f>days_of_week!$G$30:$I$30</c:f>
              <c:numCache/>
            </c:numRef>
          </c:val>
        </c:ser>
        <c:axId val="2018255940"/>
        <c:axId val="1571692903"/>
      </c:barChart>
      <c:catAx>
        <c:axId val="20182559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Occurances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1692903"/>
      </c:catAx>
      <c:valAx>
        <c:axId val="15716929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82559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Ride Occurance - Weekdays Comparison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days_of_week!$A$29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days_of_week!$B$28:$D$28</c:f>
            </c:strRef>
          </c:cat>
          <c:val>
            <c:numRef>
              <c:f>days_of_week!$B$29:$D$29</c:f>
              <c:numCache/>
            </c:numRef>
          </c:val>
        </c:ser>
        <c:ser>
          <c:idx val="1"/>
          <c:order val="1"/>
          <c:tx>
            <c:strRef>
              <c:f>days_of_week!$A$30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days_of_week!$B$28:$D$28</c:f>
            </c:strRef>
          </c:cat>
          <c:val>
            <c:numRef>
              <c:f>days_of_week!$B$30:$D$30</c:f>
              <c:numCache/>
            </c:numRef>
          </c:val>
        </c:ser>
        <c:ser>
          <c:idx val="2"/>
          <c:order val="2"/>
          <c:tx>
            <c:strRef>
              <c:f>days_of_week!$A$31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days_of_week!$B$28:$D$28</c:f>
            </c:strRef>
          </c:cat>
          <c:val>
            <c:numRef>
              <c:f>days_of_week!$B$31:$D$31</c:f>
              <c:numCache/>
            </c:numRef>
          </c:val>
        </c:ser>
        <c:ser>
          <c:idx val="3"/>
          <c:order val="3"/>
          <c:tx>
            <c:strRef>
              <c:f>days_of_week!$A$32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days_of_week!$B$28:$D$28</c:f>
            </c:strRef>
          </c:cat>
          <c:val>
            <c:numRef>
              <c:f>days_of_week!$B$32:$D$32</c:f>
              <c:numCache/>
            </c:numRef>
          </c:val>
        </c:ser>
        <c:ser>
          <c:idx val="4"/>
          <c:order val="4"/>
          <c:tx>
            <c:strRef>
              <c:f>days_of_week!$A$33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days_of_week!$B$28:$D$28</c:f>
            </c:strRef>
          </c:cat>
          <c:val>
            <c:numRef>
              <c:f>days_of_week!$B$33:$D$33</c:f>
              <c:numCache/>
            </c:numRef>
          </c:val>
        </c:ser>
        <c:ser>
          <c:idx val="5"/>
          <c:order val="5"/>
          <c:tx>
            <c:strRef>
              <c:f>days_of_week!$A$34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days_of_week!$B$28:$D$28</c:f>
            </c:strRef>
          </c:cat>
          <c:val>
            <c:numRef>
              <c:f>days_of_week!$B$34:$D$34</c:f>
              <c:numCache/>
            </c:numRef>
          </c:val>
        </c:ser>
        <c:axId val="1368717722"/>
        <c:axId val="587359171"/>
      </c:barChart>
      <c:catAx>
        <c:axId val="136871772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Occurances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7359171"/>
      </c:catAx>
      <c:valAx>
        <c:axId val="5873591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871772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6" Type="http://schemas.openxmlformats.org/officeDocument/2006/relationships/chart" Target="../charts/chart1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Relationship Id="rId6" Type="http://schemas.openxmlformats.org/officeDocument/2006/relationships/chart" Target="../charts/chart22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Relationship Id="rId6" Type="http://schemas.openxmlformats.org/officeDocument/2006/relationships/chart" Target="../charts/chart28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Relationship Id="rId3" Type="http://schemas.openxmlformats.org/officeDocument/2006/relationships/chart" Target="../charts/chart31.xml"/><Relationship Id="rId4" Type="http://schemas.openxmlformats.org/officeDocument/2006/relationships/chart" Target="../charts/chart32.xml"/><Relationship Id="rId5" Type="http://schemas.openxmlformats.org/officeDocument/2006/relationships/chart" Target="../charts/chart33.xml"/><Relationship Id="rId6" Type="http://schemas.openxmlformats.org/officeDocument/2006/relationships/chart" Target="../charts/chart34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Relationship Id="rId3" Type="http://schemas.openxmlformats.org/officeDocument/2006/relationships/chart" Target="../charts/chart37.xml"/><Relationship Id="rId4" Type="http://schemas.openxmlformats.org/officeDocument/2006/relationships/chart" Target="../charts/chart38.xml"/><Relationship Id="rId5" Type="http://schemas.openxmlformats.org/officeDocument/2006/relationships/chart" Target="../charts/chart39.xml"/><Relationship Id="rId6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762000</xdr:colOff>
      <xdr:row>3</xdr:row>
      <xdr:rowOff>180975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7</xdr:col>
      <xdr:colOff>28575</xdr:colOff>
      <xdr:row>25</xdr:row>
      <xdr:rowOff>19050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25</xdr:row>
      <xdr:rowOff>19050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46</xdr:row>
      <xdr:rowOff>9525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7</xdr:col>
      <xdr:colOff>28575</xdr:colOff>
      <xdr:row>46</xdr:row>
      <xdr:rowOff>9525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</xdr:row>
      <xdr:rowOff>200025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704850</xdr:colOff>
      <xdr:row>33</xdr:row>
      <xdr:rowOff>190500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33</xdr:row>
      <xdr:rowOff>190500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56</xdr:row>
      <xdr:rowOff>19050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</xdr:colOff>
      <xdr:row>4</xdr:row>
      <xdr:rowOff>9525</xdr:rowOff>
    </xdr:from>
    <xdr:ext cx="5715000" cy="3533775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19050</xdr:colOff>
      <xdr:row>4</xdr:row>
      <xdr:rowOff>9525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28575</xdr:colOff>
      <xdr:row>26</xdr:row>
      <xdr:rowOff>9525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19050</xdr:colOff>
      <xdr:row>26</xdr:row>
      <xdr:rowOff>9525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47</xdr:row>
      <xdr:rowOff>38100</xdr:rowOff>
    </xdr:from>
    <xdr:ext cx="5715000" cy="3533775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7</xdr:col>
      <xdr:colOff>19050</xdr:colOff>
      <xdr:row>47</xdr:row>
      <xdr:rowOff>38100</xdr:rowOff>
    </xdr:from>
    <xdr:ext cx="5715000" cy="3533775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</xdr:colOff>
      <xdr:row>4</xdr:row>
      <xdr:rowOff>0</xdr:rowOff>
    </xdr:from>
    <xdr:ext cx="5715000" cy="3533775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333375</xdr:colOff>
      <xdr:row>4</xdr:row>
      <xdr:rowOff>0</xdr:rowOff>
    </xdr:from>
    <xdr:ext cx="5715000" cy="3533775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9525</xdr:colOff>
      <xdr:row>26</xdr:row>
      <xdr:rowOff>19050</xdr:rowOff>
    </xdr:from>
    <xdr:ext cx="5715000" cy="3533775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333375</xdr:colOff>
      <xdr:row>26</xdr:row>
      <xdr:rowOff>19050</xdr:rowOff>
    </xdr:from>
    <xdr:ext cx="5715000" cy="3533775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9525</xdr:colOff>
      <xdr:row>46</xdr:row>
      <xdr:rowOff>190500</xdr:rowOff>
    </xdr:from>
    <xdr:ext cx="5715000" cy="3533775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7</xdr:col>
      <xdr:colOff>333375</xdr:colOff>
      <xdr:row>46</xdr:row>
      <xdr:rowOff>190500</xdr:rowOff>
    </xdr:from>
    <xdr:ext cx="5715000" cy="3533775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438150</xdr:colOff>
      <xdr:row>3</xdr:row>
      <xdr:rowOff>190500</xdr:rowOff>
    </xdr:from>
    <xdr:ext cx="5715000" cy="3533775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3</xdr:row>
      <xdr:rowOff>190500</xdr:rowOff>
    </xdr:from>
    <xdr:ext cx="5715000" cy="3533775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26</xdr:row>
      <xdr:rowOff>9525</xdr:rowOff>
    </xdr:from>
    <xdr:ext cx="5715000" cy="3533775"/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438150</xdr:colOff>
      <xdr:row>26</xdr:row>
      <xdr:rowOff>9525</xdr:rowOff>
    </xdr:from>
    <xdr:ext cx="5715000" cy="3533775"/>
    <xdr:graphicFrame>
      <xdr:nvGraphicFramePr>
        <xdr:cNvPr id="26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46</xdr:row>
      <xdr:rowOff>190500</xdr:rowOff>
    </xdr:from>
    <xdr:ext cx="5715000" cy="3533775"/>
    <xdr:graphicFrame>
      <xdr:nvGraphicFramePr>
        <xdr:cNvPr id="27" name="Chart 2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7</xdr:col>
      <xdr:colOff>438150</xdr:colOff>
      <xdr:row>46</xdr:row>
      <xdr:rowOff>190500</xdr:rowOff>
    </xdr:from>
    <xdr:ext cx="5715000" cy="3533775"/>
    <xdr:graphicFrame>
      <xdr:nvGraphicFramePr>
        <xdr:cNvPr id="28" name="Chart 2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</xdr:row>
      <xdr:rowOff>0</xdr:rowOff>
    </xdr:from>
    <xdr:ext cx="5715000" cy="3533775"/>
    <xdr:graphicFrame>
      <xdr:nvGraphicFramePr>
        <xdr:cNvPr id="29" name="Chart 2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114300</xdr:colOff>
      <xdr:row>4</xdr:row>
      <xdr:rowOff>0</xdr:rowOff>
    </xdr:from>
    <xdr:ext cx="5715000" cy="3533775"/>
    <xdr:graphicFrame>
      <xdr:nvGraphicFramePr>
        <xdr:cNvPr id="30" name="Chart 3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26</xdr:row>
      <xdr:rowOff>28575</xdr:rowOff>
    </xdr:from>
    <xdr:ext cx="5715000" cy="3533775"/>
    <xdr:graphicFrame>
      <xdr:nvGraphicFramePr>
        <xdr:cNvPr id="31" name="Chart 3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114300</xdr:colOff>
      <xdr:row>26</xdr:row>
      <xdr:rowOff>28575</xdr:rowOff>
    </xdr:from>
    <xdr:ext cx="5715000" cy="3533775"/>
    <xdr:graphicFrame>
      <xdr:nvGraphicFramePr>
        <xdr:cNvPr id="32" name="Chart 3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46</xdr:row>
      <xdr:rowOff>190500</xdr:rowOff>
    </xdr:from>
    <xdr:ext cx="5715000" cy="3533775"/>
    <xdr:graphicFrame>
      <xdr:nvGraphicFramePr>
        <xdr:cNvPr id="33" name="Chart 3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7</xdr:col>
      <xdr:colOff>114300</xdr:colOff>
      <xdr:row>46</xdr:row>
      <xdr:rowOff>190500</xdr:rowOff>
    </xdr:from>
    <xdr:ext cx="5715000" cy="3533775"/>
    <xdr:graphicFrame>
      <xdr:nvGraphicFramePr>
        <xdr:cNvPr id="34" name="Chart 3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4</xdr:row>
      <xdr:rowOff>0</xdr:rowOff>
    </xdr:from>
    <xdr:ext cx="5715000" cy="3533775"/>
    <xdr:graphicFrame>
      <xdr:nvGraphicFramePr>
        <xdr:cNvPr id="35" name="Chart 3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742950</xdr:colOff>
      <xdr:row>4</xdr:row>
      <xdr:rowOff>0</xdr:rowOff>
    </xdr:from>
    <xdr:ext cx="5715000" cy="3533775"/>
    <xdr:graphicFrame>
      <xdr:nvGraphicFramePr>
        <xdr:cNvPr id="36" name="Chart 3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25</xdr:row>
      <xdr:rowOff>180975</xdr:rowOff>
    </xdr:from>
    <xdr:ext cx="5715000" cy="3533775"/>
    <xdr:graphicFrame>
      <xdr:nvGraphicFramePr>
        <xdr:cNvPr id="37" name="Chart 3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742950</xdr:colOff>
      <xdr:row>25</xdr:row>
      <xdr:rowOff>180975</xdr:rowOff>
    </xdr:from>
    <xdr:ext cx="5715000" cy="3533775"/>
    <xdr:graphicFrame>
      <xdr:nvGraphicFramePr>
        <xdr:cNvPr id="38" name="Chart 3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0</xdr:col>
      <xdr:colOff>0</xdr:colOff>
      <xdr:row>47</xdr:row>
      <xdr:rowOff>0</xdr:rowOff>
    </xdr:from>
    <xdr:ext cx="5715000" cy="3533775"/>
    <xdr:graphicFrame>
      <xdr:nvGraphicFramePr>
        <xdr:cNvPr id="39" name="Chart 3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7</xdr:col>
      <xdr:colOff>742950</xdr:colOff>
      <xdr:row>47</xdr:row>
      <xdr:rowOff>0</xdr:rowOff>
    </xdr:from>
    <xdr:ext cx="5715000" cy="3533775"/>
    <xdr:graphicFrame>
      <xdr:nvGraphicFramePr>
        <xdr:cNvPr id="40" name="Chart 4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2" max="12" width="10.25"/>
    <col customWidth="1" min="13" max="13" width="10.13"/>
    <col customWidth="1" min="14" max="14" width="13.63"/>
    <col customWidth="1" min="15" max="15" width="10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1" t="s">
        <v>0</v>
      </c>
      <c r="O1" s="4" t="s">
        <v>13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14</v>
      </c>
      <c r="B2" s="7">
        <v>911.8678935185185</v>
      </c>
      <c r="C2" s="7">
        <v>778.307974537037</v>
      </c>
      <c r="D2" s="7">
        <v>860.3795601851851</v>
      </c>
      <c r="E2" s="7">
        <v>668.1641203703704</v>
      </c>
      <c r="F2" s="7">
        <v>257.860787037037</v>
      </c>
      <c r="G2" s="7">
        <v>165.82391203703705</v>
      </c>
      <c r="H2" s="7">
        <v>205.74534722222222</v>
      </c>
      <c r="I2" s="7">
        <v>627.3737962962963</v>
      </c>
      <c r="J2" s="7">
        <v>677.4936226851852</v>
      </c>
      <c r="K2" s="7">
        <v>663.0094675925926</v>
      </c>
      <c r="L2" s="7">
        <v>631.8944328703703</v>
      </c>
      <c r="M2" s="8">
        <v>590.6326851851852</v>
      </c>
      <c r="N2" s="6" t="s">
        <v>14</v>
      </c>
      <c r="O2" s="9">
        <v>7038.553599537037</v>
      </c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1" t="s">
        <v>15</v>
      </c>
      <c r="B3" s="12">
        <v>238.8354050925926</v>
      </c>
      <c r="C3" s="12">
        <v>230.60981481481483</v>
      </c>
      <c r="D3" s="12">
        <v>15.75587962962963</v>
      </c>
      <c r="E3" s="12">
        <v>190.04800925925926</v>
      </c>
      <c r="F3" s="12">
        <v>422.7220138888889</v>
      </c>
      <c r="G3" s="12">
        <v>458.5443055555556</v>
      </c>
      <c r="H3" s="12">
        <v>419.5682638888889</v>
      </c>
      <c r="I3" s="12">
        <v>385.6198958333333</v>
      </c>
      <c r="J3" s="12">
        <v>361.00324074074075</v>
      </c>
      <c r="K3" s="12">
        <v>364.37775462962964</v>
      </c>
      <c r="L3" s="12">
        <v>324.54398148148147</v>
      </c>
      <c r="M3" s="13">
        <v>342.96883101851853</v>
      </c>
      <c r="N3" s="11" t="s">
        <v>15</v>
      </c>
      <c r="O3" s="14">
        <v>3754.597395833333</v>
      </c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>
      <c r="A4" s="16" t="s">
        <v>13</v>
      </c>
      <c r="B4" s="17">
        <f t="shared" ref="B4:M4" si="1">SUM(B2:B3)</f>
        <v>1150.703299</v>
      </c>
      <c r="C4" s="17">
        <f t="shared" si="1"/>
        <v>1008.917789</v>
      </c>
      <c r="D4" s="17">
        <f t="shared" si="1"/>
        <v>876.1354398</v>
      </c>
      <c r="E4" s="17">
        <f t="shared" si="1"/>
        <v>858.2121296</v>
      </c>
      <c r="F4" s="17">
        <f t="shared" si="1"/>
        <v>680.5828009</v>
      </c>
      <c r="G4" s="17">
        <f t="shared" si="1"/>
        <v>624.3682176</v>
      </c>
      <c r="H4" s="17">
        <f t="shared" si="1"/>
        <v>625.3136111</v>
      </c>
      <c r="I4" s="17">
        <f t="shared" si="1"/>
        <v>1012.993692</v>
      </c>
      <c r="J4" s="17">
        <f t="shared" si="1"/>
        <v>1038.496863</v>
      </c>
      <c r="K4" s="17">
        <f t="shared" si="1"/>
        <v>1027.387222</v>
      </c>
      <c r="L4" s="17">
        <f t="shared" si="1"/>
        <v>956.4384144</v>
      </c>
      <c r="M4" s="18">
        <f t="shared" si="1"/>
        <v>933.6015162</v>
      </c>
      <c r="N4" s="16" t="s">
        <v>13</v>
      </c>
      <c r="O4" s="19">
        <v>10793.150995370372</v>
      </c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14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2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3">
      <c r="A23" s="1" t="s">
        <v>16</v>
      </c>
      <c r="B23" s="2" t="s">
        <v>1</v>
      </c>
      <c r="C23" s="2" t="s">
        <v>2</v>
      </c>
      <c r="D23" s="2" t="s">
        <v>3</v>
      </c>
      <c r="E23" s="2" t="s">
        <v>4</v>
      </c>
      <c r="F23" s="2" t="s">
        <v>5</v>
      </c>
      <c r="G23" s="2" t="s">
        <v>6</v>
      </c>
      <c r="H23" s="2" t="s">
        <v>7</v>
      </c>
      <c r="I23" s="2" t="s">
        <v>8</v>
      </c>
      <c r="J23" s="2" t="s">
        <v>9</v>
      </c>
      <c r="K23" s="2" t="s">
        <v>10</v>
      </c>
      <c r="L23" s="2" t="s">
        <v>11</v>
      </c>
      <c r="M23" s="2" t="s">
        <v>12</v>
      </c>
      <c r="N23" s="1"/>
      <c r="O23" s="23" t="s">
        <v>16</v>
      </c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>
      <c r="A24" s="6" t="s">
        <v>14</v>
      </c>
      <c r="B24" s="25">
        <v>0.020810185185185185</v>
      </c>
      <c r="C24" s="25">
        <v>0.018020833333333333</v>
      </c>
      <c r="D24" s="25">
        <v>0.013495370370370371</v>
      </c>
      <c r="E24" s="25">
        <v>0.014756944444444444</v>
      </c>
      <c r="F24" s="25">
        <v>0.016064814814814816</v>
      </c>
      <c r="G24" s="25">
        <v>0.013738425925925926</v>
      </c>
      <c r="H24" s="25">
        <v>0.020474537037037038</v>
      </c>
      <c r="I24" s="25">
        <v>0.024027777777777776</v>
      </c>
      <c r="J24" s="25">
        <v>0.022407407407407407</v>
      </c>
      <c r="K24" s="25">
        <v>0.02252314814814815</v>
      </c>
      <c r="L24" s="25">
        <v>0.019247685185185184</v>
      </c>
      <c r="M24" s="25">
        <v>0.02</v>
      </c>
      <c r="N24" s="6" t="s">
        <v>14</v>
      </c>
      <c r="O24" s="26">
        <v>0.018796296296296297</v>
      </c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</row>
    <row r="25">
      <c r="A25" s="28" t="s">
        <v>15</v>
      </c>
      <c r="B25" s="29">
        <v>0.01125</v>
      </c>
      <c r="C25" s="29">
        <v>0.010520833333333333</v>
      </c>
      <c r="D25" s="29">
        <v>0.010613425925925925</v>
      </c>
      <c r="E25" s="29">
        <v>0.009502314814814814</v>
      </c>
      <c r="F25" s="29">
        <v>0.008599537037037037</v>
      </c>
      <c r="G25" s="29">
        <v>0.008587962962962962</v>
      </c>
      <c r="H25" s="29">
        <v>0.010648148148148148</v>
      </c>
      <c r="I25" s="29">
        <v>0.009814814814814814</v>
      </c>
      <c r="J25" s="29">
        <v>0.010358796296296297</v>
      </c>
      <c r="K25" s="29">
        <v>0.010150462962962964</v>
      </c>
      <c r="L25" s="29">
        <v>0.010034722222222223</v>
      </c>
      <c r="M25" s="29">
        <v>0.009594907407407408</v>
      </c>
      <c r="N25" s="28" t="s">
        <v>15</v>
      </c>
      <c r="O25" s="30">
        <v>0.009976851851851851</v>
      </c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</row>
    <row r="26">
      <c r="N26" s="21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>
      <c r="A44" s="1" t="s">
        <v>17</v>
      </c>
      <c r="B44" s="2" t="s">
        <v>1</v>
      </c>
      <c r="C44" s="2" t="s">
        <v>2</v>
      </c>
      <c r="D44" s="2" t="s">
        <v>3</v>
      </c>
      <c r="E44" s="2" t="s">
        <v>4</v>
      </c>
      <c r="F44" s="2" t="s">
        <v>5</v>
      </c>
      <c r="G44" s="2" t="s">
        <v>6</v>
      </c>
      <c r="H44" s="2" t="s">
        <v>7</v>
      </c>
      <c r="I44" s="2" t="s">
        <v>8</v>
      </c>
      <c r="J44" s="2" t="s">
        <v>9</v>
      </c>
      <c r="K44" s="2" t="s">
        <v>10</v>
      </c>
      <c r="L44" s="2" t="s">
        <v>11</v>
      </c>
      <c r="M44" s="2" t="s">
        <v>12</v>
      </c>
      <c r="N44" s="1" t="s">
        <v>13</v>
      </c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6" t="s">
        <v>14</v>
      </c>
      <c r="B45" s="33">
        <v>43812.0</v>
      </c>
      <c r="C45" s="33">
        <v>43195.0</v>
      </c>
      <c r="D45" s="33">
        <v>63778.0</v>
      </c>
      <c r="E45" s="33">
        <v>45268.0</v>
      </c>
      <c r="F45" s="33">
        <v>16046.0</v>
      </c>
      <c r="G45" s="33">
        <v>12066.0</v>
      </c>
      <c r="H45" s="33">
        <v>10049.0</v>
      </c>
      <c r="I45" s="33">
        <v>26107.0</v>
      </c>
      <c r="J45" s="33">
        <v>30230.0</v>
      </c>
      <c r="K45" s="33">
        <v>29432.0</v>
      </c>
      <c r="L45" s="33">
        <v>32820.0</v>
      </c>
      <c r="M45" s="33">
        <v>29526.0</v>
      </c>
      <c r="N45" s="9">
        <f t="shared" ref="N45:N46" si="2">SUM(B45:M45)</f>
        <v>382329</v>
      </c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>
      <c r="A46" s="28" t="s">
        <v>15</v>
      </c>
      <c r="B46" s="35">
        <v>21238.0</v>
      </c>
      <c r="C46" s="35">
        <v>21920.0</v>
      </c>
      <c r="D46" s="35">
        <v>1486.0</v>
      </c>
      <c r="E46" s="35">
        <v>20002.0</v>
      </c>
      <c r="F46" s="35">
        <v>49166.0</v>
      </c>
      <c r="G46" s="35">
        <v>53361.0</v>
      </c>
      <c r="H46" s="35">
        <v>39386.0</v>
      </c>
      <c r="I46" s="35">
        <v>39289.0</v>
      </c>
      <c r="J46" s="35">
        <v>34861.0</v>
      </c>
      <c r="K46" s="35">
        <v>35909.0</v>
      </c>
      <c r="L46" s="35">
        <v>32333.0</v>
      </c>
      <c r="M46" s="35">
        <v>35731.0</v>
      </c>
      <c r="N46" s="36">
        <f t="shared" si="2"/>
        <v>384682</v>
      </c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>
      <c r="A47" s="22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  <col customWidth="1" min="3" max="3" width="13.63"/>
    <col customWidth="1" min="6" max="6" width="13.5"/>
    <col customWidth="1" min="7" max="7" width="12.13"/>
    <col customWidth="1" min="8" max="8" width="13.75"/>
  </cols>
  <sheetData>
    <row r="1">
      <c r="A1" s="38" t="s">
        <v>18</v>
      </c>
      <c r="B1" s="39" t="s">
        <v>14</v>
      </c>
      <c r="C1" s="40" t="s">
        <v>15</v>
      </c>
      <c r="D1" s="39" t="s">
        <v>13</v>
      </c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</row>
    <row r="2">
      <c r="A2" s="42" t="s">
        <v>19</v>
      </c>
      <c r="B2" s="43">
        <v>63137.0</v>
      </c>
      <c r="C2" s="43">
        <v>31509.0</v>
      </c>
      <c r="D2" s="44">
        <f t="shared" ref="D2:D8" si="1">SUM(B2:C2)</f>
        <v>94646</v>
      </c>
    </row>
    <row r="3">
      <c r="A3" s="42" t="s">
        <v>20</v>
      </c>
      <c r="B3" s="43">
        <v>71375.0</v>
      </c>
      <c r="C3" s="43">
        <v>33780.0</v>
      </c>
      <c r="D3" s="44">
        <f t="shared" si="1"/>
        <v>105155</v>
      </c>
    </row>
    <row r="4">
      <c r="A4" s="42" t="s">
        <v>21</v>
      </c>
      <c r="B4" s="43">
        <v>68219.0</v>
      </c>
      <c r="C4" s="43">
        <v>35367.0</v>
      </c>
      <c r="D4" s="44">
        <f t="shared" si="1"/>
        <v>103586</v>
      </c>
    </row>
    <row r="5">
      <c r="A5" s="42" t="s">
        <v>22</v>
      </c>
      <c r="B5" s="43">
        <v>73818.0</v>
      </c>
      <c r="C5" s="43">
        <v>34269.0</v>
      </c>
      <c r="D5" s="44">
        <f t="shared" si="1"/>
        <v>108087</v>
      </c>
    </row>
    <row r="6">
      <c r="A6" s="42" t="s">
        <v>23</v>
      </c>
      <c r="B6" s="43">
        <v>73194.0</v>
      </c>
      <c r="C6" s="43">
        <v>32869.0</v>
      </c>
      <c r="D6" s="44">
        <f t="shared" si="1"/>
        <v>106063</v>
      </c>
    </row>
    <row r="7">
      <c r="A7" s="42" t="s">
        <v>24</v>
      </c>
      <c r="B7" s="43">
        <v>96900.0</v>
      </c>
      <c r="C7" s="43">
        <v>40022.0</v>
      </c>
      <c r="D7" s="44">
        <f t="shared" si="1"/>
        <v>136922</v>
      </c>
    </row>
    <row r="8">
      <c r="A8" s="42" t="s">
        <v>25</v>
      </c>
      <c r="B8" s="43">
        <v>79104.0</v>
      </c>
      <c r="C8" s="43">
        <v>33303.0</v>
      </c>
      <c r="D8" s="44">
        <f t="shared" si="1"/>
        <v>112407</v>
      </c>
    </row>
    <row r="9">
      <c r="A9" s="45"/>
    </row>
    <row r="10">
      <c r="A10" s="45"/>
    </row>
    <row r="11">
      <c r="A11" s="45"/>
    </row>
    <row r="12">
      <c r="A12" s="45"/>
    </row>
    <row r="13">
      <c r="A13" s="45"/>
    </row>
    <row r="14">
      <c r="A14" s="45"/>
    </row>
    <row r="15">
      <c r="A15" s="45"/>
    </row>
    <row r="16">
      <c r="A16" s="45"/>
    </row>
    <row r="28">
      <c r="A28" s="46" t="s">
        <v>18</v>
      </c>
      <c r="B28" s="47" t="s">
        <v>14</v>
      </c>
      <c r="C28" s="48" t="s">
        <v>15</v>
      </c>
      <c r="D28" s="47" t="s">
        <v>13</v>
      </c>
      <c r="F28" s="46" t="s">
        <v>18</v>
      </c>
      <c r="G28" s="47" t="s">
        <v>14</v>
      </c>
      <c r="H28" s="48" t="s">
        <v>15</v>
      </c>
      <c r="I28" s="47" t="s">
        <v>13</v>
      </c>
    </row>
    <row r="29">
      <c r="A29" s="49" t="s">
        <v>19</v>
      </c>
      <c r="B29" s="50">
        <v>63137.0</v>
      </c>
      <c r="C29" s="50">
        <v>31509.0</v>
      </c>
      <c r="D29" s="51">
        <f t="shared" ref="D29:D33" si="2">SUM(B29:C29)</f>
        <v>94646</v>
      </c>
      <c r="F29" s="49" t="s">
        <v>24</v>
      </c>
      <c r="G29" s="50">
        <v>96900.0</v>
      </c>
      <c r="H29" s="50">
        <v>40022.0</v>
      </c>
      <c r="I29" s="51">
        <f t="shared" ref="I29:I30" si="3">SUM(G29:H29)</f>
        <v>136922</v>
      </c>
    </row>
    <row r="30">
      <c r="A30" s="49" t="s">
        <v>20</v>
      </c>
      <c r="B30" s="50">
        <v>71375.0</v>
      </c>
      <c r="C30" s="50">
        <v>33780.0</v>
      </c>
      <c r="D30" s="51">
        <f t="shared" si="2"/>
        <v>105155</v>
      </c>
      <c r="F30" s="49" t="s">
        <v>25</v>
      </c>
      <c r="G30" s="50">
        <v>79104.0</v>
      </c>
      <c r="H30" s="50">
        <v>33303.0</v>
      </c>
      <c r="I30" s="51">
        <f t="shared" si="3"/>
        <v>112407</v>
      </c>
    </row>
    <row r="31">
      <c r="A31" s="49" t="s">
        <v>21</v>
      </c>
      <c r="B31" s="50">
        <v>68219.0</v>
      </c>
      <c r="C31" s="50">
        <v>35367.0</v>
      </c>
      <c r="D31" s="51">
        <f t="shared" si="2"/>
        <v>103586</v>
      </c>
      <c r="F31" s="47" t="s">
        <v>26</v>
      </c>
      <c r="G31" s="51">
        <f t="shared" ref="G31:I31" si="4">SUM(G29:G30)</f>
        <v>176004</v>
      </c>
      <c r="H31" s="51">
        <f t="shared" si="4"/>
        <v>73325</v>
      </c>
      <c r="I31" s="51">
        <f t="shared" si="4"/>
        <v>249329</v>
      </c>
    </row>
    <row r="32">
      <c r="A32" s="49" t="s">
        <v>22</v>
      </c>
      <c r="B32" s="50">
        <v>73818.0</v>
      </c>
      <c r="C32" s="50">
        <v>34269.0</v>
      </c>
      <c r="D32" s="51">
        <f t="shared" si="2"/>
        <v>108087</v>
      </c>
    </row>
    <row r="33">
      <c r="A33" s="49" t="s">
        <v>23</v>
      </c>
      <c r="B33" s="50">
        <v>73194.0</v>
      </c>
      <c r="C33" s="50">
        <v>32869.0</v>
      </c>
      <c r="D33" s="51">
        <f t="shared" si="2"/>
        <v>106063</v>
      </c>
    </row>
    <row r="34">
      <c r="A34" s="47" t="s">
        <v>27</v>
      </c>
      <c r="B34" s="51">
        <f t="shared" ref="B34:D34" si="5">SUM(B29:B33)</f>
        <v>349743</v>
      </c>
      <c r="C34" s="51">
        <f t="shared" si="5"/>
        <v>167794</v>
      </c>
      <c r="D34" s="51">
        <f t="shared" si="5"/>
        <v>517537</v>
      </c>
    </row>
    <row r="54">
      <c r="A54" s="46" t="s">
        <v>18</v>
      </c>
      <c r="B54" s="47" t="s">
        <v>14</v>
      </c>
      <c r="C54" s="48" t="s">
        <v>15</v>
      </c>
      <c r="D54" s="47" t="s">
        <v>13</v>
      </c>
    </row>
    <row r="55">
      <c r="A55" s="47" t="s">
        <v>27</v>
      </c>
      <c r="B55" s="51">
        <v>349743.0</v>
      </c>
      <c r="C55" s="51">
        <v>167794.0</v>
      </c>
      <c r="D55" s="51">
        <v>517537.0</v>
      </c>
    </row>
    <row r="56">
      <c r="A56" s="47" t="s">
        <v>26</v>
      </c>
      <c r="B56" s="51">
        <v>176004.0</v>
      </c>
      <c r="C56" s="51">
        <v>73325.0</v>
      </c>
      <c r="D56" s="51">
        <v>249329.0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2" max="6" width="10.25"/>
    <col customWidth="1" min="7" max="7" width="10.13"/>
    <col customWidth="1" min="8" max="8" width="9.38"/>
    <col customWidth="1" min="9" max="13" width="10.25"/>
    <col customWidth="1" min="14" max="14" width="13.63"/>
    <col customWidth="1" min="15" max="15" width="11.1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0</v>
      </c>
      <c r="O1" s="4" t="s">
        <v>13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14</v>
      </c>
      <c r="B2" s="7">
        <v>533.6866203703704</v>
      </c>
      <c r="C2" s="7">
        <v>464.2937615740741</v>
      </c>
      <c r="D2" s="7">
        <v>602.6982638888888</v>
      </c>
      <c r="E2" s="7">
        <v>402.2735416666667</v>
      </c>
      <c r="F2" s="7">
        <v>148.07989583333332</v>
      </c>
      <c r="G2" s="7">
        <v>119.43149305555555</v>
      </c>
      <c r="H2" s="7">
        <v>87.87606481481481</v>
      </c>
      <c r="I2" s="7">
        <v>293.2529861111111</v>
      </c>
      <c r="J2" s="7">
        <v>412.1535416666667</v>
      </c>
      <c r="K2" s="7">
        <v>382.4946412037037</v>
      </c>
      <c r="L2" s="7">
        <v>395.911875</v>
      </c>
      <c r="M2" s="7">
        <v>372.7211458333333</v>
      </c>
      <c r="N2" s="6" t="s">
        <v>14</v>
      </c>
      <c r="O2" s="7">
        <f t="shared" ref="O2:O4" si="1">SUM(B2:N2)</f>
        <v>4214.873831</v>
      </c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1" t="s">
        <v>15</v>
      </c>
      <c r="B3" s="12">
        <v>156.79856481481482</v>
      </c>
      <c r="C3" s="12">
        <v>164.38935185185184</v>
      </c>
      <c r="D3" s="12">
        <v>12.079490740740741</v>
      </c>
      <c r="E3" s="12">
        <v>127.39444444444445</v>
      </c>
      <c r="F3" s="12">
        <v>279.6382638888889</v>
      </c>
      <c r="G3" s="12">
        <v>351.09212962962965</v>
      </c>
      <c r="H3" s="12">
        <v>270.3618402777778</v>
      </c>
      <c r="I3" s="12">
        <v>241.57689814814816</v>
      </c>
      <c r="J3" s="12">
        <v>249.47524305555555</v>
      </c>
      <c r="K3" s="12">
        <v>256.2696296296296</v>
      </c>
      <c r="L3" s="12">
        <v>225.83650462962962</v>
      </c>
      <c r="M3" s="12">
        <v>246.83586805555555</v>
      </c>
      <c r="N3" s="11" t="s">
        <v>15</v>
      </c>
      <c r="O3" s="12">
        <f t="shared" si="1"/>
        <v>2581.748229</v>
      </c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>
      <c r="A4" s="16" t="s">
        <v>13</v>
      </c>
      <c r="B4" s="17">
        <f t="shared" ref="B4:M4" si="2">SUM(B2:B3)</f>
        <v>690.4851852</v>
      </c>
      <c r="C4" s="17">
        <f t="shared" si="2"/>
        <v>628.6831134</v>
      </c>
      <c r="D4" s="17">
        <f t="shared" si="2"/>
        <v>614.7777546</v>
      </c>
      <c r="E4" s="17">
        <f t="shared" si="2"/>
        <v>529.6679861</v>
      </c>
      <c r="F4" s="17">
        <f t="shared" si="2"/>
        <v>427.7181597</v>
      </c>
      <c r="G4" s="17">
        <f t="shared" si="2"/>
        <v>470.5236227</v>
      </c>
      <c r="H4" s="17">
        <f t="shared" si="2"/>
        <v>358.2379051</v>
      </c>
      <c r="I4" s="17">
        <f t="shared" si="2"/>
        <v>534.8298843</v>
      </c>
      <c r="J4" s="17">
        <f t="shared" si="2"/>
        <v>661.6287847</v>
      </c>
      <c r="K4" s="17">
        <f t="shared" si="2"/>
        <v>638.7642708</v>
      </c>
      <c r="L4" s="17">
        <f t="shared" si="2"/>
        <v>621.7483796</v>
      </c>
      <c r="M4" s="17">
        <f t="shared" si="2"/>
        <v>619.5570139</v>
      </c>
      <c r="N4" s="16" t="s">
        <v>13</v>
      </c>
      <c r="O4" s="52">
        <f t="shared" si="1"/>
        <v>6796.62206</v>
      </c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24">
      <c r="A24" s="1" t="s">
        <v>16</v>
      </c>
      <c r="B24" s="2" t="s">
        <v>1</v>
      </c>
      <c r="C24" s="2" t="s">
        <v>2</v>
      </c>
      <c r="D24" s="2" t="s">
        <v>3</v>
      </c>
      <c r="E24" s="2" t="s">
        <v>4</v>
      </c>
      <c r="F24" s="2" t="s">
        <v>5</v>
      </c>
      <c r="G24" s="2" t="s">
        <v>6</v>
      </c>
      <c r="H24" s="2" t="s">
        <v>7</v>
      </c>
      <c r="I24" s="2" t="s">
        <v>8</v>
      </c>
      <c r="J24" s="2" t="s">
        <v>9</v>
      </c>
      <c r="K24" s="2" t="s">
        <v>10</v>
      </c>
      <c r="L24" s="2" t="s">
        <v>11</v>
      </c>
      <c r="M24" s="2" t="s">
        <v>12</v>
      </c>
      <c r="N24" s="1"/>
      <c r="O24" s="23" t="s">
        <v>16</v>
      </c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>
      <c r="A25" s="6" t="s">
        <v>14</v>
      </c>
      <c r="B25" s="53">
        <v>0.01945601851851852</v>
      </c>
      <c r="C25" s="53">
        <v>0.01653935185185185</v>
      </c>
      <c r="D25" s="53">
        <v>0.012893518518518518</v>
      </c>
      <c r="E25" s="53">
        <v>0.014097222222222223</v>
      </c>
      <c r="F25" s="53">
        <v>0.014814814814814815</v>
      </c>
      <c r="G25" s="53">
        <v>0.013506944444444445</v>
      </c>
      <c r="H25" s="53">
        <v>0.018090277777777778</v>
      </c>
      <c r="I25" s="53">
        <v>0.02221064814814815</v>
      </c>
      <c r="J25" s="53">
        <v>0.02130787037037037</v>
      </c>
      <c r="K25" s="53">
        <v>0.021006944444444446</v>
      </c>
      <c r="L25" s="53">
        <v>0.018472222222222223</v>
      </c>
      <c r="M25" s="53">
        <v>0.019537037037037037</v>
      </c>
      <c r="N25" s="6" t="s">
        <v>14</v>
      </c>
      <c r="O25" s="26">
        <f t="shared" ref="O25:O26" si="3">AVERAGE(B25:M25)</f>
        <v>0.01766107253</v>
      </c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>
      <c r="A26" s="28" t="s">
        <v>15</v>
      </c>
      <c r="B26" s="54">
        <v>0.010972222222222222</v>
      </c>
      <c r="C26" s="54">
        <v>0.010277777777777778</v>
      </c>
      <c r="D26" s="54">
        <v>0.01050925925925926</v>
      </c>
      <c r="E26" s="54">
        <v>0.009305555555555555</v>
      </c>
      <c r="F26" s="54">
        <v>0.008506944444444444</v>
      </c>
      <c r="G26" s="54">
        <v>0.008506944444444444</v>
      </c>
      <c r="H26" s="54">
        <v>0.010277777777777778</v>
      </c>
      <c r="I26" s="54">
        <v>0.009305555555555555</v>
      </c>
      <c r="J26" s="54">
        <v>0.009965277777777778</v>
      </c>
      <c r="K26" s="54">
        <v>0.009895833333333333</v>
      </c>
      <c r="L26" s="54">
        <v>0.00974537037037037</v>
      </c>
      <c r="M26" s="54">
        <v>0.009398148148148149</v>
      </c>
      <c r="N26" s="28" t="s">
        <v>15</v>
      </c>
      <c r="O26" s="30">
        <f t="shared" si="3"/>
        <v>0.009722222222</v>
      </c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45">
      <c r="A45" s="1" t="s">
        <v>17</v>
      </c>
      <c r="B45" s="2" t="s">
        <v>1</v>
      </c>
      <c r="C45" s="2" t="s">
        <v>2</v>
      </c>
      <c r="D45" s="2" t="s">
        <v>3</v>
      </c>
      <c r="E45" s="2" t="s">
        <v>4</v>
      </c>
      <c r="F45" s="2" t="s">
        <v>5</v>
      </c>
      <c r="G45" s="2" t="s">
        <v>6</v>
      </c>
      <c r="H45" s="2" t="s">
        <v>7</v>
      </c>
      <c r="I45" s="2" t="s">
        <v>8</v>
      </c>
      <c r="J45" s="2" t="s">
        <v>9</v>
      </c>
      <c r="K45" s="2" t="s">
        <v>10</v>
      </c>
      <c r="L45" s="2" t="s">
        <v>11</v>
      </c>
      <c r="M45" s="2" t="s">
        <v>12</v>
      </c>
      <c r="N45" s="1" t="s">
        <v>13</v>
      </c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6" t="s">
        <v>14</v>
      </c>
      <c r="B46" s="9">
        <v>27435.0</v>
      </c>
      <c r="C46" s="9">
        <v>28072.0</v>
      </c>
      <c r="D46" s="9">
        <v>46749.0</v>
      </c>
      <c r="E46" s="9">
        <v>28532.0</v>
      </c>
      <c r="F46" s="9">
        <v>9998.0</v>
      </c>
      <c r="G46" s="9">
        <v>8846.0</v>
      </c>
      <c r="H46" s="9">
        <v>4859.0</v>
      </c>
      <c r="I46" s="9">
        <v>13200.0</v>
      </c>
      <c r="J46" s="9">
        <v>19343.0</v>
      </c>
      <c r="K46" s="9">
        <v>18204.0</v>
      </c>
      <c r="L46" s="9">
        <v>21431.0</v>
      </c>
      <c r="M46" s="9">
        <v>19078.0</v>
      </c>
      <c r="N46" s="9">
        <f t="shared" ref="N46:N47" si="4">SUM(B46:M46)</f>
        <v>245747</v>
      </c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28" t="s">
        <v>15</v>
      </c>
      <c r="B47" s="36">
        <v>14298.0</v>
      </c>
      <c r="C47" s="36">
        <v>15987.0</v>
      </c>
      <c r="D47" s="36">
        <v>1149.0</v>
      </c>
      <c r="E47" s="36">
        <v>13687.0</v>
      </c>
      <c r="F47" s="36">
        <v>32860.0</v>
      </c>
      <c r="G47" s="36">
        <v>41282.0</v>
      </c>
      <c r="H47" s="36">
        <v>26309.0</v>
      </c>
      <c r="I47" s="36">
        <v>25964.0</v>
      </c>
      <c r="J47" s="36">
        <v>25031.0</v>
      </c>
      <c r="K47" s="36">
        <v>25883.0</v>
      </c>
      <c r="L47" s="36">
        <v>23183.0</v>
      </c>
      <c r="M47" s="36">
        <v>26249.0</v>
      </c>
      <c r="N47" s="36">
        <f t="shared" si="4"/>
        <v>271882</v>
      </c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2" max="2" width="10.13"/>
    <col customWidth="1" min="3" max="3" width="9.63"/>
    <col customWidth="1" min="4" max="8" width="9.38"/>
    <col customWidth="1" min="9" max="9" width="10.13"/>
    <col customWidth="1" min="10" max="13" width="9.38"/>
    <col customWidth="1" min="14" max="14" width="13.63"/>
    <col customWidth="1" min="15" max="15" width="10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0</v>
      </c>
      <c r="O1" s="4" t="s">
        <v>13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14</v>
      </c>
      <c r="B2" s="7">
        <v>378.18127314814814</v>
      </c>
      <c r="C2" s="7">
        <v>314.014212962963</v>
      </c>
      <c r="D2" s="7">
        <v>257.6812962962963</v>
      </c>
      <c r="E2" s="7">
        <v>265.8905787037037</v>
      </c>
      <c r="F2" s="7">
        <v>109.7808912037037</v>
      </c>
      <c r="G2" s="7">
        <v>46.392418981481484</v>
      </c>
      <c r="H2" s="7">
        <v>117.86928240740741</v>
      </c>
      <c r="I2" s="7">
        <v>334.1208101851852</v>
      </c>
      <c r="J2" s="7">
        <v>265.3400810185185</v>
      </c>
      <c r="K2" s="7">
        <v>280.5148263888889</v>
      </c>
      <c r="L2" s="7">
        <v>235.98255787037036</v>
      </c>
      <c r="M2" s="7">
        <v>217.91153935185184</v>
      </c>
      <c r="N2" s="6" t="s">
        <v>14</v>
      </c>
      <c r="O2" s="7">
        <f t="shared" ref="O2:O4" si="1">SUM(B2:N2)</f>
        <v>2823.679769</v>
      </c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1" t="s">
        <v>15</v>
      </c>
      <c r="B3" s="12">
        <v>82.03684027777778</v>
      </c>
      <c r="C3" s="12">
        <v>66.22046296296297</v>
      </c>
      <c r="D3" s="12">
        <v>3.676388888888889</v>
      </c>
      <c r="E3" s="12">
        <v>62.653564814814814</v>
      </c>
      <c r="F3" s="12">
        <v>143.08375</v>
      </c>
      <c r="G3" s="12">
        <v>107.45217592592593</v>
      </c>
      <c r="H3" s="12">
        <v>149.20642361111112</v>
      </c>
      <c r="I3" s="12">
        <v>144.04299768518518</v>
      </c>
      <c r="J3" s="12">
        <v>111.52799768518518</v>
      </c>
      <c r="K3" s="12">
        <v>108.108125</v>
      </c>
      <c r="L3" s="12">
        <v>98.70747685185185</v>
      </c>
      <c r="M3" s="12">
        <v>96.13296296296296</v>
      </c>
      <c r="N3" s="11" t="s">
        <v>15</v>
      </c>
      <c r="O3" s="12">
        <f t="shared" si="1"/>
        <v>1172.849167</v>
      </c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>
      <c r="A4" s="16" t="s">
        <v>13</v>
      </c>
      <c r="B4" s="17">
        <f t="shared" ref="B4:M4" si="2">SUM(B2:B3)</f>
        <v>460.2181134</v>
      </c>
      <c r="C4" s="17">
        <f t="shared" si="2"/>
        <v>380.2346759</v>
      </c>
      <c r="D4" s="17">
        <f t="shared" si="2"/>
        <v>261.3576852</v>
      </c>
      <c r="E4" s="17">
        <f t="shared" si="2"/>
        <v>328.5441435</v>
      </c>
      <c r="F4" s="17">
        <f t="shared" si="2"/>
        <v>252.8646412</v>
      </c>
      <c r="G4" s="17">
        <f t="shared" si="2"/>
        <v>153.8445949</v>
      </c>
      <c r="H4" s="17">
        <f t="shared" si="2"/>
        <v>267.075706</v>
      </c>
      <c r="I4" s="17">
        <f t="shared" si="2"/>
        <v>478.1638079</v>
      </c>
      <c r="J4" s="17">
        <f t="shared" si="2"/>
        <v>376.8680787</v>
      </c>
      <c r="K4" s="17">
        <f t="shared" si="2"/>
        <v>388.6229514</v>
      </c>
      <c r="L4" s="17">
        <f t="shared" si="2"/>
        <v>334.6900347</v>
      </c>
      <c r="M4" s="17">
        <f t="shared" si="2"/>
        <v>314.0445023</v>
      </c>
      <c r="N4" s="16" t="s">
        <v>13</v>
      </c>
      <c r="O4" s="52">
        <f t="shared" si="1"/>
        <v>3996.528935</v>
      </c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>
      <c r="A24" s="1" t="s">
        <v>16</v>
      </c>
      <c r="B24" s="2" t="s">
        <v>1</v>
      </c>
      <c r="C24" s="2" t="s">
        <v>2</v>
      </c>
      <c r="D24" s="2" t="s">
        <v>3</v>
      </c>
      <c r="E24" s="2" t="s">
        <v>4</v>
      </c>
      <c r="F24" s="2" t="s">
        <v>5</v>
      </c>
      <c r="G24" s="2" t="s">
        <v>6</v>
      </c>
      <c r="H24" s="2" t="s">
        <v>7</v>
      </c>
      <c r="I24" s="2" t="s">
        <v>8</v>
      </c>
      <c r="J24" s="2" t="s">
        <v>9</v>
      </c>
      <c r="K24" s="2" t="s">
        <v>10</v>
      </c>
      <c r="L24" s="2" t="s">
        <v>11</v>
      </c>
      <c r="M24" s="2" t="s">
        <v>12</v>
      </c>
      <c r="N24" s="1"/>
      <c r="O24" s="23" t="s">
        <v>16</v>
      </c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>
      <c r="A25" s="6" t="s">
        <v>14</v>
      </c>
      <c r="B25" s="53">
        <v>0.02309027777777778</v>
      </c>
      <c r="C25" s="53">
        <v>0.020763888888888887</v>
      </c>
      <c r="D25" s="53">
        <v>0.015127314814814816</v>
      </c>
      <c r="E25" s="53">
        <v>0.015891203703703703</v>
      </c>
      <c r="F25" s="53">
        <v>0.01814814814814815</v>
      </c>
      <c r="G25" s="53">
        <v>0.014409722222222223</v>
      </c>
      <c r="H25" s="53">
        <v>0.022708333333333334</v>
      </c>
      <c r="I25" s="53">
        <v>0.025891203703703704</v>
      </c>
      <c r="J25" s="53">
        <v>0.024375</v>
      </c>
      <c r="K25" s="53">
        <v>0.024988425925925924</v>
      </c>
      <c r="L25" s="53">
        <v>0.020717592592592593</v>
      </c>
      <c r="M25" s="53">
        <v>0.020856481481481483</v>
      </c>
      <c r="N25" s="6" t="s">
        <v>14</v>
      </c>
      <c r="O25" s="26">
        <f t="shared" ref="O25:O26" si="3">AVERAGE(B25:M25)</f>
        <v>0.02058063272</v>
      </c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>
      <c r="A26" s="28" t="s">
        <v>15</v>
      </c>
      <c r="B26" s="54">
        <v>0.011817129629629629</v>
      </c>
      <c r="C26" s="54">
        <v>0.011157407407407408</v>
      </c>
      <c r="D26" s="54">
        <v>0.0109375</v>
      </c>
      <c r="E26" s="54">
        <v>0.009918981481481482</v>
      </c>
      <c r="F26" s="54">
        <v>0.008773148148148148</v>
      </c>
      <c r="G26" s="54">
        <v>0.008900462962962962</v>
      </c>
      <c r="H26" s="54">
        <v>0.011412037037037037</v>
      </c>
      <c r="I26" s="54">
        <v>0.010810185185185185</v>
      </c>
      <c r="J26" s="54">
        <v>0.011342592592592593</v>
      </c>
      <c r="K26" s="54">
        <v>0.010787037037037038</v>
      </c>
      <c r="L26" s="54">
        <v>0.010787037037037038</v>
      </c>
      <c r="M26" s="54">
        <v>0.010138888888888888</v>
      </c>
      <c r="N26" s="28" t="s">
        <v>15</v>
      </c>
      <c r="O26" s="30">
        <f t="shared" si="3"/>
        <v>0.01056520062</v>
      </c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>
      <c r="A45" s="1" t="s">
        <v>17</v>
      </c>
      <c r="B45" s="2" t="s">
        <v>1</v>
      </c>
      <c r="C45" s="2" t="s">
        <v>2</v>
      </c>
      <c r="D45" s="2" t="s">
        <v>3</v>
      </c>
      <c r="E45" s="2" t="s">
        <v>4</v>
      </c>
      <c r="F45" s="2" t="s">
        <v>5</v>
      </c>
      <c r="G45" s="2" t="s">
        <v>6</v>
      </c>
      <c r="H45" s="2" t="s">
        <v>7</v>
      </c>
      <c r="I45" s="2" t="s">
        <v>8</v>
      </c>
      <c r="J45" s="2" t="s">
        <v>9</v>
      </c>
      <c r="K45" s="2" t="s">
        <v>10</v>
      </c>
      <c r="L45" s="2" t="s">
        <v>11</v>
      </c>
      <c r="M45" s="2" t="s">
        <v>12</v>
      </c>
      <c r="N45" s="1" t="s">
        <v>13</v>
      </c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6" t="s">
        <v>14</v>
      </c>
      <c r="B46" s="56">
        <v>16377.0</v>
      </c>
      <c r="C46" s="56">
        <v>15123.0</v>
      </c>
      <c r="D46" s="56">
        <v>17030.0</v>
      </c>
      <c r="E46" s="56">
        <v>16736.0</v>
      </c>
      <c r="F46" s="56">
        <v>6048.0</v>
      </c>
      <c r="G46" s="56">
        <v>3220.0</v>
      </c>
      <c r="H46" s="56">
        <v>5190.0</v>
      </c>
      <c r="I46" s="56">
        <v>12907.0</v>
      </c>
      <c r="J46" s="56">
        <v>10887.0</v>
      </c>
      <c r="K46" s="56">
        <v>11228.0</v>
      </c>
      <c r="L46" s="56">
        <v>11389.0</v>
      </c>
      <c r="M46" s="56">
        <v>10448.0</v>
      </c>
      <c r="N46" s="9">
        <f t="shared" ref="N46:N47" si="4">SUM(B46:M46)</f>
        <v>136583</v>
      </c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28" t="s">
        <v>15</v>
      </c>
      <c r="B47" s="57">
        <v>6940.0</v>
      </c>
      <c r="C47" s="57">
        <v>5933.0</v>
      </c>
      <c r="D47" s="57">
        <v>336.0</v>
      </c>
      <c r="E47" s="57">
        <v>6315.0</v>
      </c>
      <c r="F47" s="57">
        <v>16306.0</v>
      </c>
      <c r="G47" s="57">
        <v>12079.0</v>
      </c>
      <c r="H47" s="57">
        <v>13077.0</v>
      </c>
      <c r="I47" s="57">
        <v>13325.0</v>
      </c>
      <c r="J47" s="57">
        <v>9830.0</v>
      </c>
      <c r="K47" s="57">
        <v>10026.0</v>
      </c>
      <c r="L47" s="57">
        <v>9150.0</v>
      </c>
      <c r="M47" s="57">
        <v>9482.0</v>
      </c>
      <c r="N47" s="36">
        <f t="shared" si="4"/>
        <v>112799</v>
      </c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2" max="2" width="10.25"/>
    <col customWidth="1" min="3" max="3" width="10.0"/>
    <col customWidth="1" min="4" max="4" width="8.38"/>
    <col customWidth="1" min="5" max="6" width="9.38"/>
    <col customWidth="1" min="7" max="7" width="8.38"/>
    <col customWidth="1" min="8" max="13" width="9.38"/>
    <col customWidth="1" min="14" max="14" width="13.63"/>
    <col customWidth="1" min="15" max="15" width="10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0</v>
      </c>
      <c r="O1" s="4" t="s">
        <v>13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14</v>
      </c>
      <c r="B2" s="7">
        <v>418.0515046296296</v>
      </c>
      <c r="C2" s="7">
        <v>283.83667824074075</v>
      </c>
      <c r="D2" s="7">
        <v>7.521354166666667</v>
      </c>
      <c r="E2" s="7">
        <v>98.19170138888889</v>
      </c>
      <c r="F2" s="7">
        <v>75.47513888888889</v>
      </c>
      <c r="G2" s="7">
        <v>34.180659722222224</v>
      </c>
      <c r="H2" s="7">
        <v>44.648657407407406</v>
      </c>
      <c r="I2" s="7">
        <v>227.47240740740742</v>
      </c>
      <c r="J2" s="7">
        <v>205.22131944444445</v>
      </c>
      <c r="K2" s="7">
        <v>230.89591435185184</v>
      </c>
      <c r="L2" s="7">
        <v>161.409375</v>
      </c>
      <c r="M2" s="7">
        <v>191.45635416666667</v>
      </c>
      <c r="N2" s="6" t="s">
        <v>14</v>
      </c>
      <c r="O2" s="7">
        <f t="shared" ref="O2:O4" si="1">SUM(B2:N2)</f>
        <v>1978.361065</v>
      </c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1" t="s">
        <v>15</v>
      </c>
      <c r="B3" s="12">
        <v>217.0583912037037</v>
      </c>
      <c r="C3" s="12">
        <v>182.57225694444443</v>
      </c>
      <c r="D3" s="12">
        <v>3.0897800925925925</v>
      </c>
      <c r="E3" s="12">
        <v>91.65575231481482</v>
      </c>
      <c r="F3" s="12">
        <v>30.886006944444443</v>
      </c>
      <c r="G3" s="58">
        <v>0.0018287037037037037</v>
      </c>
      <c r="H3" s="58">
        <v>0.0</v>
      </c>
      <c r="I3" s="58">
        <v>0.0</v>
      </c>
      <c r="J3" s="58">
        <v>0.0</v>
      </c>
      <c r="K3" s="58">
        <v>0.0</v>
      </c>
      <c r="L3" s="58">
        <v>0.0</v>
      </c>
      <c r="M3" s="58">
        <v>0.0</v>
      </c>
      <c r="N3" s="11" t="s">
        <v>15</v>
      </c>
      <c r="O3" s="12">
        <f t="shared" si="1"/>
        <v>525.2640162</v>
      </c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>
      <c r="A4" s="16" t="s">
        <v>13</v>
      </c>
      <c r="B4" s="17">
        <f t="shared" ref="B4:M4" si="2">SUM(B2:B3)</f>
        <v>635.1098958</v>
      </c>
      <c r="C4" s="17">
        <f t="shared" si="2"/>
        <v>466.4089352</v>
      </c>
      <c r="D4" s="17">
        <f t="shared" si="2"/>
        <v>10.61113426</v>
      </c>
      <c r="E4" s="17">
        <f t="shared" si="2"/>
        <v>189.8474537</v>
      </c>
      <c r="F4" s="17">
        <f t="shared" si="2"/>
        <v>106.3611458</v>
      </c>
      <c r="G4" s="17">
        <f t="shared" si="2"/>
        <v>34.18248843</v>
      </c>
      <c r="H4" s="17">
        <f t="shared" si="2"/>
        <v>44.64865741</v>
      </c>
      <c r="I4" s="17">
        <f t="shared" si="2"/>
        <v>227.4724074</v>
      </c>
      <c r="J4" s="17">
        <f t="shared" si="2"/>
        <v>205.2213194</v>
      </c>
      <c r="K4" s="17">
        <f t="shared" si="2"/>
        <v>230.8959144</v>
      </c>
      <c r="L4" s="17">
        <f t="shared" si="2"/>
        <v>161.409375</v>
      </c>
      <c r="M4" s="17">
        <f t="shared" si="2"/>
        <v>191.4563542</v>
      </c>
      <c r="N4" s="16" t="s">
        <v>13</v>
      </c>
      <c r="O4" s="52">
        <f t="shared" si="1"/>
        <v>2503.625081</v>
      </c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>
      <c r="A6" s="59"/>
      <c r="B6" s="59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59"/>
      <c r="P6" s="6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>
      <c r="A7" s="62"/>
      <c r="B7" s="21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>
      <c r="A8" s="62"/>
      <c r="B8" s="21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>
      <c r="A9" s="62"/>
      <c r="B9" s="21"/>
      <c r="C9" s="62"/>
      <c r="D9" s="62"/>
      <c r="E9" s="62"/>
      <c r="F9" s="62"/>
      <c r="G9" s="63"/>
      <c r="H9" s="63"/>
      <c r="I9" s="63"/>
      <c r="J9" s="63"/>
      <c r="K9" s="63"/>
      <c r="L9" s="63"/>
      <c r="M9" s="63"/>
      <c r="N9" s="63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>
      <c r="A24" s="1" t="s">
        <v>16</v>
      </c>
      <c r="B24" s="2" t="s">
        <v>1</v>
      </c>
      <c r="C24" s="2" t="s">
        <v>2</v>
      </c>
      <c r="D24" s="2" t="s">
        <v>3</v>
      </c>
      <c r="E24" s="2" t="s">
        <v>4</v>
      </c>
      <c r="F24" s="2" t="s">
        <v>5</v>
      </c>
      <c r="G24" s="2" t="s">
        <v>6</v>
      </c>
      <c r="H24" s="2" t="s">
        <v>7</v>
      </c>
      <c r="I24" s="2" t="s">
        <v>8</v>
      </c>
      <c r="J24" s="2" t="s">
        <v>9</v>
      </c>
      <c r="K24" s="2" t="s">
        <v>10</v>
      </c>
      <c r="L24" s="2" t="s">
        <v>11</v>
      </c>
      <c r="M24" s="2" t="s">
        <v>12</v>
      </c>
      <c r="N24" s="1"/>
      <c r="O24" s="23" t="s">
        <v>16</v>
      </c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>
      <c r="A25" s="6" t="s">
        <v>14</v>
      </c>
      <c r="B25" s="53">
        <v>0.02511574074074074</v>
      </c>
      <c r="C25" s="53">
        <v>0.02326388888888889</v>
      </c>
      <c r="D25" s="53">
        <v>0.02515046296296296</v>
      </c>
      <c r="E25" s="53">
        <v>0.023483796296296298</v>
      </c>
      <c r="F25" s="53">
        <v>0.02736111111111111</v>
      </c>
      <c r="G25" s="53">
        <v>0.02511574074074074</v>
      </c>
      <c r="H25" s="53">
        <v>0.035833333333333335</v>
      </c>
      <c r="I25" s="53">
        <v>0.03546296296296296</v>
      </c>
      <c r="J25" s="53">
        <v>0.03716435185185185</v>
      </c>
      <c r="K25" s="53">
        <v>0.036597222222222225</v>
      </c>
      <c r="L25" s="53">
        <v>0.03505787037037037</v>
      </c>
      <c r="M25" s="53">
        <v>0.03420138888888889</v>
      </c>
      <c r="N25" s="6" t="s">
        <v>14</v>
      </c>
      <c r="O25" s="26">
        <f t="shared" ref="O25:O26" si="3">AVERAGE(B25:M25)</f>
        <v>0.03031732253</v>
      </c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>
      <c r="A26" s="28" t="s">
        <v>15</v>
      </c>
      <c r="B26" s="54">
        <v>0.011284722222222222</v>
      </c>
      <c r="C26" s="54">
        <v>0.010520833333333333</v>
      </c>
      <c r="D26" s="54">
        <v>0.009537037037037037</v>
      </c>
      <c r="E26" s="54">
        <v>0.009780092592592592</v>
      </c>
      <c r="F26" s="54">
        <v>0.0084375</v>
      </c>
      <c r="G26" s="54">
        <v>0.0018287037037037037</v>
      </c>
      <c r="H26" s="54">
        <v>0.0</v>
      </c>
      <c r="I26" s="54">
        <v>0.0</v>
      </c>
      <c r="J26" s="54">
        <v>0.0</v>
      </c>
      <c r="K26" s="54">
        <v>0.0</v>
      </c>
      <c r="L26" s="54">
        <v>0.0</v>
      </c>
      <c r="M26" s="54">
        <v>0.0</v>
      </c>
      <c r="N26" s="28" t="s">
        <v>15</v>
      </c>
      <c r="O26" s="30">
        <f t="shared" si="3"/>
        <v>0.004282407407</v>
      </c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>
      <c r="A45" s="1" t="s">
        <v>17</v>
      </c>
      <c r="B45" s="2" t="s">
        <v>1</v>
      </c>
      <c r="C45" s="2" t="s">
        <v>2</v>
      </c>
      <c r="D45" s="2" t="s">
        <v>3</v>
      </c>
      <c r="E45" s="2" t="s">
        <v>4</v>
      </c>
      <c r="F45" s="2" t="s">
        <v>5</v>
      </c>
      <c r="G45" s="2" t="s">
        <v>6</v>
      </c>
      <c r="H45" s="2" t="s">
        <v>7</v>
      </c>
      <c r="I45" s="2" t="s">
        <v>8</v>
      </c>
      <c r="J45" s="2" t="s">
        <v>9</v>
      </c>
      <c r="K45" s="2" t="s">
        <v>10</v>
      </c>
      <c r="L45" s="2" t="s">
        <v>11</v>
      </c>
      <c r="M45" s="2" t="s">
        <v>12</v>
      </c>
      <c r="N45" s="1" t="s">
        <v>13</v>
      </c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6" t="s">
        <v>14</v>
      </c>
      <c r="B46" s="9">
        <v>16646.0</v>
      </c>
      <c r="C46" s="9">
        <v>12201.0</v>
      </c>
      <c r="D46" s="9">
        <v>300.0</v>
      </c>
      <c r="E46" s="9">
        <v>4181.0</v>
      </c>
      <c r="F46" s="9">
        <v>2758.0</v>
      </c>
      <c r="G46" s="9">
        <v>1361.0</v>
      </c>
      <c r="H46" s="9">
        <v>1246.0</v>
      </c>
      <c r="I46" s="9">
        <v>6415.0</v>
      </c>
      <c r="J46" s="9">
        <v>5522.0</v>
      </c>
      <c r="K46" s="9">
        <v>6310.0</v>
      </c>
      <c r="L46" s="9">
        <v>4604.0</v>
      </c>
      <c r="M46" s="9">
        <v>5598.0</v>
      </c>
      <c r="N46" s="9">
        <f t="shared" ref="N46:N47" si="4">SUM(B46:M46)</f>
        <v>67142</v>
      </c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28" t="s">
        <v>15</v>
      </c>
      <c r="B47" s="36">
        <v>19229.0</v>
      </c>
      <c r="C47" s="36">
        <v>17351.0</v>
      </c>
      <c r="D47" s="36">
        <v>324.0</v>
      </c>
      <c r="E47" s="36">
        <v>9370.0</v>
      </c>
      <c r="F47" s="36">
        <v>3663.0</v>
      </c>
      <c r="G47" s="36">
        <v>1.0</v>
      </c>
      <c r="H47" s="36">
        <v>0.0</v>
      </c>
      <c r="I47" s="36">
        <v>0.0</v>
      </c>
      <c r="J47" s="36">
        <v>0.0</v>
      </c>
      <c r="K47" s="36">
        <v>0.0</v>
      </c>
      <c r="L47" s="36">
        <v>0.0</v>
      </c>
      <c r="M47" s="36">
        <v>0.0</v>
      </c>
      <c r="N47" s="36">
        <f t="shared" si="4"/>
        <v>49938</v>
      </c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2" max="5" width="10.25"/>
    <col customWidth="1" min="6" max="13" width="9.38"/>
    <col customWidth="1" min="14" max="14" width="13.63"/>
    <col customWidth="1" min="15" max="15" width="11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0</v>
      </c>
      <c r="O1" s="4" t="s">
        <v>13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14</v>
      </c>
      <c r="B2" s="7">
        <v>493.81638888888887</v>
      </c>
      <c r="C2" s="7">
        <v>494.4712962962963</v>
      </c>
      <c r="D2" s="7">
        <v>852.8582060185186</v>
      </c>
      <c r="E2" s="7">
        <v>569.9724189814815</v>
      </c>
      <c r="F2" s="7">
        <v>87.5957986111111</v>
      </c>
      <c r="G2" s="7">
        <v>50.381643518518516</v>
      </c>
      <c r="H2" s="7">
        <v>38.53414351851852</v>
      </c>
      <c r="I2" s="7">
        <v>74.65309027777778</v>
      </c>
      <c r="J2" s="7">
        <v>200.93337962962963</v>
      </c>
      <c r="K2" s="7">
        <v>144.64765046296296</v>
      </c>
      <c r="L2" s="7">
        <v>220.7052314814815</v>
      </c>
      <c r="M2" s="7">
        <v>101.01144675925926</v>
      </c>
      <c r="N2" s="6" t="s">
        <v>14</v>
      </c>
      <c r="O2" s="7">
        <f t="shared" ref="O2:O4" si="1">SUM(B2:N2)</f>
        <v>3329.580694</v>
      </c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1" t="s">
        <v>15</v>
      </c>
      <c r="B3" s="12">
        <v>21.777013888888888</v>
      </c>
      <c r="C3" s="12">
        <v>48.03755787037037</v>
      </c>
      <c r="D3" s="12">
        <v>12.666099537037036</v>
      </c>
      <c r="E3" s="12">
        <v>98.39225694444444</v>
      </c>
      <c r="F3" s="12">
        <v>146.2725</v>
      </c>
      <c r="G3" s="12">
        <v>124.08936342592592</v>
      </c>
      <c r="H3" s="12">
        <v>97.10157407407408</v>
      </c>
      <c r="I3" s="12">
        <v>66.43883101851851</v>
      </c>
      <c r="J3" s="12">
        <v>175.38559027777777</v>
      </c>
      <c r="K3" s="12">
        <v>82.35644675925926</v>
      </c>
      <c r="L3" s="12">
        <v>69.65583333333333</v>
      </c>
      <c r="M3" s="12">
        <v>68.61876157407407</v>
      </c>
      <c r="N3" s="11" t="s">
        <v>15</v>
      </c>
      <c r="O3" s="12">
        <f t="shared" si="1"/>
        <v>1010.791829</v>
      </c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>
      <c r="A4" s="16" t="s">
        <v>13</v>
      </c>
      <c r="B4" s="17">
        <f t="shared" ref="B4:M4" si="2">SUM(B2:B3)</f>
        <v>515.5934028</v>
      </c>
      <c r="C4" s="17">
        <f t="shared" si="2"/>
        <v>542.5088542</v>
      </c>
      <c r="D4" s="17">
        <f t="shared" si="2"/>
        <v>865.5243056</v>
      </c>
      <c r="E4" s="17">
        <f t="shared" si="2"/>
        <v>668.3646759</v>
      </c>
      <c r="F4" s="17">
        <f t="shared" si="2"/>
        <v>233.8682986</v>
      </c>
      <c r="G4" s="17">
        <f t="shared" si="2"/>
        <v>174.4710069</v>
      </c>
      <c r="H4" s="17">
        <f t="shared" si="2"/>
        <v>135.6357176</v>
      </c>
      <c r="I4" s="17">
        <f t="shared" si="2"/>
        <v>141.0919213</v>
      </c>
      <c r="J4" s="17">
        <f t="shared" si="2"/>
        <v>376.3189699</v>
      </c>
      <c r="K4" s="17">
        <f t="shared" si="2"/>
        <v>227.0040972</v>
      </c>
      <c r="L4" s="17">
        <f t="shared" si="2"/>
        <v>290.3610648</v>
      </c>
      <c r="M4" s="17">
        <f t="shared" si="2"/>
        <v>169.6302083</v>
      </c>
      <c r="N4" s="16" t="s">
        <v>13</v>
      </c>
      <c r="O4" s="52">
        <f t="shared" si="1"/>
        <v>4340.372523</v>
      </c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>
      <c r="A6" s="59"/>
      <c r="B6" s="59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59"/>
      <c r="P6" s="6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>
      <c r="A7" s="62"/>
      <c r="B7" s="21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>
      <c r="A8" s="62"/>
      <c r="B8" s="21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>
      <c r="A9" s="62"/>
      <c r="B9" s="21"/>
      <c r="C9" s="62"/>
      <c r="D9" s="62"/>
      <c r="E9" s="62"/>
      <c r="F9" s="62"/>
      <c r="G9" s="63"/>
      <c r="H9" s="63"/>
      <c r="I9" s="63"/>
      <c r="J9" s="63"/>
      <c r="K9" s="63"/>
      <c r="L9" s="63"/>
      <c r="M9" s="63"/>
      <c r="N9" s="63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>
      <c r="A24" s="1" t="s">
        <v>16</v>
      </c>
      <c r="B24" s="2" t="s">
        <v>1</v>
      </c>
      <c r="C24" s="2" t="s">
        <v>2</v>
      </c>
      <c r="D24" s="2" t="s">
        <v>3</v>
      </c>
      <c r="E24" s="2" t="s">
        <v>4</v>
      </c>
      <c r="F24" s="2" t="s">
        <v>5</v>
      </c>
      <c r="G24" s="2" t="s">
        <v>6</v>
      </c>
      <c r="H24" s="2" t="s">
        <v>7</v>
      </c>
      <c r="I24" s="2" t="s">
        <v>8</v>
      </c>
      <c r="J24" s="2" t="s">
        <v>9</v>
      </c>
      <c r="K24" s="2" t="s">
        <v>10</v>
      </c>
      <c r="L24" s="2" t="s">
        <v>11</v>
      </c>
      <c r="M24" s="2" t="s">
        <v>12</v>
      </c>
      <c r="N24" s="1"/>
      <c r="O24" s="23" t="s">
        <v>16</v>
      </c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>
      <c r="A25" s="6" t="s">
        <v>14</v>
      </c>
      <c r="B25" s="53">
        <v>0.01818287037037037</v>
      </c>
      <c r="C25" s="53">
        <v>0.015949074074074074</v>
      </c>
      <c r="D25" s="53">
        <v>0.0134375</v>
      </c>
      <c r="E25" s="53">
        <v>0.013877314814814815</v>
      </c>
      <c r="F25" s="53">
        <v>0.011342592592592593</v>
      </c>
      <c r="G25" s="53">
        <v>0.009930555555555555</v>
      </c>
      <c r="H25" s="53">
        <v>0.0121875</v>
      </c>
      <c r="I25" s="53">
        <v>0.016493055555555556</v>
      </c>
      <c r="J25" s="53">
        <v>0.015520833333333333</v>
      </c>
      <c r="K25" s="53">
        <v>0.01570601851851852</v>
      </c>
      <c r="L25" s="53">
        <v>0.014131944444444445</v>
      </c>
      <c r="M25" s="53">
        <v>0.014652777777777778</v>
      </c>
      <c r="N25" s="6" t="s">
        <v>14</v>
      </c>
      <c r="O25" s="26">
        <f t="shared" ref="O25:O26" si="3">AVERAGE(B25:M25)</f>
        <v>0.01428433642</v>
      </c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>
      <c r="A26" s="28" t="s">
        <v>15</v>
      </c>
      <c r="B26" s="54">
        <v>0.010844907407407407</v>
      </c>
      <c r="C26" s="54">
        <v>0.01050925925925926</v>
      </c>
      <c r="D26" s="54">
        <v>0.010914351851851852</v>
      </c>
      <c r="E26" s="54">
        <v>0.009259259259259259</v>
      </c>
      <c r="F26" s="54">
        <v>0.008032407407407408</v>
      </c>
      <c r="G26" s="54">
        <v>0.008113425925925927</v>
      </c>
      <c r="H26" s="54">
        <v>0.009548611111111112</v>
      </c>
      <c r="I26" s="54">
        <v>0.009375</v>
      </c>
      <c r="J26" s="54">
        <v>0.010034722222222223</v>
      </c>
      <c r="K26" s="54">
        <v>0.009872685185185186</v>
      </c>
      <c r="L26" s="54">
        <v>0.009502314814814814</v>
      </c>
      <c r="M26" s="54">
        <v>0.009270833333333334</v>
      </c>
      <c r="N26" s="28" t="s">
        <v>15</v>
      </c>
      <c r="O26" s="30">
        <f t="shared" si="3"/>
        <v>0.009606481481</v>
      </c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>
      <c r="A45" s="1" t="s">
        <v>17</v>
      </c>
      <c r="B45" s="2" t="s">
        <v>1</v>
      </c>
      <c r="C45" s="2" t="s">
        <v>2</v>
      </c>
      <c r="D45" s="2" t="s">
        <v>3</v>
      </c>
      <c r="E45" s="2" t="s">
        <v>4</v>
      </c>
      <c r="F45" s="2" t="s">
        <v>5</v>
      </c>
      <c r="G45" s="2" t="s">
        <v>6</v>
      </c>
      <c r="H45" s="2" t="s">
        <v>7</v>
      </c>
      <c r="I45" s="2" t="s">
        <v>8</v>
      </c>
      <c r="J45" s="2" t="s">
        <v>9</v>
      </c>
      <c r="K45" s="2" t="s">
        <v>10</v>
      </c>
      <c r="L45" s="2" t="s">
        <v>11</v>
      </c>
      <c r="M45" s="2" t="s">
        <v>12</v>
      </c>
      <c r="N45" s="1" t="s">
        <v>13</v>
      </c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6" t="s">
        <v>14</v>
      </c>
      <c r="B46" s="9">
        <v>27166.0</v>
      </c>
      <c r="C46" s="9">
        <v>30994.0</v>
      </c>
      <c r="D46" s="9">
        <v>63479.0</v>
      </c>
      <c r="E46" s="9">
        <v>41087.0</v>
      </c>
      <c r="F46" s="9">
        <v>7720.0</v>
      </c>
      <c r="G46" s="9">
        <v>5072.0</v>
      </c>
      <c r="H46" s="9">
        <v>3161.0</v>
      </c>
      <c r="I46" s="9">
        <v>4526.0</v>
      </c>
      <c r="J46" s="9">
        <v>12949.0</v>
      </c>
      <c r="K46" s="9">
        <v>9213.0</v>
      </c>
      <c r="L46" s="9">
        <v>15623.0</v>
      </c>
      <c r="M46" s="9">
        <v>6895.0</v>
      </c>
      <c r="N46" s="9">
        <f t="shared" ref="N46:N47" si="4">SUM(B46:M46)</f>
        <v>227885</v>
      </c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28" t="s">
        <v>15</v>
      </c>
      <c r="B47" s="36">
        <v>2009.0</v>
      </c>
      <c r="C47" s="36">
        <v>4569.0</v>
      </c>
      <c r="D47" s="36">
        <v>1161.0</v>
      </c>
      <c r="E47" s="36">
        <v>10632.0</v>
      </c>
      <c r="F47" s="36">
        <v>18219.0</v>
      </c>
      <c r="G47" s="36">
        <v>15305.0</v>
      </c>
      <c r="H47" s="36">
        <v>10165.0</v>
      </c>
      <c r="I47" s="36">
        <v>7090.0</v>
      </c>
      <c r="J47" s="36">
        <v>17475.0</v>
      </c>
      <c r="K47" s="36">
        <v>8342.0</v>
      </c>
      <c r="L47" s="36">
        <v>7329.0</v>
      </c>
      <c r="M47" s="36">
        <v>7403.0</v>
      </c>
      <c r="N47" s="36">
        <f t="shared" si="4"/>
        <v>109699</v>
      </c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2" max="2" width="6.75"/>
    <col customWidth="1" min="3" max="3" width="9.63"/>
    <col customWidth="1" min="4" max="4" width="7.38"/>
    <col customWidth="1" min="5" max="5" width="9.13"/>
    <col customWidth="1" min="6" max="7" width="9.38"/>
    <col customWidth="1" min="8" max="11" width="10.25"/>
    <col customWidth="1" min="12" max="12" width="10.13"/>
    <col customWidth="1" min="13" max="13" width="10.25"/>
    <col customWidth="1" min="14" max="14" width="13.63"/>
    <col customWidth="1" min="15" max="15" width="10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0</v>
      </c>
      <c r="O1" s="4" t="s">
        <v>13</v>
      </c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14</v>
      </c>
      <c r="B2" s="7"/>
      <c r="C2" s="7"/>
      <c r="D2" s="7"/>
      <c r="E2" s="7"/>
      <c r="F2" s="7">
        <v>94.78984953703704</v>
      </c>
      <c r="G2" s="7">
        <v>81.2616087962963</v>
      </c>
      <c r="H2" s="7">
        <v>122.56254629629629</v>
      </c>
      <c r="I2" s="7">
        <v>325.2482986111111</v>
      </c>
      <c r="J2" s="7">
        <v>271.3389236111111</v>
      </c>
      <c r="K2" s="7">
        <v>287.4659027777778</v>
      </c>
      <c r="L2" s="7">
        <v>249.7798263888889</v>
      </c>
      <c r="M2" s="7">
        <v>298.1648842592593</v>
      </c>
      <c r="N2" s="6" t="s">
        <v>14</v>
      </c>
      <c r="O2" s="7">
        <f t="shared" ref="O2:O4" si="1">SUM(B2:N2)</f>
        <v>1730.61184</v>
      </c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1" t="s">
        <v>15</v>
      </c>
      <c r="B3" s="12"/>
      <c r="C3" s="12"/>
      <c r="D3" s="12"/>
      <c r="E3" s="12"/>
      <c r="F3" s="12">
        <v>245.56350694444444</v>
      </c>
      <c r="G3" s="12">
        <v>334.45311342592595</v>
      </c>
      <c r="H3" s="12">
        <v>322.4666898148148</v>
      </c>
      <c r="I3" s="12">
        <v>319.1810648148148</v>
      </c>
      <c r="J3" s="12">
        <v>185.61765046296296</v>
      </c>
      <c r="K3" s="12">
        <v>282.0213078703704</v>
      </c>
      <c r="L3" s="12">
        <v>254.88814814814816</v>
      </c>
      <c r="M3" s="12">
        <v>274.35006944444444</v>
      </c>
      <c r="N3" s="11" t="s">
        <v>15</v>
      </c>
      <c r="O3" s="12">
        <f t="shared" si="1"/>
        <v>2218.541551</v>
      </c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>
      <c r="A4" s="16" t="s">
        <v>13</v>
      </c>
      <c r="B4" s="17">
        <f t="shared" ref="B4:M4" si="2">SUM(B2:B3)</f>
        <v>0</v>
      </c>
      <c r="C4" s="17">
        <f t="shared" si="2"/>
        <v>0</v>
      </c>
      <c r="D4" s="17">
        <f t="shared" si="2"/>
        <v>0</v>
      </c>
      <c r="E4" s="17">
        <f t="shared" si="2"/>
        <v>0</v>
      </c>
      <c r="F4" s="17">
        <f t="shared" si="2"/>
        <v>340.3533565</v>
      </c>
      <c r="G4" s="17">
        <f t="shared" si="2"/>
        <v>415.7147222</v>
      </c>
      <c r="H4" s="17">
        <f t="shared" si="2"/>
        <v>445.0292361</v>
      </c>
      <c r="I4" s="17">
        <f t="shared" si="2"/>
        <v>644.4293634</v>
      </c>
      <c r="J4" s="17">
        <f t="shared" si="2"/>
        <v>456.9565741</v>
      </c>
      <c r="K4" s="17">
        <f t="shared" si="2"/>
        <v>569.4872106</v>
      </c>
      <c r="L4" s="17">
        <f t="shared" si="2"/>
        <v>504.6679745</v>
      </c>
      <c r="M4" s="17">
        <f t="shared" si="2"/>
        <v>572.5149537</v>
      </c>
      <c r="N4" s="16" t="s">
        <v>13</v>
      </c>
      <c r="O4" s="52">
        <f t="shared" si="1"/>
        <v>3949.153391</v>
      </c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>
      <c r="A6" s="59"/>
      <c r="B6" s="59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59"/>
      <c r="P6" s="6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>
      <c r="A7" s="62"/>
      <c r="B7" s="21"/>
      <c r="C7" s="63"/>
      <c r="D7" s="63"/>
      <c r="E7" s="63"/>
      <c r="F7" s="63"/>
      <c r="G7" s="63"/>
      <c r="H7" s="63"/>
      <c r="I7" s="63"/>
      <c r="J7" s="63"/>
      <c r="K7" s="63"/>
      <c r="L7" s="63"/>
      <c r="M7" s="63"/>
      <c r="N7" s="63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>
      <c r="A8" s="62"/>
      <c r="B8" s="21"/>
      <c r="C8" s="63"/>
      <c r="D8" s="63"/>
      <c r="E8" s="63"/>
      <c r="F8" s="63"/>
      <c r="G8" s="63"/>
      <c r="H8" s="63"/>
      <c r="I8" s="63"/>
      <c r="J8" s="63"/>
      <c r="K8" s="63"/>
      <c r="L8" s="63"/>
      <c r="M8" s="63"/>
      <c r="N8" s="63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>
      <c r="A9" s="62"/>
      <c r="B9" s="21"/>
      <c r="C9" s="62"/>
      <c r="D9" s="62"/>
      <c r="E9" s="62"/>
      <c r="F9" s="62"/>
      <c r="G9" s="63"/>
      <c r="H9" s="63"/>
      <c r="I9" s="63"/>
      <c r="J9" s="63"/>
      <c r="K9" s="63"/>
      <c r="L9" s="63"/>
      <c r="M9" s="63"/>
      <c r="N9" s="63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>
      <c r="A24" s="1" t="s">
        <v>16</v>
      </c>
      <c r="B24" s="2" t="s">
        <v>1</v>
      </c>
      <c r="C24" s="2" t="s">
        <v>2</v>
      </c>
      <c r="D24" s="2" t="s">
        <v>3</v>
      </c>
      <c r="E24" s="2" t="s">
        <v>4</v>
      </c>
      <c r="F24" s="2" t="s">
        <v>5</v>
      </c>
      <c r="G24" s="2" t="s">
        <v>6</v>
      </c>
      <c r="H24" s="2" t="s">
        <v>7</v>
      </c>
      <c r="I24" s="2" t="s">
        <v>8</v>
      </c>
      <c r="J24" s="2" t="s">
        <v>9</v>
      </c>
      <c r="K24" s="2" t="s">
        <v>10</v>
      </c>
      <c r="L24" s="2" t="s">
        <v>11</v>
      </c>
      <c r="M24" s="2" t="s">
        <v>12</v>
      </c>
      <c r="N24" s="1"/>
      <c r="O24" s="23" t="s">
        <v>16</v>
      </c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>
      <c r="A25" s="6" t="s">
        <v>14</v>
      </c>
      <c r="B25" s="53"/>
      <c r="C25" s="53"/>
      <c r="D25" s="53"/>
      <c r="E25" s="53"/>
      <c r="F25" s="53">
        <v>0.017025462962962964</v>
      </c>
      <c r="G25" s="53">
        <v>0.014421296296296297</v>
      </c>
      <c r="H25" s="53">
        <v>0.02172453703703704</v>
      </c>
      <c r="I25" s="53">
        <v>0.02144675925925926</v>
      </c>
      <c r="J25" s="53">
        <v>0.023078703703703702</v>
      </c>
      <c r="K25" s="53">
        <v>0.020671296296296295</v>
      </c>
      <c r="L25" s="53">
        <v>0.019837962962962963</v>
      </c>
      <c r="M25" s="53">
        <v>0.0175</v>
      </c>
      <c r="N25" s="6" t="s">
        <v>14</v>
      </c>
      <c r="O25" s="26">
        <f t="shared" ref="O25:O26" si="3">AVERAGE(B25:M25)</f>
        <v>0.01946325231</v>
      </c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</row>
    <row r="26">
      <c r="A26" s="28" t="s">
        <v>15</v>
      </c>
      <c r="B26" s="54"/>
      <c r="C26" s="54"/>
      <c r="D26" s="54"/>
      <c r="E26" s="54"/>
      <c r="F26" s="54">
        <v>0.00900462962962963</v>
      </c>
      <c r="G26" s="54">
        <v>0.008784722222222222</v>
      </c>
      <c r="H26" s="54">
        <v>0.011030092592592593</v>
      </c>
      <c r="I26" s="54">
        <v>0.009907407407407408</v>
      </c>
      <c r="J26" s="54">
        <v>0.010671296296296297</v>
      </c>
      <c r="K26" s="54">
        <v>0.010231481481481482</v>
      </c>
      <c r="L26" s="54">
        <v>0.01019675925925926</v>
      </c>
      <c r="M26" s="54">
        <v>0.0096875</v>
      </c>
      <c r="N26" s="28" t="s">
        <v>15</v>
      </c>
      <c r="O26" s="30">
        <f t="shared" si="3"/>
        <v>0.009939236111</v>
      </c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</row>
    <row r="27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>
      <c r="A36" s="21"/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>
      <c r="A37" s="21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>
      <c r="A39" s="21"/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>
      <c r="A40" s="21"/>
      <c r="B40" s="21"/>
      <c r="C40" s="21"/>
      <c r="D40" s="21"/>
      <c r="E40" s="21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>
      <c r="A41" s="21"/>
      <c r="B41" s="21"/>
      <c r="C41" s="21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>
      <c r="A42" s="21"/>
      <c r="B42" s="21"/>
      <c r="C42" s="21"/>
      <c r="D42" s="21"/>
      <c r="E42" s="21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>
      <c r="A43" s="21"/>
      <c r="B43" s="21"/>
      <c r="C43" s="21"/>
      <c r="D43" s="21"/>
      <c r="E43" s="21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>
      <c r="A45" s="1" t="s">
        <v>17</v>
      </c>
      <c r="B45" s="2" t="s">
        <v>1</v>
      </c>
      <c r="C45" s="2" t="s">
        <v>2</v>
      </c>
      <c r="D45" s="2" t="s">
        <v>3</v>
      </c>
      <c r="E45" s="2" t="s">
        <v>4</v>
      </c>
      <c r="F45" s="2" t="s">
        <v>5</v>
      </c>
      <c r="G45" s="2" t="s">
        <v>6</v>
      </c>
      <c r="H45" s="2" t="s">
        <v>7</v>
      </c>
      <c r="I45" s="2" t="s">
        <v>8</v>
      </c>
      <c r="J45" s="2" t="s">
        <v>9</v>
      </c>
      <c r="K45" s="2" t="s">
        <v>10</v>
      </c>
      <c r="L45" s="2" t="s">
        <v>11</v>
      </c>
      <c r="M45" s="2" t="s">
        <v>12</v>
      </c>
      <c r="N45" s="1" t="s">
        <v>13</v>
      </c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6" t="s">
        <v>14</v>
      </c>
      <c r="B46" s="9"/>
      <c r="C46" s="9"/>
      <c r="D46" s="9"/>
      <c r="E46" s="9"/>
      <c r="F46" s="9">
        <v>5568.0</v>
      </c>
      <c r="G46" s="9">
        <v>5633.0</v>
      </c>
      <c r="H46" s="9">
        <v>5642.0</v>
      </c>
      <c r="I46" s="9">
        <v>15167.0</v>
      </c>
      <c r="J46" s="9">
        <v>11759.0</v>
      </c>
      <c r="K46" s="9">
        <v>13909.0</v>
      </c>
      <c r="L46" s="9">
        <v>12593.0</v>
      </c>
      <c r="M46" s="9">
        <v>17033.0</v>
      </c>
      <c r="N46" s="9">
        <f t="shared" ref="N46:N47" si="4">SUM(B46:M46)</f>
        <v>87304</v>
      </c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>
      <c r="A47" s="28" t="s">
        <v>15</v>
      </c>
      <c r="B47" s="36"/>
      <c r="C47" s="36"/>
      <c r="D47" s="36"/>
      <c r="E47" s="36"/>
      <c r="F47" s="36">
        <v>27285.0</v>
      </c>
      <c r="G47" s="36">
        <v>38055.0</v>
      </c>
      <c r="H47" s="36">
        <v>29221.0</v>
      </c>
      <c r="I47" s="36">
        <v>32199.0</v>
      </c>
      <c r="J47" s="36">
        <v>17386.0</v>
      </c>
      <c r="K47" s="36">
        <v>27567.0</v>
      </c>
      <c r="L47" s="36">
        <v>25004.0</v>
      </c>
      <c r="M47" s="36">
        <v>28328.0</v>
      </c>
      <c r="N47" s="36">
        <f t="shared" si="4"/>
        <v>225045</v>
      </c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</row>
    <row r="48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>
      <c r="A64" s="21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>
      <c r="A65" s="21"/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>
      <c r="A66" s="21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>
      <c r="A67" s="21"/>
      <c r="B67" s="21"/>
      <c r="C67" s="21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>
      <c r="A68" s="21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>
      <c r="A69" s="21"/>
      <c r="B69" s="21"/>
      <c r="C69" s="21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>
      <c r="A70" s="21"/>
      <c r="B70" s="21"/>
      <c r="C70" s="21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>
      <c r="A71" s="21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>
      <c r="A72" s="21"/>
      <c r="B72" s="21"/>
      <c r="C72" s="21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>
      <c r="A73" s="21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>
      <c r="A74" s="21"/>
      <c r="B74" s="21"/>
      <c r="C74" s="21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>
      <c r="A75" s="21"/>
      <c r="B75" s="21"/>
      <c r="C75" s="21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>
      <c r="A76" s="21"/>
      <c r="B76" s="21"/>
      <c r="C76" s="21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>
      <c r="A104" s="21"/>
      <c r="B104" s="21"/>
      <c r="C104" s="21"/>
      <c r="D104" s="21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>
      <c r="A105" s="21"/>
      <c r="B105" s="21"/>
      <c r="C105" s="21"/>
      <c r="D105" s="21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>
      <c r="A106" s="21"/>
      <c r="B106" s="21"/>
      <c r="C106" s="21"/>
      <c r="D106" s="21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>
      <c r="A107" s="21"/>
      <c r="B107" s="21"/>
      <c r="C107" s="21"/>
      <c r="D107" s="21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>
      <c r="A108" s="21"/>
      <c r="B108" s="21"/>
      <c r="C108" s="21"/>
      <c r="D108" s="21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>
      <c r="A109" s="21"/>
      <c r="B109" s="21"/>
      <c r="C109" s="21"/>
      <c r="D109" s="21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>
      <c r="A110" s="21"/>
      <c r="B110" s="21"/>
      <c r="C110" s="21"/>
      <c r="D110" s="21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>
      <c r="A111" s="21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>
      <c r="A112" s="21"/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>
      <c r="A113" s="21"/>
      <c r="B113" s="21"/>
      <c r="C113" s="21"/>
      <c r="D113" s="21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>
      <c r="A114" s="21"/>
      <c r="B114" s="21"/>
      <c r="C114" s="21"/>
      <c r="D114" s="21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>
      <c r="A115" s="21"/>
      <c r="B115" s="21"/>
      <c r="C115" s="21"/>
      <c r="D115" s="21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>
      <c r="A116" s="21"/>
      <c r="B116" s="21"/>
      <c r="C116" s="21"/>
      <c r="D116" s="21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>
      <c r="A117" s="21"/>
      <c r="B117" s="21"/>
      <c r="C117" s="21"/>
      <c r="D117" s="21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>
      <c r="A118" s="21"/>
      <c r="B118" s="21"/>
      <c r="C118" s="21"/>
      <c r="D118" s="21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>
      <c r="A119" s="21"/>
      <c r="B119" s="21"/>
      <c r="C119" s="21"/>
      <c r="D119" s="21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>
      <c r="A120" s="21"/>
      <c r="B120" s="21"/>
      <c r="C120" s="21"/>
      <c r="D120" s="21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>
      <c r="A121" s="21"/>
      <c r="B121" s="21"/>
      <c r="C121" s="21"/>
      <c r="D121" s="21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>
      <c r="A122" s="21"/>
      <c r="B122" s="21"/>
      <c r="C122" s="21"/>
      <c r="D122" s="21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>
      <c r="A123" s="21"/>
      <c r="B123" s="21"/>
      <c r="C123" s="21"/>
      <c r="D123" s="21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>
      <c r="A124" s="21"/>
      <c r="B124" s="21"/>
      <c r="C124" s="21"/>
      <c r="D124" s="21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>
      <c r="A125" s="21"/>
      <c r="B125" s="21"/>
      <c r="C125" s="21"/>
      <c r="D125" s="21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>
      <c r="A126" s="21"/>
      <c r="B126" s="21"/>
      <c r="C126" s="21"/>
      <c r="D126" s="21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>
      <c r="A127" s="21"/>
      <c r="B127" s="21"/>
      <c r="C127" s="21"/>
      <c r="D127" s="21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>
      <c r="A128" s="21"/>
      <c r="B128" s="21"/>
      <c r="C128" s="21"/>
      <c r="D128" s="21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>
      <c r="A129" s="21"/>
      <c r="B129" s="21"/>
      <c r="C129" s="21"/>
      <c r="D129" s="21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>
      <c r="A130" s="21"/>
      <c r="B130" s="21"/>
      <c r="C130" s="21"/>
      <c r="D130" s="21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>
      <c r="A131" s="21"/>
      <c r="B131" s="21"/>
      <c r="C131" s="21"/>
      <c r="D131" s="21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>
      <c r="A132" s="21"/>
      <c r="B132" s="21"/>
      <c r="C132" s="21"/>
      <c r="D132" s="21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>
      <c r="A133" s="21"/>
      <c r="B133" s="21"/>
      <c r="C133" s="21"/>
      <c r="D133" s="21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>
      <c r="A134" s="21"/>
      <c r="B134" s="21"/>
      <c r="C134" s="21"/>
      <c r="D134" s="21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>
      <c r="A135" s="21"/>
      <c r="B135" s="21"/>
      <c r="C135" s="21"/>
      <c r="D135" s="21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>
      <c r="A136" s="21"/>
      <c r="B136" s="21"/>
      <c r="C136" s="21"/>
      <c r="D136" s="21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>
      <c r="A137" s="21"/>
      <c r="B137" s="21"/>
      <c r="C137" s="21"/>
      <c r="D137" s="21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>
      <c r="A138" s="21"/>
      <c r="B138" s="21"/>
      <c r="C138" s="21"/>
      <c r="D138" s="21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>
      <c r="A139" s="21"/>
      <c r="B139" s="21"/>
      <c r="C139" s="21"/>
      <c r="D139" s="21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>
      <c r="A140" s="21"/>
      <c r="B140" s="21"/>
      <c r="C140" s="21"/>
      <c r="D140" s="21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>
      <c r="A141" s="21"/>
      <c r="B141" s="21"/>
      <c r="C141" s="21"/>
      <c r="D141" s="21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>
      <c r="A142" s="21"/>
      <c r="B142" s="21"/>
      <c r="C142" s="21"/>
      <c r="D142" s="21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>
      <c r="A143" s="21"/>
      <c r="B143" s="21"/>
      <c r="C143" s="21"/>
      <c r="D143" s="21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>
      <c r="A144" s="21"/>
      <c r="B144" s="21"/>
      <c r="C144" s="21"/>
      <c r="D144" s="21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>
      <c r="A145" s="21"/>
      <c r="B145" s="21"/>
      <c r="C145" s="21"/>
      <c r="D145" s="21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>
      <c r="A146" s="21"/>
      <c r="B146" s="21"/>
      <c r="C146" s="21"/>
      <c r="D146" s="21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>
      <c r="A147" s="21"/>
      <c r="B147" s="21"/>
      <c r="C147" s="21"/>
      <c r="D147" s="21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>
      <c r="A148" s="21"/>
      <c r="B148" s="21"/>
      <c r="C148" s="21"/>
      <c r="D148" s="21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>
      <c r="A149" s="21"/>
      <c r="B149" s="21"/>
      <c r="C149" s="21"/>
      <c r="D149" s="21"/>
      <c r="E149" s="21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>
      <c r="A150" s="21"/>
      <c r="B150" s="21"/>
      <c r="C150" s="21"/>
      <c r="D150" s="21"/>
      <c r="E150" s="21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>
      <c r="A151" s="21"/>
      <c r="B151" s="21"/>
      <c r="C151" s="21"/>
      <c r="D151" s="21"/>
      <c r="E151" s="21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>
      <c r="A152" s="21"/>
      <c r="B152" s="21"/>
      <c r="C152" s="21"/>
      <c r="D152" s="21"/>
      <c r="E152" s="21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>
      <c r="A153" s="21"/>
      <c r="B153" s="21"/>
      <c r="C153" s="21"/>
      <c r="D153" s="21"/>
      <c r="E153" s="21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>
      <c r="A154" s="21"/>
      <c r="B154" s="21"/>
      <c r="C154" s="21"/>
      <c r="D154" s="21"/>
      <c r="E154" s="21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>
      <c r="A155" s="21"/>
      <c r="B155" s="21"/>
      <c r="C155" s="21"/>
      <c r="D155" s="21"/>
      <c r="E155" s="21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>
      <c r="A156" s="21"/>
      <c r="B156" s="21"/>
      <c r="C156" s="21"/>
      <c r="D156" s="21"/>
      <c r="E156" s="21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>
      <c r="A157" s="21"/>
      <c r="B157" s="21"/>
      <c r="C157" s="21"/>
      <c r="D157" s="21"/>
      <c r="E157" s="21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>
      <c r="A158" s="21"/>
      <c r="B158" s="21"/>
      <c r="C158" s="21"/>
      <c r="D158" s="21"/>
      <c r="E158" s="21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>
      <c r="A159" s="21"/>
      <c r="B159" s="21"/>
      <c r="C159" s="21"/>
      <c r="D159" s="21"/>
      <c r="E159" s="21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>
      <c r="A160" s="21"/>
      <c r="B160" s="21"/>
      <c r="C160" s="21"/>
      <c r="D160" s="21"/>
      <c r="E160" s="21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>
      <c r="A161" s="21"/>
      <c r="B161" s="21"/>
      <c r="C161" s="21"/>
      <c r="D161" s="21"/>
      <c r="E161" s="21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>
      <c r="A162" s="21"/>
      <c r="B162" s="21"/>
      <c r="C162" s="21"/>
      <c r="D162" s="21"/>
      <c r="E162" s="21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>
      <c r="A163" s="21"/>
      <c r="B163" s="21"/>
      <c r="C163" s="21"/>
      <c r="D163" s="21"/>
      <c r="E163" s="21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drawing r:id="rId1"/>
</worksheet>
</file>