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/carnd/CarND-MPC-Project/data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_xlnm._FilterDatabase" localSheetId="0" hidden="1">Sheet1!$A$1:$K$208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8" i="1" l="1"/>
  <c r="M48" i="1"/>
  <c r="H3" i="1"/>
  <c r="H2" i="1"/>
  <c r="F3" i="1"/>
  <c r="J3" i="1"/>
  <c r="H4" i="1"/>
  <c r="F4" i="1"/>
  <c r="J4" i="1"/>
  <c r="H5" i="1"/>
  <c r="F5" i="1"/>
  <c r="J5" i="1"/>
  <c r="H6" i="1"/>
  <c r="F6" i="1"/>
  <c r="J6" i="1"/>
  <c r="H7" i="1"/>
  <c r="F7" i="1"/>
  <c r="J7" i="1"/>
  <c r="H8" i="1"/>
  <c r="F8" i="1"/>
  <c r="J8" i="1"/>
  <c r="H9" i="1"/>
  <c r="F9" i="1"/>
  <c r="J9" i="1"/>
  <c r="H10" i="1"/>
  <c r="F10" i="1"/>
  <c r="J10" i="1"/>
  <c r="H11" i="1"/>
  <c r="F11" i="1"/>
  <c r="J11" i="1"/>
  <c r="H12" i="1"/>
  <c r="F12" i="1"/>
  <c r="J12" i="1"/>
  <c r="H13" i="1"/>
  <c r="F13" i="1"/>
  <c r="J13" i="1"/>
  <c r="H14" i="1"/>
  <c r="F14" i="1"/>
  <c r="J14" i="1"/>
  <c r="H15" i="1"/>
  <c r="F15" i="1"/>
  <c r="J15" i="1"/>
  <c r="H16" i="1"/>
  <c r="F16" i="1"/>
  <c r="J16" i="1"/>
  <c r="H17" i="1"/>
  <c r="F17" i="1"/>
  <c r="J17" i="1"/>
  <c r="H18" i="1"/>
  <c r="F18" i="1"/>
  <c r="J18" i="1"/>
  <c r="H19" i="1"/>
  <c r="F19" i="1"/>
  <c r="J19" i="1"/>
  <c r="H20" i="1"/>
  <c r="F20" i="1"/>
  <c r="J20" i="1"/>
  <c r="H21" i="1"/>
  <c r="F21" i="1"/>
  <c r="J21" i="1"/>
  <c r="H22" i="1"/>
  <c r="F22" i="1"/>
  <c r="J22" i="1"/>
  <c r="H23" i="1"/>
  <c r="F23" i="1"/>
  <c r="J23" i="1"/>
  <c r="H24" i="1"/>
  <c r="F24" i="1"/>
  <c r="J24" i="1"/>
  <c r="H25" i="1"/>
  <c r="F25" i="1"/>
  <c r="J25" i="1"/>
  <c r="H26" i="1"/>
  <c r="F26" i="1"/>
  <c r="J26" i="1"/>
  <c r="H27" i="1"/>
  <c r="F27" i="1"/>
  <c r="J27" i="1"/>
  <c r="H28" i="1"/>
  <c r="F28" i="1"/>
  <c r="J28" i="1"/>
  <c r="H29" i="1"/>
  <c r="F29" i="1"/>
  <c r="J29" i="1"/>
  <c r="H30" i="1"/>
  <c r="F30" i="1"/>
  <c r="J30" i="1"/>
  <c r="H31" i="1"/>
  <c r="F31" i="1"/>
  <c r="J31" i="1"/>
  <c r="H32" i="1"/>
  <c r="F32" i="1"/>
  <c r="J32" i="1"/>
  <c r="H33" i="1"/>
  <c r="F33" i="1"/>
  <c r="J33" i="1"/>
  <c r="H34" i="1"/>
  <c r="F34" i="1"/>
  <c r="J34" i="1"/>
  <c r="H35" i="1"/>
  <c r="F35" i="1"/>
  <c r="J35" i="1"/>
  <c r="H36" i="1"/>
  <c r="F36" i="1"/>
  <c r="J36" i="1"/>
  <c r="H37" i="1"/>
  <c r="F37" i="1"/>
  <c r="J37" i="1"/>
  <c r="H38" i="1"/>
  <c r="F38" i="1"/>
  <c r="J38" i="1"/>
  <c r="H39" i="1"/>
  <c r="F39" i="1"/>
  <c r="J39" i="1"/>
  <c r="H40" i="1"/>
  <c r="F40" i="1"/>
  <c r="J40" i="1"/>
  <c r="H41" i="1"/>
  <c r="F41" i="1"/>
  <c r="J41" i="1"/>
  <c r="H42" i="1"/>
  <c r="F42" i="1"/>
  <c r="J42" i="1"/>
  <c r="H43" i="1"/>
  <c r="F43" i="1"/>
  <c r="J43" i="1"/>
  <c r="H44" i="1"/>
  <c r="F44" i="1"/>
  <c r="J44" i="1"/>
  <c r="H45" i="1"/>
  <c r="F45" i="1"/>
  <c r="J45" i="1"/>
  <c r="H46" i="1"/>
  <c r="F46" i="1"/>
  <c r="J46" i="1"/>
  <c r="H47" i="1"/>
  <c r="F47" i="1"/>
  <c r="J47" i="1"/>
  <c r="H48" i="1"/>
  <c r="F48" i="1"/>
  <c r="J48" i="1"/>
  <c r="H49" i="1"/>
  <c r="F49" i="1"/>
  <c r="J49" i="1"/>
  <c r="H50" i="1"/>
  <c r="F50" i="1"/>
  <c r="J50" i="1"/>
  <c r="H51" i="1"/>
  <c r="F51" i="1"/>
  <c r="J51" i="1"/>
  <c r="H52" i="1"/>
  <c r="F52" i="1"/>
  <c r="J52" i="1"/>
  <c r="H53" i="1"/>
  <c r="F53" i="1"/>
  <c r="J53" i="1"/>
  <c r="H54" i="1"/>
  <c r="F54" i="1"/>
  <c r="J54" i="1"/>
  <c r="H55" i="1"/>
  <c r="F55" i="1"/>
  <c r="J55" i="1"/>
  <c r="H56" i="1"/>
  <c r="F56" i="1"/>
  <c r="J56" i="1"/>
  <c r="H57" i="1"/>
  <c r="F57" i="1"/>
  <c r="J57" i="1"/>
  <c r="H58" i="1"/>
  <c r="F58" i="1"/>
  <c r="J58" i="1"/>
  <c r="H59" i="1"/>
  <c r="F59" i="1"/>
  <c r="J59" i="1"/>
  <c r="H60" i="1"/>
  <c r="F60" i="1"/>
  <c r="J60" i="1"/>
  <c r="H61" i="1"/>
  <c r="F61" i="1"/>
  <c r="J61" i="1"/>
  <c r="H62" i="1"/>
  <c r="F62" i="1"/>
  <c r="J62" i="1"/>
  <c r="H63" i="1"/>
  <c r="F63" i="1"/>
  <c r="J63" i="1"/>
  <c r="H64" i="1"/>
  <c r="F64" i="1"/>
  <c r="J64" i="1"/>
  <c r="H65" i="1"/>
  <c r="F65" i="1"/>
  <c r="J65" i="1"/>
  <c r="H66" i="1"/>
  <c r="F66" i="1"/>
  <c r="J66" i="1"/>
  <c r="H67" i="1"/>
  <c r="F67" i="1"/>
  <c r="J67" i="1"/>
  <c r="H68" i="1"/>
  <c r="F68" i="1"/>
  <c r="J68" i="1"/>
  <c r="H69" i="1"/>
  <c r="F69" i="1"/>
  <c r="J69" i="1"/>
  <c r="H70" i="1"/>
  <c r="F70" i="1"/>
  <c r="J70" i="1"/>
  <c r="H71" i="1"/>
  <c r="F71" i="1"/>
  <c r="J71" i="1"/>
  <c r="H72" i="1"/>
  <c r="F72" i="1"/>
  <c r="J72" i="1"/>
  <c r="H73" i="1"/>
  <c r="F73" i="1"/>
  <c r="J73" i="1"/>
  <c r="H74" i="1"/>
  <c r="F74" i="1"/>
  <c r="J74" i="1"/>
  <c r="H75" i="1"/>
  <c r="F75" i="1"/>
  <c r="J75" i="1"/>
  <c r="H76" i="1"/>
  <c r="F76" i="1"/>
  <c r="J76" i="1"/>
  <c r="H77" i="1"/>
  <c r="F77" i="1"/>
  <c r="J77" i="1"/>
  <c r="H78" i="1"/>
  <c r="F78" i="1"/>
  <c r="J78" i="1"/>
  <c r="H79" i="1"/>
  <c r="F79" i="1"/>
  <c r="J79" i="1"/>
  <c r="H80" i="1"/>
  <c r="F80" i="1"/>
  <c r="J80" i="1"/>
  <c r="H81" i="1"/>
  <c r="F81" i="1"/>
  <c r="J81" i="1"/>
  <c r="H82" i="1"/>
  <c r="F82" i="1"/>
  <c r="J82" i="1"/>
  <c r="H83" i="1"/>
  <c r="F83" i="1"/>
  <c r="J83" i="1"/>
  <c r="H84" i="1"/>
  <c r="F84" i="1"/>
  <c r="J84" i="1"/>
  <c r="H85" i="1"/>
  <c r="F85" i="1"/>
  <c r="J85" i="1"/>
  <c r="H86" i="1"/>
  <c r="F86" i="1"/>
  <c r="J86" i="1"/>
  <c r="H87" i="1"/>
  <c r="F87" i="1"/>
  <c r="J87" i="1"/>
  <c r="H88" i="1"/>
  <c r="F88" i="1"/>
  <c r="J88" i="1"/>
  <c r="H89" i="1"/>
  <c r="F89" i="1"/>
  <c r="J89" i="1"/>
  <c r="H90" i="1"/>
  <c r="F90" i="1"/>
  <c r="J90" i="1"/>
  <c r="H91" i="1"/>
  <c r="F91" i="1"/>
  <c r="J91" i="1"/>
  <c r="H92" i="1"/>
  <c r="F92" i="1"/>
  <c r="J92" i="1"/>
  <c r="H93" i="1"/>
  <c r="F93" i="1"/>
  <c r="J93" i="1"/>
  <c r="H94" i="1"/>
  <c r="F94" i="1"/>
  <c r="J94" i="1"/>
  <c r="H95" i="1"/>
  <c r="F95" i="1"/>
  <c r="J95" i="1"/>
  <c r="H96" i="1"/>
  <c r="F96" i="1"/>
  <c r="J96" i="1"/>
  <c r="H97" i="1"/>
  <c r="F97" i="1"/>
  <c r="J97" i="1"/>
  <c r="H98" i="1"/>
  <c r="F98" i="1"/>
  <c r="J98" i="1"/>
  <c r="H99" i="1"/>
  <c r="F99" i="1"/>
  <c r="J99" i="1"/>
  <c r="H100" i="1"/>
  <c r="F100" i="1"/>
  <c r="J100" i="1"/>
  <c r="H101" i="1"/>
  <c r="F101" i="1"/>
  <c r="J101" i="1"/>
  <c r="H102" i="1"/>
  <c r="F102" i="1"/>
  <c r="J102" i="1"/>
  <c r="H103" i="1"/>
  <c r="F103" i="1"/>
  <c r="J103" i="1"/>
  <c r="H104" i="1"/>
  <c r="F104" i="1"/>
  <c r="J104" i="1"/>
  <c r="H105" i="1"/>
  <c r="F105" i="1"/>
  <c r="J105" i="1"/>
  <c r="H106" i="1"/>
  <c r="F106" i="1"/>
  <c r="J106" i="1"/>
  <c r="H107" i="1"/>
  <c r="F107" i="1"/>
  <c r="J107" i="1"/>
  <c r="H108" i="1"/>
  <c r="F108" i="1"/>
  <c r="J108" i="1"/>
  <c r="H109" i="1"/>
  <c r="F109" i="1"/>
  <c r="J109" i="1"/>
  <c r="H110" i="1"/>
  <c r="F110" i="1"/>
  <c r="J110" i="1"/>
  <c r="H111" i="1"/>
  <c r="F111" i="1"/>
  <c r="J111" i="1"/>
  <c r="H112" i="1"/>
  <c r="F112" i="1"/>
  <c r="J112" i="1"/>
  <c r="H113" i="1"/>
  <c r="F113" i="1"/>
  <c r="J113" i="1"/>
  <c r="H114" i="1"/>
  <c r="F114" i="1"/>
  <c r="J114" i="1"/>
  <c r="H115" i="1"/>
  <c r="F115" i="1"/>
  <c r="J115" i="1"/>
  <c r="H116" i="1"/>
  <c r="F116" i="1"/>
  <c r="J116" i="1"/>
  <c r="H117" i="1"/>
  <c r="F117" i="1"/>
  <c r="J117" i="1"/>
  <c r="H118" i="1"/>
  <c r="F118" i="1"/>
  <c r="J118" i="1"/>
  <c r="H119" i="1"/>
  <c r="F119" i="1"/>
  <c r="J119" i="1"/>
  <c r="H120" i="1"/>
  <c r="F120" i="1"/>
  <c r="J120" i="1"/>
  <c r="H121" i="1"/>
  <c r="F121" i="1"/>
  <c r="J121" i="1"/>
  <c r="H122" i="1"/>
  <c r="F122" i="1"/>
  <c r="J122" i="1"/>
  <c r="H123" i="1"/>
  <c r="F123" i="1"/>
  <c r="J123" i="1"/>
  <c r="H124" i="1"/>
  <c r="F124" i="1"/>
  <c r="J124" i="1"/>
  <c r="H125" i="1"/>
  <c r="F125" i="1"/>
  <c r="J125" i="1"/>
  <c r="H126" i="1"/>
  <c r="F126" i="1"/>
  <c r="J126" i="1"/>
  <c r="H127" i="1"/>
  <c r="F127" i="1"/>
  <c r="J127" i="1"/>
  <c r="H128" i="1"/>
  <c r="F128" i="1"/>
  <c r="J128" i="1"/>
  <c r="H129" i="1"/>
  <c r="F129" i="1"/>
  <c r="J129" i="1"/>
  <c r="H130" i="1"/>
  <c r="F130" i="1"/>
  <c r="J130" i="1"/>
  <c r="H131" i="1"/>
  <c r="F131" i="1"/>
  <c r="J131" i="1"/>
  <c r="H132" i="1"/>
  <c r="F132" i="1"/>
  <c r="J132" i="1"/>
  <c r="H133" i="1"/>
  <c r="F133" i="1"/>
  <c r="J133" i="1"/>
  <c r="H134" i="1"/>
  <c r="F134" i="1"/>
  <c r="J134" i="1"/>
  <c r="H135" i="1"/>
  <c r="F135" i="1"/>
  <c r="J135" i="1"/>
  <c r="H136" i="1"/>
  <c r="F136" i="1"/>
  <c r="J136" i="1"/>
  <c r="H137" i="1"/>
  <c r="F137" i="1"/>
  <c r="J137" i="1"/>
  <c r="H138" i="1"/>
  <c r="F138" i="1"/>
  <c r="J138" i="1"/>
  <c r="H139" i="1"/>
  <c r="F139" i="1"/>
  <c r="J139" i="1"/>
  <c r="H140" i="1"/>
  <c r="F140" i="1"/>
  <c r="J140" i="1"/>
  <c r="H141" i="1"/>
  <c r="F141" i="1"/>
  <c r="J141" i="1"/>
  <c r="H142" i="1"/>
  <c r="F142" i="1"/>
  <c r="J142" i="1"/>
  <c r="H143" i="1"/>
  <c r="F143" i="1"/>
  <c r="J143" i="1"/>
  <c r="H144" i="1"/>
  <c r="F144" i="1"/>
  <c r="J144" i="1"/>
  <c r="H145" i="1"/>
  <c r="F145" i="1"/>
  <c r="J145" i="1"/>
  <c r="H146" i="1"/>
  <c r="F146" i="1"/>
  <c r="J146" i="1"/>
  <c r="H147" i="1"/>
  <c r="F147" i="1"/>
  <c r="J147" i="1"/>
  <c r="H148" i="1"/>
  <c r="F148" i="1"/>
  <c r="J148" i="1"/>
  <c r="H149" i="1"/>
  <c r="F149" i="1"/>
  <c r="J149" i="1"/>
  <c r="H150" i="1"/>
  <c r="F150" i="1"/>
  <c r="J150" i="1"/>
  <c r="H151" i="1"/>
  <c r="F151" i="1"/>
  <c r="J151" i="1"/>
  <c r="H152" i="1"/>
  <c r="F152" i="1"/>
  <c r="J152" i="1"/>
  <c r="H153" i="1"/>
  <c r="F153" i="1"/>
  <c r="J153" i="1"/>
  <c r="H154" i="1"/>
  <c r="F154" i="1"/>
  <c r="J154" i="1"/>
  <c r="H155" i="1"/>
  <c r="F155" i="1"/>
  <c r="J155" i="1"/>
  <c r="H156" i="1"/>
  <c r="F156" i="1"/>
  <c r="J156" i="1"/>
  <c r="H157" i="1"/>
  <c r="F157" i="1"/>
  <c r="J157" i="1"/>
  <c r="H158" i="1"/>
  <c r="F158" i="1"/>
  <c r="J158" i="1"/>
  <c r="H159" i="1"/>
  <c r="F159" i="1"/>
  <c r="J159" i="1"/>
  <c r="H160" i="1"/>
  <c r="F160" i="1"/>
  <c r="J160" i="1"/>
  <c r="H161" i="1"/>
  <c r="F161" i="1"/>
  <c r="J161" i="1"/>
  <c r="H162" i="1"/>
  <c r="F162" i="1"/>
  <c r="J162" i="1"/>
  <c r="H163" i="1"/>
  <c r="F163" i="1"/>
  <c r="J163" i="1"/>
  <c r="H164" i="1"/>
  <c r="F164" i="1"/>
  <c r="J164" i="1"/>
  <c r="H165" i="1"/>
  <c r="F165" i="1"/>
  <c r="J165" i="1"/>
  <c r="H166" i="1"/>
  <c r="F166" i="1"/>
  <c r="J166" i="1"/>
  <c r="H167" i="1"/>
  <c r="F167" i="1"/>
  <c r="J167" i="1"/>
  <c r="H168" i="1"/>
  <c r="F168" i="1"/>
  <c r="J168" i="1"/>
  <c r="H169" i="1"/>
  <c r="F169" i="1"/>
  <c r="J169" i="1"/>
  <c r="H170" i="1"/>
  <c r="F170" i="1"/>
  <c r="J170" i="1"/>
  <c r="H171" i="1"/>
  <c r="F171" i="1"/>
  <c r="J171" i="1"/>
  <c r="H172" i="1"/>
  <c r="F172" i="1"/>
  <c r="J172" i="1"/>
  <c r="H173" i="1"/>
  <c r="F173" i="1"/>
  <c r="J173" i="1"/>
  <c r="H174" i="1"/>
  <c r="F174" i="1"/>
  <c r="J174" i="1"/>
  <c r="H175" i="1"/>
  <c r="F175" i="1"/>
  <c r="J175" i="1"/>
  <c r="H176" i="1"/>
  <c r="F176" i="1"/>
  <c r="J176" i="1"/>
  <c r="H177" i="1"/>
  <c r="F177" i="1"/>
  <c r="J177" i="1"/>
  <c r="H178" i="1"/>
  <c r="F178" i="1"/>
  <c r="J178" i="1"/>
  <c r="H179" i="1"/>
  <c r="F179" i="1"/>
  <c r="J179" i="1"/>
  <c r="H180" i="1"/>
  <c r="F180" i="1"/>
  <c r="J180" i="1"/>
  <c r="H181" i="1"/>
  <c r="F181" i="1"/>
  <c r="J181" i="1"/>
  <c r="H182" i="1"/>
  <c r="F182" i="1"/>
  <c r="J182" i="1"/>
  <c r="H183" i="1"/>
  <c r="F183" i="1"/>
  <c r="J183" i="1"/>
  <c r="H184" i="1"/>
  <c r="F184" i="1"/>
  <c r="J184" i="1"/>
  <c r="H185" i="1"/>
  <c r="F185" i="1"/>
  <c r="J185" i="1"/>
  <c r="H186" i="1"/>
  <c r="F186" i="1"/>
  <c r="J186" i="1"/>
  <c r="H187" i="1"/>
  <c r="F187" i="1"/>
  <c r="J187" i="1"/>
  <c r="H188" i="1"/>
  <c r="F188" i="1"/>
  <c r="J188" i="1"/>
  <c r="H189" i="1"/>
  <c r="F189" i="1"/>
  <c r="J189" i="1"/>
  <c r="H190" i="1"/>
  <c r="F190" i="1"/>
  <c r="J190" i="1"/>
  <c r="H191" i="1"/>
  <c r="F191" i="1"/>
  <c r="J191" i="1"/>
  <c r="H192" i="1"/>
  <c r="F192" i="1"/>
  <c r="J192" i="1"/>
  <c r="H193" i="1"/>
  <c r="F193" i="1"/>
  <c r="J193" i="1"/>
  <c r="H194" i="1"/>
  <c r="F194" i="1"/>
  <c r="J194" i="1"/>
  <c r="H195" i="1"/>
  <c r="F195" i="1"/>
  <c r="J195" i="1"/>
  <c r="H196" i="1"/>
  <c r="F196" i="1"/>
  <c r="J196" i="1"/>
  <c r="H197" i="1"/>
  <c r="F197" i="1"/>
  <c r="J197" i="1"/>
  <c r="H198" i="1"/>
  <c r="F198" i="1"/>
  <c r="J198" i="1"/>
  <c r="H199" i="1"/>
  <c r="F199" i="1"/>
  <c r="J199" i="1"/>
  <c r="H200" i="1"/>
  <c r="F200" i="1"/>
  <c r="J200" i="1"/>
  <c r="H201" i="1"/>
  <c r="F201" i="1"/>
  <c r="J201" i="1"/>
  <c r="H202" i="1"/>
  <c r="F202" i="1"/>
  <c r="J202" i="1"/>
  <c r="H203" i="1"/>
  <c r="F203" i="1"/>
  <c r="J203" i="1"/>
  <c r="H204" i="1"/>
  <c r="F204" i="1"/>
  <c r="J204" i="1"/>
  <c r="H205" i="1"/>
  <c r="F205" i="1"/>
  <c r="J205" i="1"/>
  <c r="H206" i="1"/>
  <c r="F206" i="1"/>
  <c r="J206" i="1"/>
  <c r="H207" i="1"/>
  <c r="F207" i="1"/>
  <c r="J207" i="1"/>
  <c r="H208" i="1"/>
  <c r="F208" i="1"/>
  <c r="J2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E16" i="1"/>
  <c r="G16" i="1"/>
  <c r="E15" i="1"/>
  <c r="G15" i="1"/>
  <c r="I16" i="1"/>
  <c r="E4" i="1"/>
  <c r="G4" i="1"/>
  <c r="E3" i="1"/>
  <c r="G3" i="1"/>
  <c r="I4" i="1"/>
  <c r="E5" i="1"/>
  <c r="G5" i="1"/>
  <c r="I5" i="1"/>
  <c r="E6" i="1"/>
  <c r="G6" i="1"/>
  <c r="I6" i="1"/>
  <c r="E7" i="1"/>
  <c r="G7" i="1"/>
  <c r="I7" i="1"/>
  <c r="E8" i="1"/>
  <c r="G8" i="1"/>
  <c r="I8" i="1"/>
  <c r="E9" i="1"/>
  <c r="G9" i="1"/>
  <c r="I9" i="1"/>
  <c r="E10" i="1"/>
  <c r="G10" i="1"/>
  <c r="I10" i="1"/>
  <c r="E11" i="1"/>
  <c r="G11" i="1"/>
  <c r="I11" i="1"/>
  <c r="E12" i="1"/>
  <c r="G12" i="1"/>
  <c r="I12" i="1"/>
  <c r="E13" i="1"/>
  <c r="G13" i="1"/>
  <c r="I13" i="1"/>
  <c r="E14" i="1"/>
  <c r="G14" i="1"/>
  <c r="I14" i="1"/>
  <c r="I15" i="1"/>
  <c r="E17" i="1"/>
  <c r="G17" i="1"/>
  <c r="I17" i="1"/>
  <c r="E18" i="1"/>
  <c r="G18" i="1"/>
  <c r="I18" i="1"/>
  <c r="E19" i="1"/>
  <c r="G19" i="1"/>
  <c r="I19" i="1"/>
  <c r="E20" i="1"/>
  <c r="G20" i="1"/>
  <c r="I20" i="1"/>
  <c r="E21" i="1"/>
  <c r="G21" i="1"/>
  <c r="I21" i="1"/>
  <c r="E22" i="1"/>
  <c r="G22" i="1"/>
  <c r="I22" i="1"/>
  <c r="E23" i="1"/>
  <c r="G23" i="1"/>
  <c r="I23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E54" i="1"/>
  <c r="G54" i="1"/>
  <c r="I54" i="1"/>
  <c r="E55" i="1"/>
  <c r="G55" i="1"/>
  <c r="I55" i="1"/>
  <c r="E56" i="1"/>
  <c r="G56" i="1"/>
  <c r="I56" i="1"/>
  <c r="E57" i="1"/>
  <c r="G57" i="1"/>
  <c r="I57" i="1"/>
  <c r="E58" i="1"/>
  <c r="G58" i="1"/>
  <c r="I58" i="1"/>
  <c r="E59" i="1"/>
  <c r="G59" i="1"/>
  <c r="I59" i="1"/>
  <c r="E60" i="1"/>
  <c r="G60" i="1"/>
  <c r="I60" i="1"/>
  <c r="E61" i="1"/>
  <c r="G61" i="1"/>
  <c r="I61" i="1"/>
  <c r="E62" i="1"/>
  <c r="G62" i="1"/>
  <c r="I62" i="1"/>
  <c r="E63" i="1"/>
  <c r="G63" i="1"/>
  <c r="I63" i="1"/>
  <c r="E64" i="1"/>
  <c r="G64" i="1"/>
  <c r="I64" i="1"/>
  <c r="E65" i="1"/>
  <c r="G65" i="1"/>
  <c r="I65" i="1"/>
  <c r="E66" i="1"/>
  <c r="G66" i="1"/>
  <c r="I66" i="1"/>
  <c r="E67" i="1"/>
  <c r="G67" i="1"/>
  <c r="I67" i="1"/>
  <c r="E68" i="1"/>
  <c r="G68" i="1"/>
  <c r="I68" i="1"/>
  <c r="E69" i="1"/>
  <c r="G69" i="1"/>
  <c r="I69" i="1"/>
  <c r="E70" i="1"/>
  <c r="G70" i="1"/>
  <c r="I70" i="1"/>
  <c r="E71" i="1"/>
  <c r="G71" i="1"/>
  <c r="I71" i="1"/>
  <c r="E72" i="1"/>
  <c r="G72" i="1"/>
  <c r="I72" i="1"/>
  <c r="E73" i="1"/>
  <c r="G73" i="1"/>
  <c r="I73" i="1"/>
  <c r="E74" i="1"/>
  <c r="G74" i="1"/>
  <c r="I74" i="1"/>
  <c r="E75" i="1"/>
  <c r="G75" i="1"/>
  <c r="I75" i="1"/>
  <c r="E76" i="1"/>
  <c r="G76" i="1"/>
  <c r="I76" i="1"/>
  <c r="E77" i="1"/>
  <c r="G77" i="1"/>
  <c r="I77" i="1"/>
  <c r="E78" i="1"/>
  <c r="G78" i="1"/>
  <c r="I78" i="1"/>
  <c r="E79" i="1"/>
  <c r="G79" i="1"/>
  <c r="I79" i="1"/>
  <c r="E80" i="1"/>
  <c r="G80" i="1"/>
  <c r="I80" i="1"/>
  <c r="E81" i="1"/>
  <c r="G81" i="1"/>
  <c r="I81" i="1"/>
  <c r="E82" i="1"/>
  <c r="G82" i="1"/>
  <c r="I82" i="1"/>
  <c r="E83" i="1"/>
  <c r="G83" i="1"/>
  <c r="I83" i="1"/>
  <c r="E84" i="1"/>
  <c r="G84" i="1"/>
  <c r="I84" i="1"/>
  <c r="E85" i="1"/>
  <c r="G85" i="1"/>
  <c r="I85" i="1"/>
  <c r="E86" i="1"/>
  <c r="G86" i="1"/>
  <c r="I86" i="1"/>
  <c r="E87" i="1"/>
  <c r="G87" i="1"/>
  <c r="I87" i="1"/>
  <c r="E88" i="1"/>
  <c r="G88" i="1"/>
  <c r="I88" i="1"/>
  <c r="E89" i="1"/>
  <c r="G89" i="1"/>
  <c r="I89" i="1"/>
  <c r="E90" i="1"/>
  <c r="G90" i="1"/>
  <c r="I90" i="1"/>
  <c r="E91" i="1"/>
  <c r="G91" i="1"/>
  <c r="I91" i="1"/>
  <c r="E92" i="1"/>
  <c r="G92" i="1"/>
  <c r="I92" i="1"/>
  <c r="E93" i="1"/>
  <c r="G93" i="1"/>
  <c r="I93" i="1"/>
  <c r="E94" i="1"/>
  <c r="G94" i="1"/>
  <c r="I94" i="1"/>
  <c r="E95" i="1"/>
  <c r="G95" i="1"/>
  <c r="I95" i="1"/>
  <c r="E96" i="1"/>
  <c r="G96" i="1"/>
  <c r="I96" i="1"/>
  <c r="E97" i="1"/>
  <c r="G97" i="1"/>
  <c r="I97" i="1"/>
  <c r="E98" i="1"/>
  <c r="G98" i="1"/>
  <c r="I98" i="1"/>
  <c r="E99" i="1"/>
  <c r="G99" i="1"/>
  <c r="I99" i="1"/>
  <c r="E100" i="1"/>
  <c r="G100" i="1"/>
  <c r="I100" i="1"/>
  <c r="E101" i="1"/>
  <c r="G101" i="1"/>
  <c r="I101" i="1"/>
  <c r="E102" i="1"/>
  <c r="G102" i="1"/>
  <c r="I102" i="1"/>
  <c r="E103" i="1"/>
  <c r="G103" i="1"/>
  <c r="I103" i="1"/>
  <c r="E104" i="1"/>
  <c r="G104" i="1"/>
  <c r="I104" i="1"/>
  <c r="E105" i="1"/>
  <c r="G105" i="1"/>
  <c r="I105" i="1"/>
  <c r="E106" i="1"/>
  <c r="G106" i="1"/>
  <c r="I106" i="1"/>
  <c r="E107" i="1"/>
  <c r="G107" i="1"/>
  <c r="I107" i="1"/>
  <c r="E108" i="1"/>
  <c r="G108" i="1"/>
  <c r="I108" i="1"/>
  <c r="E109" i="1"/>
  <c r="G109" i="1"/>
  <c r="I109" i="1"/>
  <c r="E110" i="1"/>
  <c r="G110" i="1"/>
  <c r="I110" i="1"/>
  <c r="E111" i="1"/>
  <c r="G111" i="1"/>
  <c r="I111" i="1"/>
  <c r="E112" i="1"/>
  <c r="G112" i="1"/>
  <c r="I112" i="1"/>
  <c r="E113" i="1"/>
  <c r="G113" i="1"/>
  <c r="I113" i="1"/>
  <c r="E114" i="1"/>
  <c r="G114" i="1"/>
  <c r="I114" i="1"/>
  <c r="E115" i="1"/>
  <c r="G115" i="1"/>
  <c r="I115" i="1"/>
  <c r="E116" i="1"/>
  <c r="G116" i="1"/>
  <c r="I116" i="1"/>
  <c r="E117" i="1"/>
  <c r="G117" i="1"/>
  <c r="I117" i="1"/>
  <c r="E118" i="1"/>
  <c r="G118" i="1"/>
  <c r="I118" i="1"/>
  <c r="E119" i="1"/>
  <c r="G119" i="1"/>
  <c r="I119" i="1"/>
  <c r="E120" i="1"/>
  <c r="G120" i="1"/>
  <c r="I120" i="1"/>
  <c r="E121" i="1"/>
  <c r="G121" i="1"/>
  <c r="I121" i="1"/>
  <c r="E122" i="1"/>
  <c r="G122" i="1"/>
  <c r="I122" i="1"/>
  <c r="E123" i="1"/>
  <c r="G123" i="1"/>
  <c r="I123" i="1"/>
  <c r="E124" i="1"/>
  <c r="G124" i="1"/>
  <c r="I124" i="1"/>
  <c r="E125" i="1"/>
  <c r="G125" i="1"/>
  <c r="I125" i="1"/>
  <c r="E126" i="1"/>
  <c r="G126" i="1"/>
  <c r="I126" i="1"/>
  <c r="E127" i="1"/>
  <c r="G127" i="1"/>
  <c r="I127" i="1"/>
  <c r="E128" i="1"/>
  <c r="G128" i="1"/>
  <c r="I128" i="1"/>
  <c r="E129" i="1"/>
  <c r="G129" i="1"/>
  <c r="I129" i="1"/>
  <c r="E130" i="1"/>
  <c r="G130" i="1"/>
  <c r="I130" i="1"/>
  <c r="E131" i="1"/>
  <c r="G131" i="1"/>
  <c r="I131" i="1"/>
  <c r="E132" i="1"/>
  <c r="G132" i="1"/>
  <c r="I132" i="1"/>
  <c r="E133" i="1"/>
  <c r="G133" i="1"/>
  <c r="I133" i="1"/>
  <c r="E134" i="1"/>
  <c r="G134" i="1"/>
  <c r="I134" i="1"/>
  <c r="E135" i="1"/>
  <c r="G135" i="1"/>
  <c r="I135" i="1"/>
  <c r="E136" i="1"/>
  <c r="G136" i="1"/>
  <c r="I136" i="1"/>
  <c r="E137" i="1"/>
  <c r="G137" i="1"/>
  <c r="I137" i="1"/>
  <c r="E138" i="1"/>
  <c r="G138" i="1"/>
  <c r="I138" i="1"/>
  <c r="E139" i="1"/>
  <c r="G139" i="1"/>
  <c r="I139" i="1"/>
  <c r="E140" i="1"/>
  <c r="G140" i="1"/>
  <c r="I140" i="1"/>
  <c r="E141" i="1"/>
  <c r="G141" i="1"/>
  <c r="I141" i="1"/>
  <c r="E142" i="1"/>
  <c r="G142" i="1"/>
  <c r="I142" i="1"/>
  <c r="E143" i="1"/>
  <c r="G143" i="1"/>
  <c r="I143" i="1"/>
  <c r="E144" i="1"/>
  <c r="G144" i="1"/>
  <c r="I144" i="1"/>
  <c r="E145" i="1"/>
  <c r="G145" i="1"/>
  <c r="I145" i="1"/>
  <c r="E146" i="1"/>
  <c r="G146" i="1"/>
  <c r="I146" i="1"/>
  <c r="E147" i="1"/>
  <c r="G147" i="1"/>
  <c r="I147" i="1"/>
  <c r="E148" i="1"/>
  <c r="G148" i="1"/>
  <c r="I148" i="1"/>
  <c r="E149" i="1"/>
  <c r="G149" i="1"/>
  <c r="I149" i="1"/>
  <c r="E150" i="1"/>
  <c r="G150" i="1"/>
  <c r="I150" i="1"/>
  <c r="E151" i="1"/>
  <c r="G151" i="1"/>
  <c r="I151" i="1"/>
  <c r="E152" i="1"/>
  <c r="G152" i="1"/>
  <c r="I152" i="1"/>
  <c r="E153" i="1"/>
  <c r="G153" i="1"/>
  <c r="I153" i="1"/>
  <c r="E154" i="1"/>
  <c r="G154" i="1"/>
  <c r="I154" i="1"/>
  <c r="E155" i="1"/>
  <c r="G155" i="1"/>
  <c r="I155" i="1"/>
  <c r="E156" i="1"/>
  <c r="G156" i="1"/>
  <c r="I156" i="1"/>
  <c r="E157" i="1"/>
  <c r="G157" i="1"/>
  <c r="I157" i="1"/>
  <c r="E158" i="1"/>
  <c r="G158" i="1"/>
  <c r="I158" i="1"/>
  <c r="E159" i="1"/>
  <c r="G159" i="1"/>
  <c r="I159" i="1"/>
  <c r="E160" i="1"/>
  <c r="G160" i="1"/>
  <c r="I160" i="1"/>
  <c r="E161" i="1"/>
  <c r="G161" i="1"/>
  <c r="I161" i="1"/>
  <c r="E162" i="1"/>
  <c r="G162" i="1"/>
  <c r="I162" i="1"/>
  <c r="E163" i="1"/>
  <c r="G163" i="1"/>
  <c r="I163" i="1"/>
  <c r="E164" i="1"/>
  <c r="G164" i="1"/>
  <c r="I164" i="1"/>
  <c r="E165" i="1"/>
  <c r="G165" i="1"/>
  <c r="I165" i="1"/>
  <c r="E166" i="1"/>
  <c r="G166" i="1"/>
  <c r="I166" i="1"/>
  <c r="E167" i="1"/>
  <c r="G167" i="1"/>
  <c r="I167" i="1"/>
  <c r="E168" i="1"/>
  <c r="G168" i="1"/>
  <c r="I168" i="1"/>
  <c r="E169" i="1"/>
  <c r="G169" i="1"/>
  <c r="I169" i="1"/>
  <c r="E170" i="1"/>
  <c r="G170" i="1"/>
  <c r="I170" i="1"/>
  <c r="E171" i="1"/>
  <c r="G171" i="1"/>
  <c r="I171" i="1"/>
  <c r="E172" i="1"/>
  <c r="G172" i="1"/>
  <c r="I172" i="1"/>
  <c r="E173" i="1"/>
  <c r="G173" i="1"/>
  <c r="I173" i="1"/>
  <c r="E174" i="1"/>
  <c r="G174" i="1"/>
  <c r="I174" i="1"/>
  <c r="E175" i="1"/>
  <c r="G175" i="1"/>
  <c r="I175" i="1"/>
  <c r="E176" i="1"/>
  <c r="G176" i="1"/>
  <c r="I176" i="1"/>
  <c r="E177" i="1"/>
  <c r="G177" i="1"/>
  <c r="I177" i="1"/>
  <c r="E178" i="1"/>
  <c r="G178" i="1"/>
  <c r="I178" i="1"/>
  <c r="E179" i="1"/>
  <c r="G179" i="1"/>
  <c r="I179" i="1"/>
  <c r="E180" i="1"/>
  <c r="G180" i="1"/>
  <c r="I180" i="1"/>
  <c r="E181" i="1"/>
  <c r="G181" i="1"/>
  <c r="I181" i="1"/>
  <c r="E182" i="1"/>
  <c r="G182" i="1"/>
  <c r="I182" i="1"/>
  <c r="E183" i="1"/>
  <c r="G183" i="1"/>
  <c r="I183" i="1"/>
  <c r="E184" i="1"/>
  <c r="G184" i="1"/>
  <c r="I184" i="1"/>
  <c r="E185" i="1"/>
  <c r="G185" i="1"/>
  <c r="I185" i="1"/>
  <c r="E186" i="1"/>
  <c r="G186" i="1"/>
  <c r="I186" i="1"/>
  <c r="E187" i="1"/>
  <c r="G187" i="1"/>
  <c r="I187" i="1"/>
  <c r="E188" i="1"/>
  <c r="G188" i="1"/>
  <c r="I188" i="1"/>
  <c r="E189" i="1"/>
  <c r="G189" i="1"/>
  <c r="I189" i="1"/>
  <c r="E190" i="1"/>
  <c r="G190" i="1"/>
  <c r="I190" i="1"/>
  <c r="E191" i="1"/>
  <c r="G191" i="1"/>
  <c r="I191" i="1"/>
  <c r="E192" i="1"/>
  <c r="G192" i="1"/>
  <c r="I192" i="1"/>
  <c r="E193" i="1"/>
  <c r="G193" i="1"/>
  <c r="I193" i="1"/>
  <c r="E194" i="1"/>
  <c r="G194" i="1"/>
  <c r="I194" i="1"/>
  <c r="E195" i="1"/>
  <c r="G195" i="1"/>
  <c r="I195" i="1"/>
  <c r="E196" i="1"/>
  <c r="G196" i="1"/>
  <c r="I196" i="1"/>
  <c r="E197" i="1"/>
  <c r="G197" i="1"/>
  <c r="I197" i="1"/>
  <c r="E198" i="1"/>
  <c r="G198" i="1"/>
  <c r="I198" i="1"/>
  <c r="E199" i="1"/>
  <c r="G199" i="1"/>
  <c r="I199" i="1"/>
  <c r="E200" i="1"/>
  <c r="G200" i="1"/>
  <c r="I200" i="1"/>
  <c r="E201" i="1"/>
  <c r="G201" i="1"/>
  <c r="I201" i="1"/>
  <c r="E202" i="1"/>
  <c r="G202" i="1"/>
  <c r="I202" i="1"/>
  <c r="E203" i="1"/>
  <c r="G203" i="1"/>
  <c r="I203" i="1"/>
  <c r="E204" i="1"/>
  <c r="G204" i="1"/>
  <c r="I204" i="1"/>
  <c r="E205" i="1"/>
  <c r="G205" i="1"/>
  <c r="I205" i="1"/>
  <c r="E206" i="1"/>
  <c r="G206" i="1"/>
  <c r="I206" i="1"/>
  <c r="E207" i="1"/>
  <c r="G207" i="1"/>
  <c r="I207" i="1"/>
  <c r="E208" i="1"/>
  <c r="G208" i="1"/>
  <c r="I208" i="1"/>
  <c r="I3" i="1"/>
</calcChain>
</file>

<file path=xl/sharedStrings.xml><?xml version="1.0" encoding="utf-8"?>
<sst xmlns="http://schemas.openxmlformats.org/spreadsheetml/2006/main" count="16" uniqueCount="16">
  <si>
    <t>x</t>
  </si>
  <si>
    <t>y</t>
  </si>
  <si>
    <t>t</t>
  </si>
  <si>
    <t>distance</t>
  </si>
  <si>
    <t>v (mph)</t>
  </si>
  <si>
    <t>v (m/s) from distance</t>
  </si>
  <si>
    <t>v (m/s) from speed</t>
  </si>
  <si>
    <t>dt (s)</t>
  </si>
  <si>
    <t>a (m/s^2) from distance</t>
  </si>
  <si>
    <t>a (m/s^2) from speed</t>
  </si>
  <si>
    <t>a (m/s^2) from speed without negatives</t>
  </si>
  <si>
    <t>mph</t>
  </si>
  <si>
    <t>m/s</t>
  </si>
  <si>
    <t>That should be enough…</t>
  </si>
  <si>
    <t>So, linear fits (blue) better than exponential (orange).</t>
  </si>
  <si>
    <t>The linear model predicts that we run out of power at about 125mph: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</si>
</sst>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</a:t>
            </a:r>
            <a:r>
              <a:rPr lang="en-US" baseline="0"/>
              <a:t> x (position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Sheet1!$B$2:$B$260</c:f>
              <c:numCache>
                <c:formatCode>General</c:formatCode>
                <c:ptCount val="249"/>
                <c:pt idx="0">
                  <c:v>-40.62</c:v>
                </c:pt>
                <c:pt idx="1">
                  <c:v>-40.62</c:v>
                </c:pt>
                <c:pt idx="2">
                  <c:v>-40.62</c:v>
                </c:pt>
                <c:pt idx="3">
                  <c:v>-40.62</c:v>
                </c:pt>
                <c:pt idx="4">
                  <c:v>-40.62</c:v>
                </c:pt>
                <c:pt idx="5">
                  <c:v>-40.62001</c:v>
                </c:pt>
                <c:pt idx="6">
                  <c:v>-40.62083</c:v>
                </c:pt>
                <c:pt idx="7">
                  <c:v>-40.65253</c:v>
                </c:pt>
                <c:pt idx="8">
                  <c:v>-40.68524</c:v>
                </c:pt>
                <c:pt idx="9">
                  <c:v>-40.76302</c:v>
                </c:pt>
                <c:pt idx="10">
                  <c:v>-40.79149</c:v>
                </c:pt>
                <c:pt idx="11">
                  <c:v>-40.82287</c:v>
                </c:pt>
                <c:pt idx="12">
                  <c:v>-40.87663</c:v>
                </c:pt>
                <c:pt idx="13">
                  <c:v>-40.93909</c:v>
                </c:pt>
                <c:pt idx="14">
                  <c:v>-40.96194</c:v>
                </c:pt>
                <c:pt idx="15">
                  <c:v>-41.06439</c:v>
                </c:pt>
                <c:pt idx="16">
                  <c:v>-41.09293</c:v>
                </c:pt>
                <c:pt idx="17">
                  <c:v>-41.15373</c:v>
                </c:pt>
                <c:pt idx="18">
                  <c:v>-41.21971</c:v>
                </c:pt>
                <c:pt idx="19">
                  <c:v>-41.32898</c:v>
                </c:pt>
                <c:pt idx="20">
                  <c:v>-41.36829</c:v>
                </c:pt>
                <c:pt idx="21">
                  <c:v>-41.49531</c:v>
                </c:pt>
                <c:pt idx="22">
                  <c:v>-41.5879</c:v>
                </c:pt>
                <c:pt idx="23">
                  <c:v>-41.73926</c:v>
                </c:pt>
                <c:pt idx="24">
                  <c:v>-41.84862</c:v>
                </c:pt>
                <c:pt idx="25">
                  <c:v>-41.96472</c:v>
                </c:pt>
                <c:pt idx="26">
                  <c:v>-42.08752</c:v>
                </c:pt>
                <c:pt idx="27">
                  <c:v>-42.28424</c:v>
                </c:pt>
                <c:pt idx="28">
                  <c:v>-42.42369</c:v>
                </c:pt>
                <c:pt idx="29">
                  <c:v>-42.64527</c:v>
                </c:pt>
                <c:pt idx="30">
                  <c:v>-42.8012</c:v>
                </c:pt>
                <c:pt idx="31">
                  <c:v>-43.04737</c:v>
                </c:pt>
                <c:pt idx="32">
                  <c:v>-43.21921</c:v>
                </c:pt>
                <c:pt idx="33">
                  <c:v>-43.48816</c:v>
                </c:pt>
                <c:pt idx="34">
                  <c:v>-43.77188</c:v>
                </c:pt>
                <c:pt idx="35">
                  <c:v>-43.87079</c:v>
                </c:pt>
                <c:pt idx="36">
                  <c:v>-44.07201</c:v>
                </c:pt>
                <c:pt idx="37">
                  <c:v>-44.38399</c:v>
                </c:pt>
                <c:pt idx="38">
                  <c:v>-44.60122</c:v>
                </c:pt>
                <c:pt idx="39">
                  <c:v>-44.93816</c:v>
                </c:pt>
                <c:pt idx="40">
                  <c:v>-45.40944</c:v>
                </c:pt>
                <c:pt idx="41">
                  <c:v>-45.53182</c:v>
                </c:pt>
                <c:pt idx="42">
                  <c:v>-45.90558</c:v>
                </c:pt>
                <c:pt idx="43">
                  <c:v>-46.16291</c:v>
                </c:pt>
                <c:pt idx="44">
                  <c:v>-46.29457</c:v>
                </c:pt>
                <c:pt idx="45">
                  <c:v>-46.69593</c:v>
                </c:pt>
                <c:pt idx="46">
                  <c:v>-46.97157</c:v>
                </c:pt>
                <c:pt idx="47">
                  <c:v>-47.25324</c:v>
                </c:pt>
                <c:pt idx="48">
                  <c:v>-47.68749</c:v>
                </c:pt>
                <c:pt idx="49">
                  <c:v>-48.43966</c:v>
                </c:pt>
                <c:pt idx="50">
                  <c:v>-48.59496</c:v>
                </c:pt>
                <c:pt idx="51">
                  <c:v>-48.90924</c:v>
                </c:pt>
                <c:pt idx="52">
                  <c:v>-49.22937</c:v>
                </c:pt>
                <c:pt idx="53">
                  <c:v>-49.55534</c:v>
                </c:pt>
                <c:pt idx="54">
                  <c:v>-50.05507</c:v>
                </c:pt>
                <c:pt idx="55">
                  <c:v>-50.22471</c:v>
                </c:pt>
                <c:pt idx="56">
                  <c:v>-50.74184</c:v>
                </c:pt>
                <c:pt idx="57">
                  <c:v>-51.09383</c:v>
                </c:pt>
                <c:pt idx="58">
                  <c:v>-51.272</c:v>
                </c:pt>
                <c:pt idx="59">
                  <c:v>-51.81493</c:v>
                </c:pt>
                <c:pt idx="60">
                  <c:v>-52.18399</c:v>
                </c:pt>
                <c:pt idx="61">
                  <c:v>-52.74815</c:v>
                </c:pt>
                <c:pt idx="62">
                  <c:v>-53.51999</c:v>
                </c:pt>
                <c:pt idx="63">
                  <c:v>-53.91427</c:v>
                </c:pt>
                <c:pt idx="64">
                  <c:v>-54.51608</c:v>
                </c:pt>
                <c:pt idx="65">
                  <c:v>-55.13028</c:v>
                </c:pt>
                <c:pt idx="66">
                  <c:v>-55.5466</c:v>
                </c:pt>
                <c:pt idx="67">
                  <c:v>-55.96837</c:v>
                </c:pt>
                <c:pt idx="68">
                  <c:v>-56.18129</c:v>
                </c:pt>
                <c:pt idx="69">
                  <c:v>-56.82819</c:v>
                </c:pt>
                <c:pt idx="70">
                  <c:v>-57.26618</c:v>
                </c:pt>
                <c:pt idx="71">
                  <c:v>-57.70953</c:v>
                </c:pt>
                <c:pt idx="72">
                  <c:v>-58.38456</c:v>
                </c:pt>
                <c:pt idx="73">
                  <c:v>-58.84122</c:v>
                </c:pt>
                <c:pt idx="74">
                  <c:v>-59.30317</c:v>
                </c:pt>
                <c:pt idx="75">
                  <c:v>-60.00595</c:v>
                </c:pt>
                <c:pt idx="76">
                  <c:v>-60.48101</c:v>
                </c:pt>
                <c:pt idx="77">
                  <c:v>-61.20335</c:v>
                </c:pt>
                <c:pt idx="78">
                  <c:v>-61.44673</c:v>
                </c:pt>
                <c:pt idx="79">
                  <c:v>-62.18459</c:v>
                </c:pt>
                <c:pt idx="80">
                  <c:v>-62.43312</c:v>
                </c:pt>
                <c:pt idx="81">
                  <c:v>-63.18637</c:v>
                </c:pt>
                <c:pt idx="82">
                  <c:v>-63.69492</c:v>
                </c:pt>
                <c:pt idx="83">
                  <c:v>-64.46724</c:v>
                </c:pt>
                <c:pt idx="84">
                  <c:v>-65.2509</c:v>
                </c:pt>
                <c:pt idx="85">
                  <c:v>-65.51463</c:v>
                </c:pt>
                <c:pt idx="86">
                  <c:v>-66.3133</c:v>
                </c:pt>
                <c:pt idx="87">
                  <c:v>-67.12316</c:v>
                </c:pt>
                <c:pt idx="88">
                  <c:v>-67.66925</c:v>
                </c:pt>
                <c:pt idx="89">
                  <c:v>-68.4976</c:v>
                </c:pt>
                <c:pt idx="90">
                  <c:v>-69.05595</c:v>
                </c:pt>
                <c:pt idx="91">
                  <c:v>-69.9025</c:v>
                </c:pt>
                <c:pt idx="92">
                  <c:v>-70.47278</c:v>
                </c:pt>
                <c:pt idx="93">
                  <c:v>-71.33701</c:v>
                </c:pt>
                <c:pt idx="94">
                  <c:v>-71.91898</c:v>
                </c:pt>
                <c:pt idx="95">
                  <c:v>-72.80058</c:v>
                </c:pt>
                <c:pt idx="96">
                  <c:v>-73.39404</c:v>
                </c:pt>
                <c:pt idx="97">
                  <c:v>-74.29273000000001</c:v>
                </c:pt>
                <c:pt idx="98">
                  <c:v>-74.59456</c:v>
                </c:pt>
                <c:pt idx="99">
                  <c:v>-75.20163</c:v>
                </c:pt>
                <c:pt idx="100">
                  <c:v>-76.1207</c:v>
                </c:pt>
                <c:pt idx="101">
                  <c:v>-76.73901</c:v>
                </c:pt>
                <c:pt idx="102">
                  <c:v>-77.36163</c:v>
                </c:pt>
                <c:pt idx="103">
                  <c:v>-78.30087</c:v>
                </c:pt>
                <c:pt idx="104">
                  <c:v>-79.24405</c:v>
                </c:pt>
                <c:pt idx="105">
                  <c:v>-79.87452</c:v>
                </c:pt>
                <c:pt idx="106">
                  <c:v>-80.5063</c:v>
                </c:pt>
                <c:pt idx="107">
                  <c:v>-81.45618</c:v>
                </c:pt>
                <c:pt idx="108">
                  <c:v>-82.41096</c:v>
                </c:pt>
                <c:pt idx="109">
                  <c:v>-83.05086</c:v>
                </c:pt>
                <c:pt idx="110">
                  <c:v>-83.69369</c:v>
                </c:pt>
                <c:pt idx="111">
                  <c:v>-84.66076</c:v>
                </c:pt>
                <c:pt idx="112">
                  <c:v>-85.63154</c:v>
                </c:pt>
                <c:pt idx="113">
                  <c:v>-86.28223</c:v>
                </c:pt>
                <c:pt idx="114">
                  <c:v>-86.93624</c:v>
                </c:pt>
                <c:pt idx="115">
                  <c:v>-87.92412</c:v>
                </c:pt>
                <c:pt idx="116">
                  <c:v>-88.58869</c:v>
                </c:pt>
                <c:pt idx="117">
                  <c:v>-89.59154</c:v>
                </c:pt>
                <c:pt idx="118">
                  <c:v>-90.59977000000001</c:v>
                </c:pt>
                <c:pt idx="119">
                  <c:v>-91.27466</c:v>
                </c:pt>
                <c:pt idx="120">
                  <c:v>-94.62201</c:v>
                </c:pt>
                <c:pt idx="121">
                  <c:v>-95.63112</c:v>
                </c:pt>
                <c:pt idx="122">
                  <c:v>-96.30517</c:v>
                </c:pt>
                <c:pt idx="123">
                  <c:v>-97.31611</c:v>
                </c:pt>
                <c:pt idx="124">
                  <c:v>-97.99002</c:v>
                </c:pt>
                <c:pt idx="125">
                  <c:v>-98.66431</c:v>
                </c:pt>
                <c:pt idx="126">
                  <c:v>-99.34034</c:v>
                </c:pt>
                <c:pt idx="127">
                  <c:v>-100.3583</c:v>
                </c:pt>
                <c:pt idx="128">
                  <c:v>-101.0388</c:v>
                </c:pt>
                <c:pt idx="129">
                  <c:v>-101.3796</c:v>
                </c:pt>
                <c:pt idx="130">
                  <c:v>-102.746</c:v>
                </c:pt>
                <c:pt idx="131">
                  <c:v>-103.0885</c:v>
                </c:pt>
                <c:pt idx="132">
                  <c:v>-104.4618</c:v>
                </c:pt>
                <c:pt idx="133">
                  <c:v>-104.8051</c:v>
                </c:pt>
                <c:pt idx="134">
                  <c:v>-106.5241</c:v>
                </c:pt>
                <c:pt idx="135">
                  <c:v>-106.8689</c:v>
                </c:pt>
                <c:pt idx="136">
                  <c:v>-107.5604</c:v>
                </c:pt>
                <c:pt idx="137">
                  <c:v>-108.2543</c:v>
                </c:pt>
                <c:pt idx="138">
                  <c:v>-108.9507</c:v>
                </c:pt>
                <c:pt idx="139">
                  <c:v>-109.6489</c:v>
                </c:pt>
                <c:pt idx="140">
                  <c:v>-110.6987</c:v>
                </c:pt>
                <c:pt idx="141">
                  <c:v>-111.3991</c:v>
                </c:pt>
                <c:pt idx="142">
                  <c:v>-114.8289</c:v>
                </c:pt>
                <c:pt idx="143">
                  <c:v>-115.8576</c:v>
                </c:pt>
                <c:pt idx="144">
                  <c:v>-116.5471</c:v>
                </c:pt>
                <c:pt idx="145">
                  <c:v>-117.2383</c:v>
                </c:pt>
                <c:pt idx="146">
                  <c:v>-117.9313</c:v>
                </c:pt>
                <c:pt idx="147">
                  <c:v>-118.6265</c:v>
                </c:pt>
                <c:pt idx="148">
                  <c:v>-119.3241</c:v>
                </c:pt>
                <c:pt idx="149">
                  <c:v>-120.024</c:v>
                </c:pt>
                <c:pt idx="150">
                  <c:v>-120.7264</c:v>
                </c:pt>
                <c:pt idx="151">
                  <c:v>-121.431</c:v>
                </c:pt>
                <c:pt idx="152">
                  <c:v>-125.7101</c:v>
                </c:pt>
                <c:pt idx="153">
                  <c:v>-129.3473</c:v>
                </c:pt>
                <c:pt idx="154">
                  <c:v>-131.1911</c:v>
                </c:pt>
                <c:pt idx="155">
                  <c:v>-131.9334</c:v>
                </c:pt>
                <c:pt idx="156">
                  <c:v>-133.052</c:v>
                </c:pt>
                <c:pt idx="157">
                  <c:v>-133.8011</c:v>
                </c:pt>
                <c:pt idx="158">
                  <c:v>-134.1767</c:v>
                </c:pt>
                <c:pt idx="159">
                  <c:v>-135.3077</c:v>
                </c:pt>
                <c:pt idx="160">
                  <c:v>-135.6861</c:v>
                </c:pt>
                <c:pt idx="161">
                  <c:v>-136.4449</c:v>
                </c:pt>
                <c:pt idx="162">
                  <c:v>-137.5883</c:v>
                </c:pt>
                <c:pt idx="163">
                  <c:v>-137.9708</c:v>
                </c:pt>
                <c:pt idx="164">
                  <c:v>-139.1224</c:v>
                </c:pt>
                <c:pt idx="165">
                  <c:v>-139.8936</c:v>
                </c:pt>
                <c:pt idx="166">
                  <c:v>-140.2803</c:v>
                </c:pt>
                <c:pt idx="167">
                  <c:v>-141.4443</c:v>
                </c:pt>
                <c:pt idx="168">
                  <c:v>-142.2237</c:v>
                </c:pt>
                <c:pt idx="169">
                  <c:v>-142.6144</c:v>
                </c:pt>
                <c:pt idx="170">
                  <c:v>-144.1842</c:v>
                </c:pt>
                <c:pt idx="171">
                  <c:v>-144.5783</c:v>
                </c:pt>
                <c:pt idx="172">
                  <c:v>-145.3686</c:v>
                </c:pt>
                <c:pt idx="173">
                  <c:v>-146.5592</c:v>
                </c:pt>
                <c:pt idx="174">
                  <c:v>-147.3562</c:v>
                </c:pt>
                <c:pt idx="175">
                  <c:v>-149.3606</c:v>
                </c:pt>
                <c:pt idx="176">
                  <c:v>-150.167</c:v>
                </c:pt>
                <c:pt idx="177">
                  <c:v>-150.5712</c:v>
                </c:pt>
                <c:pt idx="178">
                  <c:v>-151.7877</c:v>
                </c:pt>
                <c:pt idx="179">
                  <c:v>-152.6021</c:v>
                </c:pt>
                <c:pt idx="180">
                  <c:v>-153.419</c:v>
                </c:pt>
                <c:pt idx="181">
                  <c:v>-154.6494</c:v>
                </c:pt>
                <c:pt idx="182">
                  <c:v>-155.4729</c:v>
                </c:pt>
                <c:pt idx="183">
                  <c:v>-156.713</c:v>
                </c:pt>
                <c:pt idx="184">
                  <c:v>-157.9589</c:v>
                </c:pt>
                <c:pt idx="185">
                  <c:v>-158.7927</c:v>
                </c:pt>
                <c:pt idx="186">
                  <c:v>-159.629</c:v>
                </c:pt>
                <c:pt idx="187">
                  <c:v>-160.8883</c:v>
                </c:pt>
                <c:pt idx="188">
                  <c:v>-161.731</c:v>
                </c:pt>
                <c:pt idx="189">
                  <c:v>-162.5762</c:v>
                </c:pt>
                <c:pt idx="190">
                  <c:v>-163.8488</c:v>
                </c:pt>
                <c:pt idx="191">
                  <c:v>-165.1269</c:v>
                </c:pt>
                <c:pt idx="192">
                  <c:v>-165.9821</c:v>
                </c:pt>
                <c:pt idx="193">
                  <c:v>-166.8398</c:v>
                </c:pt>
                <c:pt idx="194">
                  <c:v>-167.7</c:v>
                </c:pt>
                <c:pt idx="195">
                  <c:v>-168.9947</c:v>
                </c:pt>
                <c:pt idx="196">
                  <c:v>-170.295</c:v>
                </c:pt>
              </c:numCache>
            </c:numRef>
          </c:xVal>
          <c:yVal>
            <c:numRef>
              <c:f>Sheet1!$C$2:$C$260</c:f>
              <c:numCache>
                <c:formatCode>General</c:formatCode>
                <c:ptCount val="249"/>
                <c:pt idx="0">
                  <c:v>108.73</c:v>
                </c:pt>
                <c:pt idx="1">
                  <c:v>108.73</c:v>
                </c:pt>
                <c:pt idx="2">
                  <c:v>108.73</c:v>
                </c:pt>
                <c:pt idx="3">
                  <c:v>108.73</c:v>
                </c:pt>
                <c:pt idx="4">
                  <c:v>108.73</c:v>
                </c:pt>
                <c:pt idx="5">
                  <c:v>108.73</c:v>
                </c:pt>
                <c:pt idx="6">
                  <c:v>108.7295</c:v>
                </c:pt>
                <c:pt idx="7">
                  <c:v>108.7082</c:v>
                </c:pt>
                <c:pt idx="8">
                  <c:v>108.6862</c:v>
                </c:pt>
                <c:pt idx="9">
                  <c:v>108.634</c:v>
                </c:pt>
                <c:pt idx="10">
                  <c:v>108.6149</c:v>
                </c:pt>
                <c:pt idx="11">
                  <c:v>108.5938</c:v>
                </c:pt>
                <c:pt idx="12">
                  <c:v>108.5576</c:v>
                </c:pt>
                <c:pt idx="13">
                  <c:v>108.5157</c:v>
                </c:pt>
                <c:pt idx="14">
                  <c:v>108.5003</c:v>
                </c:pt>
                <c:pt idx="15">
                  <c:v>108.4314</c:v>
                </c:pt>
                <c:pt idx="16">
                  <c:v>108.4123</c:v>
                </c:pt>
                <c:pt idx="17">
                  <c:v>108.3714</c:v>
                </c:pt>
                <c:pt idx="18">
                  <c:v>108.327</c:v>
                </c:pt>
                <c:pt idx="19">
                  <c:v>108.2536</c:v>
                </c:pt>
                <c:pt idx="20">
                  <c:v>108.2272</c:v>
                </c:pt>
                <c:pt idx="21">
                  <c:v>108.1418</c:v>
                </c:pt>
                <c:pt idx="22">
                  <c:v>108.0796</c:v>
                </c:pt>
                <c:pt idx="23">
                  <c:v>107.9778</c:v>
                </c:pt>
                <c:pt idx="24">
                  <c:v>107.9043</c:v>
                </c:pt>
                <c:pt idx="25">
                  <c:v>107.8263</c:v>
                </c:pt>
                <c:pt idx="26">
                  <c:v>107.7438</c:v>
                </c:pt>
                <c:pt idx="27">
                  <c:v>107.6115</c:v>
                </c:pt>
                <c:pt idx="28">
                  <c:v>107.5178</c:v>
                </c:pt>
                <c:pt idx="29">
                  <c:v>107.3689</c:v>
                </c:pt>
                <c:pt idx="30">
                  <c:v>107.2641</c:v>
                </c:pt>
                <c:pt idx="31">
                  <c:v>107.0986</c:v>
                </c:pt>
                <c:pt idx="32">
                  <c:v>106.9832</c:v>
                </c:pt>
                <c:pt idx="33">
                  <c:v>106.8024</c:v>
                </c:pt>
                <c:pt idx="34">
                  <c:v>106.6117</c:v>
                </c:pt>
                <c:pt idx="35">
                  <c:v>106.5452</c:v>
                </c:pt>
                <c:pt idx="36">
                  <c:v>106.41</c:v>
                </c:pt>
                <c:pt idx="37">
                  <c:v>106.2003</c:v>
                </c:pt>
                <c:pt idx="38">
                  <c:v>106.0544</c:v>
                </c:pt>
                <c:pt idx="39">
                  <c:v>105.828</c:v>
                </c:pt>
                <c:pt idx="40">
                  <c:v>105.5112</c:v>
                </c:pt>
                <c:pt idx="41">
                  <c:v>105.429</c:v>
                </c:pt>
                <c:pt idx="42">
                  <c:v>105.1776</c:v>
                </c:pt>
                <c:pt idx="43">
                  <c:v>105.0045</c:v>
                </c:pt>
                <c:pt idx="44">
                  <c:v>104.9159</c:v>
                </c:pt>
                <c:pt idx="45">
                  <c:v>104.6457</c:v>
                </c:pt>
                <c:pt idx="46">
                  <c:v>104.4601</c:v>
                </c:pt>
                <c:pt idx="47">
                  <c:v>104.2703</c:v>
                </c:pt>
                <c:pt idx="48">
                  <c:v>103.9775</c:v>
                </c:pt>
                <c:pt idx="49">
                  <c:v>103.47</c:v>
                </c:pt>
                <c:pt idx="50">
                  <c:v>103.3651</c:v>
                </c:pt>
                <c:pt idx="51">
                  <c:v>103.1528</c:v>
                </c:pt>
                <c:pt idx="52">
                  <c:v>102.9365</c:v>
                </c:pt>
                <c:pt idx="53">
                  <c:v>102.7162</c:v>
                </c:pt>
                <c:pt idx="54">
                  <c:v>102.3784</c:v>
                </c:pt>
                <c:pt idx="55">
                  <c:v>102.2637</c:v>
                </c:pt>
                <c:pt idx="56">
                  <c:v>101.9141</c:v>
                </c:pt>
                <c:pt idx="57">
                  <c:v>101.6761</c:v>
                </c:pt>
                <c:pt idx="58">
                  <c:v>101.5556</c:v>
                </c:pt>
                <c:pt idx="59">
                  <c:v>101.1884</c:v>
                </c:pt>
                <c:pt idx="60">
                  <c:v>100.9388</c:v>
                </c:pt>
                <c:pt idx="61">
                  <c:v>100.5572</c:v>
                </c:pt>
                <c:pt idx="62">
                  <c:v>100.0352</c:v>
                </c:pt>
                <c:pt idx="63">
                  <c:v>99.76852</c:v>
                </c:pt>
                <c:pt idx="64">
                  <c:v>99.36149</c:v>
                </c:pt>
                <c:pt idx="65">
                  <c:v>98.94608</c:v>
                </c:pt>
                <c:pt idx="66">
                  <c:v>98.66452</c:v>
                </c:pt>
                <c:pt idx="67">
                  <c:v>98.37926</c:v>
                </c:pt>
                <c:pt idx="68">
                  <c:v>98.23526</c:v>
                </c:pt>
                <c:pt idx="69">
                  <c:v>97.79776</c:v>
                </c:pt>
                <c:pt idx="70">
                  <c:v>97.50155</c:v>
                </c:pt>
                <c:pt idx="71">
                  <c:v>97.20171</c:v>
                </c:pt>
                <c:pt idx="72">
                  <c:v>96.74521</c:v>
                </c:pt>
                <c:pt idx="73">
                  <c:v>96.43639</c:v>
                </c:pt>
                <c:pt idx="74">
                  <c:v>96.12401</c:v>
                </c:pt>
                <c:pt idx="75">
                  <c:v>95.64878</c:v>
                </c:pt>
                <c:pt idx="76">
                  <c:v>95.32755</c:v>
                </c:pt>
                <c:pt idx="77">
                  <c:v>94.83913</c:v>
                </c:pt>
                <c:pt idx="78">
                  <c:v>94.67458000000001</c:v>
                </c:pt>
                <c:pt idx="79">
                  <c:v>94.17571</c:v>
                </c:pt>
                <c:pt idx="80">
                  <c:v>94.00769</c:v>
                </c:pt>
                <c:pt idx="81">
                  <c:v>93.49845</c:v>
                </c:pt>
                <c:pt idx="82">
                  <c:v>93.15467</c:v>
                </c:pt>
                <c:pt idx="83">
                  <c:v>92.6326</c:v>
                </c:pt>
                <c:pt idx="84">
                  <c:v>92.10290000000001</c:v>
                </c:pt>
                <c:pt idx="85">
                  <c:v>91.92464</c:v>
                </c:pt>
                <c:pt idx="86">
                  <c:v>91.38484</c:v>
                </c:pt>
                <c:pt idx="87">
                  <c:v>90.83752</c:v>
                </c:pt>
                <c:pt idx="88">
                  <c:v>90.46848</c:v>
                </c:pt>
                <c:pt idx="89">
                  <c:v>89.90873000000001</c:v>
                </c:pt>
                <c:pt idx="90">
                  <c:v>89.53146</c:v>
                </c:pt>
                <c:pt idx="91">
                  <c:v>88.95923</c:v>
                </c:pt>
                <c:pt idx="92">
                  <c:v>88.57352</c:v>
                </c:pt>
                <c:pt idx="93">
                  <c:v>87.98864</c:v>
                </c:pt>
                <c:pt idx="94">
                  <c:v>87.59443</c:v>
                </c:pt>
                <c:pt idx="95">
                  <c:v>86.9967</c:v>
                </c:pt>
                <c:pt idx="96">
                  <c:v>86.59396</c:v>
                </c:pt>
                <c:pt idx="97">
                  <c:v>85.9836</c:v>
                </c:pt>
                <c:pt idx="98">
                  <c:v>85.77849</c:v>
                </c:pt>
                <c:pt idx="99">
                  <c:v>85.36578</c:v>
                </c:pt>
                <c:pt idx="100">
                  <c:v>84.74049</c:v>
                </c:pt>
                <c:pt idx="101">
                  <c:v>84.31958</c:v>
                </c:pt>
                <c:pt idx="102">
                  <c:v>83.89512</c:v>
                </c:pt>
                <c:pt idx="103">
                  <c:v>83.2485</c:v>
                </c:pt>
                <c:pt idx="104">
                  <c:v>82.58961</c:v>
                </c:pt>
                <c:pt idx="105">
                  <c:v>82.14314</c:v>
                </c:pt>
                <c:pt idx="106">
                  <c:v>81.68922</c:v>
                </c:pt>
                <c:pt idx="107">
                  <c:v>80.99496</c:v>
                </c:pt>
                <c:pt idx="108">
                  <c:v>80.28766</c:v>
                </c:pt>
                <c:pt idx="109">
                  <c:v>79.80963</c:v>
                </c:pt>
                <c:pt idx="110">
                  <c:v>79.32617999999999</c:v>
                </c:pt>
                <c:pt idx="111">
                  <c:v>78.58796</c:v>
                </c:pt>
                <c:pt idx="112">
                  <c:v>77.83803</c:v>
                </c:pt>
                <c:pt idx="113">
                  <c:v>77.3323</c:v>
                </c:pt>
                <c:pt idx="114">
                  <c:v>76.81992</c:v>
                </c:pt>
                <c:pt idx="115">
                  <c:v>76.04471</c:v>
                </c:pt>
                <c:pt idx="116">
                  <c:v>75.52639000000001</c:v>
                </c:pt>
                <c:pt idx="117">
                  <c:v>74.74776</c:v>
                </c:pt>
                <c:pt idx="118">
                  <c:v>73.96894</c:v>
                </c:pt>
                <c:pt idx="119">
                  <c:v>73.45145</c:v>
                </c:pt>
                <c:pt idx="120">
                  <c:v>70.91079</c:v>
                </c:pt>
                <c:pt idx="121">
                  <c:v>70.14742</c:v>
                </c:pt>
                <c:pt idx="122">
                  <c:v>69.62694999999999</c:v>
                </c:pt>
                <c:pt idx="123">
                  <c:v>68.82898</c:v>
                </c:pt>
                <c:pt idx="124">
                  <c:v>68.28705</c:v>
                </c:pt>
                <c:pt idx="125">
                  <c:v>67.73594</c:v>
                </c:pt>
                <c:pt idx="126">
                  <c:v>67.17534999999999</c:v>
                </c:pt>
                <c:pt idx="127">
                  <c:v>66.3196</c:v>
                </c:pt>
                <c:pt idx="128">
                  <c:v>65.74035</c:v>
                </c:pt>
                <c:pt idx="129">
                  <c:v>65.44817</c:v>
                </c:pt>
                <c:pt idx="130">
                  <c:v>64.26365</c:v>
                </c:pt>
                <c:pt idx="131">
                  <c:v>63.96365</c:v>
                </c:pt>
                <c:pt idx="132">
                  <c:v>62.74837</c:v>
                </c:pt>
                <c:pt idx="133">
                  <c:v>62.44066</c:v>
                </c:pt>
                <c:pt idx="134">
                  <c:v>60.88059</c:v>
                </c:pt>
                <c:pt idx="135">
                  <c:v>60.56434</c:v>
                </c:pt>
                <c:pt idx="136">
                  <c:v>59.92733</c:v>
                </c:pt>
                <c:pt idx="137">
                  <c:v>59.28755</c:v>
                </c:pt>
                <c:pt idx="138">
                  <c:v>58.64551</c:v>
                </c:pt>
                <c:pt idx="139">
                  <c:v>58.00183</c:v>
                </c:pt>
                <c:pt idx="140">
                  <c:v>57.03392</c:v>
                </c:pt>
                <c:pt idx="141">
                  <c:v>56.38787</c:v>
                </c:pt>
                <c:pt idx="142">
                  <c:v>53.1116</c:v>
                </c:pt>
                <c:pt idx="143">
                  <c:v>52.09963</c:v>
                </c:pt>
                <c:pt idx="144">
                  <c:v>51.41881</c:v>
                </c:pt>
                <c:pt idx="145">
                  <c:v>50.73345</c:v>
                </c:pt>
                <c:pt idx="146">
                  <c:v>50.04343</c:v>
                </c:pt>
                <c:pt idx="147">
                  <c:v>49.34868</c:v>
                </c:pt>
                <c:pt idx="148">
                  <c:v>48.64936</c:v>
                </c:pt>
                <c:pt idx="149">
                  <c:v>47.94566</c:v>
                </c:pt>
                <c:pt idx="150">
                  <c:v>47.23777</c:v>
                </c:pt>
                <c:pt idx="151">
                  <c:v>46.52583</c:v>
                </c:pt>
                <c:pt idx="152">
                  <c:v>42.17326</c:v>
                </c:pt>
                <c:pt idx="153">
                  <c:v>38.44607</c:v>
                </c:pt>
                <c:pt idx="154">
                  <c:v>36.55039</c:v>
                </c:pt>
                <c:pt idx="155">
                  <c:v>35.78632</c:v>
                </c:pt>
                <c:pt idx="156">
                  <c:v>34.6341</c:v>
                </c:pt>
                <c:pt idx="157">
                  <c:v>33.86192</c:v>
                </c:pt>
                <c:pt idx="158">
                  <c:v>33.47463</c:v>
                </c:pt>
                <c:pt idx="159">
                  <c:v>32.30801</c:v>
                </c:pt>
                <c:pt idx="160">
                  <c:v>31.91756</c:v>
                </c:pt>
                <c:pt idx="161">
                  <c:v>31.13433</c:v>
                </c:pt>
                <c:pt idx="162">
                  <c:v>29.95366</c:v>
                </c:pt>
                <c:pt idx="163">
                  <c:v>29.55856</c:v>
                </c:pt>
                <c:pt idx="164">
                  <c:v>28.3687</c:v>
                </c:pt>
                <c:pt idx="165">
                  <c:v>27.57167</c:v>
                </c:pt>
                <c:pt idx="166">
                  <c:v>27.17203</c:v>
                </c:pt>
                <c:pt idx="167">
                  <c:v>25.96861</c:v>
                </c:pt>
                <c:pt idx="168">
                  <c:v>25.16261</c:v>
                </c:pt>
                <c:pt idx="169">
                  <c:v>24.75851</c:v>
                </c:pt>
                <c:pt idx="170">
                  <c:v>23.13474</c:v>
                </c:pt>
                <c:pt idx="171">
                  <c:v>22.72698</c:v>
                </c:pt>
                <c:pt idx="172">
                  <c:v>21.90927</c:v>
                </c:pt>
                <c:pt idx="173">
                  <c:v>20.6773</c:v>
                </c:pt>
                <c:pt idx="174">
                  <c:v>19.85241</c:v>
                </c:pt>
                <c:pt idx="175">
                  <c:v>17.77774</c:v>
                </c:pt>
                <c:pt idx="176">
                  <c:v>16.94294</c:v>
                </c:pt>
                <c:pt idx="177">
                  <c:v>16.52449</c:v>
                </c:pt>
                <c:pt idx="178">
                  <c:v>15.26495</c:v>
                </c:pt>
                <c:pt idx="179">
                  <c:v>14.4218</c:v>
                </c:pt>
                <c:pt idx="180">
                  <c:v>13.57588</c:v>
                </c:pt>
                <c:pt idx="181">
                  <c:v>12.30186</c:v>
                </c:pt>
                <c:pt idx="182">
                  <c:v>11.4491</c:v>
                </c:pt>
                <c:pt idx="183">
                  <c:v>10.16488</c:v>
                </c:pt>
                <c:pt idx="184">
                  <c:v>8.874591</c:v>
                </c:pt>
                <c:pt idx="185">
                  <c:v>8.01105</c:v>
                </c:pt>
                <c:pt idx="186">
                  <c:v>7.144844</c:v>
                </c:pt>
                <c:pt idx="187">
                  <c:v>5.840562</c:v>
                </c:pt>
                <c:pt idx="188">
                  <c:v>4.967743</c:v>
                </c:pt>
                <c:pt idx="189">
                  <c:v>4.092299</c:v>
                </c:pt>
                <c:pt idx="190">
                  <c:v>2.774237</c:v>
                </c:pt>
                <c:pt idx="191">
                  <c:v>1.450333</c:v>
                </c:pt>
                <c:pt idx="192">
                  <c:v>0.5645045</c:v>
                </c:pt>
                <c:pt idx="193">
                  <c:v>-0.323893</c:v>
                </c:pt>
                <c:pt idx="194">
                  <c:v>-1.214848</c:v>
                </c:pt>
                <c:pt idx="195">
                  <c:v>-2.556051</c:v>
                </c:pt>
                <c:pt idx="196">
                  <c:v>-3.902947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12992"/>
        <c:axId val="1905958720"/>
      </c:scatterChart>
      <c:valAx>
        <c:axId val="19224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58720"/>
        <c:crosses val="autoZero"/>
        <c:crossBetween val="midCat"/>
      </c:valAx>
      <c:valAx>
        <c:axId val="19059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(m/s^2) from speed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 (m/s^2) from speed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Sheet1!$A$2:$A$260</c:f>
              <c:numCache>
                <c:formatCode>General</c:formatCode>
                <c:ptCount val="249"/>
                <c:pt idx="0">
                  <c:v>2.99141</c:v>
                </c:pt>
                <c:pt idx="1">
                  <c:v>3.03865</c:v>
                </c:pt>
                <c:pt idx="2">
                  <c:v>3.08811</c:v>
                </c:pt>
                <c:pt idx="3">
                  <c:v>3.15304</c:v>
                </c:pt>
                <c:pt idx="4">
                  <c:v>3.17665</c:v>
                </c:pt>
                <c:pt idx="5">
                  <c:v>3.25103</c:v>
                </c:pt>
                <c:pt idx="6">
                  <c:v>3.27718</c:v>
                </c:pt>
                <c:pt idx="7">
                  <c:v>3.37699</c:v>
                </c:pt>
                <c:pt idx="8">
                  <c:v>3.45343</c:v>
                </c:pt>
                <c:pt idx="9">
                  <c:v>3.58936</c:v>
                </c:pt>
                <c:pt idx="10">
                  <c:v>3.64103</c:v>
                </c:pt>
                <c:pt idx="11">
                  <c:v>3.66398</c:v>
                </c:pt>
                <c:pt idx="12">
                  <c:v>3.73628</c:v>
                </c:pt>
                <c:pt idx="13">
                  <c:v>3.78536</c:v>
                </c:pt>
                <c:pt idx="14">
                  <c:v>3.81102</c:v>
                </c:pt>
                <c:pt idx="15">
                  <c:v>3.88773</c:v>
                </c:pt>
                <c:pt idx="16">
                  <c:v>3.91123</c:v>
                </c:pt>
                <c:pt idx="17">
                  <c:v>3.95026</c:v>
                </c:pt>
                <c:pt idx="18">
                  <c:v>4.00031</c:v>
                </c:pt>
                <c:pt idx="19">
                  <c:v>4.05056</c:v>
                </c:pt>
                <c:pt idx="20">
                  <c:v>4.07719</c:v>
                </c:pt>
                <c:pt idx="21">
                  <c:v>4.13348</c:v>
                </c:pt>
                <c:pt idx="22">
                  <c:v>4.16625</c:v>
                </c:pt>
                <c:pt idx="23">
                  <c:v>4.22528</c:v>
                </c:pt>
                <c:pt idx="24">
                  <c:v>4.27871</c:v>
                </c:pt>
                <c:pt idx="25">
                  <c:v>4.31871</c:v>
                </c:pt>
                <c:pt idx="26">
                  <c:v>4.35221</c:v>
                </c:pt>
                <c:pt idx="27">
                  <c:v>4.40108</c:v>
                </c:pt>
                <c:pt idx="28">
                  <c:v>4.45242</c:v>
                </c:pt>
                <c:pt idx="29">
                  <c:v>4.50313</c:v>
                </c:pt>
                <c:pt idx="30">
                  <c:v>4.55236</c:v>
                </c:pt>
                <c:pt idx="31">
                  <c:v>4.60106</c:v>
                </c:pt>
                <c:pt idx="32">
                  <c:v>4.65057</c:v>
                </c:pt>
                <c:pt idx="33">
                  <c:v>4.70393</c:v>
                </c:pt>
                <c:pt idx="34">
                  <c:v>4.76167</c:v>
                </c:pt>
                <c:pt idx="35">
                  <c:v>4.78694</c:v>
                </c:pt>
                <c:pt idx="36">
                  <c:v>4.83954</c:v>
                </c:pt>
                <c:pt idx="37">
                  <c:v>4.88852</c:v>
                </c:pt>
                <c:pt idx="38">
                  <c:v>4.93864</c:v>
                </c:pt>
                <c:pt idx="39">
                  <c:v>4.98783</c:v>
                </c:pt>
                <c:pt idx="40">
                  <c:v>5.0703</c:v>
                </c:pt>
                <c:pt idx="41">
                  <c:v>5.09613</c:v>
                </c:pt>
                <c:pt idx="42">
                  <c:v>5.14297</c:v>
                </c:pt>
                <c:pt idx="43">
                  <c:v>5.18741</c:v>
                </c:pt>
                <c:pt idx="44">
                  <c:v>5.21381</c:v>
                </c:pt>
                <c:pt idx="45">
                  <c:v>5.26384</c:v>
                </c:pt>
                <c:pt idx="46">
                  <c:v>5.30565</c:v>
                </c:pt>
                <c:pt idx="47">
                  <c:v>5.35363</c:v>
                </c:pt>
                <c:pt idx="48">
                  <c:v>5.40311</c:v>
                </c:pt>
                <c:pt idx="49">
                  <c:v>5.51403</c:v>
                </c:pt>
                <c:pt idx="50">
                  <c:v>5.54064</c:v>
                </c:pt>
                <c:pt idx="51">
                  <c:v>5.58024</c:v>
                </c:pt>
                <c:pt idx="52">
                  <c:v>5.6087</c:v>
                </c:pt>
                <c:pt idx="53">
                  <c:v>5.64729</c:v>
                </c:pt>
                <c:pt idx="54">
                  <c:v>5.70649</c:v>
                </c:pt>
                <c:pt idx="55">
                  <c:v>5.73582</c:v>
                </c:pt>
                <c:pt idx="56">
                  <c:v>5.78745</c:v>
                </c:pt>
                <c:pt idx="57">
                  <c:v>5.83439</c:v>
                </c:pt>
                <c:pt idx="58">
                  <c:v>5.85188</c:v>
                </c:pt>
                <c:pt idx="59">
                  <c:v>5.90795</c:v>
                </c:pt>
                <c:pt idx="60">
                  <c:v>5.95766</c:v>
                </c:pt>
                <c:pt idx="61">
                  <c:v>6.00449</c:v>
                </c:pt>
                <c:pt idx="62">
                  <c:v>6.09246</c:v>
                </c:pt>
                <c:pt idx="63">
                  <c:v>6.13629</c:v>
                </c:pt>
                <c:pt idx="64">
                  <c:v>6.18852</c:v>
                </c:pt>
                <c:pt idx="65">
                  <c:v>6.24134</c:v>
                </c:pt>
                <c:pt idx="66">
                  <c:v>6.29278</c:v>
                </c:pt>
                <c:pt idx="67">
                  <c:v>6.33619</c:v>
                </c:pt>
                <c:pt idx="68">
                  <c:v>6.35472</c:v>
                </c:pt>
                <c:pt idx="69">
                  <c:v>6.41273</c:v>
                </c:pt>
                <c:pt idx="70">
                  <c:v>6.44113</c:v>
                </c:pt>
                <c:pt idx="71">
                  <c:v>6.496</c:v>
                </c:pt>
                <c:pt idx="72">
                  <c:v>6.54672</c:v>
                </c:pt>
                <c:pt idx="73">
                  <c:v>6.59462</c:v>
                </c:pt>
                <c:pt idx="74">
                  <c:v>6.64061</c:v>
                </c:pt>
                <c:pt idx="75">
                  <c:v>6.69046</c:v>
                </c:pt>
                <c:pt idx="76">
                  <c:v>6.73942</c:v>
                </c:pt>
                <c:pt idx="77">
                  <c:v>6.78651</c:v>
                </c:pt>
                <c:pt idx="78">
                  <c:v>6.81257</c:v>
                </c:pt>
                <c:pt idx="79">
                  <c:v>6.86284</c:v>
                </c:pt>
                <c:pt idx="80">
                  <c:v>6.89189</c:v>
                </c:pt>
                <c:pt idx="81">
                  <c:v>6.9415</c:v>
                </c:pt>
                <c:pt idx="82">
                  <c:v>6.9954</c:v>
                </c:pt>
                <c:pt idx="83">
                  <c:v>7.04765</c:v>
                </c:pt>
                <c:pt idx="84">
                  <c:v>7.1097</c:v>
                </c:pt>
                <c:pt idx="85">
                  <c:v>7.14003</c:v>
                </c:pt>
                <c:pt idx="86">
                  <c:v>7.1918</c:v>
                </c:pt>
                <c:pt idx="87">
                  <c:v>7.24227</c:v>
                </c:pt>
                <c:pt idx="88">
                  <c:v>7.29121</c:v>
                </c:pt>
                <c:pt idx="89">
                  <c:v>7.34147</c:v>
                </c:pt>
                <c:pt idx="90">
                  <c:v>7.39039</c:v>
                </c:pt>
                <c:pt idx="91">
                  <c:v>7.44236</c:v>
                </c:pt>
                <c:pt idx="92">
                  <c:v>7.49203</c:v>
                </c:pt>
                <c:pt idx="93">
                  <c:v>7.54254</c:v>
                </c:pt>
                <c:pt idx="94">
                  <c:v>7.59087</c:v>
                </c:pt>
                <c:pt idx="95">
                  <c:v>7.6409</c:v>
                </c:pt>
                <c:pt idx="96">
                  <c:v>7.697199999999999</c:v>
                </c:pt>
                <c:pt idx="97">
                  <c:v>7.75562</c:v>
                </c:pt>
                <c:pt idx="98">
                  <c:v>7.78049</c:v>
                </c:pt>
                <c:pt idx="99">
                  <c:v>7.80961</c:v>
                </c:pt>
                <c:pt idx="100">
                  <c:v>7.86118</c:v>
                </c:pt>
                <c:pt idx="101">
                  <c:v>7.91113</c:v>
                </c:pt>
                <c:pt idx="102">
                  <c:v>7.95947</c:v>
                </c:pt>
                <c:pt idx="103">
                  <c:v>8.00869</c:v>
                </c:pt>
                <c:pt idx="104">
                  <c:v>8.06104</c:v>
                </c:pt>
                <c:pt idx="105">
                  <c:v>8.10825</c:v>
                </c:pt>
                <c:pt idx="106">
                  <c:v>8.15888</c:v>
                </c:pt>
                <c:pt idx="107">
                  <c:v>8.208640000000001</c:v>
                </c:pt>
                <c:pt idx="108">
                  <c:v>8.26409</c:v>
                </c:pt>
                <c:pt idx="109">
                  <c:v>8.30885</c:v>
                </c:pt>
                <c:pt idx="110">
                  <c:v>8.35884</c:v>
                </c:pt>
                <c:pt idx="111">
                  <c:v>8.41047</c:v>
                </c:pt>
                <c:pt idx="112">
                  <c:v>8.464</c:v>
                </c:pt>
                <c:pt idx="113">
                  <c:v>8.50959</c:v>
                </c:pt>
                <c:pt idx="114">
                  <c:v>8.55919</c:v>
                </c:pt>
                <c:pt idx="115">
                  <c:v>8.60946</c:v>
                </c:pt>
                <c:pt idx="116">
                  <c:v>8.65938</c:v>
                </c:pt>
                <c:pt idx="117">
                  <c:v>8.70962</c:v>
                </c:pt>
                <c:pt idx="118">
                  <c:v>8.765370000000001</c:v>
                </c:pt>
                <c:pt idx="119">
                  <c:v>8.81226</c:v>
                </c:pt>
                <c:pt idx="120">
                  <c:v>9.02747</c:v>
                </c:pt>
                <c:pt idx="121">
                  <c:v>9.077360000000001</c:v>
                </c:pt>
                <c:pt idx="122">
                  <c:v>9.1169</c:v>
                </c:pt>
                <c:pt idx="123">
                  <c:v>9.16969</c:v>
                </c:pt>
                <c:pt idx="124">
                  <c:v>9.20466</c:v>
                </c:pt>
                <c:pt idx="125">
                  <c:v>9.24661</c:v>
                </c:pt>
                <c:pt idx="126">
                  <c:v>9.29795</c:v>
                </c:pt>
                <c:pt idx="127">
                  <c:v>9.34388</c:v>
                </c:pt>
                <c:pt idx="128">
                  <c:v>9.38263</c:v>
                </c:pt>
                <c:pt idx="129">
                  <c:v>9.40707</c:v>
                </c:pt>
                <c:pt idx="130">
                  <c:v>9.48178</c:v>
                </c:pt>
                <c:pt idx="131">
                  <c:v>9.507210000000001</c:v>
                </c:pt>
                <c:pt idx="132">
                  <c:v>9.58476</c:v>
                </c:pt>
                <c:pt idx="133">
                  <c:v>9.60841</c:v>
                </c:pt>
                <c:pt idx="134">
                  <c:v>9.70533</c:v>
                </c:pt>
                <c:pt idx="135">
                  <c:v>9.74063</c:v>
                </c:pt>
                <c:pt idx="136">
                  <c:v>9.77395</c:v>
                </c:pt>
                <c:pt idx="137">
                  <c:v>9.80777</c:v>
                </c:pt>
                <c:pt idx="138">
                  <c:v>9.84735</c:v>
                </c:pt>
                <c:pt idx="139">
                  <c:v>9.89737</c:v>
                </c:pt>
                <c:pt idx="140">
                  <c:v>9.94985</c:v>
                </c:pt>
                <c:pt idx="141">
                  <c:v>9.99964</c:v>
                </c:pt>
                <c:pt idx="142">
                  <c:v>10.1984</c:v>
                </c:pt>
                <c:pt idx="143">
                  <c:v>10.2585</c:v>
                </c:pt>
                <c:pt idx="144">
                  <c:v>10.2951</c:v>
                </c:pt>
                <c:pt idx="145">
                  <c:v>10.3362</c:v>
                </c:pt>
                <c:pt idx="146">
                  <c:v>10.3648</c:v>
                </c:pt>
                <c:pt idx="147">
                  <c:v>10.42</c:v>
                </c:pt>
                <c:pt idx="148">
                  <c:v>10.4558</c:v>
                </c:pt>
                <c:pt idx="149">
                  <c:v>10.4966</c:v>
                </c:pt>
                <c:pt idx="150">
                  <c:v>10.5334</c:v>
                </c:pt>
                <c:pt idx="151">
                  <c:v>10.5633</c:v>
                </c:pt>
                <c:pt idx="152">
                  <c:v>10.8169</c:v>
                </c:pt>
                <c:pt idx="153">
                  <c:v>11.0125</c:v>
                </c:pt>
                <c:pt idx="154">
                  <c:v>11.1182</c:v>
                </c:pt>
                <c:pt idx="155">
                  <c:v>11.1464</c:v>
                </c:pt>
                <c:pt idx="156">
                  <c:v>11.2094</c:v>
                </c:pt>
                <c:pt idx="157">
                  <c:v>11.247</c:v>
                </c:pt>
                <c:pt idx="158">
                  <c:v>11.2737</c:v>
                </c:pt>
                <c:pt idx="159">
                  <c:v>11.3221</c:v>
                </c:pt>
                <c:pt idx="160">
                  <c:v>11.3536</c:v>
                </c:pt>
                <c:pt idx="161">
                  <c:v>11.4008</c:v>
                </c:pt>
                <c:pt idx="162">
                  <c:v>11.4549</c:v>
                </c:pt>
                <c:pt idx="163">
                  <c:v>11.4803</c:v>
                </c:pt>
                <c:pt idx="164">
                  <c:v>11.536</c:v>
                </c:pt>
                <c:pt idx="165">
                  <c:v>11.5629</c:v>
                </c:pt>
                <c:pt idx="166">
                  <c:v>11.6001</c:v>
                </c:pt>
                <c:pt idx="167">
                  <c:v>11.6587</c:v>
                </c:pt>
                <c:pt idx="168">
                  <c:v>11.6905</c:v>
                </c:pt>
                <c:pt idx="169">
                  <c:v>11.7183</c:v>
                </c:pt>
                <c:pt idx="170">
                  <c:v>11.7874</c:v>
                </c:pt>
                <c:pt idx="171">
                  <c:v>11.8162</c:v>
                </c:pt>
                <c:pt idx="172">
                  <c:v>11.855</c:v>
                </c:pt>
                <c:pt idx="173">
                  <c:v>11.9062</c:v>
                </c:pt>
                <c:pt idx="174">
                  <c:v>11.9498</c:v>
                </c:pt>
                <c:pt idx="175">
                  <c:v>12.0585</c:v>
                </c:pt>
                <c:pt idx="176">
                  <c:v>12.0852</c:v>
                </c:pt>
                <c:pt idx="177">
                  <c:v>12.1089</c:v>
                </c:pt>
                <c:pt idx="178">
                  <c:v>12.1664</c:v>
                </c:pt>
                <c:pt idx="179">
                  <c:v>12.2032</c:v>
                </c:pt>
                <c:pt idx="180">
                  <c:v>12.2516</c:v>
                </c:pt>
                <c:pt idx="181">
                  <c:v>12.3066</c:v>
                </c:pt>
                <c:pt idx="182">
                  <c:v>12.3546</c:v>
                </c:pt>
                <c:pt idx="183">
                  <c:v>12.4011</c:v>
                </c:pt>
                <c:pt idx="184">
                  <c:v>12.4646</c:v>
                </c:pt>
                <c:pt idx="185">
                  <c:v>12.5017</c:v>
                </c:pt>
                <c:pt idx="186">
                  <c:v>12.5565</c:v>
                </c:pt>
                <c:pt idx="187">
                  <c:v>12.6137</c:v>
                </c:pt>
                <c:pt idx="188">
                  <c:v>12.6574</c:v>
                </c:pt>
                <c:pt idx="189">
                  <c:v>12.6996</c:v>
                </c:pt>
                <c:pt idx="190">
                  <c:v>12.7618</c:v>
                </c:pt>
                <c:pt idx="191">
                  <c:v>12.8025</c:v>
                </c:pt>
                <c:pt idx="192">
                  <c:v>12.8542</c:v>
                </c:pt>
                <c:pt idx="193">
                  <c:v>12.8981</c:v>
                </c:pt>
                <c:pt idx="194">
                  <c:v>12.9402</c:v>
                </c:pt>
                <c:pt idx="195">
                  <c:v>12.9875</c:v>
                </c:pt>
                <c:pt idx="196">
                  <c:v>13.045</c:v>
                </c:pt>
              </c:numCache>
            </c:numRef>
          </c:xVal>
          <c:yVal>
            <c:numRef>
              <c:f>Sheet1!$J$2:$J$260</c:f>
              <c:numCache>
                <c:formatCode>General</c:formatCode>
                <c:ptCount val="249"/>
                <c:pt idx="0">
                  <c:v>0.289787837256895</c:v>
                </c:pt>
                <c:pt idx="1">
                  <c:v>8.289802473163051</c:v>
                </c:pt>
                <c:pt idx="2">
                  <c:v>11.87645667284453</c:v>
                </c:pt>
                <c:pt idx="3">
                  <c:v>9.046709401748902</c:v>
                </c:pt>
                <c:pt idx="4">
                  <c:v>8.293054213610005</c:v>
                </c:pt>
                <c:pt idx="5">
                  <c:v>10.52956889419197</c:v>
                </c:pt>
                <c:pt idx="6">
                  <c:v>3.69014789738687</c:v>
                </c:pt>
                <c:pt idx="7">
                  <c:v>1.424643047853166</c:v>
                </c:pt>
                <c:pt idx="8">
                  <c:v>5.490887907654524</c:v>
                </c:pt>
                <c:pt idx="9">
                  <c:v>1.123520679197636</c:v>
                </c:pt>
                <c:pt idx="10">
                  <c:v>2.102527629615287</c:v>
                </c:pt>
                <c:pt idx="11">
                  <c:v>3.916177539578829</c:v>
                </c:pt>
                <c:pt idx="12">
                  <c:v>2.240382074150922</c:v>
                </c:pt>
                <c:pt idx="13">
                  <c:v>3.633857804265142</c:v>
                </c:pt>
                <c:pt idx="14">
                  <c:v>2.214062013726489</c:v>
                </c:pt>
                <c:pt idx="15">
                  <c:v>3.517609211387775</c:v>
                </c:pt>
                <c:pt idx="16">
                  <c:v>3.09855018794322</c:v>
                </c:pt>
                <c:pt idx="17">
                  <c:v>3.83933445326958</c:v>
                </c:pt>
                <c:pt idx="18">
                  <c:v>3.156952012765021</c:v>
                </c:pt>
                <c:pt idx="19">
                  <c:v>5.022857785185174</c:v>
                </c:pt>
                <c:pt idx="20">
                  <c:v>3.30969933366715</c:v>
                </c:pt>
                <c:pt idx="21">
                  <c:v>4.906325266378496</c:v>
                </c:pt>
                <c:pt idx="22">
                  <c:v>5.914595970060662</c:v>
                </c:pt>
                <c:pt idx="23">
                  <c:v>5.142726895928626</c:v>
                </c:pt>
                <c:pt idx="24">
                  <c:v>3.808130435356713</c:v>
                </c:pt>
                <c:pt idx="25">
                  <c:v>5.06603468041666</c:v>
                </c:pt>
                <c:pt idx="26">
                  <c:v>6.024576299999987</c:v>
                </c:pt>
                <c:pt idx="27">
                  <c:v>6.163721339835845</c:v>
                </c:pt>
                <c:pt idx="28">
                  <c:v>3.891850559018338</c:v>
                </c:pt>
                <c:pt idx="29">
                  <c:v>5.880496412279002</c:v>
                </c:pt>
                <c:pt idx="30">
                  <c:v>4.017447597445064</c:v>
                </c:pt>
                <c:pt idx="31">
                  <c:v>6.061186413415457</c:v>
                </c:pt>
                <c:pt idx="32">
                  <c:v>2.735235116362568</c:v>
                </c:pt>
                <c:pt idx="33">
                  <c:v>6.215733936156973</c:v>
                </c:pt>
                <c:pt idx="34">
                  <c:v>4.9288863429935</c:v>
                </c:pt>
                <c:pt idx="35">
                  <c:v>6.533454786087866</c:v>
                </c:pt>
                <c:pt idx="36">
                  <c:v>4.05139616603294</c:v>
                </c:pt>
                <c:pt idx="37">
                  <c:v>4.303274106211205</c:v>
                </c:pt>
                <c:pt idx="38">
                  <c:v>4.150361847122418</c:v>
                </c:pt>
                <c:pt idx="39">
                  <c:v>5.321207770323748</c:v>
                </c:pt>
                <c:pt idx="40">
                  <c:v>4.342787392048286</c:v>
                </c:pt>
                <c:pt idx="41">
                  <c:v>6.325522396438315</c:v>
                </c:pt>
                <c:pt idx="42">
                  <c:v>4.291153399278816</c:v>
                </c:pt>
                <c:pt idx="43">
                  <c:v>4.116097492249217</c:v>
                </c:pt>
                <c:pt idx="44">
                  <c:v>6.709985989057326</c:v>
                </c:pt>
                <c:pt idx="45">
                  <c:v>3.904687668509958</c:v>
                </c:pt>
                <c:pt idx="46">
                  <c:v>4.452319151452387</c:v>
                </c:pt>
                <c:pt idx="47">
                  <c:v>3.867939231624272</c:v>
                </c:pt>
                <c:pt idx="48">
                  <c:v>6.807946926928957</c:v>
                </c:pt>
                <c:pt idx="49">
                  <c:v>3.581832597567797</c:v>
                </c:pt>
                <c:pt idx="50">
                  <c:v>5.020577675477202</c:v>
                </c:pt>
                <c:pt idx="51">
                  <c:v>4.426926774691325</c:v>
                </c:pt>
                <c:pt idx="52">
                  <c:v>6.130213182244112</c:v>
                </c:pt>
                <c:pt idx="53">
                  <c:v>4.502014081080303</c:v>
                </c:pt>
                <c:pt idx="54">
                  <c:v>4.101279752252243</c:v>
                </c:pt>
                <c:pt idx="55">
                  <c:v>3.508028321400078</c:v>
                </c:pt>
                <c:pt idx="56">
                  <c:v>4.841059716573127</c:v>
                </c:pt>
                <c:pt idx="57">
                  <c:v>3.720403535245877</c:v>
                </c:pt>
                <c:pt idx="58">
                  <c:v>5.202162667556068</c:v>
                </c:pt>
                <c:pt idx="59">
                  <c:v>4.545573064423516</c:v>
                </c:pt>
                <c:pt idx="60">
                  <c:v>3.447981902814052</c:v>
                </c:pt>
                <c:pt idx="61">
                  <c:v>5.461644883384373</c:v>
                </c:pt>
                <c:pt idx="62">
                  <c:v>3.837613142106495</c:v>
                </c:pt>
                <c:pt idx="63">
                  <c:v>3.828439820518725</c:v>
                </c:pt>
                <c:pt idx="64">
                  <c:v>4.794091948007773</c:v>
                </c:pt>
                <c:pt idx="65">
                  <c:v>4.711427653666456</c:v>
                </c:pt>
                <c:pt idx="66">
                  <c:v>3.208790220537447</c:v>
                </c:pt>
                <c:pt idx="67">
                  <c:v>3.78639158412036</c:v>
                </c:pt>
                <c:pt idx="68">
                  <c:v>4.420932346944891</c:v>
                </c:pt>
                <c:pt idx="69">
                  <c:v>4.2200902660461</c:v>
                </c:pt>
                <c:pt idx="70">
                  <c:v>5.711079213614937</c:v>
                </c:pt>
                <c:pt idx="71">
                  <c:v>2.943270803717865</c:v>
                </c:pt>
                <c:pt idx="72">
                  <c:v>4.752344213328173</c:v>
                </c:pt>
                <c:pt idx="73">
                  <c:v>3.34103239735556</c:v>
                </c:pt>
                <c:pt idx="74">
                  <c:v>3.464138274020986</c:v>
                </c:pt>
                <c:pt idx="75">
                  <c:v>4.761479808313799</c:v>
                </c:pt>
                <c:pt idx="76">
                  <c:v>3.21619645061728</c:v>
                </c:pt>
                <c:pt idx="77">
                  <c:v>4.991950081404398</c:v>
                </c:pt>
                <c:pt idx="78">
                  <c:v>2.995126247122063</c:v>
                </c:pt>
                <c:pt idx="79">
                  <c:v>4.638550921689461</c:v>
                </c:pt>
                <c:pt idx="80">
                  <c:v>2.664228668961629</c:v>
                </c:pt>
                <c:pt idx="81">
                  <c:v>4.660702562207512</c:v>
                </c:pt>
                <c:pt idx="82">
                  <c:v>2.844958806431663</c:v>
                </c:pt>
                <c:pt idx="83">
                  <c:v>4.379355515151493</c:v>
                </c:pt>
                <c:pt idx="84">
                  <c:v>3.664998439430537</c:v>
                </c:pt>
                <c:pt idx="85">
                  <c:v>2.4884133073232</c:v>
                </c:pt>
                <c:pt idx="86">
                  <c:v>4.356491980555028</c:v>
                </c:pt>
                <c:pt idx="87">
                  <c:v>4.440716206547277</c:v>
                </c:pt>
                <c:pt idx="88">
                  <c:v>3.037197191572456</c:v>
                </c:pt>
                <c:pt idx="89">
                  <c:v>4.413197085157252</c:v>
                </c:pt>
                <c:pt idx="90">
                  <c:v>3.007094995230249</c:v>
                </c:pt>
                <c:pt idx="91">
                  <c:v>4.228848538686863</c:v>
                </c:pt>
                <c:pt idx="92">
                  <c:v>2.919838057848493</c:v>
                </c:pt>
                <c:pt idx="93">
                  <c:v>4.285059363382394</c:v>
                </c:pt>
                <c:pt idx="94">
                  <c:v>2.995983780490641</c:v>
                </c:pt>
                <c:pt idx="95">
                  <c:v>4.290072183356594</c:v>
                </c:pt>
                <c:pt idx="96">
                  <c:v>2.514057779751335</c:v>
                </c:pt>
                <c:pt idx="97">
                  <c:v>3.607608424626205</c:v>
                </c:pt>
                <c:pt idx="98">
                  <c:v>2.818843528570802</c:v>
                </c:pt>
                <c:pt idx="99">
                  <c:v>4.843279500534266</c:v>
                </c:pt>
                <c:pt idx="100">
                  <c:v>4.049009009329273</c:v>
                </c:pt>
                <c:pt idx="101">
                  <c:v>2.759200989878775</c:v>
                </c:pt>
                <c:pt idx="102">
                  <c:v>2.892990807015183</c:v>
                </c:pt>
                <c:pt idx="103">
                  <c:v>3.978755100681706</c:v>
                </c:pt>
                <c:pt idx="104">
                  <c:v>3.065995084367968</c:v>
                </c:pt>
                <c:pt idx="105">
                  <c:v>2.508379615900684</c:v>
                </c:pt>
                <c:pt idx="106">
                  <c:v>2.415669950841573</c:v>
                </c:pt>
                <c:pt idx="107">
                  <c:v>4.209676096373627</c:v>
                </c:pt>
                <c:pt idx="108">
                  <c:v>3.40878238052311</c:v>
                </c:pt>
                <c:pt idx="109">
                  <c:v>2.997537571988846</c:v>
                </c:pt>
                <c:pt idx="110">
                  <c:v>2.823973009046175</c:v>
                </c:pt>
                <c:pt idx="111">
                  <c:v>3.620902439365681</c:v>
                </c:pt>
                <c:pt idx="112">
                  <c:v>3.224809769184432</c:v>
                </c:pt>
                <c:pt idx="113">
                  <c:v>2.94502434500747</c:v>
                </c:pt>
                <c:pt idx="114">
                  <c:v>3.510426952284908</c:v>
                </c:pt>
                <c:pt idx="115">
                  <c:v>3.526422744954989</c:v>
                </c:pt>
                <c:pt idx="116">
                  <c:v>1.995108053997443</c:v>
                </c:pt>
                <c:pt idx="117">
                  <c:v>2.128239678432535</c:v>
                </c:pt>
                <c:pt idx="118">
                  <c:v>0.966646422521135</c:v>
                </c:pt>
                <c:pt idx="119">
                  <c:v>0.439125852467943</c:v>
                </c:pt>
                <c:pt idx="120">
                  <c:v>5.246810248982733</c:v>
                </c:pt>
                <c:pt idx="121">
                  <c:v>6.397252842920884</c:v>
                </c:pt>
                <c:pt idx="122">
                  <c:v>4.223126863092347</c:v>
                </c:pt>
                <c:pt idx="123">
                  <c:v>3.750926414935546</c:v>
                </c:pt>
                <c:pt idx="124">
                  <c:v>3.396319473834479</c:v>
                </c:pt>
                <c:pt idx="125">
                  <c:v>4.044556373990203</c:v>
                </c:pt>
                <c:pt idx="126">
                  <c:v>3.572392772583732</c:v>
                </c:pt>
                <c:pt idx="127">
                  <c:v>5.17963608752442</c:v>
                </c:pt>
                <c:pt idx="128">
                  <c:v>3.518397944086154</c:v>
                </c:pt>
                <c:pt idx="129">
                  <c:v>2.694122665484716</c:v>
                </c:pt>
                <c:pt idx="130">
                  <c:v>3.474409461027039</c:v>
                </c:pt>
                <c:pt idx="131">
                  <c:v>2.548807255210172</c:v>
                </c:pt>
                <c:pt idx="132">
                  <c:v>3.1806341371159</c:v>
                </c:pt>
                <c:pt idx="133">
                  <c:v>1.677955271317907</c:v>
                </c:pt>
                <c:pt idx="134">
                  <c:v>2.835228380221929</c:v>
                </c:pt>
                <c:pt idx="135">
                  <c:v>1.811710579162796</c:v>
                </c:pt>
                <c:pt idx="136">
                  <c:v>4.027106629318263</c:v>
                </c:pt>
                <c:pt idx="137">
                  <c:v>2.688181514882667</c:v>
                </c:pt>
                <c:pt idx="138">
                  <c:v>1.996088500084299</c:v>
                </c:pt>
                <c:pt idx="139">
                  <c:v>1.175957157137166</c:v>
                </c:pt>
                <c:pt idx="140">
                  <c:v>1.157973829183575</c:v>
                </c:pt>
                <c:pt idx="141">
                  <c:v>0.172566528307717</c:v>
                </c:pt>
                <c:pt idx="142">
                  <c:v>6.588213711328917</c:v>
                </c:pt>
                <c:pt idx="143">
                  <c:v>3.736977334072838</c:v>
                </c:pt>
                <c:pt idx="144">
                  <c:v>3.266193149666048</c:v>
                </c:pt>
                <c:pt idx="145">
                  <c:v>2.635027766964001</c:v>
                </c:pt>
                <c:pt idx="146">
                  <c:v>4.108068558663406</c:v>
                </c:pt>
                <c:pt idx="147">
                  <c:v>2.238757797906688</c:v>
                </c:pt>
                <c:pt idx="148">
                  <c:v>3.414228296089372</c:v>
                </c:pt>
                <c:pt idx="149">
                  <c:v>2.899069108115421</c:v>
                </c:pt>
                <c:pt idx="150">
                  <c:v>3.125992317330914</c:v>
                </c:pt>
                <c:pt idx="151">
                  <c:v>3.775310696767092</c:v>
                </c:pt>
                <c:pt idx="152">
                  <c:v>2.62764029552225</c:v>
                </c:pt>
                <c:pt idx="153">
                  <c:v>2.792256094637605</c:v>
                </c:pt>
                <c:pt idx="154">
                  <c:v>2.539409272048756</c:v>
                </c:pt>
                <c:pt idx="155">
                  <c:v>3.781124672970912</c:v>
                </c:pt>
                <c:pt idx="156">
                  <c:v>2.526337390652542</c:v>
                </c:pt>
                <c:pt idx="157">
                  <c:v>2.807428000886492</c:v>
                </c:pt>
                <c:pt idx="158">
                  <c:v>1.970487147315942</c:v>
                </c:pt>
                <c:pt idx="159">
                  <c:v>3.247589746326806</c:v>
                </c:pt>
                <c:pt idx="160">
                  <c:v>1.656172645502563</c:v>
                </c:pt>
                <c:pt idx="161">
                  <c:v>2.203844895244929</c:v>
                </c:pt>
                <c:pt idx="162">
                  <c:v>2.868898924830544</c:v>
                </c:pt>
                <c:pt idx="163">
                  <c:v>2.028746957567909</c:v>
                </c:pt>
                <c:pt idx="164">
                  <c:v>2.763535019948053</c:v>
                </c:pt>
                <c:pt idx="165">
                  <c:v>3.795011177199503</c:v>
                </c:pt>
                <c:pt idx="166">
                  <c:v>1.367914965651114</c:v>
                </c:pt>
                <c:pt idx="167">
                  <c:v>2.594351285551775</c:v>
                </c:pt>
                <c:pt idx="168">
                  <c:v>3.170602232704312</c:v>
                </c:pt>
                <c:pt idx="169">
                  <c:v>1.807773808953005</c:v>
                </c:pt>
                <c:pt idx="170">
                  <c:v>2.894107770541853</c:v>
                </c:pt>
                <c:pt idx="171">
                  <c:v>1.726842930169635</c:v>
                </c:pt>
                <c:pt idx="172">
                  <c:v>2.555725936426088</c:v>
                </c:pt>
                <c:pt idx="173">
                  <c:v>2.890123879123272</c:v>
                </c:pt>
                <c:pt idx="174">
                  <c:v>2.25088181829772</c:v>
                </c:pt>
                <c:pt idx="175">
                  <c:v>2.240664193498904</c:v>
                </c:pt>
                <c:pt idx="176">
                  <c:v>3.622354442363827</c:v>
                </c:pt>
                <c:pt idx="177">
                  <c:v>2.0339326324424</c:v>
                </c:pt>
                <c:pt idx="178">
                  <c:v>2.504894949758532</c:v>
                </c:pt>
                <c:pt idx="179">
                  <c:v>2.59549807065209</c:v>
                </c:pt>
                <c:pt idx="180">
                  <c:v>1.96540093319554</c:v>
                </c:pt>
                <c:pt idx="181">
                  <c:v>2.580796145454605</c:v>
                </c:pt>
                <c:pt idx="182">
                  <c:v>1.961289991898298</c:v>
                </c:pt>
                <c:pt idx="183">
                  <c:v>3.020925377538771</c:v>
                </c:pt>
                <c:pt idx="184">
                  <c:v>2.198445735782974</c:v>
                </c:pt>
                <c:pt idx="185">
                  <c:v>2.495585560047992</c:v>
                </c:pt>
                <c:pt idx="186">
                  <c:v>1.682432489862096</c:v>
                </c:pt>
                <c:pt idx="187">
                  <c:v>2.405334944638673</c:v>
                </c:pt>
                <c:pt idx="188">
                  <c:v>2.088091029748293</c:v>
                </c:pt>
                <c:pt idx="189">
                  <c:v>2.153202003686196</c:v>
                </c:pt>
                <c:pt idx="190">
                  <c:v>2.179925488567352</c:v>
                </c:pt>
                <c:pt idx="191">
                  <c:v>3.310943554463461</c:v>
                </c:pt>
                <c:pt idx="192">
                  <c:v>1.728579192993756</c:v>
                </c:pt>
                <c:pt idx="193">
                  <c:v>2.027357002024833</c:v>
                </c:pt>
                <c:pt idx="194">
                  <c:v>2.105117808128752</c:v>
                </c:pt>
                <c:pt idx="195">
                  <c:v>2.796025050505054</c:v>
                </c:pt>
                <c:pt idx="196">
                  <c:v>2.285729275362305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85072"/>
        <c:axId val="1922403584"/>
      </c:scatterChart>
      <c:valAx>
        <c:axId val="19260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03584"/>
        <c:crosses val="autoZero"/>
        <c:crossBetween val="midCat"/>
      </c:valAx>
      <c:valAx>
        <c:axId val="19224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(m/s^2) from speed vs speed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a (m/s^2) from speed without negatives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173700349956255"/>
                  <c:y val="-0.48874708369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2.0"/>
            <c:dispRSqr val="1"/>
            <c:dispEq val="1"/>
            <c:trendlineLbl>
              <c:layout>
                <c:manualLayout>
                  <c:x val="0.0327303149606299"/>
                  <c:y val="-0.492217483231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Sheet1!$H$3:$H$260</c:f>
              <c:numCache>
                <c:formatCode>General</c:formatCode>
                <c:ptCount val="249"/>
                <c:pt idx="0">
                  <c:v>0.391613487512222</c:v>
                </c:pt>
                <c:pt idx="1">
                  <c:v>0.783223756344444</c:v>
                </c:pt>
                <c:pt idx="2">
                  <c:v>1.370633303383333</c:v>
                </c:pt>
                <c:pt idx="3">
                  <c:v>1.958036144838889</c:v>
                </c:pt>
                <c:pt idx="4">
                  <c:v>2.153835154822222</c:v>
                </c:pt>
                <c:pt idx="5">
                  <c:v>2.937024489172222</c:v>
                </c:pt>
                <c:pt idx="6">
                  <c:v>3.033521856688889</c:v>
                </c:pt>
                <c:pt idx="7">
                  <c:v>0.5062339904</c:v>
                </c:pt>
                <c:pt idx="8">
                  <c:v>0.925957462061111</c:v>
                </c:pt>
                <c:pt idx="9">
                  <c:v>0.781263043777778</c:v>
                </c:pt>
                <c:pt idx="10">
                  <c:v>0.8899006464</c:v>
                </c:pt>
                <c:pt idx="11">
                  <c:v>0.979776920933333</c:v>
                </c:pt>
                <c:pt idx="12">
                  <c:v>1.141756544894444</c:v>
                </c:pt>
                <c:pt idx="13">
                  <c:v>1.320106285927778</c:v>
                </c:pt>
                <c:pt idx="14">
                  <c:v>1.3769191172</c:v>
                </c:pt>
                <c:pt idx="15">
                  <c:v>1.646754919805555</c:v>
                </c:pt>
                <c:pt idx="16">
                  <c:v>1.719570849222222</c:v>
                </c:pt>
                <c:pt idx="17">
                  <c:v>1.869420072933333</c:v>
                </c:pt>
                <c:pt idx="18">
                  <c:v>2.027425521172222</c:v>
                </c:pt>
                <c:pt idx="19">
                  <c:v>2.279824124877778</c:v>
                </c:pt>
                <c:pt idx="20">
                  <c:v>2.367961418133333</c:v>
                </c:pt>
                <c:pt idx="21">
                  <c:v>2.644138467377777</c:v>
                </c:pt>
                <c:pt idx="22">
                  <c:v>2.837959777316667</c:v>
                </c:pt>
                <c:pt idx="23">
                  <c:v>3.141534945983333</c:v>
                </c:pt>
                <c:pt idx="24">
                  <c:v>3.345003355144444</c:v>
                </c:pt>
                <c:pt idx="25">
                  <c:v>3.54764474236111</c:v>
                </c:pt>
                <c:pt idx="26">
                  <c:v>3.749468048411111</c:v>
                </c:pt>
                <c:pt idx="27">
                  <c:v>4.050689110288888</c:v>
                </c:pt>
                <c:pt idx="28">
                  <c:v>4.250496717988889</c:v>
                </c:pt>
                <c:pt idx="29">
                  <c:v>4.548696691055554</c:v>
                </c:pt>
                <c:pt idx="30">
                  <c:v>4.746475636277777</c:v>
                </c:pt>
                <c:pt idx="31">
                  <c:v>5.04165541461111</c:v>
                </c:pt>
                <c:pt idx="32">
                  <c:v>5.177076905222221</c:v>
                </c:pt>
                <c:pt idx="33">
                  <c:v>5.508748468055555</c:v>
                </c:pt>
                <c:pt idx="34">
                  <c:v>5.7933423655</c:v>
                </c:pt>
                <c:pt idx="35">
                  <c:v>5.958442767944444</c:v>
                </c:pt>
                <c:pt idx="36">
                  <c:v>6.171546206277777</c:v>
                </c:pt>
                <c:pt idx="37">
                  <c:v>6.382320571999999</c:v>
                </c:pt>
                <c:pt idx="38">
                  <c:v>6.590336707777777</c:v>
                </c:pt>
                <c:pt idx="39">
                  <c:v>6.852086917999999</c:v>
                </c:pt>
                <c:pt idx="40">
                  <c:v>7.21023659422222</c:v>
                </c:pt>
                <c:pt idx="41">
                  <c:v>7.373624837722223</c:v>
                </c:pt>
                <c:pt idx="42">
                  <c:v>7.574622462944444</c:v>
                </c:pt>
                <c:pt idx="43">
                  <c:v>7.757541835499999</c:v>
                </c:pt>
                <c:pt idx="44">
                  <c:v>7.93468546561111</c:v>
                </c:pt>
                <c:pt idx="45">
                  <c:v>8.130036989666665</c:v>
                </c:pt>
                <c:pt idx="46">
                  <c:v>8.31618845338889</c:v>
                </c:pt>
                <c:pt idx="47">
                  <c:v>8.501772177722221</c:v>
                </c:pt>
                <c:pt idx="48">
                  <c:v>8.838629391666666</c:v>
                </c:pt>
                <c:pt idx="49">
                  <c:v>9.235926263388887</c:v>
                </c:pt>
                <c:pt idx="50">
                  <c:v>9.369523835333334</c:v>
                </c:pt>
                <c:pt idx="51">
                  <c:v>9.544830135611111</c:v>
                </c:pt>
                <c:pt idx="52">
                  <c:v>9.719296002777778</c:v>
                </c:pt>
                <c:pt idx="53">
                  <c:v>9.893028726166667</c:v>
                </c:pt>
                <c:pt idx="54">
                  <c:v>10.1358244875</c:v>
                </c:pt>
                <c:pt idx="55">
                  <c:v>10.23871495816667</c:v>
                </c:pt>
                <c:pt idx="56">
                  <c:v>10.48865887133333</c:v>
                </c:pt>
                <c:pt idx="57">
                  <c:v>10.66329461327778</c:v>
                </c:pt>
                <c:pt idx="58">
                  <c:v>10.75428043833333</c:v>
                </c:pt>
                <c:pt idx="59">
                  <c:v>11.00915072005556</c:v>
                </c:pt>
                <c:pt idx="60">
                  <c:v>11.18054990044444</c:v>
                </c:pt>
                <c:pt idx="61">
                  <c:v>11.43631873033333</c:v>
                </c:pt>
                <c:pt idx="62">
                  <c:v>11.77391355844444</c:v>
                </c:pt>
                <c:pt idx="63">
                  <c:v>11.94171407577778</c:v>
                </c:pt>
                <c:pt idx="64">
                  <c:v>12.19210949822222</c:v>
                </c:pt>
                <c:pt idx="65">
                  <c:v>12.44096710688889</c:v>
                </c:pt>
                <c:pt idx="66">
                  <c:v>12.60602727583333</c:v>
                </c:pt>
                <c:pt idx="67">
                  <c:v>12.7703945345</c:v>
                </c:pt>
                <c:pt idx="68">
                  <c:v>12.85231441088889</c:v>
                </c:pt>
                <c:pt idx="69">
                  <c:v>13.09712184722222</c:v>
                </c:pt>
                <c:pt idx="70">
                  <c:v>13.25931649688889</c:v>
                </c:pt>
                <c:pt idx="71">
                  <c:v>13.42081376588889</c:v>
                </c:pt>
                <c:pt idx="72">
                  <c:v>13.66185266438889</c:v>
                </c:pt>
                <c:pt idx="73">
                  <c:v>13.82188811622222</c:v>
                </c:pt>
                <c:pt idx="74">
                  <c:v>13.98120383544444</c:v>
                </c:pt>
                <c:pt idx="75">
                  <c:v>14.21856360388889</c:v>
                </c:pt>
                <c:pt idx="76">
                  <c:v>14.37602858211111</c:v>
                </c:pt>
                <c:pt idx="77">
                  <c:v>14.61109951144444</c:v>
                </c:pt>
                <c:pt idx="78">
                  <c:v>14.68915250144444</c:v>
                </c:pt>
                <c:pt idx="79">
                  <c:v>14.92233245627778</c:v>
                </c:pt>
                <c:pt idx="80">
                  <c:v>14.99972829911111</c:v>
                </c:pt>
                <c:pt idx="81">
                  <c:v>15.23094575322222</c:v>
                </c:pt>
                <c:pt idx="82">
                  <c:v>15.3842890328889</c:v>
                </c:pt>
                <c:pt idx="83">
                  <c:v>15.61311035855556</c:v>
                </c:pt>
                <c:pt idx="84">
                  <c:v>15.84052351172222</c:v>
                </c:pt>
                <c:pt idx="85">
                  <c:v>15.91599708733333</c:v>
                </c:pt>
                <c:pt idx="86">
                  <c:v>16.14153267716667</c:v>
                </c:pt>
                <c:pt idx="87">
                  <c:v>16.36565562411111</c:v>
                </c:pt>
                <c:pt idx="88">
                  <c:v>16.51429605466667</c:v>
                </c:pt>
                <c:pt idx="89">
                  <c:v>16.73610334016667</c:v>
                </c:pt>
                <c:pt idx="90">
                  <c:v>16.88321042733333</c:v>
                </c:pt>
                <c:pt idx="91">
                  <c:v>17.10298368588889</c:v>
                </c:pt>
                <c:pt idx="92">
                  <c:v>17.24801204222222</c:v>
                </c:pt>
                <c:pt idx="93">
                  <c:v>17.46445039066667</c:v>
                </c:pt>
                <c:pt idx="94">
                  <c:v>17.60924628677778</c:v>
                </c:pt>
                <c:pt idx="95">
                  <c:v>17.82387859811111</c:v>
                </c:pt>
                <c:pt idx="96">
                  <c:v>17.96542005111111</c:v>
                </c:pt>
                <c:pt idx="97">
                  <c:v>18.17617653527778</c:v>
                </c:pt>
                <c:pt idx="98">
                  <c:v>18.24628117383333</c:v>
                </c:pt>
                <c:pt idx="99">
                  <c:v>18.38731747288889</c:v>
                </c:pt>
                <c:pt idx="100">
                  <c:v>18.5961248675</c:v>
                </c:pt>
                <c:pt idx="101">
                  <c:v>18.73394695694444</c:v>
                </c:pt>
                <c:pt idx="102">
                  <c:v>18.87379413255556</c:v>
                </c:pt>
                <c:pt idx="103">
                  <c:v>19.06962845861111</c:v>
                </c:pt>
                <c:pt idx="104">
                  <c:v>19.23013330127777</c:v>
                </c:pt>
                <c:pt idx="105">
                  <c:v>19.34855390294445</c:v>
                </c:pt>
                <c:pt idx="106">
                  <c:v>19.47085927255555</c:v>
                </c:pt>
                <c:pt idx="107">
                  <c:v>19.68033275511111</c:v>
                </c:pt>
                <c:pt idx="108">
                  <c:v>19.86934973811111</c:v>
                </c:pt>
                <c:pt idx="109">
                  <c:v>20.00351951983333</c:v>
                </c:pt>
                <c:pt idx="110">
                  <c:v>20.14468993055555</c:v>
                </c:pt>
                <c:pt idx="111">
                  <c:v>20.3316371235</c:v>
                </c:pt>
                <c:pt idx="112">
                  <c:v>20.50426119044444</c:v>
                </c:pt>
                <c:pt idx="113">
                  <c:v>20.63852485033333</c:v>
                </c:pt>
                <c:pt idx="114">
                  <c:v>20.81264202716666</c:v>
                </c:pt>
                <c:pt idx="115">
                  <c:v>20.98991529855556</c:v>
                </c:pt>
                <c:pt idx="116">
                  <c:v>21.08951109261111</c:v>
                </c:pt>
                <c:pt idx="117">
                  <c:v>21.19643385405556</c:v>
                </c:pt>
                <c:pt idx="118">
                  <c:v>21.25032439211111</c:v>
                </c:pt>
                <c:pt idx="119">
                  <c:v>21.27091500333333</c:v>
                </c:pt>
                <c:pt idx="120">
                  <c:v>20.84655886766667</c:v>
                </c:pt>
                <c:pt idx="121">
                  <c:v>21.165717812</c:v>
                </c:pt>
                <c:pt idx="122">
                  <c:v>21.33270024816666</c:v>
                </c:pt>
                <c:pt idx="123">
                  <c:v>21.53071165361111</c:v>
                </c:pt>
                <c:pt idx="124">
                  <c:v>21.64948094561111</c:v>
                </c:pt>
                <c:pt idx="125">
                  <c:v>21.8191500855</c:v>
                </c:pt>
                <c:pt idx="126">
                  <c:v>22.00255673044444</c:v>
                </c:pt>
                <c:pt idx="127">
                  <c:v>22.24045741594444</c:v>
                </c:pt>
                <c:pt idx="128">
                  <c:v>22.37679533627778</c:v>
                </c:pt>
                <c:pt idx="129">
                  <c:v>22.44263969422222</c:v>
                </c:pt>
                <c:pt idx="130">
                  <c:v>22.70221282505556</c:v>
                </c:pt>
                <c:pt idx="131">
                  <c:v>22.76702899355555</c:v>
                </c:pt>
                <c:pt idx="132">
                  <c:v>23.01368717088889</c:v>
                </c:pt>
                <c:pt idx="133">
                  <c:v>23.05337081305555</c:v>
                </c:pt>
                <c:pt idx="134">
                  <c:v>23.32816114766667</c:v>
                </c:pt>
                <c:pt idx="135">
                  <c:v>23.39211453111111</c:v>
                </c:pt>
                <c:pt idx="136">
                  <c:v>23.526297724</c:v>
                </c:pt>
                <c:pt idx="137">
                  <c:v>23.61721202283333</c:v>
                </c:pt>
                <c:pt idx="138">
                  <c:v>23.69621720566667</c:v>
                </c:pt>
                <c:pt idx="139">
                  <c:v>23.75503858266667</c:v>
                </c:pt>
                <c:pt idx="140">
                  <c:v>23.81580904922222</c:v>
                </c:pt>
                <c:pt idx="141">
                  <c:v>23.82440113666666</c:v>
                </c:pt>
                <c:pt idx="142">
                  <c:v>23.90889148666666</c:v>
                </c:pt>
                <c:pt idx="143">
                  <c:v>24.13348382444444</c:v>
                </c:pt>
                <c:pt idx="144">
                  <c:v>24.25302649372222</c:v>
                </c:pt>
                <c:pt idx="145">
                  <c:v>24.36132613494444</c:v>
                </c:pt>
                <c:pt idx="146">
                  <c:v>24.47881689572222</c:v>
                </c:pt>
                <c:pt idx="147">
                  <c:v>24.60239632616667</c:v>
                </c:pt>
                <c:pt idx="148">
                  <c:v>24.72462569916667</c:v>
                </c:pt>
                <c:pt idx="149">
                  <c:v>24.84290771877778</c:v>
                </c:pt>
                <c:pt idx="150">
                  <c:v>24.95794423605555</c:v>
                </c:pt>
                <c:pt idx="151">
                  <c:v>25.07082602588889</c:v>
                </c:pt>
                <c:pt idx="152">
                  <c:v>25.73719560483333</c:v>
                </c:pt>
                <c:pt idx="153">
                  <c:v>26.28336089694444</c:v>
                </c:pt>
                <c:pt idx="154">
                  <c:v>26.551776457</c:v>
                </c:pt>
                <c:pt idx="155">
                  <c:v>26.65840417277778</c:v>
                </c:pt>
                <c:pt idx="156">
                  <c:v>26.8175634283889</c:v>
                </c:pt>
                <c:pt idx="157">
                  <c:v>26.92312272122222</c:v>
                </c:pt>
                <c:pt idx="158">
                  <c:v>26.97573472805556</c:v>
                </c:pt>
                <c:pt idx="159">
                  <c:v>27.13291807177778</c:v>
                </c:pt>
                <c:pt idx="160">
                  <c:v>27.18508751011111</c:v>
                </c:pt>
                <c:pt idx="161">
                  <c:v>27.28910898916667</c:v>
                </c:pt>
                <c:pt idx="162">
                  <c:v>27.444316421</c:v>
                </c:pt>
                <c:pt idx="163">
                  <c:v>27.49584659372222</c:v>
                </c:pt>
                <c:pt idx="164">
                  <c:v>27.64977549433333</c:v>
                </c:pt>
                <c:pt idx="165">
                  <c:v>27.751861295</c:v>
                </c:pt>
                <c:pt idx="166">
                  <c:v>27.80274773172222</c:v>
                </c:pt>
                <c:pt idx="167">
                  <c:v>27.95477671705556</c:v>
                </c:pt>
                <c:pt idx="168">
                  <c:v>28.05560186805555</c:v>
                </c:pt>
                <c:pt idx="169">
                  <c:v>28.10585797994445</c:v>
                </c:pt>
                <c:pt idx="170">
                  <c:v>28.30584082688889</c:v>
                </c:pt>
                <c:pt idx="171">
                  <c:v>28.35557390327778</c:v>
                </c:pt>
                <c:pt idx="172">
                  <c:v>28.45473606961111</c:v>
                </c:pt>
                <c:pt idx="173">
                  <c:v>28.60271041222222</c:v>
                </c:pt>
                <c:pt idx="174">
                  <c:v>28.7008488595</c:v>
                </c:pt>
                <c:pt idx="175">
                  <c:v>28.94440905733333</c:v>
                </c:pt>
                <c:pt idx="176">
                  <c:v>29.04112592094445</c:v>
                </c:pt>
                <c:pt idx="177">
                  <c:v>29.08933012433333</c:v>
                </c:pt>
                <c:pt idx="178">
                  <c:v>29.23336158394444</c:v>
                </c:pt>
                <c:pt idx="179">
                  <c:v>29.32887591294444</c:v>
                </c:pt>
                <c:pt idx="180">
                  <c:v>29.42400131811111</c:v>
                </c:pt>
                <c:pt idx="181">
                  <c:v>29.56594510611111</c:v>
                </c:pt>
                <c:pt idx="182">
                  <c:v>29.66008702572223</c:v>
                </c:pt>
                <c:pt idx="183">
                  <c:v>29.80056005577778</c:v>
                </c:pt>
                <c:pt idx="184">
                  <c:v>29.94016136</c:v>
                </c:pt>
                <c:pt idx="185">
                  <c:v>30.03274758427778</c:v>
                </c:pt>
                <c:pt idx="186">
                  <c:v>30.12494488472222</c:v>
                </c:pt>
                <c:pt idx="187">
                  <c:v>30.26253004355555</c:v>
                </c:pt>
                <c:pt idx="188">
                  <c:v>30.35377962155556</c:v>
                </c:pt>
                <c:pt idx="189">
                  <c:v>30.44464474611111</c:v>
                </c:pt>
                <c:pt idx="190">
                  <c:v>30.5802361115</c:v>
                </c:pt>
                <c:pt idx="191">
                  <c:v>30.71499151416667</c:v>
                </c:pt>
                <c:pt idx="192">
                  <c:v>30.80435905844444</c:v>
                </c:pt>
                <c:pt idx="193">
                  <c:v>30.89336003083333</c:v>
                </c:pt>
                <c:pt idx="194">
                  <c:v>30.98198549055556</c:v>
                </c:pt>
                <c:pt idx="195">
                  <c:v>31.11423747544444</c:v>
                </c:pt>
                <c:pt idx="196">
                  <c:v>31.24566690877777</c:v>
                </c:pt>
              </c:numCache>
            </c:numRef>
          </c:xVal>
          <c:yVal>
            <c:numRef>
              <c:f>Sheet1!$K$3:$K$260</c:f>
              <c:numCache>
                <c:formatCode>General</c:formatCode>
                <c:ptCount val="249"/>
                <c:pt idx="0">
                  <c:v>0.289787837256895</c:v>
                </c:pt>
                <c:pt idx="1">
                  <c:v>8.289802473163051</c:v>
                </c:pt>
                <c:pt idx="2">
                  <c:v>11.87645667284453</c:v>
                </c:pt>
                <c:pt idx="3">
                  <c:v>9.046709401748902</c:v>
                </c:pt>
                <c:pt idx="4">
                  <c:v>8.293054213610005</c:v>
                </c:pt>
                <c:pt idx="5">
                  <c:v>10.52956889419197</c:v>
                </c:pt>
                <c:pt idx="6">
                  <c:v>3.69014789738687</c:v>
                </c:pt>
                <c:pt idx="7">
                  <c:v>1.424643047853166</c:v>
                </c:pt>
                <c:pt idx="8">
                  <c:v>5.490887907654524</c:v>
                </c:pt>
                <c:pt idx="9">
                  <c:v>1.123520679197636</c:v>
                </c:pt>
                <c:pt idx="10">
                  <c:v>2.102527629615287</c:v>
                </c:pt>
                <c:pt idx="11">
                  <c:v>3.916177539578829</c:v>
                </c:pt>
                <c:pt idx="12">
                  <c:v>2.240382074150922</c:v>
                </c:pt>
                <c:pt idx="13">
                  <c:v>3.633857804265142</c:v>
                </c:pt>
                <c:pt idx="14">
                  <c:v>2.214062013726489</c:v>
                </c:pt>
                <c:pt idx="15">
                  <c:v>3.517609211387775</c:v>
                </c:pt>
                <c:pt idx="16">
                  <c:v>3.09855018794322</c:v>
                </c:pt>
                <c:pt idx="17">
                  <c:v>3.83933445326958</c:v>
                </c:pt>
                <c:pt idx="18">
                  <c:v>3.156952012765021</c:v>
                </c:pt>
                <c:pt idx="19">
                  <c:v>5.022857785185174</c:v>
                </c:pt>
                <c:pt idx="20">
                  <c:v>3.30969933366715</c:v>
                </c:pt>
                <c:pt idx="21">
                  <c:v>4.906325266378496</c:v>
                </c:pt>
                <c:pt idx="22">
                  <c:v>5.914595970060662</c:v>
                </c:pt>
                <c:pt idx="23">
                  <c:v>5.142726895928626</c:v>
                </c:pt>
                <c:pt idx="24">
                  <c:v>3.808130435356713</c:v>
                </c:pt>
                <c:pt idx="25">
                  <c:v>5.06603468041666</c:v>
                </c:pt>
                <c:pt idx="26">
                  <c:v>6.024576299999987</c:v>
                </c:pt>
                <c:pt idx="27">
                  <c:v>6.163721339835845</c:v>
                </c:pt>
                <c:pt idx="28">
                  <c:v>3.891850559018338</c:v>
                </c:pt>
                <c:pt idx="29">
                  <c:v>5.880496412279002</c:v>
                </c:pt>
                <c:pt idx="30">
                  <c:v>4.017447597445064</c:v>
                </c:pt>
                <c:pt idx="31">
                  <c:v>6.061186413415457</c:v>
                </c:pt>
                <c:pt idx="32">
                  <c:v>2.735235116362568</c:v>
                </c:pt>
                <c:pt idx="33">
                  <c:v>6.215733936156973</c:v>
                </c:pt>
                <c:pt idx="34">
                  <c:v>4.9288863429935</c:v>
                </c:pt>
                <c:pt idx="35">
                  <c:v>6.533454786087866</c:v>
                </c:pt>
                <c:pt idx="36">
                  <c:v>4.05139616603294</c:v>
                </c:pt>
                <c:pt idx="37">
                  <c:v>4.303274106211205</c:v>
                </c:pt>
                <c:pt idx="38">
                  <c:v>4.150361847122418</c:v>
                </c:pt>
                <c:pt idx="39">
                  <c:v>5.321207770323748</c:v>
                </c:pt>
                <c:pt idx="40">
                  <c:v>4.342787392048286</c:v>
                </c:pt>
                <c:pt idx="41">
                  <c:v>6.325522396438315</c:v>
                </c:pt>
                <c:pt idx="42">
                  <c:v>4.291153399278816</c:v>
                </c:pt>
                <c:pt idx="43">
                  <c:v>4.116097492249217</c:v>
                </c:pt>
                <c:pt idx="44">
                  <c:v>6.709985989057326</c:v>
                </c:pt>
                <c:pt idx="45">
                  <c:v>3.904687668509958</c:v>
                </c:pt>
                <c:pt idx="46">
                  <c:v>4.452319151452387</c:v>
                </c:pt>
                <c:pt idx="47">
                  <c:v>3.867939231624272</c:v>
                </c:pt>
                <c:pt idx="48">
                  <c:v>6.807946926928957</c:v>
                </c:pt>
                <c:pt idx="49">
                  <c:v>3.581832597567797</c:v>
                </c:pt>
                <c:pt idx="50">
                  <c:v>5.020577675477202</c:v>
                </c:pt>
                <c:pt idx="51">
                  <c:v>4.426926774691325</c:v>
                </c:pt>
                <c:pt idx="52">
                  <c:v>6.130213182244112</c:v>
                </c:pt>
                <c:pt idx="53">
                  <c:v>4.502014081080303</c:v>
                </c:pt>
                <c:pt idx="54">
                  <c:v>4.101279752252243</c:v>
                </c:pt>
                <c:pt idx="55">
                  <c:v>3.508028321400078</c:v>
                </c:pt>
                <c:pt idx="56">
                  <c:v>4.841059716573127</c:v>
                </c:pt>
                <c:pt idx="57">
                  <c:v>3.720403535245877</c:v>
                </c:pt>
                <c:pt idx="58">
                  <c:v>5.202162667556068</c:v>
                </c:pt>
                <c:pt idx="59">
                  <c:v>4.545573064423516</c:v>
                </c:pt>
                <c:pt idx="60">
                  <c:v>3.447981902814052</c:v>
                </c:pt>
                <c:pt idx="61">
                  <c:v>5.461644883384373</c:v>
                </c:pt>
                <c:pt idx="62">
                  <c:v>3.837613142106495</c:v>
                </c:pt>
                <c:pt idx="63">
                  <c:v>3.828439820518725</c:v>
                </c:pt>
                <c:pt idx="64">
                  <c:v>4.794091948007773</c:v>
                </c:pt>
                <c:pt idx="65">
                  <c:v>4.711427653666456</c:v>
                </c:pt>
                <c:pt idx="66">
                  <c:v>3.208790220537447</c:v>
                </c:pt>
                <c:pt idx="67">
                  <c:v>3.78639158412036</c:v>
                </c:pt>
                <c:pt idx="68">
                  <c:v>4.420932346944891</c:v>
                </c:pt>
                <c:pt idx="69">
                  <c:v>4.2200902660461</c:v>
                </c:pt>
                <c:pt idx="70">
                  <c:v>5.711079213614937</c:v>
                </c:pt>
                <c:pt idx="71">
                  <c:v>2.943270803717865</c:v>
                </c:pt>
                <c:pt idx="72">
                  <c:v>4.752344213328173</c:v>
                </c:pt>
                <c:pt idx="73">
                  <c:v>3.34103239735556</c:v>
                </c:pt>
                <c:pt idx="74">
                  <c:v>3.464138274020986</c:v>
                </c:pt>
                <c:pt idx="75">
                  <c:v>4.761479808313799</c:v>
                </c:pt>
                <c:pt idx="76">
                  <c:v>3.21619645061728</c:v>
                </c:pt>
                <c:pt idx="77">
                  <c:v>4.991950081404398</c:v>
                </c:pt>
                <c:pt idx="78">
                  <c:v>2.995126247122063</c:v>
                </c:pt>
                <c:pt idx="79">
                  <c:v>4.638550921689461</c:v>
                </c:pt>
                <c:pt idx="80">
                  <c:v>2.664228668961629</c:v>
                </c:pt>
                <c:pt idx="81">
                  <c:v>4.660702562207512</c:v>
                </c:pt>
                <c:pt idx="82">
                  <c:v>2.844958806431663</c:v>
                </c:pt>
                <c:pt idx="83">
                  <c:v>4.379355515151493</c:v>
                </c:pt>
                <c:pt idx="84">
                  <c:v>3.664998439430537</c:v>
                </c:pt>
                <c:pt idx="85">
                  <c:v>2.4884133073232</c:v>
                </c:pt>
                <c:pt idx="86">
                  <c:v>4.356491980555028</c:v>
                </c:pt>
                <c:pt idx="87">
                  <c:v>4.440716206547277</c:v>
                </c:pt>
                <c:pt idx="88">
                  <c:v>3.037197191572456</c:v>
                </c:pt>
                <c:pt idx="89">
                  <c:v>4.413197085157252</c:v>
                </c:pt>
                <c:pt idx="90">
                  <c:v>3.007094995230249</c:v>
                </c:pt>
                <c:pt idx="91">
                  <c:v>4.228848538686863</c:v>
                </c:pt>
                <c:pt idx="92">
                  <c:v>2.919838057848493</c:v>
                </c:pt>
                <c:pt idx="93">
                  <c:v>4.285059363382394</c:v>
                </c:pt>
                <c:pt idx="94">
                  <c:v>2.995983780490641</c:v>
                </c:pt>
                <c:pt idx="95">
                  <c:v>4.290072183356594</c:v>
                </c:pt>
                <c:pt idx="96">
                  <c:v>2.514057779751335</c:v>
                </c:pt>
                <c:pt idx="97">
                  <c:v>3.607608424626205</c:v>
                </c:pt>
                <c:pt idx="98">
                  <c:v>2.818843528570802</c:v>
                </c:pt>
                <c:pt idx="99">
                  <c:v>4.843279500534266</c:v>
                </c:pt>
                <c:pt idx="100">
                  <c:v>4.049009009329273</c:v>
                </c:pt>
                <c:pt idx="101">
                  <c:v>2.759200989878775</c:v>
                </c:pt>
                <c:pt idx="102">
                  <c:v>2.892990807015183</c:v>
                </c:pt>
                <c:pt idx="103">
                  <c:v>3.978755100681706</c:v>
                </c:pt>
                <c:pt idx="104">
                  <c:v>3.065995084367968</c:v>
                </c:pt>
                <c:pt idx="105">
                  <c:v>2.508379615900684</c:v>
                </c:pt>
                <c:pt idx="106">
                  <c:v>2.415669950841573</c:v>
                </c:pt>
                <c:pt idx="107">
                  <c:v>4.209676096373627</c:v>
                </c:pt>
                <c:pt idx="108">
                  <c:v>3.40878238052311</c:v>
                </c:pt>
                <c:pt idx="109">
                  <c:v>2.997537571988846</c:v>
                </c:pt>
                <c:pt idx="110">
                  <c:v>2.823973009046175</c:v>
                </c:pt>
                <c:pt idx="111">
                  <c:v>3.620902439365681</c:v>
                </c:pt>
                <c:pt idx="112">
                  <c:v>3.224809769184432</c:v>
                </c:pt>
                <c:pt idx="113">
                  <c:v>2.94502434500747</c:v>
                </c:pt>
                <c:pt idx="114">
                  <c:v>3.510426952284908</c:v>
                </c:pt>
                <c:pt idx="115">
                  <c:v>3.526422744954989</c:v>
                </c:pt>
                <c:pt idx="116">
                  <c:v>1.995108053997443</c:v>
                </c:pt>
                <c:pt idx="117">
                  <c:v>2.128239678432535</c:v>
                </c:pt>
                <c:pt idx="118">
                  <c:v>0.966646422521135</c:v>
                </c:pt>
                <c:pt idx="119">
                  <c:v>0.439125852467943</c:v>
                </c:pt>
                <c:pt idx="120">
                  <c:v>5.246810248982733</c:v>
                </c:pt>
                <c:pt idx="121">
                  <c:v>6.397252842920884</c:v>
                </c:pt>
                <c:pt idx="122">
                  <c:v>4.223126863092347</c:v>
                </c:pt>
                <c:pt idx="123">
                  <c:v>3.750926414935546</c:v>
                </c:pt>
                <c:pt idx="124">
                  <c:v>3.396319473834479</c:v>
                </c:pt>
                <c:pt idx="125">
                  <c:v>4.044556373990203</c:v>
                </c:pt>
                <c:pt idx="126">
                  <c:v>3.572392772583732</c:v>
                </c:pt>
                <c:pt idx="127">
                  <c:v>5.17963608752442</c:v>
                </c:pt>
                <c:pt idx="128">
                  <c:v>3.518397944086154</c:v>
                </c:pt>
                <c:pt idx="129">
                  <c:v>2.694122665484716</c:v>
                </c:pt>
                <c:pt idx="130">
                  <c:v>3.474409461027039</c:v>
                </c:pt>
                <c:pt idx="131">
                  <c:v>2.548807255210172</c:v>
                </c:pt>
                <c:pt idx="132">
                  <c:v>3.1806341371159</c:v>
                </c:pt>
                <c:pt idx="133">
                  <c:v>1.677955271317907</c:v>
                </c:pt>
                <c:pt idx="134">
                  <c:v>2.835228380221929</c:v>
                </c:pt>
                <c:pt idx="135">
                  <c:v>1.811710579162796</c:v>
                </c:pt>
                <c:pt idx="136">
                  <c:v>4.027106629318263</c:v>
                </c:pt>
                <c:pt idx="137">
                  <c:v>2.688181514882667</c:v>
                </c:pt>
                <c:pt idx="138">
                  <c:v>1.996088500084299</c:v>
                </c:pt>
                <c:pt idx="139">
                  <c:v>1.175957157137166</c:v>
                </c:pt>
                <c:pt idx="140">
                  <c:v>1.157973829183575</c:v>
                </c:pt>
                <c:pt idx="141">
                  <c:v>0.172566528307717</c:v>
                </c:pt>
                <c:pt idx="142">
                  <c:v>6.588213711328917</c:v>
                </c:pt>
                <c:pt idx="143">
                  <c:v>3.736977334072838</c:v>
                </c:pt>
                <c:pt idx="144">
                  <c:v>3.266193149666048</c:v>
                </c:pt>
                <c:pt idx="145">
                  <c:v>2.635027766964001</c:v>
                </c:pt>
                <c:pt idx="146">
                  <c:v>4.108068558663406</c:v>
                </c:pt>
                <c:pt idx="147">
                  <c:v>2.238757797906688</c:v>
                </c:pt>
                <c:pt idx="148">
                  <c:v>3.414228296089372</c:v>
                </c:pt>
                <c:pt idx="149">
                  <c:v>2.899069108115421</c:v>
                </c:pt>
                <c:pt idx="150">
                  <c:v>3.125992317330914</c:v>
                </c:pt>
                <c:pt idx="151">
                  <c:v>3.775310696767092</c:v>
                </c:pt>
                <c:pt idx="152">
                  <c:v>2.62764029552225</c:v>
                </c:pt>
                <c:pt idx="153">
                  <c:v>2.792256094637605</c:v>
                </c:pt>
                <c:pt idx="154">
                  <c:v>2.539409272048756</c:v>
                </c:pt>
                <c:pt idx="155">
                  <c:v>3.781124672970912</c:v>
                </c:pt>
                <c:pt idx="156">
                  <c:v>2.526337390652542</c:v>
                </c:pt>
                <c:pt idx="157">
                  <c:v>2.807428000886492</c:v>
                </c:pt>
                <c:pt idx="158">
                  <c:v>1.970487147315942</c:v>
                </c:pt>
                <c:pt idx="159">
                  <c:v>3.247589746326806</c:v>
                </c:pt>
                <c:pt idx="160">
                  <c:v>1.656172645502563</c:v>
                </c:pt>
                <c:pt idx="161">
                  <c:v>2.203844895244929</c:v>
                </c:pt>
                <c:pt idx="162">
                  <c:v>2.868898924830544</c:v>
                </c:pt>
                <c:pt idx="163">
                  <c:v>2.028746957567909</c:v>
                </c:pt>
                <c:pt idx="164">
                  <c:v>2.763535019948053</c:v>
                </c:pt>
                <c:pt idx="165">
                  <c:v>3.795011177199503</c:v>
                </c:pt>
                <c:pt idx="166">
                  <c:v>1.367914965651114</c:v>
                </c:pt>
                <c:pt idx="167">
                  <c:v>2.594351285551775</c:v>
                </c:pt>
                <c:pt idx="168">
                  <c:v>3.170602232704312</c:v>
                </c:pt>
                <c:pt idx="169">
                  <c:v>1.807773808953005</c:v>
                </c:pt>
                <c:pt idx="170">
                  <c:v>2.894107770541853</c:v>
                </c:pt>
                <c:pt idx="171">
                  <c:v>1.726842930169635</c:v>
                </c:pt>
                <c:pt idx="172">
                  <c:v>2.555725936426088</c:v>
                </c:pt>
                <c:pt idx="173">
                  <c:v>2.890123879123272</c:v>
                </c:pt>
                <c:pt idx="174">
                  <c:v>2.25088181829772</c:v>
                </c:pt>
                <c:pt idx="175">
                  <c:v>2.240664193498904</c:v>
                </c:pt>
                <c:pt idx="176">
                  <c:v>3.622354442363827</c:v>
                </c:pt>
                <c:pt idx="177">
                  <c:v>2.0339326324424</c:v>
                </c:pt>
                <c:pt idx="178">
                  <c:v>2.504894949758532</c:v>
                </c:pt>
                <c:pt idx="179">
                  <c:v>2.59549807065209</c:v>
                </c:pt>
                <c:pt idx="180">
                  <c:v>1.96540093319554</c:v>
                </c:pt>
                <c:pt idx="181">
                  <c:v>2.580796145454605</c:v>
                </c:pt>
                <c:pt idx="182">
                  <c:v>1.961289991898298</c:v>
                </c:pt>
                <c:pt idx="183">
                  <c:v>3.020925377538771</c:v>
                </c:pt>
                <c:pt idx="184">
                  <c:v>2.198445735782974</c:v>
                </c:pt>
                <c:pt idx="185">
                  <c:v>2.495585560047992</c:v>
                </c:pt>
                <c:pt idx="186">
                  <c:v>1.682432489862096</c:v>
                </c:pt>
                <c:pt idx="187">
                  <c:v>2.405334944638673</c:v>
                </c:pt>
                <c:pt idx="188">
                  <c:v>2.088091029748293</c:v>
                </c:pt>
                <c:pt idx="189">
                  <c:v>2.153202003686196</c:v>
                </c:pt>
                <c:pt idx="190">
                  <c:v>2.179925488567352</c:v>
                </c:pt>
                <c:pt idx="191">
                  <c:v>3.310943554463461</c:v>
                </c:pt>
                <c:pt idx="192">
                  <c:v>1.728579192993756</c:v>
                </c:pt>
                <c:pt idx="193">
                  <c:v>2.027357002024833</c:v>
                </c:pt>
                <c:pt idx="194">
                  <c:v>2.105117808128752</c:v>
                </c:pt>
                <c:pt idx="195">
                  <c:v>2.796025050505054</c:v>
                </c:pt>
                <c:pt idx="196">
                  <c:v>2.285729275362305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22976"/>
        <c:axId val="1921195264"/>
      </c:scatterChart>
      <c:valAx>
        <c:axId val="1866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5264"/>
        <c:crosses val="autoZero"/>
        <c:crossBetween val="midCat"/>
      </c:valAx>
      <c:valAx>
        <c:axId val="1921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1</xdr:row>
      <xdr:rowOff>12700</xdr:rowOff>
    </xdr:from>
    <xdr:to>
      <xdr:col>17</xdr:col>
      <xdr:colOff>254000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16</xdr:row>
      <xdr:rowOff>139700</xdr:rowOff>
    </xdr:from>
    <xdr:to>
      <xdr:col>17</xdr:col>
      <xdr:colOff>254000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30</xdr:row>
      <xdr:rowOff>38100</xdr:rowOff>
    </xdr:from>
    <xdr:to>
      <xdr:col>17</xdr:col>
      <xdr:colOff>292100</xdr:colOff>
      <xdr:row>43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08"/>
  <sheetViews>
    <sheetView tabSelected="1" topLeftCell="I26" workbookViewId="0">
      <selection activeCell="M52" sqref="M52"/>
    </sheetView>
  </sheetViews>
  <sheetFormatPr baseColWidth="10" defaultRowHeight="16" x14ac:dyDescent="0.2"/>
  <cols>
    <col min="3" max="3" width="10.6640625" customWidth="1"/>
    <col min="7" max="7" width="18.5" bestFit="1" customWidth="1"/>
    <col min="8" max="8" width="16.5" bestFit="1" customWidth="1"/>
    <col min="9" max="9" width="20.5" bestFit="1" customWidth="1"/>
    <col min="10" max="10" width="18.6640625" bestFit="1" customWidth="1"/>
    <col min="11" max="11" width="33.6640625" bestFit="1" customWidth="1"/>
  </cols>
  <sheetData>
    <row r="1" spans="1:11" x14ac:dyDescent="0.2">
      <c r="A1" t="s">
        <v>2</v>
      </c>
      <c r="B1" t="s">
        <v>0</v>
      </c>
      <c r="C1" t="s">
        <v>1</v>
      </c>
      <c r="D1" t="s">
        <v>4</v>
      </c>
      <c r="E1" t="s">
        <v>3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hidden="1" x14ac:dyDescent="0.2">
      <c r="A2">
        <v>1.6400300000000001</v>
      </c>
      <c r="B2">
        <v>-40.619999999999997</v>
      </c>
      <c r="C2">
        <v>108.73</v>
      </c>
      <c r="D2">
        <v>0</v>
      </c>
      <c r="E2">
        <v>0</v>
      </c>
      <c r="F2">
        <v>0</v>
      </c>
      <c r="G2">
        <v>0</v>
      </c>
      <c r="H2">
        <f>D2*1609.34 / 3600</f>
        <v>0</v>
      </c>
      <c r="I2">
        <v>0</v>
      </c>
      <c r="J2">
        <v>0</v>
      </c>
      <c r="K2" t="str">
        <f>IF(J2&gt;0.1, J2, "")</f>
        <v/>
      </c>
    </row>
    <row r="3" spans="1:11" x14ac:dyDescent="0.2">
      <c r="A3">
        <v>2.9914100000000001</v>
      </c>
      <c r="B3">
        <v>-40.619999999999997</v>
      </c>
      <c r="C3">
        <v>108.73</v>
      </c>
      <c r="D3">
        <v>0.87601660000000003</v>
      </c>
      <c r="E3">
        <f>SQRT(POWER(B3-B2, 2) + POWER(C3-C2,2))</f>
        <v>0</v>
      </c>
      <c r="F3">
        <f>A3-A2</f>
        <v>1.35138</v>
      </c>
      <c r="G3">
        <f>E3/F3</f>
        <v>0</v>
      </c>
      <c r="H3">
        <f t="shared" ref="H3:H66" si="0">D3*1609.34 / 3600</f>
        <v>0.39161348751222225</v>
      </c>
      <c r="I3">
        <f>(G3-G2)/$F3</f>
        <v>0</v>
      </c>
      <c r="J3">
        <f>(H3-H2)/$F3</f>
        <v>0.28978783725689461</v>
      </c>
      <c r="K3">
        <f t="shared" ref="K3:K66" si="1">IF(J3&gt;0.1, J3, "")</f>
        <v>0.28978783725689461</v>
      </c>
    </row>
    <row r="4" spans="1:11" x14ac:dyDescent="0.2">
      <c r="A4">
        <v>3.0386500000000001</v>
      </c>
      <c r="B4">
        <v>-40.619999999999997</v>
      </c>
      <c r="C4">
        <v>108.73</v>
      </c>
      <c r="D4">
        <v>1.7520260000000001</v>
      </c>
      <c r="E4">
        <f t="shared" ref="E4:E67" si="2">SQRT(POWER(B4-B3, 2) + POWER(C4-C3,2))</f>
        <v>0</v>
      </c>
      <c r="F4">
        <f t="shared" ref="F4:F67" si="3">A4-A3</f>
        <v>4.7239999999999949E-2</v>
      </c>
      <c r="G4">
        <f t="shared" ref="G4:G67" si="4">E4/F4</f>
        <v>0</v>
      </c>
      <c r="H4">
        <f t="shared" si="0"/>
        <v>0.78322375634444441</v>
      </c>
      <c r="I4">
        <f t="shared" ref="I4:I67" si="5">(G4-G3)/$F4</f>
        <v>0</v>
      </c>
      <c r="J4">
        <f t="shared" ref="J4:J67" si="6">(H4-H3)/$F4</f>
        <v>8.2898024731630517</v>
      </c>
      <c r="K4">
        <f t="shared" si="1"/>
        <v>8.2898024731630517</v>
      </c>
    </row>
    <row r="5" spans="1:11" x14ac:dyDescent="0.2">
      <c r="A5">
        <v>3.0881099999999999</v>
      </c>
      <c r="B5">
        <v>-40.619999999999997</v>
      </c>
      <c r="C5">
        <v>108.73</v>
      </c>
      <c r="D5">
        <v>3.0660270000000001</v>
      </c>
      <c r="E5">
        <f t="shared" si="2"/>
        <v>0</v>
      </c>
      <c r="F5">
        <f t="shared" si="3"/>
        <v>4.9459999999999837E-2</v>
      </c>
      <c r="G5">
        <f t="shared" si="4"/>
        <v>0</v>
      </c>
      <c r="H5">
        <f t="shared" si="0"/>
        <v>1.3706333033833331</v>
      </c>
      <c r="I5">
        <f t="shared" si="5"/>
        <v>0</v>
      </c>
      <c r="J5">
        <f t="shared" si="6"/>
        <v>11.876456672844533</v>
      </c>
      <c r="K5">
        <f t="shared" si="1"/>
        <v>11.876456672844533</v>
      </c>
    </row>
    <row r="6" spans="1:11" x14ac:dyDescent="0.2">
      <c r="A6">
        <v>3.1530399999999998</v>
      </c>
      <c r="B6">
        <v>-40.619999999999997</v>
      </c>
      <c r="C6">
        <v>108.73</v>
      </c>
      <c r="D6">
        <v>4.3800129999999999</v>
      </c>
      <c r="E6">
        <f t="shared" si="2"/>
        <v>0</v>
      </c>
      <c r="F6">
        <f t="shared" si="3"/>
        <v>6.4929999999999932E-2</v>
      </c>
      <c r="G6">
        <f t="shared" si="4"/>
        <v>0</v>
      </c>
      <c r="H6">
        <f t="shared" si="0"/>
        <v>1.9580361448388888</v>
      </c>
      <c r="I6">
        <f t="shared" si="5"/>
        <v>0</v>
      </c>
      <c r="J6">
        <f t="shared" si="6"/>
        <v>9.0467094017489025</v>
      </c>
      <c r="K6">
        <f t="shared" si="1"/>
        <v>9.0467094017489025</v>
      </c>
    </row>
    <row r="7" spans="1:11" x14ac:dyDescent="0.2">
      <c r="A7">
        <v>3.17665</v>
      </c>
      <c r="B7">
        <v>-40.619999999999997</v>
      </c>
      <c r="C7">
        <v>108.73</v>
      </c>
      <c r="D7">
        <v>4.8180040000000002</v>
      </c>
      <c r="E7">
        <f t="shared" si="2"/>
        <v>0</v>
      </c>
      <c r="F7">
        <f t="shared" si="3"/>
        <v>2.3610000000000131E-2</v>
      </c>
      <c r="G7">
        <f t="shared" si="4"/>
        <v>0</v>
      </c>
      <c r="H7">
        <f t="shared" si="0"/>
        <v>2.1538351548222221</v>
      </c>
      <c r="I7">
        <f t="shared" si="5"/>
        <v>0</v>
      </c>
      <c r="J7">
        <f t="shared" si="6"/>
        <v>8.2930542136100058</v>
      </c>
      <c r="K7">
        <f t="shared" si="1"/>
        <v>8.2930542136100058</v>
      </c>
    </row>
    <row r="8" spans="1:11" x14ac:dyDescent="0.2">
      <c r="A8">
        <v>3.2510300000000001</v>
      </c>
      <c r="B8">
        <v>-40.620010000000001</v>
      </c>
      <c r="C8">
        <v>108.73</v>
      </c>
      <c r="D8">
        <v>6.5699529999999999</v>
      </c>
      <c r="E8">
        <f t="shared" si="2"/>
        <v>1.0000000003174137E-5</v>
      </c>
      <c r="F8">
        <f t="shared" si="3"/>
        <v>7.4380000000000113E-2</v>
      </c>
      <c r="G8">
        <f t="shared" si="4"/>
        <v>1.3444474325321486E-4</v>
      </c>
      <c r="H8">
        <f t="shared" si="0"/>
        <v>2.9370244891722224</v>
      </c>
      <c r="I8">
        <f t="shared" si="5"/>
        <v>1.8075388982685488E-3</v>
      </c>
      <c r="J8">
        <f t="shared" si="6"/>
        <v>10.529568894191975</v>
      </c>
      <c r="K8">
        <f t="shared" si="1"/>
        <v>10.529568894191975</v>
      </c>
    </row>
    <row r="9" spans="1:11" x14ac:dyDescent="0.2">
      <c r="A9">
        <v>3.27718</v>
      </c>
      <c r="B9">
        <v>-40.620829999999998</v>
      </c>
      <c r="C9">
        <v>108.7295</v>
      </c>
      <c r="D9">
        <v>6.785812</v>
      </c>
      <c r="E9">
        <f t="shared" si="2"/>
        <v>9.6041657628244208E-4</v>
      </c>
      <c r="F9">
        <f t="shared" si="3"/>
        <v>2.6149999999999896E-2</v>
      </c>
      <c r="G9">
        <f t="shared" si="4"/>
        <v>3.6727211330112655E-2</v>
      </c>
      <c r="H9">
        <f t="shared" si="0"/>
        <v>3.0335218566888886</v>
      </c>
      <c r="I9">
        <f t="shared" si="5"/>
        <v>1.3993409784649937</v>
      </c>
      <c r="J9">
        <f t="shared" si="6"/>
        <v>3.6901478973868702</v>
      </c>
      <c r="K9">
        <f t="shared" si="1"/>
        <v>3.6901478973868702</v>
      </c>
    </row>
    <row r="10" spans="1:11" hidden="1" x14ac:dyDescent="0.2">
      <c r="A10">
        <v>3.3600400000000001</v>
      </c>
      <c r="B10">
        <v>-40.645139999999998</v>
      </c>
      <c r="C10">
        <v>108.7132</v>
      </c>
      <c r="D10">
        <v>1.0783990000000001</v>
      </c>
      <c r="E10">
        <f t="shared" si="2"/>
        <v>2.9268858877654035E-2</v>
      </c>
      <c r="F10">
        <f t="shared" si="3"/>
        <v>8.2860000000000156E-2</v>
      </c>
      <c r="G10">
        <f t="shared" si="4"/>
        <v>0.35323266808657955</v>
      </c>
      <c r="H10">
        <f t="shared" si="0"/>
        <v>0.48208629073888887</v>
      </c>
      <c r="I10">
        <f t="shared" si="5"/>
        <v>3.8197617276908797</v>
      </c>
      <c r="J10">
        <f t="shared" si="6"/>
        <v>-30.79212606746313</v>
      </c>
      <c r="K10" t="str">
        <f t="shared" si="1"/>
        <v/>
      </c>
    </row>
    <row r="11" spans="1:11" x14ac:dyDescent="0.2">
      <c r="A11">
        <v>3.3769900000000002</v>
      </c>
      <c r="B11">
        <v>-40.652529999999999</v>
      </c>
      <c r="C11">
        <v>108.70820000000001</v>
      </c>
      <c r="D11">
        <v>1.1324160000000001</v>
      </c>
      <c r="E11">
        <f t="shared" si="2"/>
        <v>8.9225612914660187E-3</v>
      </c>
      <c r="F11">
        <f t="shared" si="3"/>
        <v>1.6950000000000021E-2</v>
      </c>
      <c r="G11">
        <f t="shared" si="4"/>
        <v>0.52640479595669665</v>
      </c>
      <c r="H11">
        <f t="shared" si="0"/>
        <v>0.50623399040000006</v>
      </c>
      <c r="I11">
        <f t="shared" si="5"/>
        <v>10.216644712101292</v>
      </c>
      <c r="J11">
        <f t="shared" si="6"/>
        <v>1.4246430478531658</v>
      </c>
      <c r="K11">
        <f t="shared" si="1"/>
        <v>1.4246430478531658</v>
      </c>
    </row>
    <row r="12" spans="1:11" x14ac:dyDescent="0.2">
      <c r="A12">
        <v>3.45343</v>
      </c>
      <c r="B12">
        <v>-40.68524</v>
      </c>
      <c r="C12">
        <v>108.6862</v>
      </c>
      <c r="D12">
        <v>2.071313</v>
      </c>
      <c r="E12">
        <f t="shared" si="2"/>
        <v>3.9420097666042736E-2</v>
      </c>
      <c r="F12">
        <f t="shared" si="3"/>
        <v>7.6439999999999841E-2</v>
      </c>
      <c r="G12">
        <f t="shared" si="4"/>
        <v>0.51569986480956065</v>
      </c>
      <c r="H12">
        <f t="shared" si="0"/>
        <v>0.92595746206111107</v>
      </c>
      <c r="I12">
        <f t="shared" si="5"/>
        <v>-0.14004357858629018</v>
      </c>
      <c r="J12">
        <f t="shared" si="6"/>
        <v>5.4908879076545247</v>
      </c>
      <c r="K12">
        <f t="shared" si="1"/>
        <v>5.4908879076545247</v>
      </c>
    </row>
    <row r="13" spans="1:11" hidden="1" x14ac:dyDescent="0.2">
      <c r="A13">
        <v>3.4955699999999998</v>
      </c>
      <c r="B13">
        <v>-40.704500000000003</v>
      </c>
      <c r="C13">
        <v>108.6733</v>
      </c>
      <c r="D13">
        <v>1.8377669999999999</v>
      </c>
      <c r="E13">
        <f t="shared" si="2"/>
        <v>2.3180974957929489E-2</v>
      </c>
      <c r="F13">
        <f t="shared" si="3"/>
        <v>4.2139999999999844E-2</v>
      </c>
      <c r="G13">
        <f t="shared" si="4"/>
        <v>0.55009432743069708</v>
      </c>
      <c r="H13">
        <f t="shared" si="0"/>
        <v>0.82155331771666662</v>
      </c>
      <c r="I13">
        <f t="shared" si="5"/>
        <v>0.81619512627281832</v>
      </c>
      <c r="J13">
        <f t="shared" si="6"/>
        <v>-2.4775544457628107</v>
      </c>
      <c r="K13" t="str">
        <f t="shared" si="1"/>
        <v/>
      </c>
    </row>
    <row r="14" spans="1:11" hidden="1" x14ac:dyDescent="0.2">
      <c r="A14">
        <v>3.5427200000000001</v>
      </c>
      <c r="B14">
        <v>-40.725999999999999</v>
      </c>
      <c r="C14">
        <v>108.6589</v>
      </c>
      <c r="D14">
        <v>1.630422</v>
      </c>
      <c r="E14">
        <f t="shared" si="2"/>
        <v>2.587682360722976E-2</v>
      </c>
      <c r="F14">
        <f t="shared" si="3"/>
        <v>4.7150000000000247E-2</v>
      </c>
      <c r="G14">
        <f t="shared" si="4"/>
        <v>0.54881916452236745</v>
      </c>
      <c r="H14">
        <f t="shared" si="0"/>
        <v>0.72886203930000004</v>
      </c>
      <c r="I14">
        <f t="shared" si="5"/>
        <v>-2.7044812477828705E-2</v>
      </c>
      <c r="J14">
        <f t="shared" si="6"/>
        <v>-1.9658807723577114</v>
      </c>
      <c r="K14" t="str">
        <f t="shared" si="1"/>
        <v/>
      </c>
    </row>
    <row r="15" spans="1:11" x14ac:dyDescent="0.2">
      <c r="A15">
        <v>3.5893600000000001</v>
      </c>
      <c r="B15">
        <v>-40.763019999999997</v>
      </c>
      <c r="C15">
        <v>108.634</v>
      </c>
      <c r="D15">
        <v>1.7476400000000001</v>
      </c>
      <c r="E15">
        <f t="shared" si="2"/>
        <v>4.4614912305192198E-2</v>
      </c>
      <c r="F15">
        <f t="shared" si="3"/>
        <v>4.6640000000000015E-2</v>
      </c>
      <c r="G15">
        <f t="shared" si="4"/>
        <v>0.95658045251269685</v>
      </c>
      <c r="H15">
        <f t="shared" si="0"/>
        <v>0.78126304377777778</v>
      </c>
      <c r="I15">
        <f t="shared" si="5"/>
        <v>8.7427377356417075</v>
      </c>
      <c r="J15">
        <f t="shared" si="6"/>
        <v>1.1235206791976355</v>
      </c>
      <c r="K15">
        <f t="shared" si="1"/>
        <v>1.1235206791976355</v>
      </c>
    </row>
    <row r="16" spans="1:11" x14ac:dyDescent="0.2">
      <c r="A16">
        <v>3.6410300000000002</v>
      </c>
      <c r="B16">
        <v>-40.791490000000003</v>
      </c>
      <c r="C16">
        <v>108.61490000000001</v>
      </c>
      <c r="D16">
        <v>1.990656</v>
      </c>
      <c r="E16">
        <f t="shared" si="2"/>
        <v>3.428339102247794E-2</v>
      </c>
      <c r="F16">
        <f t="shared" si="3"/>
        <v>5.1670000000000105E-2</v>
      </c>
      <c r="G16">
        <f t="shared" si="4"/>
        <v>0.66350669677719898</v>
      </c>
      <c r="H16">
        <f t="shared" si="0"/>
        <v>0.88990064639999988</v>
      </c>
      <c r="I16">
        <f>(G16-G15)/$F16</f>
        <v>-5.6720293349235007</v>
      </c>
      <c r="J16">
        <f t="shared" si="6"/>
        <v>2.1025276296152873</v>
      </c>
      <c r="K16">
        <f t="shared" si="1"/>
        <v>2.1025276296152873</v>
      </c>
    </row>
    <row r="17" spans="1:11" x14ac:dyDescent="0.2">
      <c r="A17">
        <v>3.66398</v>
      </c>
      <c r="B17">
        <v>-40.822870000000002</v>
      </c>
      <c r="C17">
        <v>108.5938</v>
      </c>
      <c r="D17">
        <v>2.1917040000000001</v>
      </c>
      <c r="E17">
        <f t="shared" si="2"/>
        <v>3.7814208969646421E-2</v>
      </c>
      <c r="F17">
        <f t="shared" si="3"/>
        <v>2.2949999999999804E-2</v>
      </c>
      <c r="G17">
        <f t="shared" si="4"/>
        <v>1.6476779507471349</v>
      </c>
      <c r="H17">
        <f t="shared" si="0"/>
        <v>0.97977692093333324</v>
      </c>
      <c r="I17">
        <f t="shared" si="5"/>
        <v>42.883279040084716</v>
      </c>
      <c r="J17">
        <f t="shared" si="6"/>
        <v>3.916177539578829</v>
      </c>
      <c r="K17">
        <f t="shared" si="1"/>
        <v>3.916177539578829</v>
      </c>
    </row>
    <row r="18" spans="1:11" x14ac:dyDescent="0.2">
      <c r="A18">
        <v>3.7362799999999998</v>
      </c>
      <c r="B18">
        <v>-40.876629999999999</v>
      </c>
      <c r="C18">
        <v>108.55759999999999</v>
      </c>
      <c r="D18">
        <v>2.5540430000000001</v>
      </c>
      <c r="E18">
        <f t="shared" si="2"/>
        <v>6.4811863111626775E-2</v>
      </c>
      <c r="F18">
        <f t="shared" si="3"/>
        <v>7.2299999999999809E-2</v>
      </c>
      <c r="G18">
        <f t="shared" si="4"/>
        <v>0.89642964193121644</v>
      </c>
      <c r="H18">
        <f t="shared" si="0"/>
        <v>1.1417565448944444</v>
      </c>
      <c r="I18">
        <f t="shared" si="5"/>
        <v>-10.39070966550374</v>
      </c>
      <c r="J18">
        <f t="shared" si="6"/>
        <v>2.2403820741509217</v>
      </c>
      <c r="K18">
        <f t="shared" si="1"/>
        <v>2.2403820741509217</v>
      </c>
    </row>
    <row r="19" spans="1:11" x14ac:dyDescent="0.2">
      <c r="A19">
        <v>3.7853599999999998</v>
      </c>
      <c r="B19">
        <v>-40.93909</v>
      </c>
      <c r="C19">
        <v>108.5157</v>
      </c>
      <c r="D19">
        <v>2.953001</v>
      </c>
      <c r="E19">
        <f t="shared" si="2"/>
        <v>7.5212110726930431E-2</v>
      </c>
      <c r="F19">
        <f t="shared" si="3"/>
        <v>4.9080000000000013E-2</v>
      </c>
      <c r="G19">
        <f t="shared" si="4"/>
        <v>1.5324390938657377</v>
      </c>
      <c r="H19">
        <f t="shared" si="0"/>
        <v>1.3201062859277777</v>
      </c>
      <c r="I19">
        <f t="shared" si="5"/>
        <v>12.958627790026918</v>
      </c>
      <c r="J19">
        <f t="shared" si="6"/>
        <v>3.6338578042651424</v>
      </c>
      <c r="K19">
        <f t="shared" si="1"/>
        <v>3.6338578042651424</v>
      </c>
    </row>
    <row r="20" spans="1:11" x14ac:dyDescent="0.2">
      <c r="A20">
        <v>3.8110200000000001</v>
      </c>
      <c r="B20">
        <v>-40.961939999999998</v>
      </c>
      <c r="C20">
        <v>108.5003</v>
      </c>
      <c r="D20">
        <v>3.0800879999999999</v>
      </c>
      <c r="E20">
        <f t="shared" si="2"/>
        <v>2.7555081201112604E-2</v>
      </c>
      <c r="F20">
        <f t="shared" si="3"/>
        <v>2.5660000000000238E-2</v>
      </c>
      <c r="G20">
        <f t="shared" si="4"/>
        <v>1.0738535152421025</v>
      </c>
      <c r="H20">
        <f t="shared" si="0"/>
        <v>1.3769191171999999</v>
      </c>
      <c r="I20">
        <f t="shared" si="5"/>
        <v>-17.871612573017575</v>
      </c>
      <c r="J20">
        <f t="shared" si="6"/>
        <v>2.2140620137264895</v>
      </c>
      <c r="K20">
        <f t="shared" si="1"/>
        <v>2.2140620137264895</v>
      </c>
    </row>
    <row r="21" spans="1:11" x14ac:dyDescent="0.2">
      <c r="A21">
        <v>3.8877299999999999</v>
      </c>
      <c r="B21">
        <v>-41.064390000000003</v>
      </c>
      <c r="C21">
        <v>108.4314</v>
      </c>
      <c r="D21">
        <v>3.6836950000000002</v>
      </c>
      <c r="E21">
        <f t="shared" si="2"/>
        <v>0.12346340550949031</v>
      </c>
      <c r="F21">
        <f t="shared" si="3"/>
        <v>7.6709999999999834E-2</v>
      </c>
      <c r="G21">
        <f t="shared" si="4"/>
        <v>1.6094825382543421</v>
      </c>
      <c r="H21">
        <f t="shared" si="0"/>
        <v>1.6467549198055556</v>
      </c>
      <c r="I21">
        <f t="shared" si="5"/>
        <v>6.9825188764468873</v>
      </c>
      <c r="J21">
        <f t="shared" si="6"/>
        <v>3.5176092113877746</v>
      </c>
      <c r="K21">
        <f t="shared" si="1"/>
        <v>3.5176092113877746</v>
      </c>
    </row>
    <row r="22" spans="1:11" x14ac:dyDescent="0.2">
      <c r="A22">
        <v>3.9112300000000002</v>
      </c>
      <c r="B22">
        <v>-41.092930000000003</v>
      </c>
      <c r="C22">
        <v>108.4123</v>
      </c>
      <c r="D22">
        <v>3.8465799999999999</v>
      </c>
      <c r="E22">
        <f t="shared" si="2"/>
        <v>3.434154335494792E-2</v>
      </c>
      <c r="F22">
        <f t="shared" si="3"/>
        <v>2.3500000000000298E-2</v>
      </c>
      <c r="G22">
        <f t="shared" si="4"/>
        <v>1.4613422704232972</v>
      </c>
      <c r="H22">
        <f t="shared" si="0"/>
        <v>1.7195708492222221</v>
      </c>
      <c r="I22">
        <f t="shared" si="5"/>
        <v>-6.3038411842997002</v>
      </c>
      <c r="J22">
        <f t="shared" si="6"/>
        <v>3.09855018794322</v>
      </c>
      <c r="K22">
        <f t="shared" si="1"/>
        <v>3.09855018794322</v>
      </c>
    </row>
    <row r="23" spans="1:11" x14ac:dyDescent="0.2">
      <c r="A23">
        <v>3.9502600000000001</v>
      </c>
      <c r="B23">
        <v>-41.153730000000003</v>
      </c>
      <c r="C23">
        <v>108.37139999999999</v>
      </c>
      <c r="D23">
        <v>4.1817840000000004</v>
      </c>
      <c r="E23">
        <f t="shared" si="2"/>
        <v>7.3276531031433792E-2</v>
      </c>
      <c r="F23">
        <f t="shared" si="3"/>
        <v>3.9029999999999898E-2</v>
      </c>
      <c r="G23">
        <f t="shared" si="4"/>
        <v>1.8774412255043296</v>
      </c>
      <c r="H23">
        <f t="shared" si="0"/>
        <v>1.8694200729333335</v>
      </c>
      <c r="I23">
        <f t="shared" si="5"/>
        <v>10.661003204740799</v>
      </c>
      <c r="J23">
        <f t="shared" si="6"/>
        <v>3.8393344532695801</v>
      </c>
      <c r="K23">
        <f t="shared" si="1"/>
        <v>3.8393344532695801</v>
      </c>
    </row>
    <row r="24" spans="1:11" x14ac:dyDescent="0.2">
      <c r="A24">
        <v>4.0003099999999998</v>
      </c>
      <c r="B24">
        <v>-41.219709999999999</v>
      </c>
      <c r="C24">
        <v>108.327</v>
      </c>
      <c r="D24">
        <v>4.5352329999999998</v>
      </c>
      <c r="E24">
        <f t="shared" si="2"/>
        <v>7.9528110753362788E-2</v>
      </c>
      <c r="F24">
        <f t="shared" si="3"/>
        <v>5.0049999999999706E-2</v>
      </c>
      <c r="G24">
        <f t="shared" si="4"/>
        <v>1.5889732418254396</v>
      </c>
      <c r="H24">
        <f t="shared" si="0"/>
        <v>2.0274255211722219</v>
      </c>
      <c r="I24">
        <f t="shared" si="5"/>
        <v>-5.7635960775003321</v>
      </c>
      <c r="J24">
        <f t="shared" si="6"/>
        <v>3.1569520127650215</v>
      </c>
      <c r="K24">
        <f t="shared" si="1"/>
        <v>3.1569520127650215</v>
      </c>
    </row>
    <row r="25" spans="1:11" x14ac:dyDescent="0.2">
      <c r="A25">
        <v>4.0505599999999999</v>
      </c>
      <c r="B25">
        <v>-41.328980000000001</v>
      </c>
      <c r="C25">
        <v>108.25360000000001</v>
      </c>
      <c r="D25">
        <v>5.0998340000000004</v>
      </c>
      <c r="E25">
        <f t="shared" si="2"/>
        <v>0.13163393521428796</v>
      </c>
      <c r="F25">
        <f t="shared" si="3"/>
        <v>5.0250000000000128E-2</v>
      </c>
      <c r="G25">
        <f t="shared" si="4"/>
        <v>2.6195808002843308</v>
      </c>
      <c r="H25">
        <f t="shared" si="0"/>
        <v>2.2798241248777775</v>
      </c>
      <c r="I25">
        <f t="shared" si="5"/>
        <v>20.509603153410719</v>
      </c>
      <c r="J25">
        <f t="shared" si="6"/>
        <v>5.0228577851851748</v>
      </c>
      <c r="K25">
        <f t="shared" si="1"/>
        <v>5.0228577851851748</v>
      </c>
    </row>
    <row r="26" spans="1:11" x14ac:dyDescent="0.2">
      <c r="A26">
        <v>4.0771899999999999</v>
      </c>
      <c r="B26">
        <v>-41.368290000000002</v>
      </c>
      <c r="C26">
        <v>108.2272</v>
      </c>
      <c r="D26">
        <v>5.2969920000000004</v>
      </c>
      <c r="E26">
        <f t="shared" si="2"/>
        <v>4.7352255490108755E-2</v>
      </c>
      <c r="F26">
        <f t="shared" si="3"/>
        <v>2.6629999999999932E-2</v>
      </c>
      <c r="G26">
        <f t="shared" si="4"/>
        <v>1.7781545433762251</v>
      </c>
      <c r="H26">
        <f t="shared" si="0"/>
        <v>2.3679614181333335</v>
      </c>
      <c r="I26">
        <f t="shared" si="5"/>
        <v>-31.59693041337243</v>
      </c>
      <c r="J26">
        <f t="shared" si="6"/>
        <v>3.3096993336671496</v>
      </c>
      <c r="K26">
        <f t="shared" si="1"/>
        <v>3.3096993336671496</v>
      </c>
    </row>
    <row r="27" spans="1:11" x14ac:dyDescent="0.2">
      <c r="A27">
        <v>4.1334799999999996</v>
      </c>
      <c r="B27">
        <v>-41.495310000000003</v>
      </c>
      <c r="C27">
        <v>108.1418</v>
      </c>
      <c r="D27">
        <v>5.914784</v>
      </c>
      <c r="E27">
        <f t="shared" si="2"/>
        <v>0.15305959754291529</v>
      </c>
      <c r="F27">
        <f t="shared" si="3"/>
        <v>5.6289999999999729E-2</v>
      </c>
      <c r="G27">
        <f t="shared" si="4"/>
        <v>2.7191259112260795</v>
      </c>
      <c r="H27">
        <f t="shared" si="0"/>
        <v>2.6441384673777777</v>
      </c>
      <c r="I27">
        <f t="shared" si="5"/>
        <v>16.716492589267347</v>
      </c>
      <c r="J27">
        <f t="shared" si="6"/>
        <v>4.906325266378496</v>
      </c>
      <c r="K27">
        <f t="shared" si="1"/>
        <v>4.906325266378496</v>
      </c>
    </row>
    <row r="28" spans="1:11" x14ac:dyDescent="0.2">
      <c r="A28">
        <v>4.1662499999999998</v>
      </c>
      <c r="B28">
        <v>-41.587899999999998</v>
      </c>
      <c r="C28">
        <v>108.0796</v>
      </c>
      <c r="D28">
        <v>6.3483510000000001</v>
      </c>
      <c r="E28">
        <f t="shared" si="2"/>
        <v>0.11154258424476031</v>
      </c>
      <c r="F28">
        <f t="shared" si="3"/>
        <v>3.2770000000000188E-2</v>
      </c>
      <c r="G28">
        <f t="shared" si="4"/>
        <v>3.4038017773805209</v>
      </c>
      <c r="H28">
        <f t="shared" si="0"/>
        <v>2.8379597773166667</v>
      </c>
      <c r="I28">
        <f t="shared" si="5"/>
        <v>20.893374005323086</v>
      </c>
      <c r="J28">
        <f t="shared" si="6"/>
        <v>5.9145959700606623</v>
      </c>
      <c r="K28">
        <f t="shared" si="1"/>
        <v>5.9145959700606623</v>
      </c>
    </row>
    <row r="29" spans="1:11" x14ac:dyDescent="0.2">
      <c r="A29">
        <v>4.2252799999999997</v>
      </c>
      <c r="B29">
        <v>-41.739260000000002</v>
      </c>
      <c r="C29">
        <v>107.9778</v>
      </c>
      <c r="D29">
        <v>7.027431</v>
      </c>
      <c r="E29">
        <f t="shared" si="2"/>
        <v>0.18240912696463579</v>
      </c>
      <c r="F29">
        <f t="shared" si="3"/>
        <v>5.9029999999999916E-2</v>
      </c>
      <c r="G29">
        <f t="shared" si="4"/>
        <v>3.0901088762431992</v>
      </c>
      <c r="H29">
        <f t="shared" si="0"/>
        <v>3.141534945983333</v>
      </c>
      <c r="I29">
        <f t="shared" si="5"/>
        <v>-5.3141267344963952</v>
      </c>
      <c r="J29">
        <f t="shared" si="6"/>
        <v>5.1427268959286261</v>
      </c>
      <c r="K29">
        <f t="shared" si="1"/>
        <v>5.1427268959286261</v>
      </c>
    </row>
    <row r="30" spans="1:11" x14ac:dyDescent="0.2">
      <c r="A30">
        <v>4.2787100000000002</v>
      </c>
      <c r="B30">
        <v>-41.848619999999997</v>
      </c>
      <c r="C30">
        <v>107.90430000000001</v>
      </c>
      <c r="D30">
        <v>7.4825780000000002</v>
      </c>
      <c r="E30">
        <f t="shared" si="2"/>
        <v>0.13176440945869383</v>
      </c>
      <c r="F30">
        <f t="shared" si="3"/>
        <v>5.3430000000000533E-2</v>
      </c>
      <c r="G30">
        <f t="shared" si="4"/>
        <v>2.4661128478138221</v>
      </c>
      <c r="H30">
        <f t="shared" si="0"/>
        <v>3.3450033551444442</v>
      </c>
      <c r="I30">
        <f t="shared" si="5"/>
        <v>-11.678757784566177</v>
      </c>
      <c r="J30">
        <f t="shared" si="6"/>
        <v>3.8081304353567127</v>
      </c>
      <c r="K30">
        <f t="shared" si="1"/>
        <v>3.8081304353567127</v>
      </c>
    </row>
    <row r="31" spans="1:11" x14ac:dyDescent="0.2">
      <c r="A31">
        <v>4.3187100000000003</v>
      </c>
      <c r="B31">
        <v>-41.96472</v>
      </c>
      <c r="C31">
        <v>107.8263</v>
      </c>
      <c r="D31">
        <v>7.9358750000000002</v>
      </c>
      <c r="E31">
        <f t="shared" si="2"/>
        <v>0.13986854542748756</v>
      </c>
      <c r="F31">
        <f t="shared" si="3"/>
        <v>4.0000000000000036E-2</v>
      </c>
      <c r="G31">
        <f t="shared" si="4"/>
        <v>3.4967136356871857</v>
      </c>
      <c r="H31">
        <f t="shared" si="0"/>
        <v>3.5476447423611108</v>
      </c>
      <c r="I31">
        <f t="shared" si="5"/>
        <v>25.765019696834067</v>
      </c>
      <c r="J31">
        <f t="shared" si="6"/>
        <v>5.0660346804166601</v>
      </c>
      <c r="K31">
        <f t="shared" si="1"/>
        <v>5.0660346804166601</v>
      </c>
    </row>
    <row r="32" spans="1:11" x14ac:dyDescent="0.2">
      <c r="A32">
        <v>4.3522100000000004</v>
      </c>
      <c r="B32">
        <v>-42.087519999999998</v>
      </c>
      <c r="C32">
        <v>107.74379999999999</v>
      </c>
      <c r="D32">
        <v>8.3873420000000003</v>
      </c>
      <c r="E32">
        <f t="shared" si="2"/>
        <v>0.14793948086971648</v>
      </c>
      <c r="F32">
        <f t="shared" si="3"/>
        <v>3.3500000000000085E-2</v>
      </c>
      <c r="G32">
        <f t="shared" si="4"/>
        <v>4.41610390655869</v>
      </c>
      <c r="H32">
        <f t="shared" si="0"/>
        <v>3.7494680484111109</v>
      </c>
      <c r="I32">
        <f t="shared" si="5"/>
        <v>27.444485697656773</v>
      </c>
      <c r="J32">
        <f t="shared" si="6"/>
        <v>6.0245762999999872</v>
      </c>
      <c r="K32">
        <f t="shared" si="1"/>
        <v>6.0245762999999872</v>
      </c>
    </row>
    <row r="33" spans="1:16" x14ac:dyDescent="0.2">
      <c r="A33">
        <v>4.4010800000000003</v>
      </c>
      <c r="B33">
        <v>-42.284239999999997</v>
      </c>
      <c r="C33">
        <v>107.61150000000001</v>
      </c>
      <c r="D33">
        <v>9.0611560000000004</v>
      </c>
      <c r="E33">
        <f t="shared" si="2"/>
        <v>0.23706971211016412</v>
      </c>
      <c r="F33">
        <f t="shared" si="3"/>
        <v>4.8869999999999969E-2</v>
      </c>
      <c r="G33">
        <f t="shared" si="4"/>
        <v>4.8510274628640122</v>
      </c>
      <c r="H33">
        <f t="shared" si="0"/>
        <v>4.0506891102888885</v>
      </c>
      <c r="I33">
        <f t="shared" si="5"/>
        <v>8.899602134342592</v>
      </c>
      <c r="J33">
        <f t="shared" si="6"/>
        <v>6.1637213398358446</v>
      </c>
      <c r="K33">
        <f t="shared" si="1"/>
        <v>6.1637213398358446</v>
      </c>
    </row>
    <row r="34" spans="1:16" x14ac:dyDescent="0.2">
      <c r="A34">
        <v>4.45242</v>
      </c>
      <c r="B34">
        <v>-42.423690000000001</v>
      </c>
      <c r="C34">
        <v>107.51779999999999</v>
      </c>
      <c r="D34">
        <v>9.5081140000000008</v>
      </c>
      <c r="E34">
        <f t="shared" si="2"/>
        <v>0.16800592995487798</v>
      </c>
      <c r="F34">
        <f t="shared" si="3"/>
        <v>5.1339999999999719E-2</v>
      </c>
      <c r="G34">
        <f t="shared" si="4"/>
        <v>3.2724178020038743</v>
      </c>
      <c r="H34">
        <f t="shared" si="0"/>
        <v>4.2504967179888888</v>
      </c>
      <c r="I34">
        <f t="shared" si="5"/>
        <v>-30.748142985199582</v>
      </c>
      <c r="J34">
        <f t="shared" si="6"/>
        <v>3.8918505590183381</v>
      </c>
      <c r="K34">
        <f t="shared" si="1"/>
        <v>3.8918505590183381</v>
      </c>
    </row>
    <row r="35" spans="1:16" x14ac:dyDescent="0.2">
      <c r="A35">
        <v>4.5031299999999996</v>
      </c>
      <c r="B35">
        <v>-42.645269999999996</v>
      </c>
      <c r="C35">
        <v>107.3689</v>
      </c>
      <c r="D35">
        <v>10.17517</v>
      </c>
      <c r="E35">
        <f t="shared" si="2"/>
        <v>0.2669623688837014</v>
      </c>
      <c r="F35">
        <f t="shared" si="3"/>
        <v>5.0709999999999589E-2</v>
      </c>
      <c r="G35">
        <f t="shared" si="4"/>
        <v>5.2644915969967174</v>
      </c>
      <c r="H35">
        <f t="shared" si="0"/>
        <v>4.5486966910555546</v>
      </c>
      <c r="I35">
        <f t="shared" si="5"/>
        <v>39.283648096881471</v>
      </c>
      <c r="J35">
        <f t="shared" si="6"/>
        <v>5.880496412279002</v>
      </c>
      <c r="K35">
        <f t="shared" si="1"/>
        <v>5.880496412279002</v>
      </c>
    </row>
    <row r="36" spans="1:16" x14ac:dyDescent="0.2">
      <c r="A36">
        <v>4.5523600000000002</v>
      </c>
      <c r="B36">
        <v>-42.801200000000001</v>
      </c>
      <c r="C36">
        <v>107.2641</v>
      </c>
      <c r="D36">
        <v>10.61759</v>
      </c>
      <c r="E36">
        <f t="shared" si="2"/>
        <v>0.18787550372520895</v>
      </c>
      <c r="F36">
        <f t="shared" si="3"/>
        <v>4.9230000000000551E-2</v>
      </c>
      <c r="G36">
        <f t="shared" si="4"/>
        <v>3.8162807988057454</v>
      </c>
      <c r="H36">
        <f t="shared" si="0"/>
        <v>4.7464756362777774</v>
      </c>
      <c r="I36">
        <f t="shared" si="5"/>
        <v>-29.417241482651956</v>
      </c>
      <c r="J36">
        <f t="shared" si="6"/>
        <v>4.0174475974450639</v>
      </c>
      <c r="K36">
        <f t="shared" si="1"/>
        <v>4.0174475974450639</v>
      </c>
    </row>
    <row r="37" spans="1:16" x14ac:dyDescent="0.2">
      <c r="A37">
        <v>4.6010600000000004</v>
      </c>
      <c r="B37">
        <v>-43.047370000000001</v>
      </c>
      <c r="C37">
        <v>107.0986</v>
      </c>
      <c r="D37">
        <v>11.277889999999999</v>
      </c>
      <c r="E37">
        <f t="shared" si="2"/>
        <v>0.29663094730657796</v>
      </c>
      <c r="F37">
        <f t="shared" si="3"/>
        <v>4.8700000000000188E-2</v>
      </c>
      <c r="G37">
        <f t="shared" si="4"/>
        <v>6.0909845442828914</v>
      </c>
      <c r="H37">
        <f t="shared" si="0"/>
        <v>5.0416554146111112</v>
      </c>
      <c r="I37">
        <f t="shared" si="5"/>
        <v>46.708495800351891</v>
      </c>
      <c r="J37">
        <f t="shared" si="6"/>
        <v>6.0611864134154567</v>
      </c>
      <c r="K37">
        <f t="shared" si="1"/>
        <v>6.0611864134154567</v>
      </c>
    </row>
    <row r="38" spans="1:16" x14ac:dyDescent="0.2">
      <c r="A38">
        <v>4.6505700000000001</v>
      </c>
      <c r="B38">
        <v>-43.219209999999997</v>
      </c>
      <c r="C38">
        <v>106.9832</v>
      </c>
      <c r="D38">
        <v>11.580819999999999</v>
      </c>
      <c r="E38">
        <f t="shared" si="2"/>
        <v>0.20699310519918412</v>
      </c>
      <c r="F38">
        <f t="shared" si="3"/>
        <v>4.9509999999999721E-2</v>
      </c>
      <c r="G38">
        <f t="shared" si="4"/>
        <v>4.18083427992699</v>
      </c>
      <c r="H38">
        <f t="shared" si="0"/>
        <v>5.1770769052222212</v>
      </c>
      <c r="I38">
        <f t="shared" si="5"/>
        <v>-38.581100067782515</v>
      </c>
      <c r="J38">
        <f t="shared" si="6"/>
        <v>2.7352351163625679</v>
      </c>
      <c r="K38">
        <f t="shared" si="1"/>
        <v>2.7352351163625679</v>
      </c>
    </row>
    <row r="39" spans="1:16" x14ac:dyDescent="0.2">
      <c r="A39">
        <v>4.7039299999999997</v>
      </c>
      <c r="B39">
        <v>-43.488160000000001</v>
      </c>
      <c r="C39">
        <v>106.80240000000001</v>
      </c>
      <c r="D39">
        <v>12.322749999999999</v>
      </c>
      <c r="E39">
        <f t="shared" si="2"/>
        <v>0.32407212545974806</v>
      </c>
      <c r="F39">
        <f t="shared" si="3"/>
        <v>5.335999999999963E-2</v>
      </c>
      <c r="G39">
        <f t="shared" si="4"/>
        <v>6.0733156945230569</v>
      </c>
      <c r="H39">
        <f t="shared" si="0"/>
        <v>5.508748468055555</v>
      </c>
      <c r="I39">
        <f t="shared" si="5"/>
        <v>35.466293376988006</v>
      </c>
      <c r="J39">
        <f t="shared" si="6"/>
        <v>6.2157339361569726</v>
      </c>
      <c r="K39">
        <f t="shared" si="1"/>
        <v>6.2157339361569726</v>
      </c>
    </row>
    <row r="40" spans="1:16" x14ac:dyDescent="0.2">
      <c r="A40">
        <v>4.7616699999999996</v>
      </c>
      <c r="B40">
        <v>-43.771880000000003</v>
      </c>
      <c r="C40">
        <v>106.6117</v>
      </c>
      <c r="D40">
        <v>12.95937</v>
      </c>
      <c r="E40">
        <f t="shared" si="2"/>
        <v>0.34185308013824295</v>
      </c>
      <c r="F40">
        <f t="shared" si="3"/>
        <v>5.7739999999999903E-2</v>
      </c>
      <c r="G40">
        <f t="shared" si="4"/>
        <v>5.9205590602397562</v>
      </c>
      <c r="H40">
        <f t="shared" si="0"/>
        <v>5.7933423654999991</v>
      </c>
      <c r="I40">
        <f t="shared" si="5"/>
        <v>-2.6455946360114466</v>
      </c>
      <c r="J40">
        <f t="shared" si="6"/>
        <v>4.9288863429934997</v>
      </c>
      <c r="K40">
        <f t="shared" si="1"/>
        <v>4.9288863429934997</v>
      </c>
    </row>
    <row r="41" spans="1:16" x14ac:dyDescent="0.2">
      <c r="A41">
        <v>4.7869400000000004</v>
      </c>
      <c r="B41">
        <v>-43.87079</v>
      </c>
      <c r="C41">
        <v>106.54519999999999</v>
      </c>
      <c r="D41">
        <v>13.32869</v>
      </c>
      <c r="E41">
        <f t="shared" si="2"/>
        <v>0.11918656845467092</v>
      </c>
      <c r="F41">
        <f t="shared" si="3"/>
        <v>2.5270000000000792E-2</v>
      </c>
      <c r="G41">
        <f t="shared" si="4"/>
        <v>4.7165242760058241</v>
      </c>
      <c r="H41">
        <f t="shared" si="0"/>
        <v>5.9584427679444447</v>
      </c>
      <c r="I41">
        <f t="shared" si="5"/>
        <v>-47.646805866002943</v>
      </c>
      <c r="J41">
        <f t="shared" si="6"/>
        <v>6.5334547860878667</v>
      </c>
      <c r="K41">
        <f t="shared" si="1"/>
        <v>6.5334547860878667</v>
      </c>
    </row>
    <row r="42" spans="1:16" x14ac:dyDescent="0.2">
      <c r="A42">
        <v>4.8395400000000004</v>
      </c>
      <c r="B42">
        <v>-44.072009999999999</v>
      </c>
      <c r="C42">
        <v>106.41</v>
      </c>
      <c r="D42">
        <v>13.805389999999999</v>
      </c>
      <c r="E42">
        <f t="shared" si="2"/>
        <v>0.2424222110286082</v>
      </c>
      <c r="F42">
        <f t="shared" si="3"/>
        <v>5.259999999999998E-2</v>
      </c>
      <c r="G42">
        <f t="shared" si="4"/>
        <v>4.6087872819127051</v>
      </c>
      <c r="H42">
        <f t="shared" si="0"/>
        <v>6.1715462062777773</v>
      </c>
      <c r="I42">
        <f t="shared" si="5"/>
        <v>-2.048231826865381</v>
      </c>
      <c r="J42">
        <f t="shared" si="6"/>
        <v>4.0513961660329398</v>
      </c>
      <c r="K42">
        <f t="shared" si="1"/>
        <v>4.0513961660329398</v>
      </c>
    </row>
    <row r="43" spans="1:16" x14ac:dyDescent="0.2">
      <c r="A43">
        <v>4.8885199999999998</v>
      </c>
      <c r="B43">
        <v>-44.383989999999997</v>
      </c>
      <c r="C43">
        <v>106.2003</v>
      </c>
      <c r="D43">
        <v>14.27688</v>
      </c>
      <c r="E43">
        <f t="shared" si="2"/>
        <v>0.37590638515459956</v>
      </c>
      <c r="F43">
        <f t="shared" si="3"/>
        <v>4.8979999999999357E-2</v>
      </c>
      <c r="G43">
        <f t="shared" si="4"/>
        <v>7.6746914078114434</v>
      </c>
      <c r="H43">
        <f t="shared" si="0"/>
        <v>6.3823205719999994</v>
      </c>
      <c r="I43">
        <f t="shared" si="5"/>
        <v>62.595020945258852</v>
      </c>
      <c r="J43">
        <f t="shared" si="6"/>
        <v>4.3032741062112052</v>
      </c>
      <c r="K43">
        <f t="shared" si="1"/>
        <v>4.3032741062112052</v>
      </c>
    </row>
    <row r="44" spans="1:16" x14ac:dyDescent="0.2">
      <c r="A44">
        <v>4.9386400000000004</v>
      </c>
      <c r="B44">
        <v>-44.601219999999998</v>
      </c>
      <c r="C44">
        <v>106.0544</v>
      </c>
      <c r="D44">
        <v>14.7422</v>
      </c>
      <c r="E44">
        <f t="shared" si="2"/>
        <v>0.26167858701085872</v>
      </c>
      <c r="F44">
        <f t="shared" si="3"/>
        <v>5.0120000000000609E-2</v>
      </c>
      <c r="G44">
        <f t="shared" si="4"/>
        <v>5.2210412412381393</v>
      </c>
      <c r="H44">
        <f t="shared" si="0"/>
        <v>6.5903367077777775</v>
      </c>
      <c r="I44">
        <f t="shared" si="5"/>
        <v>-48.955510107208184</v>
      </c>
      <c r="J44">
        <f t="shared" si="6"/>
        <v>4.1503618471224177</v>
      </c>
      <c r="K44">
        <f t="shared" si="1"/>
        <v>4.1503618471224177</v>
      </c>
    </row>
    <row r="45" spans="1:16" x14ac:dyDescent="0.2">
      <c r="A45">
        <v>4.9878299999999998</v>
      </c>
      <c r="B45">
        <v>-44.938160000000003</v>
      </c>
      <c r="C45">
        <v>105.828</v>
      </c>
      <c r="D45">
        <v>15.327719999999999</v>
      </c>
      <c r="E45">
        <f t="shared" si="2"/>
        <v>0.40593783218616486</v>
      </c>
      <c r="F45">
        <f t="shared" si="3"/>
        <v>4.9189999999999401E-2</v>
      </c>
      <c r="G45">
        <f t="shared" si="4"/>
        <v>8.2524462733516941</v>
      </c>
      <c r="H45">
        <f t="shared" si="0"/>
        <v>6.8520869179999995</v>
      </c>
      <c r="I45">
        <f t="shared" si="5"/>
        <v>61.626449117983164</v>
      </c>
      <c r="J45">
        <f t="shared" si="6"/>
        <v>5.3212077703237481</v>
      </c>
      <c r="K45">
        <f t="shared" si="1"/>
        <v>5.3212077703237481</v>
      </c>
    </row>
    <row r="46" spans="1:16" x14ac:dyDescent="0.2">
      <c r="A46">
        <v>5.0702999999999996</v>
      </c>
      <c r="B46">
        <v>-45.409439999999996</v>
      </c>
      <c r="C46">
        <v>105.5112</v>
      </c>
      <c r="D46">
        <v>16.128879999999999</v>
      </c>
      <c r="E46">
        <f t="shared" si="2"/>
        <v>0.56786184798768957</v>
      </c>
      <c r="F46">
        <f t="shared" si="3"/>
        <v>8.2469999999999821E-2</v>
      </c>
      <c r="G46">
        <f t="shared" si="4"/>
        <v>6.8856777978378902</v>
      </c>
      <c r="H46">
        <f t="shared" si="0"/>
        <v>7.2102365942222209</v>
      </c>
      <c r="I46">
        <f t="shared" si="5"/>
        <v>-16.572917127607699</v>
      </c>
      <c r="J46">
        <f t="shared" si="6"/>
        <v>4.3427873920482858</v>
      </c>
      <c r="K46">
        <f t="shared" si="1"/>
        <v>4.3427873920482858</v>
      </c>
      <c r="M46" t="s">
        <v>14</v>
      </c>
    </row>
    <row r="47" spans="1:16" x14ac:dyDescent="0.2">
      <c r="A47">
        <v>5.0961299999999996</v>
      </c>
      <c r="B47">
        <v>-45.531820000000003</v>
      </c>
      <c r="C47">
        <v>105.429</v>
      </c>
      <c r="D47">
        <v>16.49437</v>
      </c>
      <c r="E47">
        <f t="shared" si="2"/>
        <v>0.14742355442737673</v>
      </c>
      <c r="F47">
        <f t="shared" si="3"/>
        <v>2.583000000000002E-2</v>
      </c>
      <c r="G47">
        <f t="shared" si="4"/>
        <v>5.7074546816638261</v>
      </c>
      <c r="H47">
        <f t="shared" si="0"/>
        <v>7.3736248377222227</v>
      </c>
      <c r="I47">
        <f t="shared" si="5"/>
        <v>-45.614522499963734</v>
      </c>
      <c r="J47">
        <f t="shared" si="6"/>
        <v>6.3255223964383154</v>
      </c>
      <c r="K47">
        <f t="shared" si="1"/>
        <v>6.3255223964383154</v>
      </c>
      <c r="M47" t="s">
        <v>15</v>
      </c>
    </row>
    <row r="48" spans="1:16" x14ac:dyDescent="0.2">
      <c r="A48">
        <v>5.14297</v>
      </c>
      <c r="B48">
        <v>-45.90558</v>
      </c>
      <c r="C48">
        <v>105.1776</v>
      </c>
      <c r="D48">
        <v>16.943989999999999</v>
      </c>
      <c r="E48">
        <f t="shared" si="2"/>
        <v>0.4504425574920734</v>
      </c>
      <c r="F48">
        <f t="shared" si="3"/>
        <v>4.6840000000000437E-2</v>
      </c>
      <c r="G48">
        <f t="shared" si="4"/>
        <v>9.6166216373200086</v>
      </c>
      <c r="H48">
        <f t="shared" si="0"/>
        <v>7.5746224629444443</v>
      </c>
      <c r="I48">
        <f t="shared" si="5"/>
        <v>83.457876935442911</v>
      </c>
      <c r="J48">
        <f t="shared" si="6"/>
        <v>4.2911533992788167</v>
      </c>
      <c r="K48">
        <f t="shared" si="1"/>
        <v>4.2911533992788167</v>
      </c>
      <c r="M48">
        <f>5.1886/0.0923</f>
        <v>56.214517876489715</v>
      </c>
      <c r="N48" t="s">
        <v>12</v>
      </c>
      <c r="O48">
        <f>M48*3600/1609.34</f>
        <v>125.74860772451004</v>
      </c>
      <c r="P48" t="s">
        <v>11</v>
      </c>
    </row>
    <row r="49" spans="1:13" x14ac:dyDescent="0.2">
      <c r="A49">
        <v>5.1874099999999999</v>
      </c>
      <c r="B49">
        <v>-46.162909999999997</v>
      </c>
      <c r="C49">
        <v>105.00449999999999</v>
      </c>
      <c r="D49">
        <v>17.353169999999999</v>
      </c>
      <c r="E49">
        <f t="shared" si="2"/>
        <v>0.31013277624269214</v>
      </c>
      <c r="F49">
        <f t="shared" si="3"/>
        <v>4.4439999999999813E-2</v>
      </c>
      <c r="G49">
        <f t="shared" si="4"/>
        <v>6.9786853339940018</v>
      </c>
      <c r="H49">
        <f t="shared" si="0"/>
        <v>7.7575418354999988</v>
      </c>
      <c r="I49">
        <f t="shared" si="5"/>
        <v>-59.359502775112915</v>
      </c>
      <c r="J49">
        <f t="shared" si="6"/>
        <v>4.1160974922492173</v>
      </c>
      <c r="K49">
        <f t="shared" si="1"/>
        <v>4.1160974922492173</v>
      </c>
      <c r="M49" t="s">
        <v>13</v>
      </c>
    </row>
    <row r="50" spans="1:13" x14ac:dyDescent="0.2">
      <c r="A50">
        <v>5.2138099999999996</v>
      </c>
      <c r="B50">
        <v>-46.29457</v>
      </c>
      <c r="C50">
        <v>104.91589999999999</v>
      </c>
      <c r="D50">
        <v>17.74943</v>
      </c>
      <c r="E50">
        <f t="shared" si="2"/>
        <v>0.15869566975819122</v>
      </c>
      <c r="F50">
        <f t="shared" si="3"/>
        <v>2.6399999999999757E-2</v>
      </c>
      <c r="G50">
        <f t="shared" si="4"/>
        <v>6.0111996120527529</v>
      </c>
      <c r="H50">
        <f t="shared" si="0"/>
        <v>7.9346854656111105</v>
      </c>
      <c r="I50">
        <f t="shared" si="5"/>
        <v>-36.647186437168855</v>
      </c>
      <c r="J50">
        <f t="shared" si="6"/>
        <v>6.7099859890573263</v>
      </c>
      <c r="K50">
        <f t="shared" si="1"/>
        <v>6.7099859890573263</v>
      </c>
    </row>
    <row r="51" spans="1:13" x14ac:dyDescent="0.2">
      <c r="A51">
        <v>5.2638400000000001</v>
      </c>
      <c r="B51">
        <v>-46.695929999999997</v>
      </c>
      <c r="C51">
        <v>104.64570000000001</v>
      </c>
      <c r="D51">
        <v>18.186419999999998</v>
      </c>
      <c r="E51">
        <f t="shared" si="2"/>
        <v>0.4838366352396139</v>
      </c>
      <c r="F51">
        <f t="shared" si="3"/>
        <v>5.0030000000000463E-2</v>
      </c>
      <c r="G51">
        <f t="shared" si="4"/>
        <v>9.6709301467041655</v>
      </c>
      <c r="H51">
        <f t="shared" si="0"/>
        <v>8.1300369896666655</v>
      </c>
      <c r="I51">
        <f t="shared" si="5"/>
        <v>73.150720260871054</v>
      </c>
      <c r="J51">
        <f t="shared" si="6"/>
        <v>3.9046876685099581</v>
      </c>
      <c r="K51">
        <f t="shared" si="1"/>
        <v>3.9046876685099581</v>
      </c>
    </row>
    <row r="52" spans="1:13" x14ac:dyDescent="0.2">
      <c r="A52">
        <v>5.30565</v>
      </c>
      <c r="B52">
        <v>-46.97157</v>
      </c>
      <c r="C52">
        <v>104.4601</v>
      </c>
      <c r="D52">
        <v>18.602830000000001</v>
      </c>
      <c r="E52">
        <f t="shared" si="2"/>
        <v>0.33230222629408385</v>
      </c>
      <c r="F52">
        <f t="shared" si="3"/>
        <v>4.1809999999999903E-2</v>
      </c>
      <c r="G52">
        <f t="shared" si="4"/>
        <v>7.947912611673873</v>
      </c>
      <c r="H52">
        <f t="shared" si="0"/>
        <v>8.3161884533888895</v>
      </c>
      <c r="I52">
        <f t="shared" si="5"/>
        <v>-41.210656183456031</v>
      </c>
      <c r="J52">
        <f t="shared" si="6"/>
        <v>4.4523191514523877</v>
      </c>
      <c r="K52">
        <f t="shared" si="1"/>
        <v>4.4523191514523877</v>
      </c>
    </row>
    <row r="53" spans="1:13" x14ac:dyDescent="0.2">
      <c r="A53">
        <v>5.3536299999999999</v>
      </c>
      <c r="B53">
        <v>-47.253239999999998</v>
      </c>
      <c r="C53">
        <v>104.27030000000001</v>
      </c>
      <c r="D53">
        <v>19.017969999999998</v>
      </c>
      <c r="E53">
        <f t="shared" si="2"/>
        <v>0.33964986221106536</v>
      </c>
      <c r="F53">
        <f t="shared" si="3"/>
        <v>4.7979999999999912E-2</v>
      </c>
      <c r="G53">
        <f t="shared" si="4"/>
        <v>7.0789883745532718</v>
      </c>
      <c r="H53">
        <f t="shared" si="0"/>
        <v>8.5017721777222217</v>
      </c>
      <c r="I53">
        <f t="shared" si="5"/>
        <v>-18.110134162580298</v>
      </c>
      <c r="J53">
        <f t="shared" si="6"/>
        <v>3.8679392316242724</v>
      </c>
      <c r="K53">
        <f t="shared" si="1"/>
        <v>3.8679392316242724</v>
      </c>
    </row>
    <row r="54" spans="1:13" x14ac:dyDescent="0.2">
      <c r="A54">
        <v>5.4031099999999999</v>
      </c>
      <c r="B54">
        <v>-47.687489999999997</v>
      </c>
      <c r="C54">
        <v>103.97750000000001</v>
      </c>
      <c r="D54">
        <v>19.7715</v>
      </c>
      <c r="E54">
        <f t="shared" si="2"/>
        <v>0.52374125529692495</v>
      </c>
      <c r="F54">
        <f t="shared" si="3"/>
        <v>4.9479999999999968E-2</v>
      </c>
      <c r="G54">
        <f t="shared" si="4"/>
        <v>10.584908150705846</v>
      </c>
      <c r="H54">
        <f t="shared" si="0"/>
        <v>8.8386293916666663</v>
      </c>
      <c r="I54">
        <f t="shared" si="5"/>
        <v>70.855290544716595</v>
      </c>
      <c r="J54">
        <f t="shared" si="6"/>
        <v>6.807946926928957</v>
      </c>
      <c r="K54">
        <f t="shared" si="1"/>
        <v>6.807946926928957</v>
      </c>
    </row>
    <row r="55" spans="1:13" x14ac:dyDescent="0.2">
      <c r="A55">
        <v>5.51403</v>
      </c>
      <c r="B55">
        <v>-48.439660000000003</v>
      </c>
      <c r="C55">
        <v>103.47</v>
      </c>
      <c r="D55">
        <v>20.660229999999999</v>
      </c>
      <c r="E55">
        <f t="shared" si="2"/>
        <v>0.90736759855089466</v>
      </c>
      <c r="F55">
        <f t="shared" si="3"/>
        <v>0.11092000000000013</v>
      </c>
      <c r="G55">
        <f t="shared" si="4"/>
        <v>8.1803786382157728</v>
      </c>
      <c r="H55">
        <f t="shared" si="0"/>
        <v>9.2359262633888868</v>
      </c>
      <c r="I55">
        <f t="shared" si="5"/>
        <v>-21.678051861612612</v>
      </c>
      <c r="J55">
        <f t="shared" si="6"/>
        <v>3.5818325975677969</v>
      </c>
      <c r="K55">
        <f t="shared" si="1"/>
        <v>3.5818325975677969</v>
      </c>
    </row>
    <row r="56" spans="1:13" x14ac:dyDescent="0.2">
      <c r="A56">
        <v>5.5406399999999998</v>
      </c>
      <c r="B56">
        <v>-48.59496</v>
      </c>
      <c r="C56">
        <v>103.3651</v>
      </c>
      <c r="D56">
        <v>20.95908</v>
      </c>
      <c r="E56">
        <f t="shared" si="2"/>
        <v>0.18740891120754949</v>
      </c>
      <c r="F56">
        <f t="shared" si="3"/>
        <v>2.66099999999998E-2</v>
      </c>
      <c r="G56">
        <f t="shared" si="4"/>
        <v>7.0428001205393045</v>
      </c>
      <c r="H56">
        <f t="shared" si="0"/>
        <v>9.3695238353333341</v>
      </c>
      <c r="I56">
        <f t="shared" si="5"/>
        <v>-42.750038244136675</v>
      </c>
      <c r="J56">
        <f t="shared" si="6"/>
        <v>5.0205776754772016</v>
      </c>
      <c r="K56">
        <f t="shared" si="1"/>
        <v>5.0205776754772016</v>
      </c>
    </row>
    <row r="57" spans="1:13" x14ac:dyDescent="0.2">
      <c r="A57">
        <v>5.5802399999999999</v>
      </c>
      <c r="B57">
        <v>-48.909239999999997</v>
      </c>
      <c r="C57">
        <v>103.1528</v>
      </c>
      <c r="D57">
        <v>21.351230000000001</v>
      </c>
      <c r="E57">
        <f t="shared" si="2"/>
        <v>0.37926667188140512</v>
      </c>
      <c r="F57">
        <f t="shared" si="3"/>
        <v>3.960000000000008E-2</v>
      </c>
      <c r="G57">
        <f t="shared" si="4"/>
        <v>9.5774412091263734</v>
      </c>
      <c r="H57">
        <f t="shared" si="0"/>
        <v>9.5448301356111109</v>
      </c>
      <c r="I57">
        <f t="shared" si="5"/>
        <v>64.006088095632919</v>
      </c>
      <c r="J57">
        <f t="shared" si="6"/>
        <v>4.4269267746913252</v>
      </c>
      <c r="K57">
        <f t="shared" si="1"/>
        <v>4.4269267746913252</v>
      </c>
    </row>
    <row r="58" spans="1:13" x14ac:dyDescent="0.2">
      <c r="A58">
        <v>5.6086999999999998</v>
      </c>
      <c r="B58">
        <v>-49.229370000000003</v>
      </c>
      <c r="C58">
        <v>102.9365</v>
      </c>
      <c r="D58">
        <v>21.741499999999998</v>
      </c>
      <c r="E58">
        <f t="shared" si="2"/>
        <v>0.38635334462122306</v>
      </c>
      <c r="F58">
        <f t="shared" si="3"/>
        <v>2.845999999999993E-2</v>
      </c>
      <c r="G58">
        <f t="shared" si="4"/>
        <v>13.575310773760506</v>
      </c>
      <c r="H58">
        <f t="shared" si="0"/>
        <v>9.7192960027777779</v>
      </c>
      <c r="I58">
        <f t="shared" si="5"/>
        <v>140.47328055636481</v>
      </c>
      <c r="J58">
        <f t="shared" si="6"/>
        <v>6.1302131822441126</v>
      </c>
      <c r="K58">
        <f t="shared" si="1"/>
        <v>6.1302131822441126</v>
      </c>
    </row>
    <row r="59" spans="1:13" x14ac:dyDescent="0.2">
      <c r="A59">
        <v>5.6472899999999999</v>
      </c>
      <c r="B59">
        <v>-49.555340000000001</v>
      </c>
      <c r="C59">
        <v>102.7162</v>
      </c>
      <c r="D59">
        <v>22.130130000000001</v>
      </c>
      <c r="E59">
        <f t="shared" si="2"/>
        <v>0.39343173601019577</v>
      </c>
      <c r="F59">
        <f t="shared" si="3"/>
        <v>3.8590000000000124E-2</v>
      </c>
      <c r="G59">
        <f t="shared" si="4"/>
        <v>10.195173257584724</v>
      </c>
      <c r="H59">
        <f t="shared" si="0"/>
        <v>9.8930287261666674</v>
      </c>
      <c r="I59">
        <f t="shared" si="5"/>
        <v>-87.591021409063785</v>
      </c>
      <c r="J59">
        <f t="shared" si="6"/>
        <v>4.5020140810803033</v>
      </c>
      <c r="K59">
        <f t="shared" si="1"/>
        <v>4.5020140810803033</v>
      </c>
    </row>
    <row r="60" spans="1:13" x14ac:dyDescent="0.2">
      <c r="A60">
        <v>5.7064899999999996</v>
      </c>
      <c r="B60">
        <v>-50.055070000000001</v>
      </c>
      <c r="C60">
        <v>102.3784</v>
      </c>
      <c r="D60">
        <v>22.673249999999999</v>
      </c>
      <c r="E60">
        <f t="shared" si="2"/>
        <v>0.60319061075252201</v>
      </c>
      <c r="F60">
        <f t="shared" si="3"/>
        <v>5.9199999999999697E-2</v>
      </c>
      <c r="G60">
        <f t="shared" si="4"/>
        <v>10.189030587035896</v>
      </c>
      <c r="H60">
        <f t="shared" si="0"/>
        <v>10.135824487499999</v>
      </c>
      <c r="I60">
        <f t="shared" si="5"/>
        <v>-0.10376132683830572</v>
      </c>
      <c r="J60">
        <f t="shared" si="6"/>
        <v>4.1012797522522435</v>
      </c>
      <c r="K60">
        <f t="shared" si="1"/>
        <v>4.1012797522522435</v>
      </c>
    </row>
    <row r="61" spans="1:13" x14ac:dyDescent="0.2">
      <c r="A61">
        <v>5.7358200000000004</v>
      </c>
      <c r="B61">
        <v>-50.224710000000002</v>
      </c>
      <c r="C61">
        <v>102.2637</v>
      </c>
      <c r="D61">
        <v>22.903410000000001</v>
      </c>
      <c r="E61">
        <f t="shared" si="2"/>
        <v>0.20477748802053458</v>
      </c>
      <c r="F61">
        <f t="shared" si="3"/>
        <v>2.9330000000000744E-2</v>
      </c>
      <c r="G61">
        <f t="shared" si="4"/>
        <v>6.9818441193497911</v>
      </c>
      <c r="H61">
        <f t="shared" si="0"/>
        <v>10.238714958166666</v>
      </c>
      <c r="I61">
        <f t="shared" si="5"/>
        <v>-109.34832825387056</v>
      </c>
      <c r="J61">
        <f t="shared" si="6"/>
        <v>3.508028321400078</v>
      </c>
      <c r="K61">
        <f t="shared" si="1"/>
        <v>3.508028321400078</v>
      </c>
    </row>
    <row r="62" spans="1:13" x14ac:dyDescent="0.2">
      <c r="A62">
        <v>5.7874499999999998</v>
      </c>
      <c r="B62">
        <v>-50.741840000000003</v>
      </c>
      <c r="C62">
        <v>101.9141</v>
      </c>
      <c r="D62">
        <v>23.462520000000001</v>
      </c>
      <c r="E62">
        <f t="shared" si="2"/>
        <v>0.62421438376570459</v>
      </c>
      <c r="F62">
        <f t="shared" si="3"/>
        <v>5.1629999999999399E-2</v>
      </c>
      <c r="G62">
        <f t="shared" si="4"/>
        <v>12.09014882366283</v>
      </c>
      <c r="H62">
        <f t="shared" si="0"/>
        <v>10.488658871333334</v>
      </c>
      <c r="I62">
        <f t="shared" si="5"/>
        <v>98.940629562523682</v>
      </c>
      <c r="J62">
        <f t="shared" si="6"/>
        <v>4.8410597165731275</v>
      </c>
      <c r="K62">
        <f t="shared" si="1"/>
        <v>4.8410597165731275</v>
      </c>
    </row>
    <row r="63" spans="1:13" x14ac:dyDescent="0.2">
      <c r="A63">
        <v>5.83439</v>
      </c>
      <c r="B63">
        <v>-51.093829999999997</v>
      </c>
      <c r="C63">
        <v>101.67610000000001</v>
      </c>
      <c r="D63">
        <v>23.853169999999999</v>
      </c>
      <c r="E63">
        <f t="shared" si="2"/>
        <v>0.42490111802629477</v>
      </c>
      <c r="F63">
        <f t="shared" si="3"/>
        <v>4.6940000000000204E-2</v>
      </c>
      <c r="G63">
        <f t="shared" si="4"/>
        <v>9.052005070862652</v>
      </c>
      <c r="H63">
        <f t="shared" si="0"/>
        <v>10.663294613277776</v>
      </c>
      <c r="I63">
        <f t="shared" si="5"/>
        <v>-64.723982803582544</v>
      </c>
      <c r="J63">
        <f t="shared" si="6"/>
        <v>3.7204035352458766</v>
      </c>
      <c r="K63">
        <f t="shared" si="1"/>
        <v>3.7204035352458766</v>
      </c>
    </row>
    <row r="64" spans="1:13" x14ac:dyDescent="0.2">
      <c r="A64">
        <v>5.8518800000000004</v>
      </c>
      <c r="B64">
        <v>-51.271999999999998</v>
      </c>
      <c r="C64">
        <v>101.5556</v>
      </c>
      <c r="D64">
        <v>24.056699999999999</v>
      </c>
      <c r="E64">
        <f t="shared" si="2"/>
        <v>0.21509253566779624</v>
      </c>
      <c r="F64">
        <f t="shared" si="3"/>
        <v>1.749000000000045E-2</v>
      </c>
      <c r="G64">
        <f t="shared" si="4"/>
        <v>12.298029483578656</v>
      </c>
      <c r="H64">
        <f t="shared" si="0"/>
        <v>10.754280438333334</v>
      </c>
      <c r="I64">
        <f t="shared" si="5"/>
        <v>185.5931625337862</v>
      </c>
      <c r="J64">
        <f t="shared" si="6"/>
        <v>5.2021626675560677</v>
      </c>
      <c r="K64">
        <f t="shared" si="1"/>
        <v>5.2021626675560677</v>
      </c>
    </row>
    <row r="65" spans="1:11" x14ac:dyDescent="0.2">
      <c r="A65">
        <v>5.9079499999999996</v>
      </c>
      <c r="B65">
        <v>-51.814929999999997</v>
      </c>
      <c r="C65">
        <v>101.1884</v>
      </c>
      <c r="D65">
        <v>24.626830000000002</v>
      </c>
      <c r="E65">
        <f t="shared" si="2"/>
        <v>0.65544551634746573</v>
      </c>
      <c r="F65">
        <f t="shared" si="3"/>
        <v>5.6069999999999176E-2</v>
      </c>
      <c r="G65">
        <f t="shared" si="4"/>
        <v>11.689772005483777</v>
      </c>
      <c r="H65">
        <f t="shared" si="0"/>
        <v>11.009150720055557</v>
      </c>
      <c r="I65">
        <f t="shared" si="5"/>
        <v>-10.84818045469749</v>
      </c>
      <c r="J65">
        <f t="shared" si="6"/>
        <v>4.5455730644235164</v>
      </c>
      <c r="K65">
        <f t="shared" si="1"/>
        <v>4.5455730644235164</v>
      </c>
    </row>
    <row r="66" spans="1:11" x14ac:dyDescent="0.2">
      <c r="A66">
        <v>5.9576599999999997</v>
      </c>
      <c r="B66">
        <v>-52.183990000000001</v>
      </c>
      <c r="C66">
        <v>100.9388</v>
      </c>
      <c r="D66">
        <v>25.01024</v>
      </c>
      <c r="E66">
        <f t="shared" si="2"/>
        <v>0.44553949723902575</v>
      </c>
      <c r="F66">
        <f t="shared" si="3"/>
        <v>4.9710000000000143E-2</v>
      </c>
      <c r="G66">
        <f t="shared" si="4"/>
        <v>8.9627740341787252</v>
      </c>
      <c r="H66">
        <f t="shared" si="0"/>
        <v>11.180549900444444</v>
      </c>
      <c r="I66">
        <f t="shared" si="5"/>
        <v>-54.858136618488103</v>
      </c>
      <c r="J66">
        <f t="shared" si="6"/>
        <v>3.4479819028140519</v>
      </c>
      <c r="K66">
        <f t="shared" si="1"/>
        <v>3.4479819028140519</v>
      </c>
    </row>
    <row r="67" spans="1:11" x14ac:dyDescent="0.2">
      <c r="A67">
        <v>6.0044899999999997</v>
      </c>
      <c r="B67">
        <v>-52.748150000000003</v>
      </c>
      <c r="C67">
        <v>100.55719999999999</v>
      </c>
      <c r="D67">
        <v>25.582380000000001</v>
      </c>
      <c r="E67">
        <f t="shared" si="2"/>
        <v>0.68109842578000857</v>
      </c>
      <c r="F67">
        <f t="shared" si="3"/>
        <v>4.6829999999999927E-2</v>
      </c>
      <c r="G67">
        <f t="shared" si="4"/>
        <v>14.544062049541099</v>
      </c>
      <c r="H67">
        <f t="shared" ref="H67:H130" si="7">D67*1609.34 / 3600</f>
        <v>11.436318730333333</v>
      </c>
      <c r="I67">
        <f t="shared" si="5"/>
        <v>119.18189227765069</v>
      </c>
      <c r="J67">
        <f t="shared" si="6"/>
        <v>5.4616448833843734</v>
      </c>
      <c r="K67">
        <f t="shared" ref="K67:K130" si="8">IF(J67&gt;0.1, J67, "")</f>
        <v>5.4616448833843734</v>
      </c>
    </row>
    <row r="68" spans="1:11" x14ac:dyDescent="0.2">
      <c r="A68">
        <v>6.09246</v>
      </c>
      <c r="B68">
        <v>-53.51999</v>
      </c>
      <c r="C68">
        <v>100.0352</v>
      </c>
      <c r="D68">
        <v>26.33756</v>
      </c>
      <c r="E68">
        <f t="shared" ref="E68:E131" si="9">SQRT(POWER(B68-B67, 2) + POWER(C68-C67,2))</f>
        <v>0.93178376547350672</v>
      </c>
      <c r="F68">
        <f t="shared" ref="F68:F131" si="10">A68-A67</f>
        <v>8.7970000000000326E-2</v>
      </c>
      <c r="G68">
        <f t="shared" ref="G68:G131" si="11">E68/F68</f>
        <v>10.59206281088443</v>
      </c>
      <c r="H68">
        <f t="shared" si="7"/>
        <v>11.773913558444443</v>
      </c>
      <c r="I68">
        <f t="shared" ref="I68:I131" si="12">(G68-G67)/$F68</f>
        <v>-44.924397392936839</v>
      </c>
      <c r="J68">
        <f t="shared" ref="J68:J131" si="13">(H68-H67)/$F68</f>
        <v>3.8376131421064952</v>
      </c>
      <c r="K68">
        <f t="shared" si="8"/>
        <v>3.8376131421064952</v>
      </c>
    </row>
    <row r="69" spans="1:11" x14ac:dyDescent="0.2">
      <c r="A69">
        <v>6.1362899999999998</v>
      </c>
      <c r="B69">
        <v>-53.914270000000002</v>
      </c>
      <c r="C69">
        <v>99.768519999999995</v>
      </c>
      <c r="D69">
        <v>26.71292</v>
      </c>
      <c r="E69">
        <f t="shared" si="9"/>
        <v>0.47599888739366381</v>
      </c>
      <c r="F69">
        <f t="shared" si="10"/>
        <v>4.3829999999999814E-2</v>
      </c>
      <c r="G69">
        <f t="shared" si="11"/>
        <v>10.860116071039604</v>
      </c>
      <c r="H69">
        <f t="shared" si="7"/>
        <v>11.941714075777778</v>
      </c>
      <c r="I69">
        <f t="shared" si="12"/>
        <v>6.1157485775764338</v>
      </c>
      <c r="J69">
        <f t="shared" si="13"/>
        <v>3.8284398205187253</v>
      </c>
      <c r="K69">
        <f t="shared" si="8"/>
        <v>3.8284398205187253</v>
      </c>
    </row>
    <row r="70" spans="1:11" x14ac:dyDescent="0.2">
      <c r="A70">
        <v>6.1885199999999996</v>
      </c>
      <c r="B70">
        <v>-54.516080000000002</v>
      </c>
      <c r="C70">
        <v>99.361490000000003</v>
      </c>
      <c r="D70">
        <v>27.273040000000002</v>
      </c>
      <c r="E70">
        <f t="shared" si="9"/>
        <v>0.72653196557343147</v>
      </c>
      <c r="F70">
        <f t="shared" si="10"/>
        <v>5.2229999999999777E-2</v>
      </c>
      <c r="G70">
        <f t="shared" si="11"/>
        <v>13.910242496140812</v>
      </c>
      <c r="H70">
        <f t="shared" si="7"/>
        <v>12.192109498222223</v>
      </c>
      <c r="I70">
        <f t="shared" si="12"/>
        <v>58.397978654053631</v>
      </c>
      <c r="J70">
        <f t="shared" si="13"/>
        <v>4.7940919480077726</v>
      </c>
      <c r="K70">
        <f t="shared" si="8"/>
        <v>4.7940919480077726</v>
      </c>
    </row>
    <row r="71" spans="1:11" x14ac:dyDescent="0.2">
      <c r="A71">
        <v>6.2413400000000001</v>
      </c>
      <c r="B71">
        <v>-55.130279999999999</v>
      </c>
      <c r="C71">
        <v>98.946079999999995</v>
      </c>
      <c r="D71">
        <v>27.829719999999998</v>
      </c>
      <c r="E71">
        <f t="shared" si="9"/>
        <v>0.74148978961277889</v>
      </c>
      <c r="F71">
        <f t="shared" si="10"/>
        <v>5.2820000000000533E-2</v>
      </c>
      <c r="G71">
        <f t="shared" si="11"/>
        <v>14.038049784414453</v>
      </c>
      <c r="H71">
        <f t="shared" si="7"/>
        <v>12.440967106888888</v>
      </c>
      <c r="I71">
        <f t="shared" si="12"/>
        <v>2.4196760369867287</v>
      </c>
      <c r="J71">
        <f t="shared" si="13"/>
        <v>4.7114276536664565</v>
      </c>
      <c r="K71">
        <f t="shared" si="8"/>
        <v>4.7114276536664565</v>
      </c>
    </row>
    <row r="72" spans="1:11" x14ac:dyDescent="0.2">
      <c r="A72">
        <v>6.2927799999999996</v>
      </c>
      <c r="B72">
        <v>-55.546599999999998</v>
      </c>
      <c r="C72">
        <v>98.664519999999996</v>
      </c>
      <c r="D72">
        <v>28.19895</v>
      </c>
      <c r="E72">
        <f t="shared" si="9"/>
        <v>0.50259165930206051</v>
      </c>
      <c r="F72">
        <f t="shared" si="10"/>
        <v>5.1439999999999486E-2</v>
      </c>
      <c r="G72">
        <f t="shared" si="11"/>
        <v>9.7704443876762355</v>
      </c>
      <c r="H72">
        <f t="shared" si="7"/>
        <v>12.606027275833332</v>
      </c>
      <c r="I72">
        <f t="shared" si="12"/>
        <v>-82.96277987438296</v>
      </c>
      <c r="J72">
        <f t="shared" si="13"/>
        <v>3.2087902205374474</v>
      </c>
      <c r="K72">
        <f t="shared" si="8"/>
        <v>3.2087902205374474</v>
      </c>
    </row>
    <row r="73" spans="1:11" x14ac:dyDescent="0.2">
      <c r="A73">
        <v>6.3361900000000002</v>
      </c>
      <c r="B73">
        <v>-55.96837</v>
      </c>
      <c r="C73">
        <v>98.379260000000002</v>
      </c>
      <c r="D73">
        <v>28.56663</v>
      </c>
      <c r="E73">
        <f t="shared" si="9"/>
        <v>0.50917894742418246</v>
      </c>
      <c r="F73">
        <f t="shared" si="10"/>
        <v>4.3410000000000615E-2</v>
      </c>
      <c r="G73">
        <f t="shared" si="11"/>
        <v>11.729531154668861</v>
      </c>
      <c r="H73">
        <f t="shared" si="7"/>
        <v>12.770394534499999</v>
      </c>
      <c r="I73">
        <f t="shared" si="12"/>
        <v>45.129849504551885</v>
      </c>
      <c r="J73">
        <f t="shared" si="13"/>
        <v>3.7863915841203593</v>
      </c>
      <c r="K73">
        <f t="shared" si="8"/>
        <v>3.7863915841203593</v>
      </c>
    </row>
    <row r="74" spans="1:11" x14ac:dyDescent="0.2">
      <c r="A74">
        <v>6.3547200000000004</v>
      </c>
      <c r="B74">
        <v>-56.181289999999997</v>
      </c>
      <c r="C74">
        <v>98.235259999999997</v>
      </c>
      <c r="D74">
        <v>28.749880000000001</v>
      </c>
      <c r="E74">
        <f t="shared" si="9"/>
        <v>0.25704265482600402</v>
      </c>
      <c r="F74">
        <f t="shared" si="10"/>
        <v>1.8530000000000157E-2</v>
      </c>
      <c r="G74">
        <f t="shared" si="11"/>
        <v>13.871702904803122</v>
      </c>
      <c r="H74">
        <f t="shared" si="7"/>
        <v>12.852314410888889</v>
      </c>
      <c r="I74">
        <f t="shared" si="12"/>
        <v>115.60559903584692</v>
      </c>
      <c r="J74">
        <f t="shared" si="13"/>
        <v>4.4209323469448911</v>
      </c>
      <c r="K74">
        <f t="shared" si="8"/>
        <v>4.4209323469448911</v>
      </c>
    </row>
    <row r="75" spans="1:11" x14ac:dyDescent="0.2">
      <c r="A75">
        <v>6.4127299999999998</v>
      </c>
      <c r="B75">
        <v>-56.828189999999999</v>
      </c>
      <c r="C75">
        <v>97.797759999999997</v>
      </c>
      <c r="D75">
        <v>29.297499999999999</v>
      </c>
      <c r="E75">
        <f t="shared" si="9"/>
        <v>0.78095189352482075</v>
      </c>
      <c r="F75">
        <f t="shared" si="10"/>
        <v>5.8009999999999451E-2</v>
      </c>
      <c r="G75">
        <f t="shared" si="11"/>
        <v>13.462366721682955</v>
      </c>
      <c r="H75">
        <f t="shared" si="7"/>
        <v>13.097121847222221</v>
      </c>
      <c r="I75">
        <f t="shared" si="12"/>
        <v>-7.0563037945211429</v>
      </c>
      <c r="J75">
        <f t="shared" si="13"/>
        <v>4.2200902660460997</v>
      </c>
      <c r="K75">
        <f t="shared" si="8"/>
        <v>4.2200902660460997</v>
      </c>
    </row>
    <row r="76" spans="1:11" x14ac:dyDescent="0.2">
      <c r="A76">
        <v>6.4411300000000002</v>
      </c>
      <c r="B76">
        <v>-57.266179999999999</v>
      </c>
      <c r="C76">
        <v>97.501549999999995</v>
      </c>
      <c r="D76">
        <v>29.660319999999999</v>
      </c>
      <c r="E76">
        <f t="shared" si="9"/>
        <v>0.52874909380537061</v>
      </c>
      <c r="F76">
        <f t="shared" si="10"/>
        <v>2.8400000000000425E-2</v>
      </c>
      <c r="G76">
        <f t="shared" si="11"/>
        <v>18.617925838216998</v>
      </c>
      <c r="H76">
        <f t="shared" si="7"/>
        <v>13.259316496888887</v>
      </c>
      <c r="I76">
        <f t="shared" si="12"/>
        <v>181.53377170894245</v>
      </c>
      <c r="J76">
        <f t="shared" si="13"/>
        <v>5.7110792136149371</v>
      </c>
      <c r="K76">
        <f t="shared" si="8"/>
        <v>5.7110792136149371</v>
      </c>
    </row>
    <row r="77" spans="1:11" x14ac:dyDescent="0.2">
      <c r="A77">
        <v>6.4960000000000004</v>
      </c>
      <c r="B77">
        <v>-57.709530000000001</v>
      </c>
      <c r="C77">
        <v>97.201710000000006</v>
      </c>
      <c r="D77">
        <v>30.02158</v>
      </c>
      <c r="E77">
        <f t="shared" si="9"/>
        <v>0.53522261546014238</v>
      </c>
      <c r="F77">
        <f t="shared" si="10"/>
        <v>5.4870000000000196E-2</v>
      </c>
      <c r="G77">
        <f t="shared" si="11"/>
        <v>9.7543760790986056</v>
      </c>
      <c r="H77">
        <f t="shared" si="7"/>
        <v>13.420813765888887</v>
      </c>
      <c r="I77">
        <f t="shared" si="12"/>
        <v>-161.53726552065538</v>
      </c>
      <c r="J77">
        <f t="shared" si="13"/>
        <v>2.9432708037178652</v>
      </c>
      <c r="K77">
        <f t="shared" si="8"/>
        <v>2.9432708037178652</v>
      </c>
    </row>
    <row r="78" spans="1:11" x14ac:dyDescent="0.2">
      <c r="A78">
        <v>6.5467199999999997</v>
      </c>
      <c r="B78">
        <v>-58.38456</v>
      </c>
      <c r="C78">
        <v>96.74521</v>
      </c>
      <c r="D78">
        <v>30.560770000000002</v>
      </c>
      <c r="E78">
        <f t="shared" si="9"/>
        <v>0.81489738673038115</v>
      </c>
      <c r="F78">
        <f t="shared" si="10"/>
        <v>5.071999999999921E-2</v>
      </c>
      <c r="G78">
        <f t="shared" si="11"/>
        <v>16.066588855094516</v>
      </c>
      <c r="H78">
        <f t="shared" si="7"/>
        <v>13.661852664388888</v>
      </c>
      <c r="I78">
        <f t="shared" si="12"/>
        <v>124.45214463714527</v>
      </c>
      <c r="J78">
        <f t="shared" si="13"/>
        <v>4.7523442133281728</v>
      </c>
      <c r="K78">
        <f t="shared" si="8"/>
        <v>4.7523442133281728</v>
      </c>
    </row>
    <row r="79" spans="1:11" x14ac:dyDescent="0.2">
      <c r="A79">
        <v>6.5946199999999999</v>
      </c>
      <c r="B79">
        <v>-58.84122</v>
      </c>
      <c r="C79">
        <v>96.436390000000003</v>
      </c>
      <c r="D79">
        <v>30.918759999999999</v>
      </c>
      <c r="E79">
        <f t="shared" si="9"/>
        <v>0.55127864823517125</v>
      </c>
      <c r="F79">
        <f t="shared" si="10"/>
        <v>4.7900000000000276E-2</v>
      </c>
      <c r="G79">
        <f t="shared" si="11"/>
        <v>11.50894881493044</v>
      </c>
      <c r="H79">
        <f t="shared" si="7"/>
        <v>13.821888116222221</v>
      </c>
      <c r="I79">
        <f t="shared" si="12"/>
        <v>-95.149061381295397</v>
      </c>
      <c r="J79">
        <f t="shared" si="13"/>
        <v>3.3410323973555598</v>
      </c>
      <c r="K79">
        <f t="shared" si="8"/>
        <v>3.3410323973555598</v>
      </c>
    </row>
    <row r="80" spans="1:11" x14ac:dyDescent="0.2">
      <c r="A80">
        <v>6.6406099999999997</v>
      </c>
      <c r="B80">
        <v>-59.303170000000001</v>
      </c>
      <c r="C80">
        <v>96.124009999999998</v>
      </c>
      <c r="D80">
        <v>31.27514</v>
      </c>
      <c r="E80">
        <f t="shared" si="9"/>
        <v>0.5576549711963521</v>
      </c>
      <c r="F80">
        <f t="shared" si="10"/>
        <v>4.5989999999999753E-2</v>
      </c>
      <c r="G80">
        <f t="shared" si="11"/>
        <v>12.125570149953361</v>
      </c>
      <c r="H80">
        <f t="shared" si="7"/>
        <v>13.981203835444445</v>
      </c>
      <c r="I80">
        <f t="shared" si="12"/>
        <v>13.407726354053599</v>
      </c>
      <c r="J80">
        <f t="shared" si="13"/>
        <v>3.4641382740209865</v>
      </c>
      <c r="K80">
        <f t="shared" si="8"/>
        <v>3.4641382740209865</v>
      </c>
    </row>
    <row r="81" spans="1:11" x14ac:dyDescent="0.2">
      <c r="A81">
        <v>6.6904599999999999</v>
      </c>
      <c r="B81">
        <v>-60.005949999999999</v>
      </c>
      <c r="C81">
        <v>95.648780000000002</v>
      </c>
      <c r="D81">
        <v>31.806100000000001</v>
      </c>
      <c r="E81">
        <f t="shared" si="9"/>
        <v>0.84837685099252458</v>
      </c>
      <c r="F81">
        <f t="shared" si="10"/>
        <v>4.9850000000000172E-2</v>
      </c>
      <c r="G81">
        <f t="shared" si="11"/>
        <v>17.018592798245169</v>
      </c>
      <c r="H81">
        <f t="shared" si="7"/>
        <v>14.218563603888889</v>
      </c>
      <c r="I81">
        <f t="shared" si="12"/>
        <v>98.154917718992806</v>
      </c>
      <c r="J81">
        <f t="shared" si="13"/>
        <v>4.7614798083137995</v>
      </c>
      <c r="K81">
        <f t="shared" si="8"/>
        <v>4.7614798083137995</v>
      </c>
    </row>
    <row r="82" spans="1:11" x14ac:dyDescent="0.2">
      <c r="A82">
        <v>6.73942</v>
      </c>
      <c r="B82">
        <v>-60.481009999999998</v>
      </c>
      <c r="C82">
        <v>95.327550000000002</v>
      </c>
      <c r="D82">
        <v>32.158340000000003</v>
      </c>
      <c r="E82">
        <f t="shared" si="9"/>
        <v>0.57347250718757137</v>
      </c>
      <c r="F82">
        <f t="shared" si="10"/>
        <v>4.8960000000000115E-2</v>
      </c>
      <c r="G82">
        <f t="shared" si="11"/>
        <v>11.71308225464808</v>
      </c>
      <c r="H82">
        <f t="shared" si="7"/>
        <v>14.376028582111111</v>
      </c>
      <c r="I82">
        <f t="shared" si="12"/>
        <v>-108.36418593948278</v>
      </c>
      <c r="J82">
        <f t="shared" si="13"/>
        <v>3.2161964506172795</v>
      </c>
      <c r="K82">
        <f t="shared" si="8"/>
        <v>3.2161964506172795</v>
      </c>
    </row>
    <row r="83" spans="1:11" x14ac:dyDescent="0.2">
      <c r="A83">
        <v>6.7865099999999998</v>
      </c>
      <c r="B83">
        <v>-61.20335</v>
      </c>
      <c r="C83">
        <v>94.839129999999997</v>
      </c>
      <c r="D83">
        <v>32.684179999999998</v>
      </c>
      <c r="E83">
        <f t="shared" si="9"/>
        <v>0.87196856135987422</v>
      </c>
      <c r="F83">
        <f t="shared" si="10"/>
        <v>4.7089999999999854E-2</v>
      </c>
      <c r="G83">
        <f t="shared" si="11"/>
        <v>18.517064373749776</v>
      </c>
      <c r="H83">
        <f t="shared" si="7"/>
        <v>14.611099511444444</v>
      </c>
      <c r="I83">
        <f t="shared" si="12"/>
        <v>144.48889613722056</v>
      </c>
      <c r="J83">
        <f t="shared" si="13"/>
        <v>4.9919500814043989</v>
      </c>
      <c r="K83">
        <f t="shared" si="8"/>
        <v>4.9919500814043989</v>
      </c>
    </row>
    <row r="84" spans="1:11" x14ac:dyDescent="0.2">
      <c r="A84">
        <v>6.81257</v>
      </c>
      <c r="B84">
        <v>-61.446730000000002</v>
      </c>
      <c r="C84">
        <v>94.674580000000006</v>
      </c>
      <c r="D84">
        <v>32.858780000000003</v>
      </c>
      <c r="E84">
        <f t="shared" si="9"/>
        <v>0.29378653287718631</v>
      </c>
      <c r="F84">
        <f t="shared" si="10"/>
        <v>2.6060000000000194E-2</v>
      </c>
      <c r="G84">
        <f t="shared" si="11"/>
        <v>11.273466342178976</v>
      </c>
      <c r="H84">
        <f t="shared" si="7"/>
        <v>14.689152501444445</v>
      </c>
      <c r="I84">
        <f t="shared" si="12"/>
        <v>-277.95848164124118</v>
      </c>
      <c r="J84">
        <f t="shared" si="13"/>
        <v>2.9951262471220632</v>
      </c>
      <c r="K84">
        <f t="shared" si="8"/>
        <v>2.9951262471220632</v>
      </c>
    </row>
    <row r="85" spans="1:11" x14ac:dyDescent="0.2">
      <c r="A85">
        <v>6.8628400000000003</v>
      </c>
      <c r="B85">
        <v>-62.18459</v>
      </c>
      <c r="C85">
        <v>94.175709999999995</v>
      </c>
      <c r="D85">
        <v>33.380389999999998</v>
      </c>
      <c r="E85">
        <f t="shared" si="9"/>
        <v>0.89067876167561533</v>
      </c>
      <c r="F85">
        <f t="shared" si="10"/>
        <v>5.0270000000000259E-2</v>
      </c>
      <c r="G85">
        <f t="shared" si="11"/>
        <v>17.717898581173877</v>
      </c>
      <c r="H85">
        <f t="shared" si="7"/>
        <v>14.922332456277775</v>
      </c>
      <c r="I85">
        <f t="shared" si="12"/>
        <v>128.19638430465224</v>
      </c>
      <c r="J85">
        <f t="shared" si="13"/>
        <v>4.6385509216894611</v>
      </c>
      <c r="K85">
        <f t="shared" si="8"/>
        <v>4.6385509216894611</v>
      </c>
    </row>
    <row r="86" spans="1:11" x14ac:dyDescent="0.2">
      <c r="A86">
        <v>6.8918900000000001</v>
      </c>
      <c r="B86">
        <v>-62.433120000000002</v>
      </c>
      <c r="C86">
        <v>94.007689999999997</v>
      </c>
      <c r="D86">
        <v>33.553519999999999</v>
      </c>
      <c r="E86">
        <f t="shared" si="9"/>
        <v>0.29999646881255232</v>
      </c>
      <c r="F86">
        <f t="shared" si="10"/>
        <v>2.9049999999999798E-2</v>
      </c>
      <c r="G86">
        <f t="shared" si="11"/>
        <v>10.326900819709273</v>
      </c>
      <c r="H86">
        <f t="shared" si="7"/>
        <v>14.99972829911111</v>
      </c>
      <c r="I86">
        <f t="shared" si="12"/>
        <v>-254.42333085936852</v>
      </c>
      <c r="J86">
        <f t="shared" si="13"/>
        <v>2.6642286689616288</v>
      </c>
      <c r="K86">
        <f t="shared" si="8"/>
        <v>2.6642286689616288</v>
      </c>
    </row>
    <row r="87" spans="1:11" x14ac:dyDescent="0.2">
      <c r="A87">
        <v>6.9414999999999996</v>
      </c>
      <c r="B87">
        <v>-63.186369999999997</v>
      </c>
      <c r="C87">
        <v>93.498450000000005</v>
      </c>
      <c r="D87">
        <v>34.070740000000001</v>
      </c>
      <c r="E87">
        <f t="shared" si="9"/>
        <v>0.90923645994866609</v>
      </c>
      <c r="F87">
        <f t="shared" si="10"/>
        <v>4.9609999999999488E-2</v>
      </c>
      <c r="G87">
        <f t="shared" si="11"/>
        <v>18.32768514308961</v>
      </c>
      <c r="H87">
        <f t="shared" si="7"/>
        <v>15.230945753222223</v>
      </c>
      <c r="I87">
        <f t="shared" si="12"/>
        <v>161.27362070913969</v>
      </c>
      <c r="J87">
        <f t="shared" si="13"/>
        <v>4.6607025622075122</v>
      </c>
      <c r="K87">
        <f t="shared" si="8"/>
        <v>4.6607025622075122</v>
      </c>
    </row>
    <row r="88" spans="1:11" x14ac:dyDescent="0.2">
      <c r="A88">
        <v>6.9954000000000001</v>
      </c>
      <c r="B88">
        <v>-63.694920000000003</v>
      </c>
      <c r="C88">
        <v>93.154669999999996</v>
      </c>
      <c r="D88">
        <v>34.413760000000003</v>
      </c>
      <c r="E88">
        <f t="shared" si="9"/>
        <v>0.61384671612709096</v>
      </c>
      <c r="F88">
        <f t="shared" si="10"/>
        <v>5.3900000000000503E-2</v>
      </c>
      <c r="G88">
        <f t="shared" si="11"/>
        <v>11.388621820539615</v>
      </c>
      <c r="H88">
        <f t="shared" si="7"/>
        <v>15.384289032888891</v>
      </c>
      <c r="I88">
        <f t="shared" si="12"/>
        <v>-128.73957926808777</v>
      </c>
      <c r="J88">
        <f t="shared" si="13"/>
        <v>2.8449588064316629</v>
      </c>
      <c r="K88">
        <f t="shared" si="8"/>
        <v>2.8449588064316629</v>
      </c>
    </row>
    <row r="89" spans="1:11" x14ac:dyDescent="0.2">
      <c r="A89">
        <v>7.04765</v>
      </c>
      <c r="B89">
        <v>-64.467240000000004</v>
      </c>
      <c r="C89">
        <v>92.632599999999996</v>
      </c>
      <c r="D89">
        <v>34.925620000000002</v>
      </c>
      <c r="E89">
        <f t="shared" si="9"/>
        <v>0.93222061085346108</v>
      </c>
      <c r="F89">
        <f t="shared" si="10"/>
        <v>5.2249999999999908E-2</v>
      </c>
      <c r="G89">
        <f t="shared" si="11"/>
        <v>17.841542791453833</v>
      </c>
      <c r="H89">
        <f t="shared" si="7"/>
        <v>15.613110358555556</v>
      </c>
      <c r="I89">
        <f t="shared" si="12"/>
        <v>123.50087982610964</v>
      </c>
      <c r="J89">
        <f t="shared" si="13"/>
        <v>4.3793555151514933</v>
      </c>
      <c r="K89">
        <f t="shared" si="8"/>
        <v>4.3793555151514933</v>
      </c>
    </row>
    <row r="90" spans="1:11" x14ac:dyDescent="0.2">
      <c r="A90">
        <v>7.1097000000000001</v>
      </c>
      <c r="B90">
        <v>-65.250900000000001</v>
      </c>
      <c r="C90">
        <v>92.102900000000005</v>
      </c>
      <c r="D90">
        <v>35.434330000000003</v>
      </c>
      <c r="E90">
        <f t="shared" si="9"/>
        <v>0.94588851647537553</v>
      </c>
      <c r="F90">
        <f t="shared" si="10"/>
        <v>6.2050000000000161E-2</v>
      </c>
      <c r="G90">
        <f t="shared" si="11"/>
        <v>15.243972868257423</v>
      </c>
      <c r="H90">
        <f t="shared" si="7"/>
        <v>15.840523511722221</v>
      </c>
      <c r="I90">
        <f t="shared" si="12"/>
        <v>-41.862528979796991</v>
      </c>
      <c r="J90">
        <f t="shared" si="13"/>
        <v>3.6649984394305375</v>
      </c>
      <c r="K90">
        <f t="shared" si="8"/>
        <v>3.6649984394305375</v>
      </c>
    </row>
    <row r="91" spans="1:11" x14ac:dyDescent="0.2">
      <c r="A91">
        <v>7.1400300000000003</v>
      </c>
      <c r="B91">
        <v>-65.514629999999997</v>
      </c>
      <c r="C91">
        <v>91.924639999999997</v>
      </c>
      <c r="D91">
        <v>35.603160000000003</v>
      </c>
      <c r="E91">
        <f t="shared" si="9"/>
        <v>0.31832395527198493</v>
      </c>
      <c r="F91">
        <f t="shared" si="10"/>
        <v>3.033000000000019E-2</v>
      </c>
      <c r="G91">
        <f t="shared" si="11"/>
        <v>10.495349662775567</v>
      </c>
      <c r="H91">
        <f t="shared" si="7"/>
        <v>15.915997087333334</v>
      </c>
      <c r="I91">
        <f t="shared" si="12"/>
        <v>-156.56522273266819</v>
      </c>
      <c r="J91">
        <f t="shared" si="13"/>
        <v>2.4884133073231998</v>
      </c>
      <c r="K91">
        <f t="shared" si="8"/>
        <v>2.4884133073231998</v>
      </c>
    </row>
    <row r="92" spans="1:11" x14ac:dyDescent="0.2">
      <c r="A92">
        <v>7.1917999999999997</v>
      </c>
      <c r="B92">
        <v>-66.313299999999998</v>
      </c>
      <c r="C92">
        <v>91.384839999999997</v>
      </c>
      <c r="D92">
        <v>36.107669999999999</v>
      </c>
      <c r="E92">
        <f t="shared" si="9"/>
        <v>0.96398019113465272</v>
      </c>
      <c r="F92">
        <f t="shared" si="10"/>
        <v>5.1769999999999428E-2</v>
      </c>
      <c r="G92">
        <f t="shared" si="11"/>
        <v>18.620440238258901</v>
      </c>
      <c r="H92">
        <f t="shared" si="7"/>
        <v>16.141532677166666</v>
      </c>
      <c r="I92">
        <f t="shared" si="12"/>
        <v>156.94592573852469</v>
      </c>
      <c r="J92">
        <f t="shared" si="13"/>
        <v>4.3564919805550284</v>
      </c>
      <c r="K92">
        <f t="shared" si="8"/>
        <v>4.3564919805550284</v>
      </c>
    </row>
    <row r="93" spans="1:11" x14ac:dyDescent="0.2">
      <c r="A93">
        <v>7.2422700000000004</v>
      </c>
      <c r="B93">
        <v>-67.123159999999999</v>
      </c>
      <c r="C93">
        <v>90.837519999999998</v>
      </c>
      <c r="D93">
        <v>36.609020000000001</v>
      </c>
      <c r="E93">
        <f t="shared" si="9"/>
        <v>0.97746222535707217</v>
      </c>
      <c r="F93">
        <f t="shared" si="10"/>
        <v>5.0470000000000681E-2</v>
      </c>
      <c r="G93">
        <f t="shared" si="11"/>
        <v>19.36719289393816</v>
      </c>
      <c r="H93">
        <f t="shared" si="7"/>
        <v>16.36565562411111</v>
      </c>
      <c r="I93">
        <f t="shared" si="12"/>
        <v>14.795970986313634</v>
      </c>
      <c r="J93">
        <f t="shared" si="13"/>
        <v>4.4407162065472772</v>
      </c>
      <c r="K93">
        <f t="shared" si="8"/>
        <v>4.4407162065472772</v>
      </c>
    </row>
    <row r="94" spans="1:11" x14ac:dyDescent="0.2">
      <c r="A94">
        <v>7.2912100000000004</v>
      </c>
      <c r="B94">
        <v>-67.669250000000005</v>
      </c>
      <c r="C94">
        <v>90.46848</v>
      </c>
      <c r="D94">
        <v>36.941519999999997</v>
      </c>
      <c r="E94">
        <f t="shared" si="9"/>
        <v>0.65909393086266999</v>
      </c>
      <c r="F94">
        <f t="shared" si="10"/>
        <v>4.8939999999999984E-2</v>
      </c>
      <c r="G94">
        <f t="shared" si="11"/>
        <v>13.467387226454234</v>
      </c>
      <c r="H94">
        <f t="shared" si="7"/>
        <v>16.514296054666666</v>
      </c>
      <c r="I94">
        <f t="shared" si="12"/>
        <v>-120.55181175896871</v>
      </c>
      <c r="J94">
        <f t="shared" si="13"/>
        <v>3.0371971915724565</v>
      </c>
      <c r="K94">
        <f t="shared" si="8"/>
        <v>3.0371971915724565</v>
      </c>
    </row>
    <row r="95" spans="1:11" x14ac:dyDescent="0.2">
      <c r="A95">
        <v>7.3414700000000002</v>
      </c>
      <c r="B95">
        <v>-68.497600000000006</v>
      </c>
      <c r="C95">
        <v>89.908730000000006</v>
      </c>
      <c r="D95">
        <v>37.437690000000003</v>
      </c>
      <c r="E95">
        <f t="shared" si="9"/>
        <v>0.99974185918165581</v>
      </c>
      <c r="F95">
        <f t="shared" si="10"/>
        <v>5.0259999999999749E-2</v>
      </c>
      <c r="G95">
        <f t="shared" si="11"/>
        <v>19.891401893785531</v>
      </c>
      <c r="H95">
        <f t="shared" si="7"/>
        <v>16.736103340166668</v>
      </c>
      <c r="I95">
        <f t="shared" si="12"/>
        <v>127.81565195645304</v>
      </c>
      <c r="J95">
        <f t="shared" si="13"/>
        <v>4.4131970851572522</v>
      </c>
      <c r="K95">
        <f t="shared" si="8"/>
        <v>4.4131970851572522</v>
      </c>
    </row>
    <row r="96" spans="1:11" x14ac:dyDescent="0.2">
      <c r="A96">
        <v>7.39039</v>
      </c>
      <c r="B96">
        <v>-69.055949999999996</v>
      </c>
      <c r="C96">
        <v>89.531459999999996</v>
      </c>
      <c r="D96">
        <v>37.766759999999998</v>
      </c>
      <c r="E96">
        <f t="shared" si="9"/>
        <v>0.67386005624313161</v>
      </c>
      <c r="F96">
        <f t="shared" si="10"/>
        <v>4.8919999999999852E-2</v>
      </c>
      <c r="G96">
        <f t="shared" si="11"/>
        <v>13.774735409712463</v>
      </c>
      <c r="H96">
        <f t="shared" si="7"/>
        <v>16.883210427333331</v>
      </c>
      <c r="I96">
        <f t="shared" si="12"/>
        <v>-125.03406549617921</v>
      </c>
      <c r="J96">
        <f t="shared" si="13"/>
        <v>3.0070949952302488</v>
      </c>
      <c r="K96">
        <f t="shared" si="8"/>
        <v>3.0070949952302488</v>
      </c>
    </row>
    <row r="97" spans="1:11" x14ac:dyDescent="0.2">
      <c r="A97">
        <v>7.4423599999999999</v>
      </c>
      <c r="B97">
        <v>-69.902500000000003</v>
      </c>
      <c r="C97">
        <v>88.959230000000005</v>
      </c>
      <c r="D97">
        <v>38.258380000000002</v>
      </c>
      <c r="E97">
        <f t="shared" si="9"/>
        <v>1.021809216732753</v>
      </c>
      <c r="F97">
        <f t="shared" si="10"/>
        <v>5.196999999999985E-2</v>
      </c>
      <c r="G97">
        <f t="shared" si="11"/>
        <v>19.661520429723996</v>
      </c>
      <c r="H97">
        <f t="shared" si="7"/>
        <v>17.102983685888887</v>
      </c>
      <c r="I97">
        <f t="shared" si="12"/>
        <v>113.27275389670099</v>
      </c>
      <c r="J97">
        <f t="shared" si="13"/>
        <v>4.2288485386868633</v>
      </c>
      <c r="K97">
        <f t="shared" si="8"/>
        <v>4.2288485386868633</v>
      </c>
    </row>
    <row r="98" spans="1:11" x14ac:dyDescent="0.2">
      <c r="A98">
        <v>7.4920299999999997</v>
      </c>
      <c r="B98">
        <v>-70.47278</v>
      </c>
      <c r="C98">
        <v>88.573520000000002</v>
      </c>
      <c r="D98">
        <v>38.582799999999999</v>
      </c>
      <c r="E98">
        <f t="shared" si="9"/>
        <v>0.68847039333583449</v>
      </c>
      <c r="F98">
        <f t="shared" si="10"/>
        <v>4.9669999999999881E-2</v>
      </c>
      <c r="G98">
        <f t="shared" si="11"/>
        <v>13.860889738994084</v>
      </c>
      <c r="H98">
        <f t="shared" si="7"/>
        <v>17.248012042222221</v>
      </c>
      <c r="I98">
        <f t="shared" si="12"/>
        <v>-116.78338414998845</v>
      </c>
      <c r="J98">
        <f t="shared" si="13"/>
        <v>2.9198380578484935</v>
      </c>
      <c r="K98">
        <f t="shared" si="8"/>
        <v>2.9198380578484935</v>
      </c>
    </row>
    <row r="99" spans="1:11" x14ac:dyDescent="0.2">
      <c r="A99">
        <v>7.5425399999999998</v>
      </c>
      <c r="B99">
        <v>-71.337010000000006</v>
      </c>
      <c r="C99">
        <v>87.988640000000004</v>
      </c>
      <c r="D99">
        <v>39.066960000000002</v>
      </c>
      <c r="E99">
        <f t="shared" si="9"/>
        <v>1.0435411382882847</v>
      </c>
      <c r="F99">
        <f t="shared" si="10"/>
        <v>5.0510000000000055E-2</v>
      </c>
      <c r="G99">
        <f t="shared" si="11"/>
        <v>20.660089849302782</v>
      </c>
      <c r="H99">
        <f t="shared" si="7"/>
        <v>17.464450390666666</v>
      </c>
      <c r="I99">
        <f t="shared" si="12"/>
        <v>134.61097030902178</v>
      </c>
      <c r="J99">
        <f t="shared" si="13"/>
        <v>4.2850593633823948</v>
      </c>
      <c r="K99">
        <f t="shared" si="8"/>
        <v>4.2850593633823948</v>
      </c>
    </row>
    <row r="100" spans="1:11" x14ac:dyDescent="0.2">
      <c r="A100">
        <v>7.5908699999999998</v>
      </c>
      <c r="B100">
        <v>-71.918980000000005</v>
      </c>
      <c r="C100">
        <v>87.594430000000003</v>
      </c>
      <c r="D100">
        <v>39.390860000000004</v>
      </c>
      <c r="E100">
        <f t="shared" si="9"/>
        <v>0.70291578798601395</v>
      </c>
      <c r="F100">
        <f t="shared" si="10"/>
        <v>4.8329999999999984E-2</v>
      </c>
      <c r="G100">
        <f t="shared" si="11"/>
        <v>14.544088309249208</v>
      </c>
      <c r="H100">
        <f t="shared" si="7"/>
        <v>17.609246286777779</v>
      </c>
      <c r="I100">
        <f t="shared" si="12"/>
        <v>-126.54669025560885</v>
      </c>
      <c r="J100">
        <f t="shared" si="13"/>
        <v>2.9959837804906413</v>
      </c>
      <c r="K100">
        <f t="shared" si="8"/>
        <v>2.9959837804906413</v>
      </c>
    </row>
    <row r="101" spans="1:11" x14ac:dyDescent="0.2">
      <c r="A101">
        <v>7.6409000000000002</v>
      </c>
      <c r="B101">
        <v>-72.800579999999997</v>
      </c>
      <c r="C101">
        <v>86.996700000000004</v>
      </c>
      <c r="D101">
        <v>39.870980000000003</v>
      </c>
      <c r="E101">
        <f t="shared" si="9"/>
        <v>1.0651289653839968</v>
      </c>
      <c r="F101">
        <f t="shared" si="10"/>
        <v>5.0030000000000463E-2</v>
      </c>
      <c r="G101">
        <f t="shared" si="11"/>
        <v>21.289805424425083</v>
      </c>
      <c r="H101">
        <f t="shared" si="7"/>
        <v>17.823878598111111</v>
      </c>
      <c r="I101">
        <f t="shared" si="12"/>
        <v>134.83344223817335</v>
      </c>
      <c r="J101">
        <f t="shared" si="13"/>
        <v>4.2900721833565942</v>
      </c>
      <c r="K101">
        <f t="shared" si="8"/>
        <v>4.2900721833565942</v>
      </c>
    </row>
    <row r="102" spans="1:11" x14ac:dyDescent="0.2">
      <c r="A102">
        <v>7.6971999999999996</v>
      </c>
      <c r="B102">
        <v>-73.394040000000004</v>
      </c>
      <c r="C102">
        <v>86.593959999999996</v>
      </c>
      <c r="D102">
        <v>40.187600000000003</v>
      </c>
      <c r="E102">
        <f t="shared" si="9"/>
        <v>0.7172128548764416</v>
      </c>
      <c r="F102">
        <f t="shared" si="10"/>
        <v>5.6299999999999351E-2</v>
      </c>
      <c r="G102">
        <f t="shared" si="11"/>
        <v>12.739127084839252</v>
      </c>
      <c r="H102">
        <f t="shared" si="7"/>
        <v>17.96542005111111</v>
      </c>
      <c r="I102">
        <f t="shared" si="12"/>
        <v>-151.87705754149076</v>
      </c>
      <c r="J102">
        <f t="shared" si="13"/>
        <v>2.5140577797513353</v>
      </c>
      <c r="K102">
        <f t="shared" si="8"/>
        <v>2.5140577797513353</v>
      </c>
    </row>
    <row r="103" spans="1:11" x14ac:dyDescent="0.2">
      <c r="A103">
        <v>7.7556200000000004</v>
      </c>
      <c r="B103">
        <v>-74.292730000000006</v>
      </c>
      <c r="C103">
        <v>85.983599999999996</v>
      </c>
      <c r="D103">
        <v>40.659050000000001</v>
      </c>
      <c r="E103">
        <f t="shared" si="9"/>
        <v>1.086362299465516</v>
      </c>
      <c r="F103">
        <f t="shared" si="10"/>
        <v>5.8420000000000805E-2</v>
      </c>
      <c r="G103">
        <f t="shared" si="11"/>
        <v>18.595725769693615</v>
      </c>
      <c r="H103">
        <f t="shared" si="7"/>
        <v>18.176176535277776</v>
      </c>
      <c r="I103">
        <f t="shared" si="12"/>
        <v>100.24989190096342</v>
      </c>
      <c r="J103">
        <f t="shared" si="13"/>
        <v>3.6076084246262052</v>
      </c>
      <c r="K103">
        <f t="shared" si="8"/>
        <v>3.6076084246262052</v>
      </c>
    </row>
    <row r="104" spans="1:11" x14ac:dyDescent="0.2">
      <c r="A104">
        <v>7.7804900000000004</v>
      </c>
      <c r="B104">
        <v>-74.594560000000001</v>
      </c>
      <c r="C104">
        <v>85.778490000000005</v>
      </c>
      <c r="D104">
        <v>40.815869999999997</v>
      </c>
      <c r="E104">
        <f t="shared" si="9"/>
        <v>0.36492665153424098</v>
      </c>
      <c r="F104">
        <f t="shared" si="10"/>
        <v>2.4869999999999948E-2</v>
      </c>
      <c r="G104">
        <f t="shared" si="11"/>
        <v>14.673367572747958</v>
      </c>
      <c r="H104">
        <f t="shared" si="7"/>
        <v>18.246281173833331</v>
      </c>
      <c r="I104">
        <f t="shared" si="12"/>
        <v>-157.71444298132954</v>
      </c>
      <c r="J104">
        <f t="shared" si="13"/>
        <v>2.8188435285708024</v>
      </c>
      <c r="K104">
        <f t="shared" si="8"/>
        <v>2.8188435285708024</v>
      </c>
    </row>
    <row r="105" spans="1:11" x14ac:dyDescent="0.2">
      <c r="A105">
        <v>7.8096100000000002</v>
      </c>
      <c r="B105">
        <v>-75.201629999999994</v>
      </c>
      <c r="C105">
        <v>85.365780000000001</v>
      </c>
      <c r="D105">
        <v>41.131360000000001</v>
      </c>
      <c r="E105">
        <f t="shared" si="9"/>
        <v>0.73407324498308413</v>
      </c>
      <c r="F105">
        <f t="shared" si="10"/>
        <v>2.9119999999999813E-2</v>
      </c>
      <c r="G105">
        <f t="shared" si="11"/>
        <v>25.208559237056622</v>
      </c>
      <c r="H105">
        <f t="shared" si="7"/>
        <v>18.387317472888888</v>
      </c>
      <c r="I105">
        <f t="shared" si="12"/>
        <v>361.78542803258006</v>
      </c>
      <c r="J105">
        <f t="shared" si="13"/>
        <v>4.8432795005342664</v>
      </c>
      <c r="K105">
        <f t="shared" si="8"/>
        <v>4.8432795005342664</v>
      </c>
    </row>
    <row r="106" spans="1:11" x14ac:dyDescent="0.2">
      <c r="A106">
        <v>7.8611800000000001</v>
      </c>
      <c r="B106">
        <v>-76.120699999999999</v>
      </c>
      <c r="C106">
        <v>84.740489999999994</v>
      </c>
      <c r="D106">
        <v>41.59845</v>
      </c>
      <c r="E106">
        <f t="shared" si="9"/>
        <v>1.1116102055127137</v>
      </c>
      <c r="F106">
        <f t="shared" si="10"/>
        <v>5.1569999999999894E-2</v>
      </c>
      <c r="G106">
        <f t="shared" si="11"/>
        <v>21.555365629488385</v>
      </c>
      <c r="H106">
        <f t="shared" si="7"/>
        <v>18.596124867499999</v>
      </c>
      <c r="I106">
        <f t="shared" si="12"/>
        <v>-70.839511490561279</v>
      </c>
      <c r="J106">
        <f t="shared" si="13"/>
        <v>4.0490090093292732</v>
      </c>
      <c r="K106">
        <f t="shared" si="8"/>
        <v>4.0490090093292732</v>
      </c>
    </row>
    <row r="107" spans="1:11" x14ac:dyDescent="0.2">
      <c r="A107">
        <v>7.91113</v>
      </c>
      <c r="B107">
        <v>-76.739009999999993</v>
      </c>
      <c r="C107">
        <v>84.319580000000002</v>
      </c>
      <c r="D107">
        <v>41.906750000000002</v>
      </c>
      <c r="E107">
        <f t="shared" si="9"/>
        <v>0.74797893299209028</v>
      </c>
      <c r="F107">
        <f t="shared" si="10"/>
        <v>4.9949999999999939E-2</v>
      </c>
      <c r="G107">
        <f t="shared" si="11"/>
        <v>14.974553213054879</v>
      </c>
      <c r="H107">
        <f t="shared" si="7"/>
        <v>18.733946956944443</v>
      </c>
      <c r="I107">
        <f t="shared" si="12"/>
        <v>-131.74799632499528</v>
      </c>
      <c r="J107">
        <f t="shared" si="13"/>
        <v>2.7592009898787748</v>
      </c>
      <c r="K107">
        <f t="shared" si="8"/>
        <v>2.7592009898787748</v>
      </c>
    </row>
    <row r="108" spans="1:11" x14ac:dyDescent="0.2">
      <c r="A108">
        <v>7.9594699999999996</v>
      </c>
      <c r="B108">
        <v>-77.361630000000005</v>
      </c>
      <c r="C108">
        <v>83.895120000000006</v>
      </c>
      <c r="D108">
        <v>42.219580000000001</v>
      </c>
      <c r="E108">
        <f t="shared" si="9"/>
        <v>0.75353961806929015</v>
      </c>
      <c r="F108">
        <f t="shared" si="10"/>
        <v>4.8339999999999606E-2</v>
      </c>
      <c r="G108">
        <f t="shared" si="11"/>
        <v>15.588324742848496</v>
      </c>
      <c r="H108">
        <f t="shared" si="7"/>
        <v>18.873794132555556</v>
      </c>
      <c r="I108">
        <f t="shared" si="12"/>
        <v>12.696969999868056</v>
      </c>
      <c r="J108">
        <f t="shared" si="13"/>
        <v>2.8929908070151833</v>
      </c>
      <c r="K108">
        <f t="shared" si="8"/>
        <v>2.8929908070151833</v>
      </c>
    </row>
    <row r="109" spans="1:11" x14ac:dyDescent="0.2">
      <c r="A109">
        <v>8.0086899999999996</v>
      </c>
      <c r="B109">
        <v>-78.300870000000003</v>
      </c>
      <c r="C109">
        <v>83.248500000000007</v>
      </c>
      <c r="D109">
        <v>42.657649999999997</v>
      </c>
      <c r="E109">
        <f t="shared" si="9"/>
        <v>1.1403022415131854</v>
      </c>
      <c r="F109">
        <f t="shared" si="10"/>
        <v>4.9220000000000041E-2</v>
      </c>
      <c r="G109">
        <f t="shared" si="11"/>
        <v>23.167457161990743</v>
      </c>
      <c r="H109">
        <f t="shared" si="7"/>
        <v>19.06962845861111</v>
      </c>
      <c r="I109">
        <f t="shared" si="12"/>
        <v>153.98481144132955</v>
      </c>
      <c r="J109">
        <f t="shared" si="13"/>
        <v>3.9787551006817061</v>
      </c>
      <c r="K109">
        <f t="shared" si="8"/>
        <v>3.9787551006817061</v>
      </c>
    </row>
    <row r="110" spans="1:11" x14ac:dyDescent="0.2">
      <c r="A110">
        <v>8.0610400000000002</v>
      </c>
      <c r="B110">
        <v>-79.244050000000001</v>
      </c>
      <c r="C110">
        <v>82.589609999999993</v>
      </c>
      <c r="D110">
        <v>43.016689999999997</v>
      </c>
      <c r="E110">
        <f t="shared" si="9"/>
        <v>1.1505322874652473</v>
      </c>
      <c r="F110">
        <f t="shared" si="10"/>
        <v>5.2350000000000563E-2</v>
      </c>
      <c r="G110">
        <f t="shared" si="11"/>
        <v>21.977694125410409</v>
      </c>
      <c r="H110">
        <f t="shared" si="7"/>
        <v>19.230133301277775</v>
      </c>
      <c r="I110">
        <f t="shared" si="12"/>
        <v>-22.727087613759725</v>
      </c>
      <c r="J110">
        <f t="shared" si="13"/>
        <v>3.0659950843679682</v>
      </c>
      <c r="K110">
        <f t="shared" si="8"/>
        <v>3.0659950843679682</v>
      </c>
    </row>
    <row r="111" spans="1:11" x14ac:dyDescent="0.2">
      <c r="A111">
        <v>8.10825</v>
      </c>
      <c r="B111">
        <v>-79.874520000000004</v>
      </c>
      <c r="C111">
        <v>82.143140000000002</v>
      </c>
      <c r="D111">
        <v>43.281590000000001</v>
      </c>
      <c r="E111">
        <f t="shared" si="9"/>
        <v>0.77254636223335815</v>
      </c>
      <c r="F111">
        <f t="shared" si="10"/>
        <v>4.7209999999999752E-2</v>
      </c>
      <c r="G111">
        <f t="shared" si="11"/>
        <v>16.364040716656689</v>
      </c>
      <c r="H111">
        <f t="shared" si="7"/>
        <v>19.348553902944445</v>
      </c>
      <c r="I111">
        <f t="shared" si="12"/>
        <v>-118.9081425281455</v>
      </c>
      <c r="J111">
        <f t="shared" si="13"/>
        <v>2.5083796159006844</v>
      </c>
      <c r="K111">
        <f t="shared" si="8"/>
        <v>2.5083796159006844</v>
      </c>
    </row>
    <row r="112" spans="1:11" x14ac:dyDescent="0.2">
      <c r="A112">
        <v>8.1588799999999999</v>
      </c>
      <c r="B112">
        <v>-80.506299999999996</v>
      </c>
      <c r="C112">
        <v>81.689220000000006</v>
      </c>
      <c r="D112">
        <v>43.55518</v>
      </c>
      <c r="E112">
        <f t="shared" si="9"/>
        <v>0.77793915880355757</v>
      </c>
      <c r="F112">
        <f t="shared" si="10"/>
        <v>5.0629999999999953E-2</v>
      </c>
      <c r="G112">
        <f t="shared" si="11"/>
        <v>15.365181884328626</v>
      </c>
      <c r="H112">
        <f t="shared" si="7"/>
        <v>19.470859272555554</v>
      </c>
      <c r="I112">
        <f t="shared" si="12"/>
        <v>-19.72859633276839</v>
      </c>
      <c r="J112">
        <f t="shared" si="13"/>
        <v>2.4156699508415729</v>
      </c>
      <c r="K112">
        <f t="shared" si="8"/>
        <v>2.4156699508415729</v>
      </c>
    </row>
    <row r="113" spans="1:11" x14ac:dyDescent="0.2">
      <c r="A113">
        <v>8.2086400000000008</v>
      </c>
      <c r="B113">
        <v>-81.456180000000003</v>
      </c>
      <c r="C113">
        <v>80.994960000000006</v>
      </c>
      <c r="D113">
        <v>44.023760000000003</v>
      </c>
      <c r="E113">
        <f t="shared" si="9"/>
        <v>1.1765496003144169</v>
      </c>
      <c r="F113">
        <f t="shared" si="10"/>
        <v>4.9760000000000915E-2</v>
      </c>
      <c r="G113">
        <f t="shared" si="11"/>
        <v>23.644485536864856</v>
      </c>
      <c r="H113">
        <f t="shared" si="7"/>
        <v>19.68033275511111</v>
      </c>
      <c r="I113">
        <f t="shared" si="12"/>
        <v>166.38471970530702</v>
      </c>
      <c r="J113">
        <f t="shared" si="13"/>
        <v>4.2096760963736273</v>
      </c>
      <c r="K113">
        <f t="shared" si="8"/>
        <v>4.2096760963736273</v>
      </c>
    </row>
    <row r="114" spans="1:11" x14ac:dyDescent="0.2">
      <c r="A114">
        <v>8.2640899999999995</v>
      </c>
      <c r="B114">
        <v>-82.410960000000003</v>
      </c>
      <c r="C114">
        <v>80.287660000000002</v>
      </c>
      <c r="D114">
        <v>44.446579999999997</v>
      </c>
      <c r="E114">
        <f t="shared" si="9"/>
        <v>1.1882247844578921</v>
      </c>
      <c r="F114">
        <f t="shared" si="10"/>
        <v>5.5449999999998667E-2</v>
      </c>
      <c r="G114">
        <f t="shared" si="11"/>
        <v>21.428760765697398</v>
      </c>
      <c r="H114">
        <f t="shared" si="7"/>
        <v>19.869349738111111</v>
      </c>
      <c r="I114">
        <f t="shared" si="12"/>
        <v>-39.958967920063337</v>
      </c>
      <c r="J114">
        <f t="shared" si="13"/>
        <v>3.4087823805231103</v>
      </c>
      <c r="K114">
        <f t="shared" si="8"/>
        <v>3.4087823805231103</v>
      </c>
    </row>
    <row r="115" spans="1:11" x14ac:dyDescent="0.2">
      <c r="A115">
        <v>8.3088499999999996</v>
      </c>
      <c r="B115">
        <v>-83.05086</v>
      </c>
      <c r="C115">
        <v>79.809629999999999</v>
      </c>
      <c r="D115">
        <v>44.74671</v>
      </c>
      <c r="E115">
        <f t="shared" si="9"/>
        <v>0.7987394386782215</v>
      </c>
      <c r="F115">
        <f t="shared" si="10"/>
        <v>4.4760000000000133E-2</v>
      </c>
      <c r="G115">
        <f t="shared" si="11"/>
        <v>17.844938308271203</v>
      </c>
      <c r="H115">
        <f t="shared" si="7"/>
        <v>20.003519519833333</v>
      </c>
      <c r="I115">
        <f t="shared" si="12"/>
        <v>-80.067525858493823</v>
      </c>
      <c r="J115">
        <f t="shared" si="13"/>
        <v>2.9975375719888464</v>
      </c>
      <c r="K115">
        <f t="shared" si="8"/>
        <v>2.9975375719888464</v>
      </c>
    </row>
    <row r="116" spans="1:11" x14ac:dyDescent="0.2">
      <c r="A116">
        <v>8.3588400000000007</v>
      </c>
      <c r="B116">
        <v>-83.693690000000004</v>
      </c>
      <c r="C116">
        <v>79.326179999999994</v>
      </c>
      <c r="D116">
        <v>45.0625</v>
      </c>
      <c r="E116">
        <f t="shared" si="9"/>
        <v>0.80433470110396788</v>
      </c>
      <c r="F116">
        <f t="shared" si="10"/>
        <v>4.9990000000001089E-2</v>
      </c>
      <c r="G116">
        <f t="shared" si="11"/>
        <v>16.089912004479903</v>
      </c>
      <c r="H116">
        <f t="shared" si="7"/>
        <v>20.144689930555554</v>
      </c>
      <c r="I116">
        <f t="shared" si="12"/>
        <v>-35.107547585342317</v>
      </c>
      <c r="J116">
        <f t="shared" si="13"/>
        <v>2.823973009046175</v>
      </c>
      <c r="K116">
        <f t="shared" si="8"/>
        <v>2.823973009046175</v>
      </c>
    </row>
    <row r="117" spans="1:11" x14ac:dyDescent="0.2">
      <c r="A117">
        <v>8.4104700000000001</v>
      </c>
      <c r="B117">
        <v>-84.660759999999996</v>
      </c>
      <c r="C117">
        <v>78.587959999999995</v>
      </c>
      <c r="D117">
        <v>45.480690000000003</v>
      </c>
      <c r="E117">
        <f t="shared" si="9"/>
        <v>1.2166318889869618</v>
      </c>
      <c r="F117">
        <f t="shared" si="10"/>
        <v>5.1629999999999399E-2</v>
      </c>
      <c r="G117">
        <f t="shared" si="11"/>
        <v>23.564437129323572</v>
      </c>
      <c r="H117">
        <f t="shared" si="7"/>
        <v>20.331637123500002</v>
      </c>
      <c r="I117">
        <f t="shared" si="12"/>
        <v>144.77096891039622</v>
      </c>
      <c r="J117">
        <f t="shared" si="13"/>
        <v>3.6209024393656812</v>
      </c>
      <c r="K117">
        <f t="shared" si="8"/>
        <v>3.6209024393656812</v>
      </c>
    </row>
    <row r="118" spans="1:11" x14ac:dyDescent="0.2">
      <c r="A118">
        <v>8.4640000000000004</v>
      </c>
      <c r="B118">
        <v>-85.631540000000001</v>
      </c>
      <c r="C118">
        <v>77.838030000000003</v>
      </c>
      <c r="D118">
        <v>45.866840000000003</v>
      </c>
      <c r="E118">
        <f t="shared" si="9"/>
        <v>1.226706490282006</v>
      </c>
      <c r="F118">
        <f t="shared" si="10"/>
        <v>5.35300000000003E-2</v>
      </c>
      <c r="G118">
        <f t="shared" si="11"/>
        <v>22.916243046553319</v>
      </c>
      <c r="H118">
        <f t="shared" si="7"/>
        <v>20.504261190444446</v>
      </c>
      <c r="I118">
        <f t="shared" si="12"/>
        <v>-12.108987161783102</v>
      </c>
      <c r="J118">
        <f t="shared" si="13"/>
        <v>3.2248097691844326</v>
      </c>
      <c r="K118">
        <f t="shared" si="8"/>
        <v>3.2248097691844326</v>
      </c>
    </row>
    <row r="119" spans="1:11" x14ac:dyDescent="0.2">
      <c r="A119">
        <v>8.5095899999999993</v>
      </c>
      <c r="B119">
        <v>-86.282229999999998</v>
      </c>
      <c r="C119">
        <v>77.332300000000004</v>
      </c>
      <c r="D119">
        <v>46.167180000000002</v>
      </c>
      <c r="E119">
        <f t="shared" si="9"/>
        <v>0.82411183039681957</v>
      </c>
      <c r="F119">
        <f t="shared" si="10"/>
        <v>4.5589999999998909E-2</v>
      </c>
      <c r="G119">
        <f t="shared" si="11"/>
        <v>18.076592024497462</v>
      </c>
      <c r="H119">
        <f t="shared" si="7"/>
        <v>20.638524850333333</v>
      </c>
      <c r="I119">
        <f t="shared" si="12"/>
        <v>-106.15597767176953</v>
      </c>
      <c r="J119">
        <f t="shared" si="13"/>
        <v>2.9450243450074698</v>
      </c>
      <c r="K119">
        <f t="shared" si="8"/>
        <v>2.9450243450074698</v>
      </c>
    </row>
    <row r="120" spans="1:11" x14ac:dyDescent="0.2">
      <c r="A120">
        <v>8.5591899999999992</v>
      </c>
      <c r="B120">
        <v>-86.936239999999998</v>
      </c>
      <c r="C120">
        <v>76.819919999999996</v>
      </c>
      <c r="D120">
        <v>46.556669999999997</v>
      </c>
      <c r="E120">
        <f t="shared" si="9"/>
        <v>0.83082028411685216</v>
      </c>
      <c r="F120">
        <f t="shared" si="10"/>
        <v>4.9599999999999866E-2</v>
      </c>
      <c r="G120">
        <f t="shared" si="11"/>
        <v>16.75040895396884</v>
      </c>
      <c r="H120">
        <f t="shared" si="7"/>
        <v>20.812642027166664</v>
      </c>
      <c r="I120">
        <f t="shared" si="12"/>
        <v>-26.737561905819053</v>
      </c>
      <c r="J120">
        <f t="shared" si="13"/>
        <v>3.5104269522849076</v>
      </c>
      <c r="K120">
        <f t="shared" si="8"/>
        <v>3.5104269522849076</v>
      </c>
    </row>
    <row r="121" spans="1:11" x14ac:dyDescent="0.2">
      <c r="A121">
        <v>8.6094600000000003</v>
      </c>
      <c r="B121">
        <v>-87.924120000000002</v>
      </c>
      <c r="C121">
        <v>76.044709999999995</v>
      </c>
      <c r="D121">
        <v>46.953220000000002</v>
      </c>
      <c r="E121">
        <f t="shared" si="9"/>
        <v>1.2557298429598662</v>
      </c>
      <c r="F121">
        <f t="shared" si="10"/>
        <v>5.0270000000001147E-2</v>
      </c>
      <c r="G121">
        <f t="shared" si="11"/>
        <v>24.979706444397006</v>
      </c>
      <c r="H121">
        <f t="shared" si="7"/>
        <v>20.989915298555555</v>
      </c>
      <c r="I121">
        <f t="shared" si="12"/>
        <v>163.70195922872446</v>
      </c>
      <c r="J121">
        <f t="shared" si="13"/>
        <v>3.5264227449549894</v>
      </c>
      <c r="K121">
        <f t="shared" si="8"/>
        <v>3.5264227449549894</v>
      </c>
    </row>
    <row r="122" spans="1:11" x14ac:dyDescent="0.2">
      <c r="A122">
        <v>8.6593800000000005</v>
      </c>
      <c r="B122">
        <v>-88.58869</v>
      </c>
      <c r="C122">
        <v>75.526390000000006</v>
      </c>
      <c r="D122">
        <v>47.176009999999998</v>
      </c>
      <c r="E122">
        <f t="shared" si="9"/>
        <v>0.84279826014295089</v>
      </c>
      <c r="F122">
        <f t="shared" si="10"/>
        <v>4.9920000000000186E-2</v>
      </c>
      <c r="G122">
        <f t="shared" si="11"/>
        <v>16.882977967607125</v>
      </c>
      <c r="H122">
        <f t="shared" si="7"/>
        <v>21.089511092611108</v>
      </c>
      <c r="I122">
        <f t="shared" si="12"/>
        <v>-162.19408006389926</v>
      </c>
      <c r="J122">
        <f t="shared" si="13"/>
        <v>1.9951080539974433</v>
      </c>
      <c r="K122">
        <f t="shared" si="8"/>
        <v>1.9951080539974433</v>
      </c>
    </row>
    <row r="123" spans="1:11" x14ac:dyDescent="0.2">
      <c r="A123">
        <v>8.7096199999999993</v>
      </c>
      <c r="B123">
        <v>-89.591539999999995</v>
      </c>
      <c r="C123">
        <v>74.74776</v>
      </c>
      <c r="D123">
        <v>47.415190000000003</v>
      </c>
      <c r="E123">
        <f t="shared" si="9"/>
        <v>1.2696349079164455</v>
      </c>
      <c r="F123">
        <f t="shared" si="10"/>
        <v>5.023999999999873E-2</v>
      </c>
      <c r="G123">
        <f t="shared" si="11"/>
        <v>25.271395460120971</v>
      </c>
      <c r="H123">
        <f t="shared" si="7"/>
        <v>21.196433854055556</v>
      </c>
      <c r="I123">
        <f t="shared" si="12"/>
        <v>166.96690868857598</v>
      </c>
      <c r="J123">
        <f t="shared" si="13"/>
        <v>2.1282396784325357</v>
      </c>
      <c r="K123">
        <f t="shared" si="8"/>
        <v>2.1282396784325357</v>
      </c>
    </row>
    <row r="124" spans="1:11" x14ac:dyDescent="0.2">
      <c r="A124">
        <v>8.7653700000000008</v>
      </c>
      <c r="B124">
        <v>-90.599770000000007</v>
      </c>
      <c r="C124">
        <v>73.968940000000003</v>
      </c>
      <c r="D124">
        <v>47.535739999999997</v>
      </c>
      <c r="E124">
        <f t="shared" si="9"/>
        <v>1.2740048372357218</v>
      </c>
      <c r="F124">
        <f t="shared" si="10"/>
        <v>5.5750000000001521E-2</v>
      </c>
      <c r="G124">
        <f t="shared" si="11"/>
        <v>22.85210470377914</v>
      </c>
      <c r="H124">
        <f t="shared" si="7"/>
        <v>21.250324392111111</v>
      </c>
      <c r="I124">
        <f t="shared" si="12"/>
        <v>-43.395349889538373</v>
      </c>
      <c r="J124">
        <f t="shared" si="13"/>
        <v>0.96664642252113542</v>
      </c>
      <c r="K124">
        <f t="shared" si="8"/>
        <v>0.96664642252113542</v>
      </c>
    </row>
    <row r="125" spans="1:11" x14ac:dyDescent="0.2">
      <c r="A125">
        <v>8.8122600000000002</v>
      </c>
      <c r="B125">
        <v>-91.274659999999997</v>
      </c>
      <c r="C125">
        <v>73.451449999999994</v>
      </c>
      <c r="D125">
        <v>47.581800000000001</v>
      </c>
      <c r="E125">
        <f t="shared" si="9"/>
        <v>0.85045423874538784</v>
      </c>
      <c r="F125">
        <f t="shared" si="10"/>
        <v>4.6889999999999432E-2</v>
      </c>
      <c r="G125">
        <f t="shared" si="11"/>
        <v>18.137219849549972</v>
      </c>
      <c r="H125">
        <f t="shared" si="7"/>
        <v>21.270915003333332</v>
      </c>
      <c r="I125">
        <f t="shared" si="12"/>
        <v>-100.55203357281351</v>
      </c>
      <c r="J125">
        <f t="shared" si="13"/>
        <v>0.43912585246794328</v>
      </c>
      <c r="K125">
        <f t="shared" si="8"/>
        <v>0.43912585246794328</v>
      </c>
    </row>
    <row r="126" spans="1:11" hidden="1" x14ac:dyDescent="0.2">
      <c r="A126">
        <v>8.8597400000000004</v>
      </c>
      <c r="B126">
        <v>-91.9495</v>
      </c>
      <c r="C126">
        <v>72.935050000000004</v>
      </c>
      <c r="D126">
        <v>47.523539999999997</v>
      </c>
      <c r="E126">
        <f t="shared" si="9"/>
        <v>0.84975171997471954</v>
      </c>
      <c r="F126">
        <f t="shared" si="10"/>
        <v>4.7480000000000189E-2</v>
      </c>
      <c r="G126">
        <f t="shared" si="11"/>
        <v>17.897045492306574</v>
      </c>
      <c r="H126">
        <f t="shared" si="7"/>
        <v>21.244870517666666</v>
      </c>
      <c r="I126">
        <f t="shared" si="12"/>
        <v>-5.0584321239131471</v>
      </c>
      <c r="J126">
        <f t="shared" si="13"/>
        <v>-0.54853592389777828</v>
      </c>
      <c r="K126" t="str">
        <f t="shared" si="8"/>
        <v/>
      </c>
    </row>
    <row r="127" spans="1:11" hidden="1" x14ac:dyDescent="0.2">
      <c r="A127">
        <v>8.9107900000000004</v>
      </c>
      <c r="B127">
        <v>-92.960099999999997</v>
      </c>
      <c r="C127">
        <v>72.162480000000002</v>
      </c>
      <c r="D127">
        <v>47.45187</v>
      </c>
      <c r="E127">
        <f t="shared" si="9"/>
        <v>1.272075770109625</v>
      </c>
      <c r="F127">
        <f t="shared" si="10"/>
        <v>5.105000000000004E-2</v>
      </c>
      <c r="G127">
        <f t="shared" si="11"/>
        <v>24.918232519287443</v>
      </c>
      <c r="H127">
        <f t="shared" si="7"/>
        <v>21.212831240499998</v>
      </c>
      <c r="I127">
        <f t="shared" si="12"/>
        <v>137.53549514164277</v>
      </c>
      <c r="J127">
        <f t="shared" si="13"/>
        <v>-0.62760582109045093</v>
      </c>
      <c r="K127" t="str">
        <f t="shared" si="8"/>
        <v/>
      </c>
    </row>
    <row r="128" spans="1:11" hidden="1" x14ac:dyDescent="0.2">
      <c r="A128">
        <v>8.9630299999999998</v>
      </c>
      <c r="B128">
        <v>-93.957030000000003</v>
      </c>
      <c r="C128">
        <v>71.407679999999999</v>
      </c>
      <c r="D128">
        <v>45.876220000000004</v>
      </c>
      <c r="E128">
        <f t="shared" si="9"/>
        <v>1.2504369096040058</v>
      </c>
      <c r="F128">
        <f t="shared" si="10"/>
        <v>5.2239999999999398E-2</v>
      </c>
      <c r="G128">
        <f t="shared" si="11"/>
        <v>23.936388009265318</v>
      </c>
      <c r="H128">
        <f t="shared" si="7"/>
        <v>20.508454415222221</v>
      </c>
      <c r="I128">
        <f t="shared" si="12"/>
        <v>-18.794879594604442</v>
      </c>
      <c r="J128">
        <f t="shared" si="13"/>
        <v>-13.483476747277656</v>
      </c>
      <c r="K128" t="str">
        <f t="shared" si="8"/>
        <v/>
      </c>
    </row>
    <row r="129" spans="1:11" x14ac:dyDescent="0.2">
      <c r="A129">
        <v>9.0274699999999992</v>
      </c>
      <c r="B129">
        <v>-94.622010000000003</v>
      </c>
      <c r="C129">
        <v>70.910790000000006</v>
      </c>
      <c r="D129">
        <v>46.632539999999999</v>
      </c>
      <c r="E129">
        <f t="shared" si="9"/>
        <v>0.83011931220758461</v>
      </c>
      <c r="F129">
        <f t="shared" si="10"/>
        <v>6.4439999999999387E-2</v>
      </c>
      <c r="G129">
        <f t="shared" si="11"/>
        <v>12.882050158404601</v>
      </c>
      <c r="H129">
        <f t="shared" si="7"/>
        <v>20.846558867666666</v>
      </c>
      <c r="I129">
        <f t="shared" si="12"/>
        <v>-171.54465938641872</v>
      </c>
      <c r="J129">
        <f t="shared" si="13"/>
        <v>5.2468102489827331</v>
      </c>
      <c r="K129">
        <f t="shared" si="8"/>
        <v>5.2468102489827331</v>
      </c>
    </row>
    <row r="130" spans="1:11" x14ac:dyDescent="0.2">
      <c r="A130">
        <v>9.0773600000000005</v>
      </c>
      <c r="B130">
        <v>-95.631119999999996</v>
      </c>
      <c r="C130">
        <v>70.147419999999997</v>
      </c>
      <c r="D130">
        <v>47.34648</v>
      </c>
      <c r="E130">
        <f t="shared" si="9"/>
        <v>1.2653208087279679</v>
      </c>
      <c r="F130">
        <f t="shared" si="10"/>
        <v>4.9890000000001322E-2</v>
      </c>
      <c r="G130">
        <f t="shared" si="11"/>
        <v>25.362213043253846</v>
      </c>
      <c r="H130">
        <f t="shared" si="7"/>
        <v>21.165717811999997</v>
      </c>
      <c r="I130">
        <f t="shared" si="12"/>
        <v>250.15359560731437</v>
      </c>
      <c r="J130">
        <f t="shared" si="13"/>
        <v>6.3972528429208841</v>
      </c>
      <c r="K130">
        <f t="shared" si="8"/>
        <v>6.3972528429208841</v>
      </c>
    </row>
    <row r="131" spans="1:11" x14ac:dyDescent="0.2">
      <c r="A131">
        <v>9.1168999999999993</v>
      </c>
      <c r="B131">
        <v>-96.305170000000004</v>
      </c>
      <c r="C131">
        <v>69.626949999999994</v>
      </c>
      <c r="D131">
        <v>47.720010000000002</v>
      </c>
      <c r="E131">
        <f t="shared" si="9"/>
        <v>0.85160579107942569</v>
      </c>
      <c r="F131">
        <f t="shared" si="10"/>
        <v>3.9539999999998798E-2</v>
      </c>
      <c r="G131">
        <f t="shared" si="11"/>
        <v>21.537829819915316</v>
      </c>
      <c r="H131">
        <f t="shared" ref="H131:H194" si="14">D131*1609.34 / 3600</f>
        <v>21.332700248166663</v>
      </c>
      <c r="I131">
        <f t="shared" si="12"/>
        <v>-96.721882229100785</v>
      </c>
      <c r="J131">
        <f t="shared" si="13"/>
        <v>4.2231268630923466</v>
      </c>
      <c r="K131">
        <f t="shared" ref="K131:K194" si="15">IF(J131&gt;0.1, J131, "")</f>
        <v>4.2231268630923466</v>
      </c>
    </row>
    <row r="132" spans="1:11" x14ac:dyDescent="0.2">
      <c r="A132">
        <v>9.1696899999999992</v>
      </c>
      <c r="B132">
        <v>-97.316109999999995</v>
      </c>
      <c r="C132">
        <v>68.828980000000001</v>
      </c>
      <c r="D132">
        <v>48.162950000000002</v>
      </c>
      <c r="E132">
        <f t="shared" ref="E132:E195" si="16">SQRT(POWER(B132-B131, 2) + POWER(C132-C131,2))</f>
        <v>1.287926940668596</v>
      </c>
      <c r="F132">
        <f t="shared" ref="F132:F195" si="17">A132-A131</f>
        <v>5.2789999999999893E-2</v>
      </c>
      <c r="G132">
        <f t="shared" ref="G132:G195" si="18">E132/F132</f>
        <v>24.397176371824184</v>
      </c>
      <c r="H132">
        <f t="shared" si="14"/>
        <v>21.53071165361111</v>
      </c>
      <c r="I132">
        <f t="shared" ref="I132:I195" si="19">(G132-G131)/$F132</f>
        <v>54.164549193197068</v>
      </c>
      <c r="J132">
        <f t="shared" ref="J132:J195" si="20">(H132-H131)/$F132</f>
        <v>3.7509264149355457</v>
      </c>
      <c r="K132">
        <f t="shared" si="15"/>
        <v>3.7509264149355457</v>
      </c>
    </row>
    <row r="133" spans="1:11" x14ac:dyDescent="0.2">
      <c r="A133">
        <v>9.2046600000000005</v>
      </c>
      <c r="B133">
        <v>-97.990020000000001</v>
      </c>
      <c r="C133">
        <v>68.287049999999994</v>
      </c>
      <c r="D133">
        <v>48.428629999999998</v>
      </c>
      <c r="E133">
        <f t="shared" si="16"/>
        <v>0.86477905444108505</v>
      </c>
      <c r="F133">
        <f t="shared" si="17"/>
        <v>3.4970000000001278E-2</v>
      </c>
      <c r="G133">
        <f t="shared" si="18"/>
        <v>24.729169414957205</v>
      </c>
      <c r="H133">
        <f t="shared" si="14"/>
        <v>21.649480945611106</v>
      </c>
      <c r="I133">
        <f t="shared" si="19"/>
        <v>9.4936529348873098</v>
      </c>
      <c r="J133">
        <f t="shared" si="20"/>
        <v>3.3963194738344793</v>
      </c>
      <c r="K133">
        <f t="shared" si="15"/>
        <v>3.3963194738344793</v>
      </c>
    </row>
    <row r="134" spans="1:11" x14ac:dyDescent="0.2">
      <c r="A134">
        <v>9.2466100000000004</v>
      </c>
      <c r="B134">
        <v>-98.66431</v>
      </c>
      <c r="C134">
        <v>67.735939999999999</v>
      </c>
      <c r="D134">
        <v>48.808169999999997</v>
      </c>
      <c r="E134">
        <f t="shared" si="16"/>
        <v>0.87085546228980637</v>
      </c>
      <c r="F134">
        <f t="shared" si="17"/>
        <v>4.1949999999999932E-2</v>
      </c>
      <c r="G134">
        <f t="shared" si="18"/>
        <v>20.75936739665811</v>
      </c>
      <c r="H134">
        <f t="shared" si="14"/>
        <v>21.819150085499995</v>
      </c>
      <c r="I134">
        <f t="shared" si="19"/>
        <v>-94.631752522028648</v>
      </c>
      <c r="J134">
        <f t="shared" si="20"/>
        <v>4.0445563739902033</v>
      </c>
      <c r="K134">
        <f t="shared" si="15"/>
        <v>4.0445563739902033</v>
      </c>
    </row>
    <row r="135" spans="1:11" x14ac:dyDescent="0.2">
      <c r="A135">
        <v>9.2979500000000002</v>
      </c>
      <c r="B135">
        <v>-99.340339999999998</v>
      </c>
      <c r="C135">
        <v>67.175349999999995</v>
      </c>
      <c r="D135">
        <v>49.218440000000001</v>
      </c>
      <c r="E135">
        <f t="shared" si="16"/>
        <v>0.87822417923899221</v>
      </c>
      <c r="F135">
        <f t="shared" si="17"/>
        <v>5.1339999999999719E-2</v>
      </c>
      <c r="G135">
        <f t="shared" si="18"/>
        <v>17.106041668075516</v>
      </c>
      <c r="H135">
        <f t="shared" si="14"/>
        <v>22.002556730444443</v>
      </c>
      <c r="I135">
        <f t="shared" si="19"/>
        <v>-71.159441538422556</v>
      </c>
      <c r="J135">
        <f t="shared" si="20"/>
        <v>3.5723927725837323</v>
      </c>
      <c r="K135">
        <f t="shared" si="15"/>
        <v>3.5723927725837323</v>
      </c>
    </row>
    <row r="136" spans="1:11" x14ac:dyDescent="0.2">
      <c r="A136">
        <v>9.3438800000000004</v>
      </c>
      <c r="B136">
        <v>-100.3583</v>
      </c>
      <c r="C136">
        <v>66.319599999999994</v>
      </c>
      <c r="D136">
        <v>49.750610000000002</v>
      </c>
      <c r="E136">
        <f t="shared" si="16"/>
        <v>1.3298686491905902</v>
      </c>
      <c r="F136">
        <f t="shared" si="17"/>
        <v>4.5930000000000248E-2</v>
      </c>
      <c r="G136">
        <f t="shared" si="18"/>
        <v>28.954248839333399</v>
      </c>
      <c r="H136">
        <f t="shared" si="14"/>
        <v>22.240457415944441</v>
      </c>
      <c r="I136">
        <f t="shared" si="19"/>
        <v>257.96227239838493</v>
      </c>
      <c r="J136">
        <f t="shared" si="20"/>
        <v>5.1796360875244192</v>
      </c>
      <c r="K136">
        <f t="shared" si="15"/>
        <v>5.1796360875244192</v>
      </c>
    </row>
    <row r="137" spans="1:11" x14ac:dyDescent="0.2">
      <c r="A137">
        <v>9.3826300000000007</v>
      </c>
      <c r="B137">
        <v>-101.03879999999999</v>
      </c>
      <c r="C137">
        <v>65.740350000000007</v>
      </c>
      <c r="D137">
        <v>50.055590000000002</v>
      </c>
      <c r="E137">
        <f t="shared" si="16"/>
        <v>0.89365027415649512</v>
      </c>
      <c r="F137">
        <f t="shared" si="17"/>
        <v>3.8750000000000284E-2</v>
      </c>
      <c r="G137">
        <f t="shared" si="18"/>
        <v>23.061942558877124</v>
      </c>
      <c r="H137">
        <f t="shared" si="14"/>
        <v>22.37679533627778</v>
      </c>
      <c r="I137">
        <f t="shared" si="19"/>
        <v>-152.05951691499953</v>
      </c>
      <c r="J137">
        <f t="shared" si="20"/>
        <v>3.5183979440861539</v>
      </c>
      <c r="K137">
        <f t="shared" si="15"/>
        <v>3.5183979440861539</v>
      </c>
    </row>
    <row r="138" spans="1:11" x14ac:dyDescent="0.2">
      <c r="A138">
        <v>9.4070699999999992</v>
      </c>
      <c r="B138">
        <v>-101.3796</v>
      </c>
      <c r="C138">
        <v>65.448170000000005</v>
      </c>
      <c r="D138">
        <v>50.20288</v>
      </c>
      <c r="E138">
        <f t="shared" si="16"/>
        <v>0.44890287635523363</v>
      </c>
      <c r="F138">
        <f t="shared" si="17"/>
        <v>2.4439999999998463E-2</v>
      </c>
      <c r="G138">
        <f t="shared" si="18"/>
        <v>18.367548132375688</v>
      </c>
      <c r="H138">
        <f t="shared" si="14"/>
        <v>22.442639694222223</v>
      </c>
      <c r="I138">
        <f t="shared" si="19"/>
        <v>-192.07833168992354</v>
      </c>
      <c r="J138">
        <f t="shared" si="20"/>
        <v>2.6941226654847164</v>
      </c>
      <c r="K138">
        <f t="shared" si="15"/>
        <v>2.6941226654847164</v>
      </c>
    </row>
    <row r="139" spans="1:11" x14ac:dyDescent="0.2">
      <c r="A139">
        <v>9.4817800000000005</v>
      </c>
      <c r="B139">
        <v>-102.746</v>
      </c>
      <c r="C139">
        <v>64.263649999999998</v>
      </c>
      <c r="D139">
        <v>50.783529999999999</v>
      </c>
      <c r="E139">
        <f t="shared" si="16"/>
        <v>1.8083518989400298</v>
      </c>
      <c r="F139">
        <f t="shared" si="17"/>
        <v>7.4710000000001386E-2</v>
      </c>
      <c r="G139">
        <f t="shared" si="18"/>
        <v>24.204951130236864</v>
      </c>
      <c r="H139">
        <f t="shared" si="14"/>
        <v>22.702212825055557</v>
      </c>
      <c r="I139">
        <f t="shared" si="19"/>
        <v>78.134158718525867</v>
      </c>
      <c r="J139">
        <f t="shared" si="20"/>
        <v>3.4744094610270388</v>
      </c>
      <c r="K139">
        <f t="shared" si="15"/>
        <v>3.4744094610270388</v>
      </c>
    </row>
    <row r="140" spans="1:11" x14ac:dyDescent="0.2">
      <c r="A140">
        <v>9.5072100000000006</v>
      </c>
      <c r="B140">
        <v>-103.0885</v>
      </c>
      <c r="C140">
        <v>63.963650000000001</v>
      </c>
      <c r="D140">
        <v>50.928519999999999</v>
      </c>
      <c r="E140">
        <f t="shared" si="16"/>
        <v>0.45530896103634844</v>
      </c>
      <c r="F140">
        <f t="shared" si="17"/>
        <v>2.5430000000000064E-2</v>
      </c>
      <c r="G140">
        <f t="shared" si="18"/>
        <v>17.904402714760021</v>
      </c>
      <c r="H140">
        <f t="shared" si="14"/>
        <v>22.767028993555552</v>
      </c>
      <c r="I140">
        <f t="shared" si="19"/>
        <v>-247.76045676275373</v>
      </c>
      <c r="J140">
        <f t="shared" si="20"/>
        <v>2.5488072552101717</v>
      </c>
      <c r="K140">
        <f t="shared" si="15"/>
        <v>2.5488072552101717</v>
      </c>
    </row>
    <row r="141" spans="1:11" x14ac:dyDescent="0.2">
      <c r="A141">
        <v>9.5847599999999993</v>
      </c>
      <c r="B141">
        <v>-104.4618</v>
      </c>
      <c r="C141">
        <v>62.748370000000001</v>
      </c>
      <c r="D141">
        <v>51.48028</v>
      </c>
      <c r="E141">
        <f t="shared" si="16"/>
        <v>1.8338097961348121</v>
      </c>
      <c r="F141">
        <f t="shared" si="17"/>
        <v>7.7549999999998676E-2</v>
      </c>
      <c r="G141">
        <f t="shared" si="18"/>
        <v>23.646805881816164</v>
      </c>
      <c r="H141">
        <f t="shared" si="14"/>
        <v>23.013687170888886</v>
      </c>
      <c r="I141">
        <f t="shared" si="19"/>
        <v>74.047751992988267</v>
      </c>
      <c r="J141">
        <f t="shared" si="20"/>
        <v>3.1806341371158999</v>
      </c>
      <c r="K141">
        <f t="shared" si="15"/>
        <v>3.1806341371158999</v>
      </c>
    </row>
    <row r="142" spans="1:11" x14ac:dyDescent="0.2">
      <c r="A142">
        <v>9.6084099999999992</v>
      </c>
      <c r="B142">
        <v>-104.8051</v>
      </c>
      <c r="C142">
        <v>62.440660000000001</v>
      </c>
      <c r="D142">
        <v>51.569049999999997</v>
      </c>
      <c r="E142">
        <f t="shared" si="16"/>
        <v>0.46102096926278702</v>
      </c>
      <c r="F142">
        <f t="shared" si="17"/>
        <v>2.3649999999999949E-2</v>
      </c>
      <c r="G142">
        <f t="shared" si="18"/>
        <v>19.493487072422326</v>
      </c>
      <c r="H142">
        <f t="shared" si="14"/>
        <v>23.053370813055555</v>
      </c>
      <c r="I142">
        <f t="shared" si="19"/>
        <v>-175.61601731052207</v>
      </c>
      <c r="J142">
        <f t="shared" si="20"/>
        <v>1.6779552713179073</v>
      </c>
      <c r="K142">
        <f t="shared" si="15"/>
        <v>1.6779552713179073</v>
      </c>
    </row>
    <row r="143" spans="1:11" x14ac:dyDescent="0.2">
      <c r="A143">
        <v>9.70533</v>
      </c>
      <c r="B143">
        <v>-106.5241</v>
      </c>
      <c r="C143">
        <v>60.880589999999998</v>
      </c>
      <c r="D143">
        <v>52.18374</v>
      </c>
      <c r="E143">
        <f t="shared" si="16"/>
        <v>2.3213744646006682</v>
      </c>
      <c r="F143">
        <f t="shared" si="17"/>
        <v>9.6920000000000783E-2</v>
      </c>
      <c r="G143">
        <f t="shared" si="18"/>
        <v>23.951449283952222</v>
      </c>
      <c r="H143">
        <f t="shared" si="14"/>
        <v>23.328161147666666</v>
      </c>
      <c r="I143">
        <f t="shared" si="19"/>
        <v>45.996308414464096</v>
      </c>
      <c r="J143">
        <f t="shared" si="20"/>
        <v>2.8352283802219289</v>
      </c>
      <c r="K143">
        <f t="shared" si="15"/>
        <v>2.8352283802219289</v>
      </c>
    </row>
    <row r="144" spans="1:11" x14ac:dyDescent="0.2">
      <c r="A144">
        <v>9.7406299999999995</v>
      </c>
      <c r="B144">
        <v>-106.8689</v>
      </c>
      <c r="C144">
        <v>60.564340000000001</v>
      </c>
      <c r="D144">
        <v>52.326799999999999</v>
      </c>
      <c r="E144">
        <f t="shared" si="16"/>
        <v>0.46786868082827737</v>
      </c>
      <c r="F144">
        <f t="shared" si="17"/>
        <v>3.5299999999999443E-2</v>
      </c>
      <c r="G144">
        <f t="shared" si="18"/>
        <v>13.254070278421665</v>
      </c>
      <c r="H144">
        <f t="shared" si="14"/>
        <v>23.392114531111112</v>
      </c>
      <c r="I144">
        <f t="shared" si="19"/>
        <v>-303.04189817367495</v>
      </c>
      <c r="J144">
        <f t="shared" si="20"/>
        <v>1.8117105791627957</v>
      </c>
      <c r="K144">
        <f t="shared" si="15"/>
        <v>1.8117105791627957</v>
      </c>
    </row>
    <row r="145" spans="1:11" x14ac:dyDescent="0.2">
      <c r="A145">
        <v>9.7739499999999992</v>
      </c>
      <c r="B145">
        <v>-107.5604</v>
      </c>
      <c r="C145">
        <v>59.927329999999998</v>
      </c>
      <c r="D145">
        <v>52.626959999999997</v>
      </c>
      <c r="E145">
        <f t="shared" si="16"/>
        <v>0.94018827375159886</v>
      </c>
      <c r="F145">
        <f t="shared" si="17"/>
        <v>3.3319999999999794E-2</v>
      </c>
      <c r="G145">
        <f t="shared" si="18"/>
        <v>28.216934986542757</v>
      </c>
      <c r="H145">
        <f t="shared" si="14"/>
        <v>23.526297723999996</v>
      </c>
      <c r="I145">
        <f t="shared" si="19"/>
        <v>449.06556747062376</v>
      </c>
      <c r="J145">
        <f t="shared" si="20"/>
        <v>4.0271066293182631</v>
      </c>
      <c r="K145">
        <f t="shared" si="15"/>
        <v>4.0271066293182631</v>
      </c>
    </row>
    <row r="146" spans="1:11" x14ac:dyDescent="0.2">
      <c r="A146">
        <v>9.8077699999999997</v>
      </c>
      <c r="B146">
        <v>-108.2543</v>
      </c>
      <c r="C146">
        <v>59.287550000000003</v>
      </c>
      <c r="D146">
        <v>52.830329999999996</v>
      </c>
      <c r="E146">
        <f t="shared" si="16"/>
        <v>0.94383031229135261</v>
      </c>
      <c r="F146">
        <f t="shared" si="17"/>
        <v>3.3820000000000405E-2</v>
      </c>
      <c r="G146">
        <f t="shared" si="18"/>
        <v>27.90746044622535</v>
      </c>
      <c r="H146">
        <f t="shared" si="14"/>
        <v>23.617212022833328</v>
      </c>
      <c r="I146">
        <f t="shared" si="19"/>
        <v>-9.1506369106269343</v>
      </c>
      <c r="J146">
        <f t="shared" si="20"/>
        <v>2.6881815148826678</v>
      </c>
      <c r="K146">
        <f t="shared" si="15"/>
        <v>2.6881815148826678</v>
      </c>
    </row>
    <row r="147" spans="1:11" x14ac:dyDescent="0.2">
      <c r="A147">
        <v>9.8473500000000005</v>
      </c>
      <c r="B147">
        <v>-108.9507</v>
      </c>
      <c r="C147">
        <v>58.645510000000002</v>
      </c>
      <c r="D147">
        <v>53.007060000000003</v>
      </c>
      <c r="E147">
        <f t="shared" si="16"/>
        <v>0.94720025422293774</v>
      </c>
      <c r="F147">
        <f t="shared" si="17"/>
        <v>3.9580000000000837E-2</v>
      </c>
      <c r="G147">
        <f t="shared" si="18"/>
        <v>23.93128484646078</v>
      </c>
      <c r="H147">
        <f t="shared" si="14"/>
        <v>23.696217205666667</v>
      </c>
      <c r="I147">
        <f t="shared" si="19"/>
        <v>-100.45921171714214</v>
      </c>
      <c r="J147">
        <f t="shared" si="20"/>
        <v>1.9960885000842994</v>
      </c>
      <c r="K147">
        <f t="shared" si="15"/>
        <v>1.9960885000842994</v>
      </c>
    </row>
    <row r="148" spans="1:11" x14ac:dyDescent="0.2">
      <c r="A148">
        <v>9.8973700000000004</v>
      </c>
      <c r="B148">
        <v>-109.6489</v>
      </c>
      <c r="C148">
        <v>58.001829999999998</v>
      </c>
      <c r="D148">
        <v>53.138640000000002</v>
      </c>
      <c r="E148">
        <f t="shared" si="16"/>
        <v>0.94963528915052664</v>
      </c>
      <c r="F148">
        <f t="shared" si="17"/>
        <v>5.0019999999999953E-2</v>
      </c>
      <c r="G148">
        <f t="shared" si="18"/>
        <v>18.985111738315226</v>
      </c>
      <c r="H148">
        <f t="shared" si="14"/>
        <v>23.755038582666668</v>
      </c>
      <c r="I148">
        <f t="shared" si="19"/>
        <v>-98.883908599471397</v>
      </c>
      <c r="J148">
        <f t="shared" si="20"/>
        <v>1.1759571571371663</v>
      </c>
      <c r="K148">
        <f t="shared" si="15"/>
        <v>1.1759571571371663</v>
      </c>
    </row>
    <row r="149" spans="1:11" x14ac:dyDescent="0.2">
      <c r="A149">
        <v>9.9498499999999996</v>
      </c>
      <c r="B149">
        <v>-110.6987</v>
      </c>
      <c r="C149">
        <v>57.033920000000002</v>
      </c>
      <c r="D149">
        <v>53.27458</v>
      </c>
      <c r="E149">
        <f t="shared" si="16"/>
        <v>1.4279109944600898</v>
      </c>
      <c r="F149">
        <f t="shared" si="17"/>
        <v>5.2479999999999194E-2</v>
      </c>
      <c r="G149">
        <f t="shared" si="18"/>
        <v>27.208669863950302</v>
      </c>
      <c r="H149">
        <f t="shared" si="14"/>
        <v>23.815809049222221</v>
      </c>
      <c r="I149">
        <f t="shared" si="19"/>
        <v>156.69889721103664</v>
      </c>
      <c r="J149">
        <f t="shared" si="20"/>
        <v>1.1579738291835748</v>
      </c>
      <c r="K149">
        <f t="shared" si="15"/>
        <v>1.1579738291835748</v>
      </c>
    </row>
    <row r="150" spans="1:11" x14ac:dyDescent="0.2">
      <c r="A150">
        <v>9.9996399999999994</v>
      </c>
      <c r="B150">
        <v>-111.3991</v>
      </c>
      <c r="C150">
        <v>56.387869999999999</v>
      </c>
      <c r="D150">
        <v>53.293799999999997</v>
      </c>
      <c r="E150">
        <f t="shared" si="16"/>
        <v>0.95285925639624547</v>
      </c>
      <c r="F150">
        <f t="shared" si="17"/>
        <v>4.9789999999999779E-2</v>
      </c>
      <c r="G150">
        <f t="shared" si="18"/>
        <v>19.137562892071696</v>
      </c>
      <c r="H150">
        <f t="shared" si="14"/>
        <v>23.824401136666662</v>
      </c>
      <c r="I150">
        <f t="shared" si="19"/>
        <v>-162.10297191963531</v>
      </c>
      <c r="J150">
        <f t="shared" si="20"/>
        <v>0.17256652830771671</v>
      </c>
      <c r="K150">
        <f t="shared" si="15"/>
        <v>0.17256652830771671</v>
      </c>
    </row>
    <row r="151" spans="1:11" hidden="1" x14ac:dyDescent="0.2">
      <c r="A151">
        <v>10.0495</v>
      </c>
      <c r="B151">
        <v>-112.4432</v>
      </c>
      <c r="C151">
        <v>55.415759999999999</v>
      </c>
      <c r="D151">
        <v>53.184049999999999</v>
      </c>
      <c r="E151">
        <f t="shared" si="16"/>
        <v>1.4265842639325592</v>
      </c>
      <c r="F151">
        <f t="shared" si="17"/>
        <v>4.9860000000000682E-2</v>
      </c>
      <c r="G151">
        <f t="shared" si="18"/>
        <v>28.611798313929796</v>
      </c>
      <c r="H151">
        <f t="shared" si="14"/>
        <v>23.775338618611112</v>
      </c>
      <c r="I151">
        <f t="shared" si="19"/>
        <v>190.01675535214542</v>
      </c>
      <c r="J151">
        <f t="shared" si="20"/>
        <v>-0.98400557672581346</v>
      </c>
      <c r="K151" t="str">
        <f t="shared" si="15"/>
        <v/>
      </c>
    </row>
    <row r="152" spans="1:11" hidden="1" x14ac:dyDescent="0.2">
      <c r="A152">
        <v>10.0961</v>
      </c>
      <c r="B152">
        <v>-113.13420000000001</v>
      </c>
      <c r="C152">
        <v>54.765349999999998</v>
      </c>
      <c r="D152">
        <v>53.120609999999999</v>
      </c>
      <c r="E152">
        <f t="shared" si="16"/>
        <v>0.94895424974020981</v>
      </c>
      <c r="F152">
        <f t="shared" si="17"/>
        <v>4.6599999999999753E-2</v>
      </c>
      <c r="G152">
        <f t="shared" si="18"/>
        <v>20.36382510172135</v>
      </c>
      <c r="H152">
        <f t="shared" si="14"/>
        <v>23.746978471499997</v>
      </c>
      <c r="I152">
        <f t="shared" si="19"/>
        <v>-176.99513330919507</v>
      </c>
      <c r="J152">
        <f t="shared" si="20"/>
        <v>-0.6085868478780172</v>
      </c>
      <c r="K152" t="str">
        <f t="shared" si="15"/>
        <v/>
      </c>
    </row>
    <row r="153" spans="1:11" hidden="1" x14ac:dyDescent="0.2">
      <c r="A153">
        <v>10.147399999999999</v>
      </c>
      <c r="B153">
        <v>-114.14919999999999</v>
      </c>
      <c r="C153">
        <v>53.780410000000003</v>
      </c>
      <c r="D153">
        <v>52.731189999999998</v>
      </c>
      <c r="E153">
        <f t="shared" si="16"/>
        <v>1.4143308677957791</v>
      </c>
      <c r="F153">
        <f t="shared" si="17"/>
        <v>5.1299999999999457E-2</v>
      </c>
      <c r="G153">
        <f t="shared" si="18"/>
        <v>27.569802491146085</v>
      </c>
      <c r="H153">
        <f t="shared" si="14"/>
        <v>23.572892587388889</v>
      </c>
      <c r="I153">
        <f t="shared" si="19"/>
        <v>140.46739550535693</v>
      </c>
      <c r="J153">
        <f t="shared" si="20"/>
        <v>-3.3934870197097378</v>
      </c>
      <c r="K153" t="str">
        <f t="shared" si="15"/>
        <v/>
      </c>
    </row>
    <row r="154" spans="1:11" x14ac:dyDescent="0.2">
      <c r="A154">
        <v>10.198399999999999</v>
      </c>
      <c r="B154">
        <v>-114.8289</v>
      </c>
      <c r="C154">
        <v>53.111600000000003</v>
      </c>
      <c r="D154">
        <v>53.482799999999997</v>
      </c>
      <c r="E154">
        <f t="shared" si="16"/>
        <v>0.95357165755910334</v>
      </c>
      <c r="F154">
        <f t="shared" si="17"/>
        <v>5.1000000000000156E-2</v>
      </c>
      <c r="G154">
        <f t="shared" si="18"/>
        <v>18.697483481550989</v>
      </c>
      <c r="H154">
        <f t="shared" si="14"/>
        <v>23.908891486666665</v>
      </c>
      <c r="I154">
        <f t="shared" si="19"/>
        <v>-173.96703940382486</v>
      </c>
      <c r="J154">
        <f t="shared" si="20"/>
        <v>6.5882137113289172</v>
      </c>
      <c r="K154">
        <f t="shared" si="15"/>
        <v>6.5882137113289172</v>
      </c>
    </row>
    <row r="155" spans="1:11" x14ac:dyDescent="0.2">
      <c r="A155">
        <v>10.2585</v>
      </c>
      <c r="B155">
        <v>-115.85760000000001</v>
      </c>
      <c r="C155">
        <v>52.099629999999998</v>
      </c>
      <c r="D155">
        <v>53.985199999999999</v>
      </c>
      <c r="E155">
        <f t="shared" si="16"/>
        <v>1.4430200867971352</v>
      </c>
      <c r="F155">
        <f t="shared" si="17"/>
        <v>6.0100000000000264E-2</v>
      </c>
      <c r="G155">
        <f t="shared" si="18"/>
        <v>24.01031758397885</v>
      </c>
      <c r="H155">
        <f t="shared" si="14"/>
        <v>24.133483824444443</v>
      </c>
      <c r="I155">
        <f t="shared" si="19"/>
        <v>88.399901870679486</v>
      </c>
      <c r="J155">
        <f t="shared" si="20"/>
        <v>3.7369773340728378</v>
      </c>
      <c r="K155">
        <f t="shared" si="15"/>
        <v>3.7369773340728378</v>
      </c>
    </row>
    <row r="156" spans="1:11" x14ac:dyDescent="0.2">
      <c r="A156">
        <v>10.2951</v>
      </c>
      <c r="B156">
        <v>-116.5471</v>
      </c>
      <c r="C156">
        <v>51.418810000000001</v>
      </c>
      <c r="D156">
        <v>54.252609999999997</v>
      </c>
      <c r="E156">
        <f t="shared" si="16"/>
        <v>0.96898200313524385</v>
      </c>
      <c r="F156">
        <f t="shared" si="17"/>
        <v>3.6599999999999966E-2</v>
      </c>
      <c r="G156">
        <f t="shared" si="18"/>
        <v>26.47491811844931</v>
      </c>
      <c r="H156">
        <f t="shared" si="14"/>
        <v>24.253026493722221</v>
      </c>
      <c r="I156">
        <f t="shared" si="19"/>
        <v>67.338812417225739</v>
      </c>
      <c r="J156">
        <f t="shared" si="20"/>
        <v>3.2661931496660479</v>
      </c>
      <c r="K156">
        <f t="shared" si="15"/>
        <v>3.2661931496660479</v>
      </c>
    </row>
    <row r="157" spans="1:11" x14ac:dyDescent="0.2">
      <c r="A157">
        <v>10.3362</v>
      </c>
      <c r="B157">
        <v>-117.2383</v>
      </c>
      <c r="C157">
        <v>50.733449999999998</v>
      </c>
      <c r="D157">
        <v>54.494869999999999</v>
      </c>
      <c r="E157">
        <f t="shared" si="16"/>
        <v>0.97338367029655726</v>
      </c>
      <c r="F157">
        <f t="shared" si="17"/>
        <v>4.1100000000000136E-2</v>
      </c>
      <c r="G157">
        <f t="shared" si="18"/>
        <v>23.683300980451435</v>
      </c>
      <c r="H157">
        <f t="shared" si="14"/>
        <v>24.361326134944441</v>
      </c>
      <c r="I157">
        <f t="shared" si="19"/>
        <v>-67.922558102137856</v>
      </c>
      <c r="J157">
        <f t="shared" si="20"/>
        <v>2.6350277669640008</v>
      </c>
      <c r="K157">
        <f t="shared" si="15"/>
        <v>2.6350277669640008</v>
      </c>
    </row>
    <row r="158" spans="1:11" x14ac:dyDescent="0.2">
      <c r="A158">
        <v>10.364800000000001</v>
      </c>
      <c r="B158">
        <v>-117.93129999999999</v>
      </c>
      <c r="C158">
        <v>50.043430000000001</v>
      </c>
      <c r="D158">
        <v>54.757689999999997</v>
      </c>
      <c r="E158">
        <f t="shared" si="16"/>
        <v>0.97794509068760749</v>
      </c>
      <c r="F158">
        <f t="shared" si="17"/>
        <v>2.8600000000000847E-2</v>
      </c>
      <c r="G158">
        <f t="shared" si="18"/>
        <v>34.193884289775475</v>
      </c>
      <c r="H158">
        <f t="shared" si="14"/>
        <v>24.478816895722218</v>
      </c>
      <c r="I158">
        <f t="shared" si="19"/>
        <v>367.50291291341711</v>
      </c>
      <c r="J158">
        <f t="shared" si="20"/>
        <v>4.1080685586634056</v>
      </c>
      <c r="K158">
        <f t="shared" si="15"/>
        <v>4.1080685586634056</v>
      </c>
    </row>
    <row r="159" spans="1:11" x14ac:dyDescent="0.2">
      <c r="A159">
        <v>10.42</v>
      </c>
      <c r="B159">
        <v>-118.62649999999999</v>
      </c>
      <c r="C159">
        <v>49.348680000000002</v>
      </c>
      <c r="D159">
        <v>55.034129999999998</v>
      </c>
      <c r="E159">
        <f t="shared" si="16"/>
        <v>0.98284312201897128</v>
      </c>
      <c r="F159">
        <f t="shared" si="17"/>
        <v>5.519999999999925E-2</v>
      </c>
      <c r="G159">
        <f t="shared" si="18"/>
        <v>17.805129022083054</v>
      </c>
      <c r="H159">
        <f t="shared" si="14"/>
        <v>24.602396326166666</v>
      </c>
      <c r="I159">
        <f t="shared" si="19"/>
        <v>-296.89774035675077</v>
      </c>
      <c r="J159">
        <f t="shared" si="20"/>
        <v>2.2387577979066884</v>
      </c>
      <c r="K159">
        <f t="shared" si="15"/>
        <v>2.2387577979066884</v>
      </c>
    </row>
    <row r="160" spans="1:11" x14ac:dyDescent="0.2">
      <c r="A160">
        <v>10.4558</v>
      </c>
      <c r="B160">
        <v>-119.3241</v>
      </c>
      <c r="C160">
        <v>48.649360000000001</v>
      </c>
      <c r="D160">
        <v>55.307549999999999</v>
      </c>
      <c r="E160">
        <f t="shared" si="16"/>
        <v>0.98777235353091963</v>
      </c>
      <c r="F160">
        <f t="shared" si="17"/>
        <v>3.5800000000000054E-2</v>
      </c>
      <c r="G160">
        <f t="shared" si="18"/>
        <v>27.591406523210004</v>
      </c>
      <c r="H160">
        <f t="shared" si="14"/>
        <v>24.724625699166666</v>
      </c>
      <c r="I160">
        <f t="shared" si="19"/>
        <v>273.35970673538924</v>
      </c>
      <c r="J160">
        <f t="shared" si="20"/>
        <v>3.4142282960893717</v>
      </c>
      <c r="K160">
        <f t="shared" si="15"/>
        <v>3.4142282960893717</v>
      </c>
    </row>
    <row r="161" spans="1:11" x14ac:dyDescent="0.2">
      <c r="A161">
        <v>10.496600000000001</v>
      </c>
      <c r="B161">
        <v>-120.024</v>
      </c>
      <c r="C161">
        <v>47.945659999999997</v>
      </c>
      <c r="D161">
        <v>55.572139999999997</v>
      </c>
      <c r="E161">
        <f t="shared" si="16"/>
        <v>0.99249871536441103</v>
      </c>
      <c r="F161">
        <f t="shared" si="17"/>
        <v>4.0800000000000836E-2</v>
      </c>
      <c r="G161">
        <f t="shared" si="18"/>
        <v>24.325948905989968</v>
      </c>
      <c r="H161">
        <f t="shared" si="14"/>
        <v>24.842907718777777</v>
      </c>
      <c r="I161">
        <f t="shared" si="19"/>
        <v>-80.035725912254151</v>
      </c>
      <c r="J161">
        <f t="shared" si="20"/>
        <v>2.8990691081154214</v>
      </c>
      <c r="K161">
        <f t="shared" si="15"/>
        <v>2.8990691081154214</v>
      </c>
    </row>
    <row r="162" spans="1:11" x14ac:dyDescent="0.2">
      <c r="A162">
        <v>10.5334</v>
      </c>
      <c r="B162">
        <v>-120.7264</v>
      </c>
      <c r="C162">
        <v>47.237769999999998</v>
      </c>
      <c r="D162">
        <v>55.829470000000001</v>
      </c>
      <c r="E162">
        <f t="shared" si="16"/>
        <v>0.99723317839911185</v>
      </c>
      <c r="F162">
        <f t="shared" si="17"/>
        <v>3.67999999999995E-2</v>
      </c>
      <c r="G162">
        <f t="shared" si="18"/>
        <v>27.098727673889279</v>
      </c>
      <c r="H162">
        <f t="shared" si="14"/>
        <v>24.957944236055553</v>
      </c>
      <c r="I162">
        <f t="shared" si="19"/>
        <v>75.347249127699698</v>
      </c>
      <c r="J162">
        <f t="shared" si="20"/>
        <v>3.1259923173309145</v>
      </c>
      <c r="K162">
        <f t="shared" si="15"/>
        <v>3.1259923173309145</v>
      </c>
    </row>
    <row r="163" spans="1:11" x14ac:dyDescent="0.2">
      <c r="A163">
        <v>10.5633</v>
      </c>
      <c r="B163">
        <v>-121.431</v>
      </c>
      <c r="C163">
        <v>46.525829999999999</v>
      </c>
      <c r="D163">
        <v>56.081980000000001</v>
      </c>
      <c r="E163">
        <f t="shared" si="16"/>
        <v>1.0016584865112443</v>
      </c>
      <c r="F163">
        <f t="shared" si="17"/>
        <v>2.9899999999999594E-2</v>
      </c>
      <c r="G163">
        <f t="shared" si="18"/>
        <v>33.500283829807955</v>
      </c>
      <c r="H163">
        <f t="shared" si="14"/>
        <v>25.070826025888888</v>
      </c>
      <c r="I163">
        <f t="shared" si="19"/>
        <v>214.09886809092853</v>
      </c>
      <c r="J163">
        <f t="shared" si="20"/>
        <v>3.7753106967670922</v>
      </c>
      <c r="K163">
        <f t="shared" si="15"/>
        <v>3.7753106967670922</v>
      </c>
    </row>
    <row r="164" spans="1:11" x14ac:dyDescent="0.2">
      <c r="A164">
        <v>10.8169</v>
      </c>
      <c r="B164">
        <v>-125.7101</v>
      </c>
      <c r="C164">
        <v>42.173259999999999</v>
      </c>
      <c r="D164">
        <v>57.572609999999997</v>
      </c>
      <c r="E164">
        <f t="shared" si="16"/>
        <v>6.1037334816405604</v>
      </c>
      <c r="F164">
        <f t="shared" si="17"/>
        <v>0.25360000000000049</v>
      </c>
      <c r="G164">
        <f t="shared" si="18"/>
        <v>24.068349691011626</v>
      </c>
      <c r="H164">
        <f t="shared" si="14"/>
        <v>25.737195604833332</v>
      </c>
      <c r="I164">
        <f t="shared" si="19"/>
        <v>-37.192169317020152</v>
      </c>
      <c r="J164">
        <f t="shared" si="20"/>
        <v>2.6276402955222502</v>
      </c>
      <c r="K164">
        <f t="shared" si="15"/>
        <v>2.6276402955222502</v>
      </c>
    </row>
    <row r="165" spans="1:11" x14ac:dyDescent="0.2">
      <c r="A165">
        <v>11.012499999999999</v>
      </c>
      <c r="B165">
        <v>-129.34729999999999</v>
      </c>
      <c r="C165">
        <v>38.446069999999999</v>
      </c>
      <c r="D165">
        <v>58.794350000000001</v>
      </c>
      <c r="E165">
        <f t="shared" si="16"/>
        <v>5.2077988763104086</v>
      </c>
      <c r="F165">
        <f t="shared" si="17"/>
        <v>0.19559999999999889</v>
      </c>
      <c r="G165">
        <f t="shared" si="18"/>
        <v>26.624738631443957</v>
      </c>
      <c r="H165">
        <f t="shared" si="14"/>
        <v>26.283360896944444</v>
      </c>
      <c r="I165">
        <f t="shared" si="19"/>
        <v>13.069473110594815</v>
      </c>
      <c r="J165">
        <f t="shared" si="20"/>
        <v>2.7922560946376049</v>
      </c>
      <c r="K165">
        <f t="shared" si="15"/>
        <v>2.7922560946376049</v>
      </c>
    </row>
    <row r="166" spans="1:11" x14ac:dyDescent="0.2">
      <c r="A166">
        <v>11.1182</v>
      </c>
      <c r="B166">
        <v>-131.19110000000001</v>
      </c>
      <c r="C166">
        <v>36.55039</v>
      </c>
      <c r="D166">
        <v>59.394779999999997</v>
      </c>
      <c r="E166">
        <f t="shared" si="16"/>
        <v>2.6444661280492996</v>
      </c>
      <c r="F166">
        <f t="shared" si="17"/>
        <v>0.10570000000000057</v>
      </c>
      <c r="G166">
        <f t="shared" si="18"/>
        <v>25.018601022225972</v>
      </c>
      <c r="H166">
        <f t="shared" si="14"/>
        <v>26.551776456999999</v>
      </c>
      <c r="I166">
        <f t="shared" si="19"/>
        <v>-15.195247012469027</v>
      </c>
      <c r="J166">
        <f t="shared" si="20"/>
        <v>2.5394092720487556</v>
      </c>
      <c r="K166">
        <f t="shared" si="15"/>
        <v>2.5394092720487556</v>
      </c>
    </row>
    <row r="167" spans="1:11" x14ac:dyDescent="0.2">
      <c r="A167">
        <v>11.1464</v>
      </c>
      <c r="B167">
        <v>-131.93340000000001</v>
      </c>
      <c r="C167">
        <v>35.786320000000003</v>
      </c>
      <c r="D167">
        <v>59.633299999999998</v>
      </c>
      <c r="E167">
        <f t="shared" si="16"/>
        <v>1.0652756708476896</v>
      </c>
      <c r="F167">
        <f t="shared" si="17"/>
        <v>2.8200000000000003E-2</v>
      </c>
      <c r="G167">
        <f t="shared" si="18"/>
        <v>37.775733008783313</v>
      </c>
      <c r="H167">
        <f t="shared" si="14"/>
        <v>26.658404172777779</v>
      </c>
      <c r="I167">
        <f t="shared" si="19"/>
        <v>452.38056689919642</v>
      </c>
      <c r="J167">
        <f t="shared" si="20"/>
        <v>3.7811246729709125</v>
      </c>
      <c r="K167">
        <f t="shared" si="15"/>
        <v>3.7811246729709125</v>
      </c>
    </row>
    <row r="168" spans="1:11" x14ac:dyDescent="0.2">
      <c r="A168">
        <v>11.2094</v>
      </c>
      <c r="B168">
        <v>-133.05199999999999</v>
      </c>
      <c r="C168">
        <v>34.634099999999997</v>
      </c>
      <c r="D168">
        <v>59.989330000000002</v>
      </c>
      <c r="E168">
        <f t="shared" si="16"/>
        <v>1.6058881929947633</v>
      </c>
      <c r="F168">
        <f t="shared" si="17"/>
        <v>6.3000000000000611E-2</v>
      </c>
      <c r="G168">
        <f t="shared" si="18"/>
        <v>25.490288777694406</v>
      </c>
      <c r="H168">
        <f t="shared" si="14"/>
        <v>26.81756342838889</v>
      </c>
      <c r="I168">
        <f t="shared" si="19"/>
        <v>-195.0070512871236</v>
      </c>
      <c r="J168">
        <f t="shared" si="20"/>
        <v>2.5263373906525417</v>
      </c>
      <c r="K168">
        <f t="shared" si="15"/>
        <v>2.5263373906525417</v>
      </c>
    </row>
    <row r="169" spans="1:11" x14ac:dyDescent="0.2">
      <c r="A169">
        <v>11.247</v>
      </c>
      <c r="B169">
        <v>-133.80109999999999</v>
      </c>
      <c r="C169">
        <v>33.861919999999998</v>
      </c>
      <c r="D169">
        <v>60.225459999999998</v>
      </c>
      <c r="E169">
        <f t="shared" si="16"/>
        <v>1.075831196052613</v>
      </c>
      <c r="F169">
        <f t="shared" si="17"/>
        <v>3.7599999999999412E-2</v>
      </c>
      <c r="G169">
        <f t="shared" si="18"/>
        <v>28.612531809910369</v>
      </c>
      <c r="H169">
        <f t="shared" si="14"/>
        <v>26.923122721222221</v>
      </c>
      <c r="I169">
        <f t="shared" si="19"/>
        <v>83.038378516383275</v>
      </c>
      <c r="J169">
        <f t="shared" si="20"/>
        <v>2.8074280008864916</v>
      </c>
      <c r="K169">
        <f t="shared" si="15"/>
        <v>2.8074280008864916</v>
      </c>
    </row>
    <row r="170" spans="1:11" x14ac:dyDescent="0.2">
      <c r="A170">
        <v>11.2737</v>
      </c>
      <c r="B170">
        <v>-134.17670000000001</v>
      </c>
      <c r="C170">
        <v>33.474629999999998</v>
      </c>
      <c r="D170">
        <v>60.343150000000001</v>
      </c>
      <c r="E170">
        <f t="shared" si="16"/>
        <v>0.53950802042232426</v>
      </c>
      <c r="F170">
        <f t="shared" si="17"/>
        <v>2.6699999999999946E-2</v>
      </c>
      <c r="G170">
        <f t="shared" si="18"/>
        <v>20.206292899712562</v>
      </c>
      <c r="H170">
        <f t="shared" si="14"/>
        <v>26.975734728055556</v>
      </c>
      <c r="I170">
        <f t="shared" si="19"/>
        <v>-314.84040862164136</v>
      </c>
      <c r="J170">
        <f t="shared" si="20"/>
        <v>1.9704871473159424</v>
      </c>
      <c r="K170">
        <f t="shared" si="15"/>
        <v>1.9704871473159424</v>
      </c>
    </row>
    <row r="171" spans="1:11" x14ac:dyDescent="0.2">
      <c r="A171">
        <v>11.322100000000001</v>
      </c>
      <c r="B171">
        <v>-135.30770000000001</v>
      </c>
      <c r="C171">
        <v>32.308010000000003</v>
      </c>
      <c r="D171">
        <v>60.694760000000002</v>
      </c>
      <c r="E171">
        <f t="shared" si="16"/>
        <v>1.6248579089877329</v>
      </c>
      <c r="F171">
        <f t="shared" si="17"/>
        <v>4.8400000000000887E-2</v>
      </c>
      <c r="G171">
        <f t="shared" si="18"/>
        <v>33.571444400572375</v>
      </c>
      <c r="H171">
        <f t="shared" si="14"/>
        <v>27.132918071777777</v>
      </c>
      <c r="I171">
        <f t="shared" si="19"/>
        <v>276.13949381941256</v>
      </c>
      <c r="J171">
        <f t="shared" si="20"/>
        <v>3.2475897463268066</v>
      </c>
      <c r="K171">
        <f t="shared" si="15"/>
        <v>3.2475897463268066</v>
      </c>
    </row>
    <row r="172" spans="1:11" x14ac:dyDescent="0.2">
      <c r="A172">
        <v>11.3536</v>
      </c>
      <c r="B172">
        <v>-135.68610000000001</v>
      </c>
      <c r="C172">
        <v>31.917560000000002</v>
      </c>
      <c r="D172">
        <v>60.811459999999997</v>
      </c>
      <c r="E172">
        <f t="shared" si="16"/>
        <v>0.54372581555412691</v>
      </c>
      <c r="F172">
        <f t="shared" si="17"/>
        <v>3.1499999999999417E-2</v>
      </c>
      <c r="G172">
        <f t="shared" si="18"/>
        <v>17.261137001718634</v>
      </c>
      <c r="H172">
        <f t="shared" si="14"/>
        <v>27.185087510111106</v>
      </c>
      <c r="I172">
        <f t="shared" si="19"/>
        <v>-517.7875364715569</v>
      </c>
      <c r="J172">
        <f t="shared" si="20"/>
        <v>1.6561726455025629</v>
      </c>
      <c r="K172">
        <f t="shared" si="15"/>
        <v>1.6561726455025629</v>
      </c>
    </row>
    <row r="173" spans="1:11" x14ac:dyDescent="0.2">
      <c r="A173">
        <v>11.4008</v>
      </c>
      <c r="B173">
        <v>-136.44489999999999</v>
      </c>
      <c r="C173">
        <v>31.134329999999999</v>
      </c>
      <c r="D173">
        <v>61.044150000000002</v>
      </c>
      <c r="E173">
        <f t="shared" si="16"/>
        <v>1.0905166999638172</v>
      </c>
      <c r="F173">
        <f t="shared" si="17"/>
        <v>4.7200000000000131E-2</v>
      </c>
      <c r="G173">
        <f t="shared" si="18"/>
        <v>23.104167372114706</v>
      </c>
      <c r="H173">
        <f t="shared" si="14"/>
        <v>27.289108989166667</v>
      </c>
      <c r="I173">
        <f t="shared" si="19"/>
        <v>123.79301632195033</v>
      </c>
      <c r="J173">
        <f t="shared" si="20"/>
        <v>2.2038448952449285</v>
      </c>
      <c r="K173">
        <f t="shared" si="15"/>
        <v>2.2038448952449285</v>
      </c>
    </row>
    <row r="174" spans="1:11" x14ac:dyDescent="0.2">
      <c r="A174">
        <v>11.4549</v>
      </c>
      <c r="B174">
        <v>-137.5883</v>
      </c>
      <c r="C174">
        <v>29.953659999999999</v>
      </c>
      <c r="D174">
        <v>61.39134</v>
      </c>
      <c r="E174">
        <f t="shared" si="16"/>
        <v>1.6435769555758653</v>
      </c>
      <c r="F174">
        <f t="shared" si="17"/>
        <v>5.4100000000000037E-2</v>
      </c>
      <c r="G174">
        <f t="shared" si="18"/>
        <v>30.380350380330206</v>
      </c>
      <c r="H174">
        <f t="shared" si="14"/>
        <v>27.444316421</v>
      </c>
      <c r="I174">
        <f t="shared" si="19"/>
        <v>134.49506484686682</v>
      </c>
      <c r="J174">
        <f t="shared" si="20"/>
        <v>2.8688989248305439</v>
      </c>
      <c r="K174">
        <f t="shared" si="15"/>
        <v>2.8688989248305439</v>
      </c>
    </row>
    <row r="175" spans="1:11" x14ac:dyDescent="0.2">
      <c r="A175">
        <v>11.4803</v>
      </c>
      <c r="B175">
        <v>-137.9708</v>
      </c>
      <c r="C175">
        <v>29.55856</v>
      </c>
      <c r="D175">
        <v>61.506610000000002</v>
      </c>
      <c r="E175">
        <f t="shared" si="16"/>
        <v>0.54991841213037618</v>
      </c>
      <c r="F175">
        <f t="shared" si="17"/>
        <v>2.5399999999999423E-2</v>
      </c>
      <c r="G175">
        <f t="shared" si="18"/>
        <v>21.650331186235775</v>
      </c>
      <c r="H175">
        <f t="shared" si="14"/>
        <v>27.495846593722224</v>
      </c>
      <c r="I175">
        <f t="shared" si="19"/>
        <v>-343.70154307459171</v>
      </c>
      <c r="J175">
        <f t="shared" si="20"/>
        <v>2.0287469575679089</v>
      </c>
      <c r="K175">
        <f t="shared" si="15"/>
        <v>2.0287469575679089</v>
      </c>
    </row>
    <row r="176" spans="1:11" x14ac:dyDescent="0.2">
      <c r="A176">
        <v>11.536</v>
      </c>
      <c r="B176">
        <v>-139.1224</v>
      </c>
      <c r="C176">
        <v>28.3687</v>
      </c>
      <c r="D176">
        <v>61.850940000000001</v>
      </c>
      <c r="E176">
        <f t="shared" si="16"/>
        <v>1.6558832626728262</v>
      </c>
      <c r="F176">
        <f t="shared" si="17"/>
        <v>5.5699999999999861E-2</v>
      </c>
      <c r="G176">
        <f t="shared" si="18"/>
        <v>29.728604356783308</v>
      </c>
      <c r="H176">
        <f t="shared" si="14"/>
        <v>27.64977549433333</v>
      </c>
      <c r="I176">
        <f t="shared" si="19"/>
        <v>145.03183430067421</v>
      </c>
      <c r="J176">
        <f t="shared" si="20"/>
        <v>2.7635350199480535</v>
      </c>
      <c r="K176">
        <f t="shared" si="15"/>
        <v>2.7635350199480535</v>
      </c>
    </row>
    <row r="177" spans="1:11" x14ac:dyDescent="0.2">
      <c r="A177">
        <v>11.562900000000001</v>
      </c>
      <c r="B177">
        <v>-139.89359999999999</v>
      </c>
      <c r="C177">
        <v>27.571670000000001</v>
      </c>
      <c r="D177">
        <v>62.079300000000003</v>
      </c>
      <c r="E177">
        <f t="shared" si="16"/>
        <v>1.1090564732690524</v>
      </c>
      <c r="F177">
        <f t="shared" si="17"/>
        <v>2.6900000000001256E-2</v>
      </c>
      <c r="G177">
        <f t="shared" si="18"/>
        <v>41.228865177286266</v>
      </c>
      <c r="H177">
        <f t="shared" si="14"/>
        <v>27.751861295000001</v>
      </c>
      <c r="I177">
        <f t="shared" si="19"/>
        <v>427.51898960975547</v>
      </c>
      <c r="J177">
        <f t="shared" si="20"/>
        <v>3.7950111771995028</v>
      </c>
      <c r="K177">
        <f t="shared" si="15"/>
        <v>3.7950111771995028</v>
      </c>
    </row>
    <row r="178" spans="1:11" x14ac:dyDescent="0.2">
      <c r="A178">
        <v>11.600099999999999</v>
      </c>
      <c r="B178">
        <v>-140.28030000000001</v>
      </c>
      <c r="C178">
        <v>27.172029999999999</v>
      </c>
      <c r="D178">
        <v>62.193129999999996</v>
      </c>
      <c r="E178">
        <f t="shared" si="16"/>
        <v>0.55610162704312949</v>
      </c>
      <c r="F178">
        <f t="shared" si="17"/>
        <v>3.7199999999998568E-2</v>
      </c>
      <c r="G178">
        <f t="shared" si="18"/>
        <v>14.948968468901906</v>
      </c>
      <c r="H178">
        <f t="shared" si="14"/>
        <v>27.802747731722221</v>
      </c>
      <c r="I178">
        <f t="shared" si="19"/>
        <v>-706.44883624691863</v>
      </c>
      <c r="J178">
        <f t="shared" si="20"/>
        <v>1.367914965651114</v>
      </c>
      <c r="K178">
        <f t="shared" si="15"/>
        <v>1.367914965651114</v>
      </c>
    </row>
    <row r="179" spans="1:11" x14ac:dyDescent="0.2">
      <c r="A179">
        <v>11.6587</v>
      </c>
      <c r="B179">
        <v>-141.4443</v>
      </c>
      <c r="C179">
        <v>25.968610000000002</v>
      </c>
      <c r="D179">
        <v>62.533209999999997</v>
      </c>
      <c r="E179">
        <f t="shared" si="16"/>
        <v>1.6742507865908156</v>
      </c>
      <c r="F179">
        <f t="shared" si="17"/>
        <v>5.8600000000000207E-2</v>
      </c>
      <c r="G179">
        <f t="shared" si="18"/>
        <v>28.570832535679347</v>
      </c>
      <c r="H179">
        <f t="shared" si="14"/>
        <v>27.954776717055555</v>
      </c>
      <c r="I179">
        <f t="shared" si="19"/>
        <v>232.45501820439236</v>
      </c>
      <c r="J179">
        <f t="shared" si="20"/>
        <v>2.5943512855517747</v>
      </c>
      <c r="K179">
        <f t="shared" si="15"/>
        <v>2.5943512855517747</v>
      </c>
    </row>
    <row r="180" spans="1:11" x14ac:dyDescent="0.2">
      <c r="A180">
        <v>11.6905</v>
      </c>
      <c r="B180">
        <v>-142.22370000000001</v>
      </c>
      <c r="C180">
        <v>25.162610000000001</v>
      </c>
      <c r="D180">
        <v>62.758749999999999</v>
      </c>
      <c r="E180">
        <f t="shared" si="16"/>
        <v>1.1212048697718078</v>
      </c>
      <c r="F180">
        <f t="shared" si="17"/>
        <v>3.1800000000000495E-2</v>
      </c>
      <c r="G180">
        <f t="shared" si="18"/>
        <v>35.258014772697813</v>
      </c>
      <c r="H180">
        <f t="shared" si="14"/>
        <v>28.055601868055554</v>
      </c>
      <c r="I180">
        <f t="shared" si="19"/>
        <v>210.28874959177236</v>
      </c>
      <c r="J180">
        <f t="shared" si="20"/>
        <v>3.1706022327043115</v>
      </c>
      <c r="K180">
        <f t="shared" si="15"/>
        <v>3.1706022327043115</v>
      </c>
    </row>
    <row r="181" spans="1:11" x14ac:dyDescent="0.2">
      <c r="A181">
        <v>11.718299999999999</v>
      </c>
      <c r="B181">
        <v>-142.61439999999999</v>
      </c>
      <c r="C181">
        <v>24.758510000000001</v>
      </c>
      <c r="D181">
        <v>62.871169999999999</v>
      </c>
      <c r="E181">
        <f t="shared" si="16"/>
        <v>0.56208833825296989</v>
      </c>
      <c r="F181">
        <f t="shared" si="17"/>
        <v>2.7799999999999159E-2</v>
      </c>
      <c r="G181">
        <f t="shared" si="18"/>
        <v>20.219004973129024</v>
      </c>
      <c r="H181">
        <f t="shared" si="14"/>
        <v>28.105857979944446</v>
      </c>
      <c r="I181">
        <f t="shared" si="19"/>
        <v>-540.9715755240735</v>
      </c>
      <c r="J181">
        <f t="shared" si="20"/>
        <v>1.8077738089530047</v>
      </c>
      <c r="K181">
        <f t="shared" si="15"/>
        <v>1.8077738089530047</v>
      </c>
    </row>
    <row r="182" spans="1:11" x14ac:dyDescent="0.2">
      <c r="A182">
        <v>11.7874</v>
      </c>
      <c r="B182">
        <v>-144.1842</v>
      </c>
      <c r="C182">
        <v>23.134740000000001</v>
      </c>
      <c r="D182">
        <v>63.318519999999999</v>
      </c>
      <c r="E182">
        <f t="shared" si="16"/>
        <v>2.2585174457816457</v>
      </c>
      <c r="F182">
        <f t="shared" si="17"/>
        <v>6.9100000000000605E-2</v>
      </c>
      <c r="G182">
        <f t="shared" si="18"/>
        <v>32.684767666883154</v>
      </c>
      <c r="H182">
        <f t="shared" si="14"/>
        <v>28.30584082688889</v>
      </c>
      <c r="I182">
        <f t="shared" si="19"/>
        <v>180.40177559701911</v>
      </c>
      <c r="J182">
        <f t="shared" si="20"/>
        <v>2.894107770541853</v>
      </c>
      <c r="K182">
        <f t="shared" si="15"/>
        <v>2.894107770541853</v>
      </c>
    </row>
    <row r="183" spans="1:11" x14ac:dyDescent="0.2">
      <c r="A183">
        <v>11.8162</v>
      </c>
      <c r="B183">
        <v>-144.57830000000001</v>
      </c>
      <c r="C183">
        <v>22.726980000000001</v>
      </c>
      <c r="D183">
        <v>63.429769999999998</v>
      </c>
      <c r="E183">
        <f t="shared" si="16"/>
        <v>0.56708291069296624</v>
      </c>
      <c r="F183">
        <f t="shared" si="17"/>
        <v>2.8800000000000381E-2</v>
      </c>
      <c r="G183">
        <f t="shared" si="18"/>
        <v>19.690378843505513</v>
      </c>
      <c r="H183">
        <f t="shared" si="14"/>
        <v>28.355573903277776</v>
      </c>
      <c r="I183">
        <f t="shared" si="19"/>
        <v>-451.19405636727322</v>
      </c>
      <c r="J183">
        <f t="shared" si="20"/>
        <v>1.7268429301696346</v>
      </c>
      <c r="K183">
        <f t="shared" si="15"/>
        <v>1.7268429301696346</v>
      </c>
    </row>
    <row r="184" spans="1:11" x14ac:dyDescent="0.2">
      <c r="A184">
        <v>11.855</v>
      </c>
      <c r="B184">
        <v>-145.36859999999999</v>
      </c>
      <c r="C184">
        <v>21.909269999999999</v>
      </c>
      <c r="D184">
        <v>63.651589999999999</v>
      </c>
      <c r="E184">
        <f t="shared" si="16"/>
        <v>1.1371999534382513</v>
      </c>
      <c r="F184">
        <f t="shared" si="17"/>
        <v>3.8800000000000168E-2</v>
      </c>
      <c r="G184">
        <f t="shared" si="18"/>
        <v>29.309277150470269</v>
      </c>
      <c r="H184">
        <f t="shared" si="14"/>
        <v>28.454736069611108</v>
      </c>
      <c r="I184">
        <f t="shared" si="19"/>
        <v>247.90975017950294</v>
      </c>
      <c r="J184">
        <f t="shared" si="20"/>
        <v>2.5557259364260876</v>
      </c>
      <c r="K184">
        <f t="shared" si="15"/>
        <v>2.5557259364260876</v>
      </c>
    </row>
    <row r="185" spans="1:11" x14ac:dyDescent="0.2">
      <c r="A185">
        <v>11.9062</v>
      </c>
      <c r="B185">
        <v>-146.5592</v>
      </c>
      <c r="C185">
        <v>20.677299999999999</v>
      </c>
      <c r="D185">
        <v>63.982599999999998</v>
      </c>
      <c r="E185">
        <f t="shared" si="16"/>
        <v>1.7132654321207916</v>
      </c>
      <c r="F185">
        <f t="shared" si="17"/>
        <v>5.119999999999969E-2</v>
      </c>
      <c r="G185">
        <f t="shared" si="18"/>
        <v>33.462215471109417</v>
      </c>
      <c r="H185">
        <f t="shared" si="14"/>
        <v>28.602710412222219</v>
      </c>
      <c r="I185">
        <f t="shared" si="19"/>
        <v>81.112076574983845</v>
      </c>
      <c r="J185">
        <f t="shared" si="20"/>
        <v>2.8901238791232724</v>
      </c>
      <c r="K185">
        <f t="shared" si="15"/>
        <v>2.8901238791232724</v>
      </c>
    </row>
    <row r="186" spans="1:11" x14ac:dyDescent="0.2">
      <c r="A186">
        <v>11.9498</v>
      </c>
      <c r="B186">
        <v>-147.3562</v>
      </c>
      <c r="C186">
        <v>19.852409999999999</v>
      </c>
      <c r="D186">
        <v>64.202129999999997</v>
      </c>
      <c r="E186">
        <f t="shared" si="16"/>
        <v>1.1470189676286942</v>
      </c>
      <c r="F186">
        <f t="shared" si="17"/>
        <v>4.3599999999999639E-2</v>
      </c>
      <c r="G186">
        <f t="shared" si="18"/>
        <v>26.307774486896871</v>
      </c>
      <c r="H186">
        <f t="shared" si="14"/>
        <v>28.700848859499999</v>
      </c>
      <c r="I186">
        <f t="shared" si="19"/>
        <v>-164.0926831241423</v>
      </c>
      <c r="J186">
        <f t="shared" si="20"/>
        <v>2.2508818182977195</v>
      </c>
      <c r="K186">
        <f t="shared" si="15"/>
        <v>2.2508818182977195</v>
      </c>
    </row>
    <row r="187" spans="1:11" x14ac:dyDescent="0.2">
      <c r="A187">
        <v>12.0585</v>
      </c>
      <c r="B187">
        <v>-149.36060000000001</v>
      </c>
      <c r="C187">
        <v>17.777740000000001</v>
      </c>
      <c r="D187">
        <v>64.746960000000001</v>
      </c>
      <c r="E187">
        <f t="shared" si="16"/>
        <v>2.884766016317442</v>
      </c>
      <c r="F187">
        <f t="shared" si="17"/>
        <v>0.10870000000000068</v>
      </c>
      <c r="G187">
        <f t="shared" si="18"/>
        <v>26.538785798688352</v>
      </c>
      <c r="H187">
        <f t="shared" si="14"/>
        <v>28.944409057333331</v>
      </c>
      <c r="I187">
        <f t="shared" si="19"/>
        <v>2.1252190597192162</v>
      </c>
      <c r="J187">
        <f t="shared" si="20"/>
        <v>2.2406641934989038</v>
      </c>
      <c r="K187">
        <f t="shared" si="15"/>
        <v>2.2406641934989038</v>
      </c>
    </row>
    <row r="188" spans="1:11" x14ac:dyDescent="0.2">
      <c r="A188">
        <v>12.0852</v>
      </c>
      <c r="B188">
        <v>-150.167</v>
      </c>
      <c r="C188">
        <v>16.94294</v>
      </c>
      <c r="D188">
        <v>64.963310000000007</v>
      </c>
      <c r="E188">
        <f t="shared" si="16"/>
        <v>1.1606773884245341</v>
      </c>
      <c r="F188">
        <f t="shared" si="17"/>
        <v>2.6699999999999946E-2</v>
      </c>
      <c r="G188">
        <f t="shared" si="18"/>
        <v>43.471063236874024</v>
      </c>
      <c r="H188">
        <f t="shared" si="14"/>
        <v>29.041125920944445</v>
      </c>
      <c r="I188">
        <f t="shared" si="19"/>
        <v>634.16769431407135</v>
      </c>
      <c r="J188">
        <f t="shared" si="20"/>
        <v>3.622354442363827</v>
      </c>
      <c r="K188">
        <f t="shared" si="15"/>
        <v>3.622354442363827</v>
      </c>
    </row>
    <row r="189" spans="1:11" x14ac:dyDescent="0.2">
      <c r="A189">
        <v>12.1089</v>
      </c>
      <c r="B189">
        <v>-150.5712</v>
      </c>
      <c r="C189">
        <v>16.52449</v>
      </c>
      <c r="D189">
        <v>65.07114</v>
      </c>
      <c r="E189">
        <f t="shared" si="16"/>
        <v>0.58178865793344792</v>
      </c>
      <c r="F189">
        <f t="shared" si="17"/>
        <v>2.3699999999999832E-2</v>
      </c>
      <c r="G189">
        <f t="shared" si="18"/>
        <v>24.548044638542279</v>
      </c>
      <c r="H189">
        <f t="shared" si="14"/>
        <v>29.08933012433333</v>
      </c>
      <c r="I189">
        <f t="shared" si="19"/>
        <v>-798.43960330514255</v>
      </c>
      <c r="J189">
        <f t="shared" si="20"/>
        <v>2.0339326324423999</v>
      </c>
      <c r="K189">
        <f t="shared" si="15"/>
        <v>2.0339326324423999</v>
      </c>
    </row>
    <row r="190" spans="1:11" x14ac:dyDescent="0.2">
      <c r="A190">
        <v>12.166399999999999</v>
      </c>
      <c r="B190">
        <v>-151.7877</v>
      </c>
      <c r="C190">
        <v>15.264950000000001</v>
      </c>
      <c r="D190">
        <v>65.393330000000006</v>
      </c>
      <c r="E190">
        <f t="shared" si="16"/>
        <v>1.751089164377414</v>
      </c>
      <c r="F190">
        <f t="shared" si="17"/>
        <v>5.7499999999999218E-2</v>
      </c>
      <c r="G190">
        <f t="shared" si="18"/>
        <v>30.453724597868483</v>
      </c>
      <c r="H190">
        <f t="shared" si="14"/>
        <v>29.233361583944443</v>
      </c>
      <c r="I190">
        <f t="shared" si="19"/>
        <v>102.70747755350058</v>
      </c>
      <c r="J190">
        <f t="shared" si="20"/>
        <v>2.504894949758532</v>
      </c>
      <c r="K190">
        <f t="shared" si="15"/>
        <v>2.504894949758532</v>
      </c>
    </row>
    <row r="191" spans="1:11" x14ac:dyDescent="0.2">
      <c r="A191">
        <v>12.203200000000001</v>
      </c>
      <c r="B191">
        <v>-152.60210000000001</v>
      </c>
      <c r="C191">
        <v>14.421799999999999</v>
      </c>
      <c r="D191">
        <v>65.606989999999996</v>
      </c>
      <c r="E191">
        <f t="shared" si="16"/>
        <v>1.1722411366694194</v>
      </c>
      <c r="F191">
        <f t="shared" si="17"/>
        <v>3.6800000000001276E-2</v>
      </c>
      <c r="G191">
        <f t="shared" si="18"/>
        <v>31.854378713841815</v>
      </c>
      <c r="H191">
        <f t="shared" si="14"/>
        <v>29.328875912944444</v>
      </c>
      <c r="I191">
        <f t="shared" si="19"/>
        <v>38.061253151447907</v>
      </c>
      <c r="J191">
        <f t="shared" si="20"/>
        <v>2.59549807065209</v>
      </c>
      <c r="K191">
        <f t="shared" si="15"/>
        <v>2.59549807065209</v>
      </c>
    </row>
    <row r="192" spans="1:11" x14ac:dyDescent="0.2">
      <c r="A192">
        <v>12.2516</v>
      </c>
      <c r="B192">
        <v>-153.41900000000001</v>
      </c>
      <c r="C192">
        <v>13.57588</v>
      </c>
      <c r="D192">
        <v>65.819779999999994</v>
      </c>
      <c r="E192">
        <f t="shared" si="16"/>
        <v>1.1759703467349871</v>
      </c>
      <c r="F192">
        <f t="shared" si="17"/>
        <v>4.839999999999911E-2</v>
      </c>
      <c r="G192">
        <f t="shared" si="18"/>
        <v>24.296907990392743</v>
      </c>
      <c r="H192">
        <f t="shared" si="14"/>
        <v>29.424001318111106</v>
      </c>
      <c r="I192">
        <f t="shared" si="19"/>
        <v>-156.14608932746302</v>
      </c>
      <c r="J192">
        <f t="shared" si="20"/>
        <v>1.9654009331955391</v>
      </c>
      <c r="K192">
        <f t="shared" si="15"/>
        <v>1.9654009331955391</v>
      </c>
    </row>
    <row r="193" spans="1:11" x14ac:dyDescent="0.2">
      <c r="A193">
        <v>12.3066</v>
      </c>
      <c r="B193">
        <v>-154.64940000000001</v>
      </c>
      <c r="C193">
        <v>12.30186</v>
      </c>
      <c r="D193">
        <v>66.137299999999996</v>
      </c>
      <c r="E193">
        <f t="shared" si="16"/>
        <v>1.7711609527087051</v>
      </c>
      <c r="F193">
        <f t="shared" si="17"/>
        <v>5.4999999999999716E-2</v>
      </c>
      <c r="G193">
        <f t="shared" si="18"/>
        <v>32.202926412885716</v>
      </c>
      <c r="H193">
        <f t="shared" si="14"/>
        <v>29.565945106111108</v>
      </c>
      <c r="I193">
        <f t="shared" si="19"/>
        <v>143.74578949987298</v>
      </c>
      <c r="J193">
        <f t="shared" si="20"/>
        <v>2.5807961454546047</v>
      </c>
      <c r="K193">
        <f t="shared" si="15"/>
        <v>2.5807961454546047</v>
      </c>
    </row>
    <row r="194" spans="1:11" x14ac:dyDescent="0.2">
      <c r="A194">
        <v>12.3546</v>
      </c>
      <c r="B194">
        <v>-155.47290000000001</v>
      </c>
      <c r="C194">
        <v>11.4491</v>
      </c>
      <c r="D194">
        <v>66.347890000000007</v>
      </c>
      <c r="E194">
        <f t="shared" si="16"/>
        <v>1.1854753762098953</v>
      </c>
      <c r="F194">
        <f t="shared" si="17"/>
        <v>4.8000000000000043E-2</v>
      </c>
      <c r="G194">
        <f t="shared" si="18"/>
        <v>24.697403671039464</v>
      </c>
      <c r="H194">
        <f t="shared" si="14"/>
        <v>29.660087025722227</v>
      </c>
      <c r="I194">
        <f t="shared" si="19"/>
        <v>-156.36505712179681</v>
      </c>
      <c r="J194">
        <f t="shared" si="20"/>
        <v>1.9612899918982982</v>
      </c>
      <c r="K194">
        <f t="shared" si="15"/>
        <v>1.9612899918982982</v>
      </c>
    </row>
    <row r="195" spans="1:11" x14ac:dyDescent="0.2">
      <c r="A195">
        <v>12.4011</v>
      </c>
      <c r="B195">
        <v>-156.71299999999999</v>
      </c>
      <c r="C195">
        <v>10.16488</v>
      </c>
      <c r="D195">
        <v>66.662120000000002</v>
      </c>
      <c r="E195">
        <f t="shared" si="16"/>
        <v>1.7852364040652877</v>
      </c>
      <c r="F195">
        <f t="shared" si="17"/>
        <v>4.6499999999999986E-2</v>
      </c>
      <c r="G195">
        <f t="shared" si="18"/>
        <v>38.392180732586844</v>
      </c>
      <c r="H195">
        <f t="shared" ref="H195:H208" si="21">D195*1609.34 / 3600</f>
        <v>29.80056005577778</v>
      </c>
      <c r="I195">
        <f t="shared" si="19"/>
        <v>294.511334656933</v>
      </c>
      <c r="J195">
        <f t="shared" si="20"/>
        <v>3.0209253775387706</v>
      </c>
      <c r="K195">
        <f t="shared" ref="K195:K208" si="22">IF(J195&gt;0.1, J195, "")</f>
        <v>3.0209253775387706</v>
      </c>
    </row>
    <row r="196" spans="1:11" x14ac:dyDescent="0.2">
      <c r="A196">
        <v>12.464600000000001</v>
      </c>
      <c r="B196">
        <v>-157.9589</v>
      </c>
      <c r="C196">
        <v>8.8745910000000006</v>
      </c>
      <c r="D196">
        <v>66.974400000000003</v>
      </c>
      <c r="E196">
        <f t="shared" ref="E196:E208" si="23">SQRT(POWER(B196-B195, 2) + POWER(C196-C195,2))</f>
        <v>1.7936310973890406</v>
      </c>
      <c r="F196">
        <f t="shared" ref="F196:F208" si="24">A196-A195</f>
        <v>6.3500000000001222E-2</v>
      </c>
      <c r="G196">
        <f t="shared" ref="G196:G208" si="25">E196/F196</f>
        <v>28.246159014000096</v>
      </c>
      <c r="H196">
        <f t="shared" si="21"/>
        <v>29.940161360000001</v>
      </c>
      <c r="I196">
        <f t="shared" ref="I196:I208" si="26">(G196-G195)/$F196</f>
        <v>-159.7798695840402</v>
      </c>
      <c r="J196">
        <f t="shared" ref="J196:J208" si="27">(H196-H195)/$F196</f>
        <v>2.1984457357829736</v>
      </c>
      <c r="K196">
        <f t="shared" si="22"/>
        <v>2.1984457357829736</v>
      </c>
    </row>
    <row r="197" spans="1:11" x14ac:dyDescent="0.2">
      <c r="A197">
        <v>12.5017</v>
      </c>
      <c r="B197">
        <v>-158.7927</v>
      </c>
      <c r="C197">
        <v>8.0110499999999991</v>
      </c>
      <c r="D197">
        <v>67.181510000000003</v>
      </c>
      <c r="E197">
        <f t="shared" si="23"/>
        <v>1.2003855625093951</v>
      </c>
      <c r="F197">
        <f t="shared" si="24"/>
        <v>3.7099999999998801E-2</v>
      </c>
      <c r="G197">
        <f t="shared" si="25"/>
        <v>32.355405997558869</v>
      </c>
      <c r="H197">
        <f t="shared" si="21"/>
        <v>30.032747584277779</v>
      </c>
      <c r="I197">
        <f t="shared" si="26"/>
        <v>110.76137421991659</v>
      </c>
      <c r="J197">
        <f t="shared" si="27"/>
        <v>2.4955855600479921</v>
      </c>
      <c r="K197">
        <f t="shared" si="22"/>
        <v>2.4955855600479921</v>
      </c>
    </row>
    <row r="198" spans="1:11" x14ac:dyDescent="0.2">
      <c r="A198">
        <v>12.5565</v>
      </c>
      <c r="B198">
        <v>-159.62899999999999</v>
      </c>
      <c r="C198">
        <v>7.144844</v>
      </c>
      <c r="D198">
        <v>67.387749999999997</v>
      </c>
      <c r="E198">
        <f t="shared" si="23"/>
        <v>1.2040392536939934</v>
      </c>
      <c r="F198">
        <f t="shared" si="24"/>
        <v>5.4800000000000182E-2</v>
      </c>
      <c r="G198">
        <f t="shared" si="25"/>
        <v>21.971519227992509</v>
      </c>
      <c r="H198">
        <f t="shared" si="21"/>
        <v>30.124944884722222</v>
      </c>
      <c r="I198">
        <f t="shared" si="26"/>
        <v>-189.48698484610082</v>
      </c>
      <c r="J198">
        <f t="shared" si="27"/>
        <v>1.6824324898620964</v>
      </c>
      <c r="K198">
        <f t="shared" si="22"/>
        <v>1.6824324898620964</v>
      </c>
    </row>
    <row r="199" spans="1:11" x14ac:dyDescent="0.2">
      <c r="A199">
        <v>12.6137</v>
      </c>
      <c r="B199">
        <v>-160.88829999999999</v>
      </c>
      <c r="C199">
        <v>5.8405620000000003</v>
      </c>
      <c r="D199">
        <v>67.695520000000002</v>
      </c>
      <c r="E199">
        <f t="shared" si="23"/>
        <v>1.8130052469653775</v>
      </c>
      <c r="F199">
        <f t="shared" si="24"/>
        <v>5.7199999999999918E-2</v>
      </c>
      <c r="G199">
        <f t="shared" si="25"/>
        <v>31.695895925968184</v>
      </c>
      <c r="H199">
        <f t="shared" si="21"/>
        <v>30.262530043555554</v>
      </c>
      <c r="I199">
        <f t="shared" si="26"/>
        <v>170.0065856289456</v>
      </c>
      <c r="J199">
        <f t="shared" si="27"/>
        <v>2.4053349446386729</v>
      </c>
      <c r="K199">
        <f t="shared" si="22"/>
        <v>2.4053349446386729</v>
      </c>
    </row>
    <row r="200" spans="1:11" x14ac:dyDescent="0.2">
      <c r="A200">
        <v>12.657400000000001</v>
      </c>
      <c r="B200">
        <v>-161.73099999999999</v>
      </c>
      <c r="C200">
        <v>4.9677429999999996</v>
      </c>
      <c r="D200">
        <v>67.899640000000005</v>
      </c>
      <c r="E200">
        <f t="shared" si="23"/>
        <v>1.2132420602505563</v>
      </c>
      <c r="F200">
        <f t="shared" si="24"/>
        <v>4.3700000000001182E-2</v>
      </c>
      <c r="G200">
        <f t="shared" si="25"/>
        <v>27.762976207105797</v>
      </c>
      <c r="H200">
        <f t="shared" si="21"/>
        <v>30.353779621555557</v>
      </c>
      <c r="I200">
        <f t="shared" si="26"/>
        <v>-89.998162903027008</v>
      </c>
      <c r="J200">
        <f t="shared" si="27"/>
        <v>2.0880910297482931</v>
      </c>
      <c r="K200">
        <f t="shared" si="22"/>
        <v>2.0880910297482931</v>
      </c>
    </row>
    <row r="201" spans="1:11" x14ac:dyDescent="0.2">
      <c r="A201">
        <v>12.6996</v>
      </c>
      <c r="B201">
        <v>-162.5762</v>
      </c>
      <c r="C201">
        <v>4.0922989999999997</v>
      </c>
      <c r="D201">
        <v>68.102900000000005</v>
      </c>
      <c r="E201">
        <f t="shared" si="23"/>
        <v>1.2168669759410882</v>
      </c>
      <c r="F201">
        <f t="shared" si="24"/>
        <v>4.2199999999999349E-2</v>
      </c>
      <c r="G201">
        <f t="shared" si="25"/>
        <v>28.835710330357983</v>
      </c>
      <c r="H201">
        <f t="shared" si="21"/>
        <v>30.444644746111113</v>
      </c>
      <c r="I201">
        <f t="shared" si="26"/>
        <v>25.420239887492947</v>
      </c>
      <c r="J201">
        <f t="shared" si="27"/>
        <v>2.1532020036861961</v>
      </c>
      <c r="K201">
        <f t="shared" si="22"/>
        <v>2.1532020036861961</v>
      </c>
    </row>
    <row r="202" spans="1:11" x14ac:dyDescent="0.2">
      <c r="A202">
        <v>12.761799999999999</v>
      </c>
      <c r="B202">
        <v>-163.84880000000001</v>
      </c>
      <c r="C202">
        <v>2.7742369999999998</v>
      </c>
      <c r="D202">
        <v>68.406210000000002</v>
      </c>
      <c r="E202">
        <f t="shared" si="23"/>
        <v>1.8321567061373403</v>
      </c>
      <c r="F202">
        <f t="shared" si="24"/>
        <v>6.2199999999998923E-2</v>
      </c>
      <c r="G202">
        <f t="shared" si="25"/>
        <v>29.455895597063858</v>
      </c>
      <c r="H202">
        <f t="shared" si="21"/>
        <v>30.5802361115</v>
      </c>
      <c r="I202">
        <f t="shared" si="26"/>
        <v>9.9708242235672859</v>
      </c>
      <c r="J202">
        <f t="shared" si="27"/>
        <v>2.1799254885673518</v>
      </c>
      <c r="K202">
        <f t="shared" si="22"/>
        <v>2.1799254885673518</v>
      </c>
    </row>
    <row r="203" spans="1:11" x14ac:dyDescent="0.2">
      <c r="A203">
        <v>12.8025</v>
      </c>
      <c r="B203">
        <v>-165.12690000000001</v>
      </c>
      <c r="C203">
        <v>1.4503330000000001</v>
      </c>
      <c r="D203">
        <v>68.707650000000001</v>
      </c>
      <c r="E203">
        <f t="shared" si="23"/>
        <v>1.8401797225314669</v>
      </c>
      <c r="F203">
        <f t="shared" si="24"/>
        <v>4.0700000000001069E-2</v>
      </c>
      <c r="G203">
        <f t="shared" si="25"/>
        <v>45.213260995857951</v>
      </c>
      <c r="H203">
        <f t="shared" si="21"/>
        <v>30.714991514166666</v>
      </c>
      <c r="I203">
        <f t="shared" si="26"/>
        <v>387.15885500721572</v>
      </c>
      <c r="J203">
        <f t="shared" si="27"/>
        <v>3.3109435544634613</v>
      </c>
      <c r="K203">
        <f t="shared" si="22"/>
        <v>3.3109435544634613</v>
      </c>
    </row>
    <row r="204" spans="1:11" x14ac:dyDescent="0.2">
      <c r="A204">
        <v>12.854200000000001</v>
      </c>
      <c r="B204">
        <v>-165.9821</v>
      </c>
      <c r="C204">
        <v>0.56450449999999996</v>
      </c>
      <c r="D204">
        <v>68.907560000000004</v>
      </c>
      <c r="E204">
        <f t="shared" si="23"/>
        <v>1.2312835463093967</v>
      </c>
      <c r="F204">
        <f t="shared" si="24"/>
        <v>5.1700000000000301E-2</v>
      </c>
      <c r="G204">
        <f t="shared" si="25"/>
        <v>23.815929329001733</v>
      </c>
      <c r="H204">
        <f t="shared" si="21"/>
        <v>30.804359058444444</v>
      </c>
      <c r="I204">
        <f t="shared" si="26"/>
        <v>-413.87488717323197</v>
      </c>
      <c r="J204">
        <f t="shared" si="27"/>
        <v>1.7285791929937562</v>
      </c>
      <c r="K204">
        <f t="shared" si="22"/>
        <v>1.7285791929937562</v>
      </c>
    </row>
    <row r="205" spans="1:11" x14ac:dyDescent="0.2">
      <c r="A205">
        <v>12.898099999999999</v>
      </c>
      <c r="B205">
        <v>-166.8398</v>
      </c>
      <c r="C205">
        <v>-0.32389299999999999</v>
      </c>
      <c r="D205">
        <v>69.106650000000002</v>
      </c>
      <c r="E205">
        <f t="shared" si="23"/>
        <v>1.2348681743434156</v>
      </c>
      <c r="F205">
        <f t="shared" si="24"/>
        <v>4.389999999999894E-2</v>
      </c>
      <c r="G205">
        <f t="shared" si="25"/>
        <v>28.129115588688961</v>
      </c>
      <c r="H205">
        <f t="shared" si="21"/>
        <v>30.893360030833332</v>
      </c>
      <c r="I205">
        <f t="shared" si="26"/>
        <v>98.250256484905066</v>
      </c>
      <c r="J205">
        <f t="shared" si="27"/>
        <v>2.0273570020248335</v>
      </c>
      <c r="K205">
        <f t="shared" si="22"/>
        <v>2.0273570020248335</v>
      </c>
    </row>
    <row r="206" spans="1:11" x14ac:dyDescent="0.2">
      <c r="A206">
        <v>12.940200000000001</v>
      </c>
      <c r="B206">
        <v>-167.7</v>
      </c>
      <c r="C206">
        <v>-1.2148479999999999</v>
      </c>
      <c r="D206">
        <v>69.304900000000004</v>
      </c>
      <c r="E206">
        <f t="shared" si="23"/>
        <v>1.2384445292482769</v>
      </c>
      <c r="F206">
        <f t="shared" si="24"/>
        <v>4.2100000000001359E-2</v>
      </c>
      <c r="G206">
        <f t="shared" si="25"/>
        <v>29.416734661478312</v>
      </c>
      <c r="H206">
        <f t="shared" si="21"/>
        <v>30.981985490555555</v>
      </c>
      <c r="I206">
        <f t="shared" si="26"/>
        <v>30.584776075755563</v>
      </c>
      <c r="J206">
        <f t="shared" si="27"/>
        <v>2.1051178081287527</v>
      </c>
      <c r="K206">
        <f t="shared" si="22"/>
        <v>2.1051178081287527</v>
      </c>
    </row>
    <row r="207" spans="1:11" x14ac:dyDescent="0.2">
      <c r="A207">
        <v>12.987500000000001</v>
      </c>
      <c r="B207">
        <v>-168.99469999999999</v>
      </c>
      <c r="C207">
        <v>-2.5560510000000001</v>
      </c>
      <c r="D207">
        <v>69.600740000000002</v>
      </c>
      <c r="E207">
        <f t="shared" si="23"/>
        <v>1.8641549230707772</v>
      </c>
      <c r="F207">
        <f t="shared" si="24"/>
        <v>4.7299999999999898E-2</v>
      </c>
      <c r="G207">
        <f t="shared" si="25"/>
        <v>39.411309155830473</v>
      </c>
      <c r="H207">
        <f t="shared" si="21"/>
        <v>31.114237475444444</v>
      </c>
      <c r="I207">
        <f t="shared" si="26"/>
        <v>211.30178634994044</v>
      </c>
      <c r="J207">
        <f t="shared" si="27"/>
        <v>2.7960250505050546</v>
      </c>
      <c r="K207">
        <f t="shared" si="22"/>
        <v>2.7960250505050546</v>
      </c>
    </row>
    <row r="208" spans="1:11" x14ac:dyDescent="0.2">
      <c r="A208">
        <v>13.045</v>
      </c>
      <c r="B208">
        <v>-170.29499999999999</v>
      </c>
      <c r="C208">
        <v>-3.9029470000000002</v>
      </c>
      <c r="D208">
        <v>69.894739999999999</v>
      </c>
      <c r="E208">
        <f t="shared" si="23"/>
        <v>1.872140199027835</v>
      </c>
      <c r="F208">
        <f t="shared" si="24"/>
        <v>5.7499999999999218E-2</v>
      </c>
      <c r="G208">
        <f t="shared" si="25"/>
        <v>32.558959983093224</v>
      </c>
      <c r="H208">
        <f t="shared" si="21"/>
        <v>31.245666908777775</v>
      </c>
      <c r="I208">
        <f t="shared" si="26"/>
        <v>-119.17128996064942</v>
      </c>
      <c r="J208">
        <f t="shared" si="27"/>
        <v>2.2857292753623057</v>
      </c>
      <c r="K208">
        <f t="shared" si="22"/>
        <v>2.2857292753623057</v>
      </c>
    </row>
  </sheetData>
  <autoFilter ref="A1:K208">
    <filterColumn colId="1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2017-05-27T16:18:06Z</dcterms:created>
  <dcterms:modified xsi:type="dcterms:W3CDTF">2017-05-27T19:44:39Z</dcterms:modified>
</cp:coreProperties>
</file>