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ildlife Networks" sheetId="1" r:id="rId3"/>
    <sheet state="visible" name="Jaccard List" sheetId="2" r:id="rId4"/>
  </sheets>
  <definedNames/>
  <calcPr/>
</workbook>
</file>

<file path=xl/sharedStrings.xml><?xml version="1.0" encoding="utf-8"?>
<sst xmlns="http://schemas.openxmlformats.org/spreadsheetml/2006/main" count="5484" uniqueCount="664">
  <si>
    <t>Dataset</t>
  </si>
  <si>
    <t>Species type</t>
  </si>
  <si>
    <t>Species name</t>
  </si>
  <si>
    <t>Species sociality</t>
  </si>
  <si>
    <t>Comment Column of Species Sociality</t>
  </si>
  <si>
    <t>Technique used to record interaction (GPS, proximity logger, physical traps, coincidet burrow/den roos use, manual observations)</t>
  </si>
  <si>
    <t>Total time span over which network data was collected</t>
  </si>
  <si>
    <t>How frequently was interactions recorded (every second?, day?, fortnight?, month?)</t>
  </si>
  <si>
    <t>Interaction type</t>
  </si>
  <si>
    <t>Raw network type (weighted/directed/bipartite)</t>
  </si>
  <si>
    <t>Edge weight criteria (contact frequency/contact duration/Half weight index/other)</t>
  </si>
  <si>
    <t>Subsample Number</t>
  </si>
  <si>
    <t># Nodes</t>
  </si>
  <si>
    <t># Edges</t>
  </si>
  <si>
    <t>Network density</t>
  </si>
  <si>
    <t>Average degree</t>
  </si>
  <si>
    <t>Std(degree sequence)</t>
  </si>
  <si>
    <t>Variance (Coefficient of Variation)</t>
  </si>
  <si>
    <t xml:space="preserve">Degree Distribution Column </t>
  </si>
  <si>
    <t xml:space="preserve">Skewness </t>
  </si>
  <si>
    <t>Average node strength</t>
  </si>
  <si>
    <t>Average node strength unit</t>
  </si>
  <si>
    <t>Average node strength unit correction</t>
  </si>
  <si>
    <t>Degree assortativity Unweighted</t>
  </si>
  <si>
    <t xml:space="preserve">Degree Assortatvity Weighted </t>
  </si>
  <si>
    <t>Betweeness centralization (WEIGHTED)</t>
  </si>
  <si>
    <t>Betweenness centralization (UNWEIGHTED)</t>
  </si>
  <si>
    <t>Transitivity</t>
  </si>
  <si>
    <t>Average Clustering coefficient (unweighted)</t>
  </si>
  <si>
    <t>Average Clustering coefficient (weighted)</t>
  </si>
  <si>
    <t>Modularity</t>
  </si>
  <si>
    <t>Number of modules</t>
  </si>
  <si>
    <t>Diameter (longest path length)</t>
  </si>
  <si>
    <t xml:space="preserve">Mean (Jaccard List ) </t>
  </si>
  <si>
    <t xml:space="preserve">Std (Jaccard List) </t>
  </si>
  <si>
    <t>Citation</t>
  </si>
  <si>
    <t>Dolphin Network (Florida)</t>
  </si>
  <si>
    <t>Dolphin</t>
  </si>
  <si>
    <t>Tursiops truncatus</t>
  </si>
  <si>
    <t xml:space="preserve">highly social </t>
  </si>
  <si>
    <t>fission-fusion society</t>
  </si>
  <si>
    <t xml:space="preserve">foraging </t>
  </si>
  <si>
    <t>weighted</t>
  </si>
  <si>
    <t>frequency (half weight index)</t>
  </si>
  <si>
    <t>number of times dolphin was seen across sightings</t>
  </si>
  <si>
    <t>none</t>
  </si>
  <si>
    <t>Gazda, Stefanie, et al. "The importance of delineating networks by activity type in bottlenose dolphins (Tursiops truncatus) in Cedar Key, Florida." Royal Society open science 2.3 (2015): 140263.</t>
  </si>
  <si>
    <t>overall (foraging,social,traveling)</t>
  </si>
  <si>
    <t>social</t>
  </si>
  <si>
    <t>traveling</t>
  </si>
  <si>
    <t xml:space="preserve">Dolphin Network (New Zealand) </t>
  </si>
  <si>
    <t>refuge sharing (fjords)</t>
  </si>
  <si>
    <t>unweighted</t>
  </si>
  <si>
    <t>Lusseau, David, et al. "The bottlenose dolphin community of Doubtful Sound features a large proportion of long-lasting associations." Behavioral Ecology and Sociobiology 54.4 (2003): 396-405.</t>
  </si>
  <si>
    <t xml:space="preserve">Sparrow network </t>
  </si>
  <si>
    <t xml:space="preserve">Sparrow </t>
  </si>
  <si>
    <t>Zonotrichia atricapilla</t>
  </si>
  <si>
    <t xml:space="preserve">social </t>
  </si>
  <si>
    <t>Relatedness between most pairs of individuals was at most that of first cousins (and mostly far lower).</t>
  </si>
  <si>
    <t xml:space="preserve">proximity (member of flocks) </t>
  </si>
  <si>
    <t xml:space="preserve">contact duration </t>
  </si>
  <si>
    <t>1 (2009)</t>
  </si>
  <si>
    <t>flock bands</t>
  </si>
  <si>
    <t>nan</t>
  </si>
  <si>
    <t>this function doesn't handle float weights</t>
  </si>
  <si>
    <t>Arnberg, Nina N., et al. "Social network structure in wintering golden‐crowned sparrows is not correlated with kinship." Molecular ecology 24.19 (2015): 5034-5044.</t>
  </si>
  <si>
    <t>2 (2010)</t>
  </si>
  <si>
    <t>Hyenas Network</t>
  </si>
  <si>
    <t>Hyenas</t>
  </si>
  <si>
    <t>Crocuta crocuta</t>
  </si>
  <si>
    <t>proximity (present in clan)</t>
  </si>
  <si>
    <t>wieghted</t>
  </si>
  <si>
    <t>1 (A)</t>
  </si>
  <si>
    <t>biweekly (every two weeks)</t>
  </si>
  <si>
    <t>Holekamp, Kay E., et al. "Society, demography and genetic structure in the spotted hyena." Molecular Ecology 21.3 (2012): 613-632.</t>
  </si>
  <si>
    <t>2 (B)</t>
  </si>
  <si>
    <t>N/A</t>
  </si>
  <si>
    <t xml:space="preserve">N/A </t>
  </si>
  <si>
    <t>3 (C)</t>
  </si>
  <si>
    <t xml:space="preserve">Raccoon Network </t>
  </si>
  <si>
    <t xml:space="preserve">Raccoon </t>
  </si>
  <si>
    <t>Procyon lotor</t>
  </si>
  <si>
    <t xml:space="preserve">solitary </t>
  </si>
  <si>
    <t>originally thought to be solitary, but have sex-specific behaviors that create highly connected social networks</t>
  </si>
  <si>
    <t>proximity (collars placed on wild raccoons)</t>
  </si>
  <si>
    <t>seconds to hours</t>
  </si>
  <si>
    <t xml:space="preserve">#memory error </t>
  </si>
  <si>
    <t>Reynolds, Jennifer JH, et al. "Raccoon contact networks predict seasonal susceptibility to rabies outbreaks and limitations of vaccination." Journal of Animal Ecology 84.6 (2015): 1720-1731.</t>
  </si>
  <si>
    <t>Primate Network (Nunn)</t>
  </si>
  <si>
    <t xml:space="preserve">Primates </t>
  </si>
  <si>
    <t>Ateles geoffroyi</t>
  </si>
  <si>
    <t>close proximity (grooming, play and contact sitting)</t>
  </si>
  <si>
    <t>contact frequency</t>
  </si>
  <si>
    <t>number of interactions</t>
  </si>
  <si>
    <t>Griffin, Randi H., and Charles L. Nunn. "Community structure and the spread of infectious disease in primate social networks." Evolutionary Ecology 26.4 (2012): 779-800.</t>
  </si>
  <si>
    <t>Alouatta guariba</t>
  </si>
  <si>
    <t>one-male-several female groups that have polygynous mating patterns</t>
  </si>
  <si>
    <t>Brachyteles arachnoides</t>
  </si>
  <si>
    <t xml:space="preserve">fission-fusion society </t>
  </si>
  <si>
    <t>Cebus apella</t>
  </si>
  <si>
    <t>growing evidence of fission-fusion society</t>
  </si>
  <si>
    <t>Cercopithecus campbelli</t>
  </si>
  <si>
    <t>Colocebus guereza</t>
  </si>
  <si>
    <t xml:space="preserve">lives in groups of three to fifteen individuals. </t>
  </si>
  <si>
    <t>Erythrocebus patas</t>
  </si>
  <si>
    <t xml:space="preserve">lives in female groups of apprx. 60 females with one adult male </t>
  </si>
  <si>
    <t>Macaca arctoides</t>
  </si>
  <si>
    <t>live in large, multi-male/multi-female groups of five to 60 individuals</t>
  </si>
  <si>
    <t>Macaca assamensis</t>
  </si>
  <si>
    <t xml:space="preserve">live in groups of 13 to 35 individuals </t>
  </si>
  <si>
    <t>Macaca fuscata</t>
  </si>
  <si>
    <t xml:space="preserve">live in a matrilineal society, where females stay in their natal groups for live, and males move around one or several groups </t>
  </si>
  <si>
    <t>Macaca mulatta</t>
  </si>
  <si>
    <t xml:space="preserve">female philopatry with matrilineal society with groups between 20-200 males and females </t>
  </si>
  <si>
    <t>Macaca radiata</t>
  </si>
  <si>
    <t xml:space="preserve">linear dominance hierarchy (alpha, beta, gamma) in both females and males. </t>
  </si>
  <si>
    <t>Macaca tonkeana</t>
  </si>
  <si>
    <t>live in groups of one to several dozen individuals .</t>
  </si>
  <si>
    <t>Pan paniscus</t>
  </si>
  <si>
    <t>Pan troglodytes</t>
  </si>
  <si>
    <t>Papio papio</t>
  </si>
  <si>
    <t>Saguinus fuscicollis</t>
  </si>
  <si>
    <t xml:space="preserve">live in groups between 5 and 30 individuals. </t>
  </si>
  <si>
    <t>Saguinus mystax</t>
  </si>
  <si>
    <t xml:space="preserve">usually associate in stable groups, which vary widely in size. </t>
  </si>
  <si>
    <t>Trachypithecus johnii</t>
  </si>
  <si>
    <t xml:space="preserve">lives in groups of nine to ten monkeys </t>
  </si>
  <si>
    <t xml:space="preserve">Indiana Bats Network </t>
  </si>
  <si>
    <t>Bat</t>
  </si>
  <si>
    <t>Myotis sodalis</t>
  </si>
  <si>
    <t>fission-fusion society. males and females hibernate together, but adults separate in the summer months; migrate seasonally</t>
  </si>
  <si>
    <t xml:space="preserve">Bipartite by roost use </t>
  </si>
  <si>
    <t xml:space="preserve">Other (Location of bat with respect to roost) </t>
  </si>
  <si>
    <t>Silvis, Alexander, et al. "Roosting and foraging social structure of the endangered Indiana bat (Myotis sodalis)." PloS one 9.5 (2014): e96937.</t>
  </si>
  <si>
    <t>Godfrey Lizard Network</t>
  </si>
  <si>
    <t>Lizard</t>
  </si>
  <si>
    <t>Tiliqua rugosa</t>
  </si>
  <si>
    <t xml:space="preserve">remain in close proximity, forming a colony of closely related skinks. </t>
  </si>
  <si>
    <t xml:space="preserve">close proximity </t>
  </si>
  <si>
    <t xml:space="preserve">contact frequency </t>
  </si>
  <si>
    <t xml:space="preserve">float error </t>
  </si>
  <si>
    <t>Bull, C. M., S. S. Godfrey, and D. M. Gordon. "Social networks and the spread of Salmonella in a sleepy lizard population." Molecular Ecology 21.17 (2012): 4386-4392.</t>
  </si>
  <si>
    <t>Songbird Adelman Network</t>
  </si>
  <si>
    <t>Songbird</t>
  </si>
  <si>
    <t>Haemorhous mexicanus</t>
  </si>
  <si>
    <t>rarely seen alone outside of the breeding season, and may form flocks as large as several hundred birds.</t>
  </si>
  <si>
    <t xml:space="preserve">close proximity (social network position, aggressive interactions at feeders, and foraging behaviors) </t>
  </si>
  <si>
    <t>Adelman, James S., et al. "Feeder use predicts both acquisition and transmission of a contagious pathogen in a North American songbird." Proc. R. Soc. B. Vol. 282. No. 1815. The Royal Society, 2015.</t>
  </si>
  <si>
    <t>Desert Tortoise Network</t>
  </si>
  <si>
    <t xml:space="preserve">Tortoise </t>
  </si>
  <si>
    <t>Gopherus agassizii</t>
  </si>
  <si>
    <t>social activity is composed of foraging activity, traveling between burrows, and possibly mate-seeking</t>
  </si>
  <si>
    <t>proximity ( spatial proximity of 100 m or less within 3 days time)</t>
  </si>
  <si>
    <t>Col1</t>
  </si>
  <si>
    <t xml:space="preserve">seconds </t>
  </si>
  <si>
    <t>#memoryerror</t>
  </si>
  <si>
    <t>Aiello, Christina M., et al. "Disease dynamics during wildlife translocations: disruptions to the host population and potential consequences for transmission in desert tortoise contact networks." Animal Conservation 17.S1 (2014): 27-39.</t>
  </si>
  <si>
    <t>Col2</t>
  </si>
  <si>
    <t>R1</t>
  </si>
  <si>
    <t>R2</t>
  </si>
  <si>
    <t>Ant Network (Lauren)</t>
  </si>
  <si>
    <t xml:space="preserve">Ants </t>
  </si>
  <si>
    <t>Camponotus pennsylvanicus</t>
  </si>
  <si>
    <t xml:space="preserve">ants exchange food orally (trophallaxis) to balance resource flow and mitigating disease spread. </t>
  </si>
  <si>
    <t>proximity (interaction via performing or having previously performed tasks outside the nest; oral exchange of food)</t>
  </si>
  <si>
    <t xml:space="preserve">Colony 1 Day 1 </t>
  </si>
  <si>
    <t>seconds to mins</t>
  </si>
  <si>
    <t xml:space="preserve">none </t>
  </si>
  <si>
    <t>Quevillon, Lauren E., et al. "Social, spatial, and temporal organization in a complex insect society." Scientific reports 5 (2015).</t>
  </si>
  <si>
    <t>Colony 1 Day 2</t>
  </si>
  <si>
    <t>Colony 1 Day 3</t>
  </si>
  <si>
    <t xml:space="preserve">Colony 1 Day 4 </t>
  </si>
  <si>
    <t xml:space="preserve">Colony 1 Day 5 </t>
  </si>
  <si>
    <t xml:space="preserve">Colony 1 Day 6 </t>
  </si>
  <si>
    <t xml:space="preserve">Colony 1 Day 7 </t>
  </si>
  <si>
    <t xml:space="preserve">Colony 1 Day 8 </t>
  </si>
  <si>
    <t xml:space="preserve">Colony 2 Day 1 </t>
  </si>
  <si>
    <t xml:space="preserve">Colony 2 Day 2 </t>
  </si>
  <si>
    <t xml:space="preserve">Colony 2 Day 3 </t>
  </si>
  <si>
    <t xml:space="preserve">Colony 2 Day 4 </t>
  </si>
  <si>
    <t xml:space="preserve">Colony 2 Day 5 </t>
  </si>
  <si>
    <t xml:space="preserve">Colony 2 Day 6 </t>
  </si>
  <si>
    <t xml:space="preserve">Colony 2 Day 7 </t>
  </si>
  <si>
    <t xml:space="preserve">Colony 2 Day 8 </t>
  </si>
  <si>
    <t>Ants Network (Keller)</t>
  </si>
  <si>
    <t>Camponotus fellah</t>
  </si>
  <si>
    <t>high levels of cooperation and sophisticated division of labor</t>
  </si>
  <si>
    <t>close proximity (when the front end of one ant was located within the trapezoidal shape representing the other ant)</t>
  </si>
  <si>
    <t>Colony 1 Day 1</t>
  </si>
  <si>
    <t>Mersch, Danielle P., Alessandro Crespi, and Laurent Keller. "Tracking individuals shows spatial fidelity is a key regulator of ant social organization."Science 340.6136 (2013): 1090-1093.</t>
  </si>
  <si>
    <t>Colony 1 Day 4</t>
  </si>
  <si>
    <t>Colony 1 Day 8</t>
  </si>
  <si>
    <t xml:space="preserve">Colony 1 Day 9 </t>
  </si>
  <si>
    <t xml:space="preserve">Colony 1 Day 10 </t>
  </si>
  <si>
    <t xml:space="preserve">Colony 1 Day 11 </t>
  </si>
  <si>
    <t xml:space="preserve">Colony 1 Day 12 </t>
  </si>
  <si>
    <t>Colony 1 Day 13</t>
  </si>
  <si>
    <t>Colony 1 Day 14</t>
  </si>
  <si>
    <t>Colony 1 Day 15</t>
  </si>
  <si>
    <t xml:space="preserve">Colony 1 Day 16 </t>
  </si>
  <si>
    <t xml:space="preserve">Colony 1 Day 17 </t>
  </si>
  <si>
    <t xml:space="preserve">Colony 1 Day 18 </t>
  </si>
  <si>
    <t xml:space="preserve">Colony 1 Day 19 </t>
  </si>
  <si>
    <t xml:space="preserve">Colony 1 Day 20 </t>
  </si>
  <si>
    <t>Colony 1 Day 21</t>
  </si>
  <si>
    <t>Colony 1 Day 22</t>
  </si>
  <si>
    <t>Colony 1 Day 23</t>
  </si>
  <si>
    <t>Colony 1 Day 24</t>
  </si>
  <si>
    <t>Colony 1 Day 25</t>
  </si>
  <si>
    <t>Colony 1 Day 26</t>
  </si>
  <si>
    <t xml:space="preserve">Colony 1 Day 27 </t>
  </si>
  <si>
    <t xml:space="preserve">Colony 1 Day 28 </t>
  </si>
  <si>
    <t xml:space="preserve">Colony 1 Day 29 </t>
  </si>
  <si>
    <t xml:space="preserve">Colony 1 Day 30 </t>
  </si>
  <si>
    <t xml:space="preserve">Colony 1 Day 31 </t>
  </si>
  <si>
    <t xml:space="preserve">Colony 1 Day 32 </t>
  </si>
  <si>
    <t>Colony 1 Day 33</t>
  </si>
  <si>
    <t xml:space="preserve">Colony 1 Day 34 </t>
  </si>
  <si>
    <t xml:space="preserve">Colony 1 Day 35 </t>
  </si>
  <si>
    <t>Colony 1 Day 36</t>
  </si>
  <si>
    <t xml:space="preserve">Colony 1 Day 37 </t>
  </si>
  <si>
    <t xml:space="preserve">Colony 1 Day 38 </t>
  </si>
  <si>
    <t xml:space="preserve">Colony 1 Day 39 </t>
  </si>
  <si>
    <t xml:space="preserve">Colony 1 Day 40 </t>
  </si>
  <si>
    <t xml:space="preserve">Colony 1 Day 41 </t>
  </si>
  <si>
    <t>Colony 2 Day 3</t>
  </si>
  <si>
    <t xml:space="preserve">Colony 2 Day 9 </t>
  </si>
  <si>
    <t xml:space="preserve">Colony 2 Day 10 </t>
  </si>
  <si>
    <t xml:space="preserve">Colony 2 Day 11 </t>
  </si>
  <si>
    <t xml:space="preserve">Colony 2 Day 12 </t>
  </si>
  <si>
    <t>Colony 2 Day 13</t>
  </si>
  <si>
    <t xml:space="preserve">Colony 2 Day 14 </t>
  </si>
  <si>
    <t xml:space="preserve">Colony 2 Day 15 </t>
  </si>
  <si>
    <t xml:space="preserve">Colony 2 Day 16 </t>
  </si>
  <si>
    <t xml:space="preserve">Colony 2 Day 17 </t>
  </si>
  <si>
    <t xml:space="preserve">Colony 2 Day 18 </t>
  </si>
  <si>
    <t xml:space="preserve">Colony 2 Day 19 </t>
  </si>
  <si>
    <t xml:space="preserve">Colony 2 Day 20 </t>
  </si>
  <si>
    <t xml:space="preserve">Colony 2 Day 21 </t>
  </si>
  <si>
    <t xml:space="preserve">Colony 2 Day 22 </t>
  </si>
  <si>
    <t xml:space="preserve">Colony 2 Day 23 </t>
  </si>
  <si>
    <t xml:space="preserve">Colony 2 Day 24 </t>
  </si>
  <si>
    <t xml:space="preserve">Colony 2 Day 25 </t>
  </si>
  <si>
    <t>Colony 2 Day 26</t>
  </si>
  <si>
    <t xml:space="preserve">Colony 2 Day 27 </t>
  </si>
  <si>
    <t xml:space="preserve">Colony 2 Day 28 </t>
  </si>
  <si>
    <t xml:space="preserve">Colony 2 Day 29 </t>
  </si>
  <si>
    <t xml:space="preserve">Colony 2 Day 30 </t>
  </si>
  <si>
    <t xml:space="preserve">Colony 2 Day 31 </t>
  </si>
  <si>
    <t xml:space="preserve">Colony 2 Day 32 </t>
  </si>
  <si>
    <t xml:space="preserve">Colony 2 Day 33 </t>
  </si>
  <si>
    <t xml:space="preserve">Colony 2 Day 34 </t>
  </si>
  <si>
    <t xml:space="preserve">Colony 2 Day 35 </t>
  </si>
  <si>
    <t xml:space="preserve">Colony 2 Day 36 </t>
  </si>
  <si>
    <t xml:space="preserve">Colony 2 Day 37 </t>
  </si>
  <si>
    <t>Colony 2 Day 38</t>
  </si>
  <si>
    <t xml:space="preserve">Colony 2 Day 39 </t>
  </si>
  <si>
    <t xml:space="preserve">Colony 2 Day 40 </t>
  </si>
  <si>
    <t xml:space="preserve">Colony 2 Day 41 </t>
  </si>
  <si>
    <t xml:space="preserve">Colony 3 Day 1 </t>
  </si>
  <si>
    <t xml:space="preserve">Colony 3 Day 2 </t>
  </si>
  <si>
    <t xml:space="preserve">Colony 3 Day 3 </t>
  </si>
  <si>
    <t xml:space="preserve">Colony 3 Day 4 </t>
  </si>
  <si>
    <t>Colony 3 Day 5</t>
  </si>
  <si>
    <t xml:space="preserve">Colony 3 Day 6 </t>
  </si>
  <si>
    <t xml:space="preserve">Colony 3 Day 7 </t>
  </si>
  <si>
    <t>Colony 3 Day 8</t>
  </si>
  <si>
    <t xml:space="preserve">Colony 3 Day 9 </t>
  </si>
  <si>
    <t xml:space="preserve">Colony 3 Day 10 </t>
  </si>
  <si>
    <t>Colony 3 Day 11</t>
  </si>
  <si>
    <t xml:space="preserve">Colony 3 Day 12 </t>
  </si>
  <si>
    <t>Colony 3 Day 13</t>
  </si>
  <si>
    <t xml:space="preserve">Colony 3 Day 14 </t>
  </si>
  <si>
    <t xml:space="preserve">Colony 3 Day 15 </t>
  </si>
  <si>
    <t xml:space="preserve">Colony 3 Day 16 </t>
  </si>
  <si>
    <t xml:space="preserve">Colony 3 Day 17 </t>
  </si>
  <si>
    <t xml:space="preserve">Colony 3 Day 18 </t>
  </si>
  <si>
    <t xml:space="preserve">Colony 3 Day 19 </t>
  </si>
  <si>
    <t xml:space="preserve">Colony 3 Day 20 </t>
  </si>
  <si>
    <t xml:space="preserve">Colony 3 Day 21 </t>
  </si>
  <si>
    <t>Colony 3 Day 22</t>
  </si>
  <si>
    <t xml:space="preserve">Colony 3 Day 23 </t>
  </si>
  <si>
    <t xml:space="preserve">Colony 3 Day 24 </t>
  </si>
  <si>
    <t xml:space="preserve">Colony 3 Day 25 </t>
  </si>
  <si>
    <t>Colony 3 Day 26</t>
  </si>
  <si>
    <t xml:space="preserve">Colony 3 Day 27 </t>
  </si>
  <si>
    <t xml:space="preserve">Colony 3 Day 28 </t>
  </si>
  <si>
    <t xml:space="preserve">Colony 3 Day 29 </t>
  </si>
  <si>
    <t xml:space="preserve">Colony 3 Day 30 </t>
  </si>
  <si>
    <t xml:space="preserve">Colony 3 Day 31 </t>
  </si>
  <si>
    <t xml:space="preserve">Colony 3 Day 32 </t>
  </si>
  <si>
    <t>Colony 3 Day 33</t>
  </si>
  <si>
    <t>Colony 3 Day 34</t>
  </si>
  <si>
    <t>Colony 3 Day 35</t>
  </si>
  <si>
    <t>Colony 3 Day 36</t>
  </si>
  <si>
    <t xml:space="preserve">Colony 3 Day 37 </t>
  </si>
  <si>
    <t xml:space="preserve">Colony 3 Day 38 </t>
  </si>
  <si>
    <t xml:space="preserve">Colony 3 Day 39 </t>
  </si>
  <si>
    <t xml:space="preserve">Colony 3 Day 40 </t>
  </si>
  <si>
    <t xml:space="preserve">Colony 3 Day 41 </t>
  </si>
  <si>
    <t xml:space="preserve">Colony 4 Day 1 </t>
  </si>
  <si>
    <t xml:space="preserve">Colony 4 Day 2 </t>
  </si>
  <si>
    <t xml:space="preserve">Colony 4 Day 3 </t>
  </si>
  <si>
    <t>Colony 4 Day 4</t>
  </si>
  <si>
    <t xml:space="preserve">Colony 4 Day 5 </t>
  </si>
  <si>
    <t xml:space="preserve">Colony 4 Day 6 </t>
  </si>
  <si>
    <t>Colony 4 Day 7</t>
  </si>
  <si>
    <t xml:space="preserve">Colony 4 Day 8 </t>
  </si>
  <si>
    <t xml:space="preserve">Colony 4 Day 9 </t>
  </si>
  <si>
    <t xml:space="preserve">Colony 4 Day 10 </t>
  </si>
  <si>
    <t xml:space="preserve">Colony 4 Day 11 </t>
  </si>
  <si>
    <t xml:space="preserve">Colony 4 Day 12 </t>
  </si>
  <si>
    <t xml:space="preserve">Colony 4 Day 13 </t>
  </si>
  <si>
    <t xml:space="preserve">Colony 4 Day 14 </t>
  </si>
  <si>
    <t xml:space="preserve">Colony 4 Day 15 </t>
  </si>
  <si>
    <t xml:space="preserve">Colony 4 Day 16 </t>
  </si>
  <si>
    <t xml:space="preserve">Colony 4 Day 17 </t>
  </si>
  <si>
    <t xml:space="preserve">Colony 4 Day 18 </t>
  </si>
  <si>
    <t xml:space="preserve">Colony 4 Day 19 </t>
  </si>
  <si>
    <t xml:space="preserve">Colony 4 Day 20 </t>
  </si>
  <si>
    <t xml:space="preserve">Colony 4 Day 21 </t>
  </si>
  <si>
    <t>Colony 4 Day 22</t>
  </si>
  <si>
    <t xml:space="preserve">Colony 4 Day 23 </t>
  </si>
  <si>
    <t xml:space="preserve">Colony 4 Day 24 </t>
  </si>
  <si>
    <t>Colony 4 Day 25</t>
  </si>
  <si>
    <t>Colony 4 Day 26</t>
  </si>
  <si>
    <t xml:space="preserve">Colony 4 Day 27 </t>
  </si>
  <si>
    <t xml:space="preserve">Colony 4 Day 28 </t>
  </si>
  <si>
    <t xml:space="preserve">Colony 4 Day 29 </t>
  </si>
  <si>
    <t xml:space="preserve">Colony 4 Day 30 </t>
  </si>
  <si>
    <t>Colony 4 Day 31</t>
  </si>
  <si>
    <t xml:space="preserve">Colony 4 Day 32 </t>
  </si>
  <si>
    <t>Colony 4 Day 33</t>
  </si>
  <si>
    <t>Colony 4 Day 34</t>
  </si>
  <si>
    <t>Colony 4 Day 35</t>
  </si>
  <si>
    <t>Colony 4 Day 36</t>
  </si>
  <si>
    <t xml:space="preserve">Colony 4 Day 37 </t>
  </si>
  <si>
    <t xml:space="preserve">Colony 4 Day 38 </t>
  </si>
  <si>
    <t xml:space="preserve">Colony 4 Day 39 </t>
  </si>
  <si>
    <t xml:space="preserve">Colony 4 Day 40 </t>
  </si>
  <si>
    <t>Colony 4 Day 41</t>
  </si>
  <si>
    <t>Colony 5 Day 1</t>
  </si>
  <si>
    <t>Colony 5 Day 2</t>
  </si>
  <si>
    <t xml:space="preserve">Colony 5 Day 3 </t>
  </si>
  <si>
    <t>Colony 5 Day 4</t>
  </si>
  <si>
    <t>Colony 5 Day 5</t>
  </si>
  <si>
    <t xml:space="preserve">Colony 5 Day 6 </t>
  </si>
  <si>
    <t xml:space="preserve">Colony 5 Day 7 </t>
  </si>
  <si>
    <t xml:space="preserve">Colony 5 Day 8 </t>
  </si>
  <si>
    <t xml:space="preserve">Colony 5 Day 9 </t>
  </si>
  <si>
    <t xml:space="preserve">Colony 5 Day 10 </t>
  </si>
  <si>
    <t xml:space="preserve">Colony 5 Day 11 </t>
  </si>
  <si>
    <t xml:space="preserve">Colony 5 Day 12 </t>
  </si>
  <si>
    <t xml:space="preserve">Colony 5 Day 13 </t>
  </si>
  <si>
    <t>Colony 5 Day 14</t>
  </si>
  <si>
    <t xml:space="preserve">Colony 5 Day 15 </t>
  </si>
  <si>
    <t>Colony 5 Day 16</t>
  </si>
  <si>
    <t xml:space="preserve">Colony 5 Day 17 </t>
  </si>
  <si>
    <t xml:space="preserve">Colony 5 Day 18 </t>
  </si>
  <si>
    <t xml:space="preserve">Colony 5 Day 19 </t>
  </si>
  <si>
    <t xml:space="preserve">Colony 5 Day 20 </t>
  </si>
  <si>
    <t xml:space="preserve">Colony 5 Day 21 </t>
  </si>
  <si>
    <t>Colony 5 Day 22</t>
  </si>
  <si>
    <t xml:space="preserve">Colony 5 Day 23 </t>
  </si>
  <si>
    <t xml:space="preserve">Colony 5 Day 24 </t>
  </si>
  <si>
    <t xml:space="preserve">Colony 5 Day 25 </t>
  </si>
  <si>
    <t xml:space="preserve">Colony 5 Day 26 </t>
  </si>
  <si>
    <t xml:space="preserve">Colony 5 Day 27 </t>
  </si>
  <si>
    <t xml:space="preserve">Colony 5 Day 28 </t>
  </si>
  <si>
    <t xml:space="preserve">Colony 5 Day 29 </t>
  </si>
  <si>
    <t xml:space="preserve">Colony 5 Day 30 </t>
  </si>
  <si>
    <t xml:space="preserve">Colony 5 Day 31 </t>
  </si>
  <si>
    <t xml:space="preserve">Colony 5 Day 32 </t>
  </si>
  <si>
    <t>Colony 5 Day 33</t>
  </si>
  <si>
    <t>Colony 5 Day 34</t>
  </si>
  <si>
    <t xml:space="preserve">Colony 5 Day 35 </t>
  </si>
  <si>
    <t xml:space="preserve">Colony 5 Day 36 </t>
  </si>
  <si>
    <t xml:space="preserve">Colony 5 Day 37 </t>
  </si>
  <si>
    <t xml:space="preserve">Colony 5 Day 38 </t>
  </si>
  <si>
    <t xml:space="preserve">Colony 5 Day 39 </t>
  </si>
  <si>
    <t xml:space="preserve">Colony 5 Day 40 </t>
  </si>
  <si>
    <t xml:space="preserve">Colony 5 Day 41 </t>
  </si>
  <si>
    <t>Colony 6 Day 1</t>
  </si>
  <si>
    <t xml:space="preserve">Colony 6 Day 2 </t>
  </si>
  <si>
    <t xml:space="preserve">Colony 6 Day 3 </t>
  </si>
  <si>
    <t xml:space="preserve">Colony 6 Day 4 </t>
  </si>
  <si>
    <t xml:space="preserve">Colony 6 Day 5 </t>
  </si>
  <si>
    <t xml:space="preserve">Colony 6 Day 6 </t>
  </si>
  <si>
    <t>Colony 6 Day 7</t>
  </si>
  <si>
    <t xml:space="preserve">Colony 6 Day 8 </t>
  </si>
  <si>
    <t xml:space="preserve">Colony 6 Day 9 </t>
  </si>
  <si>
    <t xml:space="preserve">Colony 6 Day 10 </t>
  </si>
  <si>
    <t>Colony 6 Day 11</t>
  </si>
  <si>
    <t xml:space="preserve">Colony 6 Day 12 </t>
  </si>
  <si>
    <t xml:space="preserve">Colony 6 Day 13 </t>
  </si>
  <si>
    <t xml:space="preserve">Colony 6 Day 14 </t>
  </si>
  <si>
    <t xml:space="preserve">Colony 6 Day 15 </t>
  </si>
  <si>
    <t>Colony 6 Day 16</t>
  </si>
  <si>
    <t xml:space="preserve">Colony 6 Day 17 </t>
  </si>
  <si>
    <t xml:space="preserve">Colony 6 Day 18 </t>
  </si>
  <si>
    <t xml:space="preserve">Colony 6 Day 19 </t>
  </si>
  <si>
    <t xml:space="preserve">Colony 6 Day 20 </t>
  </si>
  <si>
    <t xml:space="preserve">Colony 6 Day 21 </t>
  </si>
  <si>
    <t>Colony 6 Day 22</t>
  </si>
  <si>
    <t xml:space="preserve">Colony 6 Day 23 </t>
  </si>
  <si>
    <t xml:space="preserve">Colony 6 Day 24 </t>
  </si>
  <si>
    <t xml:space="preserve">Colony 6 Day 25 </t>
  </si>
  <si>
    <t>Colony 6 Day 26</t>
  </si>
  <si>
    <t xml:space="preserve">Colony 6 Day 27 </t>
  </si>
  <si>
    <t xml:space="preserve">Colony 6 Day 28 </t>
  </si>
  <si>
    <t xml:space="preserve">Colony 6 Day 29 </t>
  </si>
  <si>
    <t xml:space="preserve">Colony 6 Day 30 </t>
  </si>
  <si>
    <t>Colony 6 Day 31</t>
  </si>
  <si>
    <t xml:space="preserve">Colony 6 Day 32 </t>
  </si>
  <si>
    <t>Colony 6 Day 33</t>
  </si>
  <si>
    <t xml:space="preserve">Colony 6 Day 34 </t>
  </si>
  <si>
    <t>Colony 6 Day 35</t>
  </si>
  <si>
    <t>Colony 6 Day 36</t>
  </si>
  <si>
    <t xml:space="preserve">Colony 6 Day 37 </t>
  </si>
  <si>
    <t xml:space="preserve">Colony 6 Day 38 </t>
  </si>
  <si>
    <t xml:space="preserve">Colony 6 Day 39 </t>
  </si>
  <si>
    <t>Geese Network</t>
  </si>
  <si>
    <t>Geese</t>
  </si>
  <si>
    <t>Branta leucopsis</t>
  </si>
  <si>
    <t>As a species they are large, easy to observe and their key life history traits are likely to be modified by social interactions.</t>
  </si>
  <si>
    <t xml:space="preserve">Foraging and mate choice </t>
  </si>
  <si>
    <t xml:space="preserve">nan </t>
  </si>
  <si>
    <t>minutes</t>
  </si>
  <si>
    <t>Kurvers, Ralf HJM, et al. "Contrasting context dependence of familiarity and kinship in animal social networks." Animal Behaviour 86.5 (2013): 993-1001.</t>
  </si>
  <si>
    <t xml:space="preserve">foraging and mate choice </t>
  </si>
  <si>
    <t>Vampire Bats Network</t>
  </si>
  <si>
    <t xml:space="preserve">Bats </t>
  </si>
  <si>
    <t>Desmodus rotundus</t>
  </si>
  <si>
    <t>Unfed bats often receive food from roost-mates by regurgitation, a powerful model for understanding the cognitive enforcement of cooperation</t>
  </si>
  <si>
    <t>close proximity (quantified food sharing by mouth-licking bouts.)</t>
  </si>
  <si>
    <t>seconds</t>
  </si>
  <si>
    <t>Carter, Gerald G., and Gerald S. Wilkinson. "Food sharing in vampire bats: reciprocal help predicts donations more than relatedness or harassment."Proceedings of the Royal Society of London B: Biological Sciences 280.1753 (2013): 20122573.</t>
  </si>
  <si>
    <t xml:space="preserve">Rhesus Macaque Network </t>
  </si>
  <si>
    <t>Rhesus Macaque Monkey</t>
  </si>
  <si>
    <t xml:space="preserve">Macaca mulatta </t>
  </si>
  <si>
    <t>Females may outnumber the males by a ratio of 4:1, and males and females both have separate hierarchies.</t>
  </si>
  <si>
    <t>close proximity and grooming patterns / duration and stability of social relationships</t>
  </si>
  <si>
    <t>Massen, Jorg JM, and Elisabeth HM Sterck. "Stability and durability of intra-and intersex social bonds of captive rhesus macaques (Macaca mulatta)."International Journal of Primatology 34.4 (2013): 770-791.</t>
  </si>
  <si>
    <t xml:space="preserve">Possums Network </t>
  </si>
  <si>
    <t>Mountain Brushtail Possum</t>
  </si>
  <si>
    <t>Tri-chosurus cunninghami</t>
  </si>
  <si>
    <t>Mountain brushtail possums are nocturnal, staying in dens during the day and leaving at night to forage.</t>
  </si>
  <si>
    <t xml:space="preserve">proximity (demographic changes after a disruptive effect) </t>
  </si>
  <si>
    <t xml:space="preserve">weighted </t>
  </si>
  <si>
    <t>Banks, Sam C., et al. "Adaptive responses and disruptive effects: how major wildfire influences kinship‐based social interactions in a forest marsupial." Molecular ecology 21.3 (2012): 673-684.</t>
  </si>
  <si>
    <t xml:space="preserve">Elephant Seal Network </t>
  </si>
  <si>
    <t xml:space="preserve">Elephant Seals </t>
  </si>
  <si>
    <t>Mirounga angustirostris</t>
  </si>
  <si>
    <t>Northern elephant seals are probably solitary in nature while in the water, but aggregate during mating season on the shore.</t>
  </si>
  <si>
    <t>proximity (recorded male location each observation day to determine proximity to female harems)</t>
  </si>
  <si>
    <t>1 (2010-2011)</t>
  </si>
  <si>
    <t>Casey, Caroline, et al. "Rival assessment among northern elephant seals: evidence of associative learning during male–male contests." Royal Society open science 2.8 (2015): 150228.</t>
  </si>
  <si>
    <t>2 (Piedras Blanca)</t>
  </si>
  <si>
    <t>3 (2011-2012)</t>
  </si>
  <si>
    <t>4 (2012-2013)</t>
  </si>
  <si>
    <t xml:space="preserve">Fish Stickleback Network </t>
  </si>
  <si>
    <t xml:space="preserve">Stickleback Fish </t>
  </si>
  <si>
    <t>Gasterosteus aculeatus</t>
  </si>
  <si>
    <t>Exhibit shoaling social behaviors in the lab and in the field, usually in groups containing familiar, or genetically similar individuals. They show a preference for siblings as opposed to non-siblings.</t>
  </si>
  <si>
    <t xml:space="preserve">proximity (preference of associations between familiar and unfamiliar fish </t>
  </si>
  <si>
    <t>Atton, N., et al. "Familiarity affects social network structure and discovery of prey patch locations in foraging stickleback shoals." Proceedings of the Royal Society of London B: Biological Sciences 281.1789 (2014): 20140579.</t>
  </si>
  <si>
    <t xml:space="preserve">Dolphin Mann Lab Network </t>
  </si>
  <si>
    <t>1 (1988-1996)</t>
  </si>
  <si>
    <t>2 (1997-2012)</t>
  </si>
  <si>
    <t xml:space="preserve">Sparrow Network (Lyon) </t>
  </si>
  <si>
    <t>Golden-Crowned Sparrows</t>
  </si>
  <si>
    <t>Birds returned to the same community across years, with mortality and recruitment leading to some degree of turnover in membership</t>
  </si>
  <si>
    <t>proximity (short-term flocks-a group of individuals within a single 5 m radius)</t>
  </si>
  <si>
    <t>1 (Season 2)</t>
  </si>
  <si>
    <t>Shizuka, Daizaburo, et al. "Across‐year social stability shapes network structure in wintering migrant sparrows." Ecology letters 17.8 (2014): 998-1007.</t>
  </si>
  <si>
    <t>2 (Season 3)</t>
  </si>
  <si>
    <t>Baboon Association Network</t>
  </si>
  <si>
    <t>Babboon</t>
  </si>
  <si>
    <t xml:space="preserve">proximity (grooming and associations; time spent in proximity </t>
  </si>
  <si>
    <t>Franz, Mathias, Jeanne Altmann, and Susan C. Alberts. "Knockouts of high-ranking males have limited impact on baboon social networks." Current zoology 61.1 (2015): 107.</t>
  </si>
  <si>
    <t xml:space="preserve">Begon Voles </t>
  </si>
  <si>
    <t xml:space="preserve">Voles </t>
  </si>
  <si>
    <t>Microtus agrestis</t>
  </si>
  <si>
    <t xml:space="preserve">forms familiarity or kin associations. No evidence of hierarchical social system. </t>
  </si>
  <si>
    <t>Bipartite (voles found in the same trap)</t>
  </si>
  <si>
    <t xml:space="preserve">BHP 1 </t>
  </si>
  <si>
    <t>Davis, Stephen, et al. "Spatial analyses of wildlife contact networks." Journal of the Royal Society Interface 12.102 (2015): 20141004.</t>
  </si>
  <si>
    <t>BHP 2</t>
  </si>
  <si>
    <t>BHP 3</t>
  </si>
  <si>
    <t xml:space="preserve">BHP 4 </t>
  </si>
  <si>
    <t xml:space="preserve">BHP 5 </t>
  </si>
  <si>
    <t xml:space="preserve">BHP 6 </t>
  </si>
  <si>
    <t xml:space="preserve">BHP 7 </t>
  </si>
  <si>
    <t xml:space="preserve">BHP 8 </t>
  </si>
  <si>
    <t xml:space="preserve">BHP 9 </t>
  </si>
  <si>
    <t xml:space="preserve">BHP 10 </t>
  </si>
  <si>
    <t xml:space="preserve">BHP 11 </t>
  </si>
  <si>
    <t xml:space="preserve">BHP 12 </t>
  </si>
  <si>
    <t>BHP 13</t>
  </si>
  <si>
    <t>BHP 14</t>
  </si>
  <si>
    <t>BHP 15</t>
  </si>
  <si>
    <t>BHP 16</t>
  </si>
  <si>
    <t>BHP 17</t>
  </si>
  <si>
    <t xml:space="preserve">BHP 18 </t>
  </si>
  <si>
    <t>BHP 19</t>
  </si>
  <si>
    <t xml:space="preserve">BHP 20 </t>
  </si>
  <si>
    <t>BHP 21</t>
  </si>
  <si>
    <t>BHP 22</t>
  </si>
  <si>
    <t>BHP 23</t>
  </si>
  <si>
    <t>BHP 24</t>
  </si>
  <si>
    <t>BHP 25</t>
  </si>
  <si>
    <t>BHP 26</t>
  </si>
  <si>
    <t>BHP 27</t>
  </si>
  <si>
    <t>BHP 28</t>
  </si>
  <si>
    <t>BHP 29</t>
  </si>
  <si>
    <t>BHP 30</t>
  </si>
  <si>
    <t>BHP 31</t>
  </si>
  <si>
    <t xml:space="preserve">BHP 32 </t>
  </si>
  <si>
    <t>KCS 1</t>
  </si>
  <si>
    <t xml:space="preserve">KCS 2 </t>
  </si>
  <si>
    <t xml:space="preserve">KCS 3 </t>
  </si>
  <si>
    <t xml:space="preserve">KCS 4 </t>
  </si>
  <si>
    <t xml:space="preserve">KCS 5 </t>
  </si>
  <si>
    <t>KCS 6</t>
  </si>
  <si>
    <t xml:space="preserve">KCS 7 </t>
  </si>
  <si>
    <t xml:space="preserve">KCS 8 </t>
  </si>
  <si>
    <t xml:space="preserve">KCS 9 </t>
  </si>
  <si>
    <t xml:space="preserve">KCS 10 </t>
  </si>
  <si>
    <t xml:space="preserve">KCS 11 </t>
  </si>
  <si>
    <t xml:space="preserve">KCS 12 </t>
  </si>
  <si>
    <t>KCS 13</t>
  </si>
  <si>
    <t xml:space="preserve">KCS 14 </t>
  </si>
  <si>
    <t xml:space="preserve">KCS 15 </t>
  </si>
  <si>
    <t xml:space="preserve">KCS 16 </t>
  </si>
  <si>
    <t xml:space="preserve">KCS 17 </t>
  </si>
  <si>
    <t xml:space="preserve">KCS 18 </t>
  </si>
  <si>
    <t xml:space="preserve">KCS 19 </t>
  </si>
  <si>
    <t xml:space="preserve">KCS 20 </t>
  </si>
  <si>
    <t xml:space="preserve">KCS 21 </t>
  </si>
  <si>
    <t>KCS 22</t>
  </si>
  <si>
    <t xml:space="preserve">KCS 23 </t>
  </si>
  <si>
    <t xml:space="preserve">KCS 24 </t>
  </si>
  <si>
    <t xml:space="preserve">KCS 25 </t>
  </si>
  <si>
    <t>KCS 26</t>
  </si>
  <si>
    <t>KCS 27</t>
  </si>
  <si>
    <t>KCS 28</t>
  </si>
  <si>
    <t xml:space="preserve">KCS 29 </t>
  </si>
  <si>
    <t>KCS 30</t>
  </si>
  <si>
    <t xml:space="preserve">KCS 31 </t>
  </si>
  <si>
    <t xml:space="preserve">KCS 32 </t>
  </si>
  <si>
    <t>PLJ 1</t>
  </si>
  <si>
    <t xml:space="preserve">PLJ 2 </t>
  </si>
  <si>
    <t xml:space="preserve">PLJ 3 </t>
  </si>
  <si>
    <t>PLJ 4</t>
  </si>
  <si>
    <t xml:space="preserve">PLJ 5 </t>
  </si>
  <si>
    <t>PLJ 6</t>
  </si>
  <si>
    <t xml:space="preserve">PLJ 7 </t>
  </si>
  <si>
    <t xml:space="preserve">PLJ 8 </t>
  </si>
  <si>
    <t xml:space="preserve">PLJ 9 </t>
  </si>
  <si>
    <t xml:space="preserve">PLJ 10 </t>
  </si>
  <si>
    <t xml:space="preserve">PLJ 11 </t>
  </si>
  <si>
    <t xml:space="preserve">PLJ 12 </t>
  </si>
  <si>
    <t>PLJ 13</t>
  </si>
  <si>
    <t>PLJ 14</t>
  </si>
  <si>
    <t xml:space="preserve">PLJ 15 </t>
  </si>
  <si>
    <t xml:space="preserve">PLJ 16 </t>
  </si>
  <si>
    <t xml:space="preserve">PLJ 17 </t>
  </si>
  <si>
    <t xml:space="preserve">PLJ 18 </t>
  </si>
  <si>
    <t xml:space="preserve">PLJ 19 </t>
  </si>
  <si>
    <t xml:space="preserve">PLJ 20 </t>
  </si>
  <si>
    <t>PLJ 21</t>
  </si>
  <si>
    <t>PLJ 22</t>
  </si>
  <si>
    <t xml:space="preserve">PLJ 23 </t>
  </si>
  <si>
    <t xml:space="preserve">PLJ 24 </t>
  </si>
  <si>
    <t xml:space="preserve">PLJ 25 </t>
  </si>
  <si>
    <t xml:space="preserve">PLJ 26 </t>
  </si>
  <si>
    <t xml:space="preserve">PLJ 27 </t>
  </si>
  <si>
    <t xml:space="preserve">PLJ 28 </t>
  </si>
  <si>
    <t xml:space="preserve">PLJ 29 </t>
  </si>
  <si>
    <t>PLJ 30</t>
  </si>
  <si>
    <t>PLJ 31</t>
  </si>
  <si>
    <t xml:space="preserve">PLJ 32 </t>
  </si>
  <si>
    <t>ROB 1</t>
  </si>
  <si>
    <t>ROB 2</t>
  </si>
  <si>
    <t>ROB 3</t>
  </si>
  <si>
    <t>ROB 4</t>
  </si>
  <si>
    <t>ROB 5</t>
  </si>
  <si>
    <t>ROB 6</t>
  </si>
  <si>
    <t xml:space="preserve">ROB 7 </t>
  </si>
  <si>
    <t>ROB 8</t>
  </si>
  <si>
    <t xml:space="preserve">ROB 9 </t>
  </si>
  <si>
    <t xml:space="preserve">ROB 10 </t>
  </si>
  <si>
    <t xml:space="preserve">ROB 11 </t>
  </si>
  <si>
    <t>ROB 12</t>
  </si>
  <si>
    <t>ROB 13</t>
  </si>
  <si>
    <t xml:space="preserve">ROB 14 </t>
  </si>
  <si>
    <t>ROB 15</t>
  </si>
  <si>
    <t>ROB 16</t>
  </si>
  <si>
    <t>ROB 17</t>
  </si>
  <si>
    <t>ROB 18</t>
  </si>
  <si>
    <t>ROB 19</t>
  </si>
  <si>
    <t>ROB 20</t>
  </si>
  <si>
    <t>ROB 21</t>
  </si>
  <si>
    <t>ROB 22</t>
  </si>
  <si>
    <t>ROB 23</t>
  </si>
  <si>
    <t>ROB 24</t>
  </si>
  <si>
    <t>ROB 25</t>
  </si>
  <si>
    <t>ROB 26</t>
  </si>
  <si>
    <t>ROB 27</t>
  </si>
  <si>
    <t>ROB 28</t>
  </si>
  <si>
    <t>ROB 29</t>
  </si>
  <si>
    <t>ROB 30</t>
  </si>
  <si>
    <t xml:space="preserve">ROB 31 </t>
  </si>
  <si>
    <t xml:space="preserve">ROB 32 </t>
  </si>
  <si>
    <t xml:space="preserve">Barn Swallow </t>
  </si>
  <si>
    <t>Swallows</t>
  </si>
  <si>
    <t>Hirundo rustica erythrogaster</t>
  </si>
  <si>
    <t>They are social birds that tend to live in small colonies, and extra-pair copulations are known to occur</t>
  </si>
  <si>
    <t xml:space="preserve">proximity (body contact and .1 through 5 m) </t>
  </si>
  <si>
    <t>1 (contact)</t>
  </si>
  <si>
    <t>this function allow float wieght error</t>
  </si>
  <si>
    <t xml:space="preserve">this function doesn't handle float weights </t>
  </si>
  <si>
    <t>Levin, Iris I., et al. "Stress response, gut microbial diversity and sexual signals correlate with social interactions." Biology Letters 12.6 (2016): 20160352.</t>
  </si>
  <si>
    <t xml:space="preserve">2 (social) </t>
  </si>
  <si>
    <t xml:space="preserve">Bison Lott </t>
  </si>
  <si>
    <t xml:space="preserve">Bison </t>
  </si>
  <si>
    <t xml:space="preserve">Bison bison </t>
  </si>
  <si>
    <t xml:space="preserve">Females and males live in corresponding herds; dominance hierarchies in both sexes. </t>
  </si>
  <si>
    <t xml:space="preserve">proximity (dominant-subordinate interactions; breeding) </t>
  </si>
  <si>
    <t>Dale F Lott. Dominance relations and breeding rate in mature male American bison. Zeitschrift für Tierpsychologie, 49(4):418-432, 1979.</t>
  </si>
  <si>
    <t xml:space="preserve">Cattle Schein </t>
  </si>
  <si>
    <t xml:space="preserve">Cattle </t>
  </si>
  <si>
    <t xml:space="preserve">Bos taurus </t>
  </si>
  <si>
    <t xml:space="preserve">Dominance hierarchies; olfaction is very important for social interaction </t>
  </si>
  <si>
    <t xml:space="preserve">proximity (direct physical contests, in order to understand the dominance hierarchy of dairy cattle) </t>
  </si>
  <si>
    <t>Martin W. Schein and Milton H. Fohrman. Social dominance relationships in a herd of dairy cattle. The British J. of Animal Behaviour, 3(2):45-55, 1955.</t>
  </si>
  <si>
    <t xml:space="preserve">Kangeroos Grant </t>
  </si>
  <si>
    <t xml:space="preserve">Kangeroos </t>
  </si>
  <si>
    <t>Macropus giganteus</t>
  </si>
  <si>
    <t xml:space="preserve">Dominance hierarchies in both male and female </t>
  </si>
  <si>
    <t xml:space="preserve">proximity (Number of times individuals occured together were used as a measure of association) </t>
  </si>
  <si>
    <t xml:space="preserve">this function does not allow float weights errors </t>
  </si>
  <si>
    <t>TR Grant. Dominance and association among members of a captive and a free-ranging group of grey kangaroos (Macropus giganteus). Animal Behaviour, 21(3):449-456, 1973.</t>
  </si>
  <si>
    <t xml:space="preserve">Macaque Takahata </t>
  </si>
  <si>
    <t xml:space="preserve">Primate </t>
  </si>
  <si>
    <t>Macaca fuscata fuscata</t>
  </si>
  <si>
    <t>Dominance relations among adult female Japanese monkeys are regularly observed</t>
  </si>
  <si>
    <t xml:space="preserve">foraging (dominance relations were determined based on the approach-retreat episodes around food) </t>
  </si>
  <si>
    <t>Yukio Takahata. Diachronic changes in the dominance relations of adult female Japanese monkeys of the Arashiyama B group. The Monkeys of Arashiyama. State University of New York Press, Albany, pages 123-139, 1991.</t>
  </si>
  <si>
    <t xml:space="preserve">Rhesus Sade </t>
  </si>
  <si>
    <t xml:space="preserve">female philopatry with matrilineal society with groups between 20-200 males and females. Grooming dominance hierarchy exists in female but not in males </t>
  </si>
  <si>
    <t>DS Sade. Sociometrics of macaca mulatta I. linkages and cliques in grooming matrices. Folia Primatologica, 18(3-4):196-223, 1972.</t>
  </si>
  <si>
    <t xml:space="preserve">Sheep Hass </t>
  </si>
  <si>
    <t xml:space="preserve">Sheep </t>
  </si>
  <si>
    <t xml:space="preserve">Ovis canadensis </t>
  </si>
  <si>
    <t>live in herds; experience a non-linear hierarchical society correlated with age</t>
  </si>
  <si>
    <t xml:space="preserve">agressive interactions (contact, threat, subordinance patterns) </t>
  </si>
  <si>
    <t>Christine C Hass. Social status in female bighorn sheep (Ovis canadensis): Expression, development and reproductive correlates. J. of Zoology, 225(3):509-523, 1991.</t>
  </si>
  <si>
    <t xml:space="preserve">Zebra Sunderesan </t>
  </si>
  <si>
    <t xml:space="preserve">Zebras </t>
  </si>
  <si>
    <t>Equus grevyi and Equus hemionus khur</t>
  </si>
  <si>
    <t xml:space="preserve">proximity (members in a group; association patterns) </t>
  </si>
  <si>
    <t xml:space="preserve">half-weight index </t>
  </si>
  <si>
    <t>Siva R Sundaresan, Ilya R Fischhoff, Jonathan Dushoff, and Daniel I Rubenstein. Network metrics reveal differences in social organization between two fission-fusion species, Grevy's zebra and onager. Oecologia, 151(1):140-149, 2007.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</si>
</sst>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10.0"/>
      <name val="Arial"/>
    </font>
    <font>
      <sz val="10.0"/>
      <name val="Arial"/>
    </font>
    <font>
      <sz val="10.0"/>
      <color rgb="FF232323"/>
      <name val="Arial"/>
    </font>
    <font>
      <sz val="10.0"/>
      <color rgb="FFFF0000"/>
      <name val="Arial"/>
    </font>
    <font>
      <sz val="10.0"/>
      <color rgb="FF222222"/>
      <name val="Arial"/>
    </font>
    <font>
      <sz val="10.0"/>
      <color rgb="FF454545"/>
      <name val="Arial"/>
    </font>
    <font>
      <sz val="10.0"/>
      <color rgb="FF212121"/>
      <name val="Arial"/>
    </font>
    <font>
      <sz val="10.0"/>
      <color rgb="FF252525"/>
      <name val="Arial"/>
    </font>
    <font>
      <sz val="10.0"/>
      <color rgb="FF333333"/>
      <name val="Arial"/>
    </font>
    <font>
      <sz val="12.0"/>
      <name val="Calibri"/>
    </font>
    <font>
      <sz val="10.0"/>
      <color rgb="FF231F2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horizontal="left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2" fontId="0" numFmtId="0" xfId="0" applyAlignment="1" applyFill="1" applyFont="1">
      <alignment horizontal="left"/>
    </xf>
    <xf borderId="0" fillId="0" fontId="4" numFmtId="0" xfId="0" applyAlignment="1" applyFont="1">
      <alignment/>
    </xf>
    <xf borderId="0" fillId="0" fontId="3" numFmtId="0" xfId="0" applyFont="1"/>
    <xf borderId="0" fillId="0" fontId="0" numFmtId="0" xfId="0" applyAlignment="1" applyFont="1">
      <alignment horizontal="right"/>
    </xf>
    <xf borderId="0" fillId="0" fontId="3" numFmtId="11" xfId="0" applyAlignment="1" applyFont="1" applyNumberFormat="1">
      <alignment/>
    </xf>
    <xf borderId="0" fillId="0" fontId="0" numFmtId="0" xfId="0" applyAlignment="1" applyFont="1">
      <alignment/>
    </xf>
    <xf borderId="0" fillId="0" fontId="5" numFmtId="0" xfId="0" applyAlignment="1" applyFont="1">
      <alignment/>
    </xf>
    <xf borderId="0" fillId="0" fontId="0" numFmtId="11" xfId="0" applyAlignment="1" applyFont="1" applyNumberFormat="1">
      <alignment horizontal="right"/>
    </xf>
    <xf borderId="0" fillId="0" fontId="3" numFmtId="0" xfId="0" applyAlignment="1" applyFont="1">
      <alignment/>
    </xf>
    <xf borderId="0" fillId="2" fontId="3" numFmtId="0" xfId="0" applyAlignment="1" applyFont="1">
      <alignment/>
    </xf>
    <xf borderId="0" fillId="2" fontId="0" numFmtId="0" xfId="0" applyAlignment="1" applyFont="1">
      <alignment horizontal="right"/>
    </xf>
    <xf borderId="0" fillId="2" fontId="6" numFmtId="0" xfId="0" applyAlignment="1" applyFont="1">
      <alignment/>
    </xf>
    <xf borderId="0" fillId="0" fontId="0" numFmtId="0" xfId="0" applyAlignment="1" applyFont="1">
      <alignment/>
    </xf>
    <xf borderId="0" fillId="0" fontId="7" numFmtId="0" xfId="0" applyAlignment="1" applyFont="1">
      <alignment/>
    </xf>
    <xf borderId="0" fillId="2" fontId="8" numFmtId="0" xfId="0" applyAlignment="1" applyFont="1">
      <alignment horizontal="left" wrapText="1"/>
    </xf>
    <xf borderId="0" fillId="2" fontId="9" numFmtId="0" xfId="0" applyAlignment="1" applyFont="1">
      <alignment/>
    </xf>
    <xf borderId="0" fillId="2" fontId="10" numFmtId="0" xfId="0" applyAlignment="1" applyFont="1">
      <alignment horizontal="left"/>
    </xf>
    <xf borderId="0" fillId="2" fontId="11" numFmtId="0" xfId="0" applyAlignment="1" applyFont="1">
      <alignment/>
    </xf>
    <xf borderId="0" fillId="2" fontId="1" numFmtId="0" xfId="0" applyAlignment="1" applyFont="1">
      <alignment/>
    </xf>
    <xf borderId="0" fillId="2" fontId="4" numFmtId="0" xfId="0" applyAlignment="1" applyFont="1">
      <alignment/>
    </xf>
    <xf borderId="0" fillId="0" fontId="12" numFmtId="0" xfId="0" applyAlignment="1" applyFont="1">
      <alignment/>
    </xf>
    <xf borderId="0" fillId="2" fontId="12" numFmtId="0" xfId="0" applyAlignment="1" applyFont="1">
      <alignment horizontal="left"/>
    </xf>
    <xf borderId="0" fillId="2" fontId="0" numFmtId="0" xfId="0" applyAlignment="1" applyFont="1">
      <alignment/>
    </xf>
    <xf borderId="0" fillId="2" fontId="12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20.86"/>
    <col customWidth="1" min="2" max="2" width="18.86"/>
    <col customWidth="1" min="3" max="3" width="16.29"/>
    <col customWidth="1" min="5" max="5" width="40.43"/>
    <col customWidth="1" min="6" max="9" width="32.71"/>
    <col customWidth="1" min="10" max="10" width="42.43"/>
    <col customWidth="1" min="11" max="12" width="20.43"/>
    <col customWidth="1" min="19" max="20" width="17.14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4" t="s">
        <v>31</v>
      </c>
      <c r="AG1" s="3" t="s">
        <v>32</v>
      </c>
      <c r="AH1" s="3" t="s">
        <v>33</v>
      </c>
      <c r="AI1" s="3" t="s">
        <v>34</v>
      </c>
      <c r="AJ1" s="2" t="s">
        <v>35</v>
      </c>
      <c r="AK1" s="5"/>
      <c r="AL1" s="5"/>
      <c r="AM1" s="5"/>
      <c r="AN1" s="5"/>
      <c r="AO1" s="5"/>
      <c r="AP1" s="5"/>
      <c r="AQ1" s="5"/>
      <c r="AR1" s="5"/>
      <c r="AS1" s="5"/>
    </row>
    <row r="2">
      <c r="A2" s="6" t="s">
        <v>36</v>
      </c>
      <c r="B2" s="7" t="s">
        <v>37</v>
      </c>
      <c r="C2" s="6" t="s">
        <v>38</v>
      </c>
      <c r="D2" s="6" t="s">
        <v>39</v>
      </c>
      <c r="E2" s="6" t="s">
        <v>40</v>
      </c>
      <c r="F2" s="6"/>
      <c r="G2" s="6"/>
      <c r="H2" s="6"/>
      <c r="I2" s="6" t="s">
        <v>41</v>
      </c>
      <c r="J2" s="6" t="s">
        <v>42</v>
      </c>
      <c r="K2" s="6" t="s">
        <v>43</v>
      </c>
      <c r="L2" s="6">
        <v>1.0</v>
      </c>
      <c r="M2" s="6">
        <v>190.0</v>
      </c>
      <c r="N2" s="6">
        <v>1134.0</v>
      </c>
      <c r="O2" s="6">
        <v>0.0631578947368</v>
      </c>
      <c r="P2" s="6">
        <v>11.9368</v>
      </c>
      <c r="Q2" s="6">
        <v>10.8582353188</v>
      </c>
      <c r="R2" s="6">
        <f t="shared" ref="R2:R11" si="1">(Q2)^2/P2</f>
        <v>9.877125715</v>
      </c>
      <c r="S2" s="6">
        <f t="shared" ref="S2:S11" si="2">Q2/P2</f>
        <v>0.9096437336</v>
      </c>
      <c r="T2" s="6">
        <v>0.0021896348281</v>
      </c>
      <c r="U2" s="6">
        <v>13.8842105263</v>
      </c>
      <c r="V2" s="6" t="s">
        <v>44</v>
      </c>
      <c r="W2" s="6"/>
      <c r="X2" s="6">
        <v>0.231769582832</v>
      </c>
      <c r="Y2" s="6">
        <v>0.168095219132</v>
      </c>
      <c r="Z2" s="6">
        <v>0.00870243302897</v>
      </c>
      <c r="AA2" s="6">
        <v>0.00850145458208</v>
      </c>
      <c r="AB2" s="6">
        <v>0.52595009109</v>
      </c>
      <c r="AC2" s="6">
        <v>0.658753035801</v>
      </c>
      <c r="AD2" s="6">
        <v>0.107938104601</v>
      </c>
      <c r="AE2" s="6">
        <v>0.472417475734</v>
      </c>
      <c r="AF2" s="6">
        <v>13.0</v>
      </c>
      <c r="AG2" s="6" t="s">
        <v>45</v>
      </c>
      <c r="AH2" s="6">
        <v>0.0999104433379</v>
      </c>
      <c r="AI2" s="7">
        <v>0.0056315597173</v>
      </c>
      <c r="AJ2" s="8" t="s">
        <v>46</v>
      </c>
      <c r="AK2" s="9"/>
      <c r="AL2" s="9"/>
      <c r="AM2" s="9"/>
      <c r="AN2" s="9"/>
      <c r="AO2" s="9"/>
      <c r="AP2" s="9"/>
      <c r="AQ2" s="9"/>
      <c r="AR2" s="9"/>
      <c r="AS2" s="9"/>
    </row>
    <row r="3">
      <c r="A3" s="9"/>
      <c r="B3" s="6" t="s">
        <v>37</v>
      </c>
      <c r="C3" s="6" t="s">
        <v>38</v>
      </c>
      <c r="D3" s="6" t="s">
        <v>39</v>
      </c>
      <c r="E3" s="6" t="s">
        <v>40</v>
      </c>
      <c r="F3" s="6"/>
      <c r="G3" s="6"/>
      <c r="H3" s="6"/>
      <c r="I3" s="6" t="s">
        <v>47</v>
      </c>
      <c r="J3" s="6" t="s">
        <v>42</v>
      </c>
      <c r="K3" s="6" t="s">
        <v>43</v>
      </c>
      <c r="L3" s="6">
        <v>2.0</v>
      </c>
      <c r="M3" s="6">
        <v>291.0</v>
      </c>
      <c r="N3" s="6">
        <v>3182.0</v>
      </c>
      <c r="O3" s="6">
        <v>0.0754117786468</v>
      </c>
      <c r="P3" s="6">
        <v>21.8694</v>
      </c>
      <c r="Q3" s="6">
        <v>20.2178035422</v>
      </c>
      <c r="R3" s="6">
        <f t="shared" si="1"/>
        <v>18.69093711</v>
      </c>
      <c r="S3" s="6">
        <f t="shared" si="2"/>
        <v>0.9244791143</v>
      </c>
      <c r="T3" s="6">
        <v>2.25819003066E-4</v>
      </c>
      <c r="U3" s="6">
        <v>29.9587628866</v>
      </c>
      <c r="V3" s="6" t="s">
        <v>44</v>
      </c>
      <c r="W3" s="6"/>
      <c r="X3" s="6">
        <v>0.177475599286</v>
      </c>
      <c r="Y3" s="6">
        <v>0.156830701624</v>
      </c>
      <c r="Z3" s="6">
        <v>0.00547422257419</v>
      </c>
      <c r="AA3" s="6">
        <v>0.00525685860384</v>
      </c>
      <c r="AB3" s="6">
        <v>0.468513913935</v>
      </c>
      <c r="AC3" s="6">
        <v>0.682332690711</v>
      </c>
      <c r="AD3" s="6">
        <v>0.0518188047415</v>
      </c>
      <c r="AE3" s="6">
        <v>0.34776987446</v>
      </c>
      <c r="AF3" s="6">
        <v>10.0</v>
      </c>
      <c r="AG3" s="6" t="s">
        <v>45</v>
      </c>
      <c r="AH3" s="6">
        <v>0.125884051099</v>
      </c>
      <c r="AI3" s="6">
        <v>0.00344757428326</v>
      </c>
      <c r="AJ3" s="8" t="s">
        <v>46</v>
      </c>
      <c r="AK3" s="9"/>
      <c r="AL3" s="9"/>
      <c r="AM3" s="9"/>
      <c r="AN3" s="9"/>
      <c r="AO3" s="9"/>
      <c r="AP3" s="9"/>
      <c r="AQ3" s="9"/>
      <c r="AR3" s="9"/>
      <c r="AS3" s="9"/>
    </row>
    <row r="4">
      <c r="A4" s="9"/>
      <c r="B4" s="6" t="s">
        <v>37</v>
      </c>
      <c r="C4" s="6" t="s">
        <v>38</v>
      </c>
      <c r="D4" s="6" t="s">
        <v>39</v>
      </c>
      <c r="E4" s="6" t="s">
        <v>40</v>
      </c>
      <c r="F4" s="6"/>
      <c r="G4" s="6"/>
      <c r="H4" s="6"/>
      <c r="I4" s="6" t="s">
        <v>48</v>
      </c>
      <c r="J4" s="6" t="s">
        <v>42</v>
      </c>
      <c r="K4" s="6" t="s">
        <v>43</v>
      </c>
      <c r="L4" s="6">
        <v>3.0</v>
      </c>
      <c r="M4" s="6">
        <v>151.0</v>
      </c>
      <c r="N4" s="6">
        <v>1554.0</v>
      </c>
      <c r="O4" s="6">
        <v>0.137218543046</v>
      </c>
      <c r="P4" s="6">
        <v>20.5828</v>
      </c>
      <c r="Q4" s="6">
        <v>15.0405005623</v>
      </c>
      <c r="R4" s="6">
        <f t="shared" si="1"/>
        <v>10.99056772</v>
      </c>
      <c r="S4" s="6">
        <f t="shared" si="2"/>
        <v>0.7307315119</v>
      </c>
      <c r="T4" s="6">
        <v>-0.002353488238</v>
      </c>
      <c r="U4" s="6">
        <v>25.0066225166</v>
      </c>
      <c r="V4" s="6" t="s">
        <v>44</v>
      </c>
      <c r="W4" s="6"/>
      <c r="X4" s="6">
        <v>0.184785384444</v>
      </c>
      <c r="Y4" s="6">
        <v>0.196073908531</v>
      </c>
      <c r="Z4" s="6">
        <v>0.00812998896324</v>
      </c>
      <c r="AA4" s="6">
        <v>0.00767856349171</v>
      </c>
      <c r="AB4" s="6">
        <v>0.613121171939</v>
      </c>
      <c r="AC4" s="6">
        <v>0.788257934721</v>
      </c>
      <c r="AD4" s="6">
        <v>0.17919883874</v>
      </c>
      <c r="AE4" s="6">
        <v>0.389785201137</v>
      </c>
      <c r="AF4" s="6">
        <v>8.0</v>
      </c>
      <c r="AG4" s="6" t="s">
        <v>45</v>
      </c>
      <c r="AH4" s="6">
        <v>0.188880114861</v>
      </c>
      <c r="AI4" s="6">
        <v>0.00546353641079</v>
      </c>
      <c r="AJ4" s="8" t="s">
        <v>46</v>
      </c>
      <c r="AK4" s="9"/>
      <c r="AL4" s="9"/>
      <c r="AM4" s="9"/>
      <c r="AN4" s="9"/>
      <c r="AO4" s="9"/>
      <c r="AP4" s="9"/>
      <c r="AQ4" s="9"/>
      <c r="AR4" s="9"/>
      <c r="AS4" s="9"/>
    </row>
    <row r="5">
      <c r="A5" s="9"/>
      <c r="B5" s="6" t="s">
        <v>37</v>
      </c>
      <c r="C5" s="6" t="s">
        <v>38</v>
      </c>
      <c r="D5" s="6" t="s">
        <v>39</v>
      </c>
      <c r="E5" s="6" t="s">
        <v>40</v>
      </c>
      <c r="F5" s="6"/>
      <c r="G5" s="6"/>
      <c r="H5" s="6"/>
      <c r="I5" s="6" t="s">
        <v>49</v>
      </c>
      <c r="J5" s="6" t="s">
        <v>42</v>
      </c>
      <c r="K5" s="6" t="s">
        <v>43</v>
      </c>
      <c r="L5" s="6">
        <v>4.0</v>
      </c>
      <c r="M5" s="6">
        <v>188.0</v>
      </c>
      <c r="N5" s="6">
        <v>1032.0</v>
      </c>
      <c r="O5" s="6">
        <v>0.0587097508249</v>
      </c>
      <c r="P5" s="6">
        <v>10.9787</v>
      </c>
      <c r="Q5" s="6">
        <v>8.43684765599</v>
      </c>
      <c r="R5" s="6">
        <f t="shared" si="1"/>
        <v>6.483499719</v>
      </c>
      <c r="S5" s="6">
        <f t="shared" si="2"/>
        <v>0.768474196</v>
      </c>
      <c r="T5" s="6">
        <v>-0.00111075090444</v>
      </c>
      <c r="U5" s="6">
        <v>12.2553191489</v>
      </c>
      <c r="V5" s="6" t="s">
        <v>44</v>
      </c>
      <c r="W5" s="6"/>
      <c r="X5" s="6">
        <v>0.227763728472</v>
      </c>
      <c r="Y5" s="6">
        <v>0.20873674828</v>
      </c>
      <c r="Z5" s="6">
        <v>0.00738842065009</v>
      </c>
      <c r="AA5" s="6">
        <v>0.00719710733236</v>
      </c>
      <c r="AB5" s="6">
        <v>0.516510683383</v>
      </c>
      <c r="AC5" s="6">
        <v>0.727745909291</v>
      </c>
      <c r="AD5" s="6">
        <v>0.158425425573</v>
      </c>
      <c r="AE5" s="6">
        <v>0.537878342617</v>
      </c>
      <c r="AF5" s="6">
        <v>13.0</v>
      </c>
      <c r="AG5" s="6" t="s">
        <v>45</v>
      </c>
      <c r="AH5" s="6">
        <v>0.0818603451385</v>
      </c>
      <c r="AI5" s="6">
        <v>0.00464653234612</v>
      </c>
      <c r="AJ5" s="8" t="s">
        <v>46</v>
      </c>
      <c r="AK5" s="9"/>
      <c r="AL5" s="9"/>
      <c r="AM5" s="9"/>
      <c r="AN5" s="9"/>
      <c r="AO5" s="9"/>
      <c r="AP5" s="9"/>
      <c r="AQ5" s="9"/>
      <c r="AR5" s="9"/>
      <c r="AS5" s="9"/>
    </row>
    <row r="6">
      <c r="A6" s="6" t="s">
        <v>50</v>
      </c>
      <c r="B6" s="6" t="s">
        <v>37</v>
      </c>
      <c r="C6" s="6" t="s">
        <v>38</v>
      </c>
      <c r="D6" s="6" t="s">
        <v>39</v>
      </c>
      <c r="E6" s="6" t="s">
        <v>40</v>
      </c>
      <c r="F6" s="6"/>
      <c r="G6" s="6"/>
      <c r="H6" s="6"/>
      <c r="I6" s="6" t="s">
        <v>51</v>
      </c>
      <c r="J6" s="6" t="s">
        <v>52</v>
      </c>
      <c r="K6" s="6" t="s">
        <v>43</v>
      </c>
      <c r="L6" s="6">
        <v>1.0</v>
      </c>
      <c r="M6" s="6">
        <v>62.0</v>
      </c>
      <c r="N6" s="6">
        <v>159.0</v>
      </c>
      <c r="O6" s="6">
        <v>0.0840824960338</v>
      </c>
      <c r="P6" s="6">
        <v>5.129</v>
      </c>
      <c r="Q6" s="6">
        <v>2.93193688578</v>
      </c>
      <c r="R6" s="6">
        <f t="shared" si="1"/>
        <v>1.676009729</v>
      </c>
      <c r="S6" s="6">
        <f t="shared" si="2"/>
        <v>0.5716390887</v>
      </c>
      <c r="T6" s="6">
        <v>-0.0205909732147</v>
      </c>
      <c r="U6" s="6">
        <v>5.12903225806</v>
      </c>
      <c r="V6" s="6" t="s">
        <v>44</v>
      </c>
      <c r="W6" s="6"/>
      <c r="X6" s="6">
        <v>-0.0435940282153</v>
      </c>
      <c r="Y6" s="6">
        <v>-0.0435940282153</v>
      </c>
      <c r="Z6" s="6">
        <v>0.0392825665433</v>
      </c>
      <c r="AA6" s="6">
        <v>0.0392825665433</v>
      </c>
      <c r="AB6" s="6">
        <v>0.308775731311</v>
      </c>
      <c r="AC6" s="6">
        <v>0.258958246055</v>
      </c>
      <c r="AD6" s="6">
        <v>0.258958246055</v>
      </c>
      <c r="AE6" s="6">
        <v>0.516553933784</v>
      </c>
      <c r="AF6" s="6">
        <v>6.0</v>
      </c>
      <c r="AG6" s="6">
        <v>8.0</v>
      </c>
      <c r="AH6" s="6">
        <v>0.0503917272605</v>
      </c>
      <c r="AI6" s="7">
        <v>0.0114598638861</v>
      </c>
      <c r="AJ6" s="8" t="s">
        <v>53</v>
      </c>
      <c r="AK6" s="9"/>
      <c r="AL6" s="9"/>
      <c r="AM6" s="9"/>
      <c r="AN6" s="9"/>
      <c r="AO6" s="9"/>
      <c r="AP6" s="9"/>
      <c r="AQ6" s="9"/>
      <c r="AR6" s="9"/>
      <c r="AS6" s="9"/>
    </row>
    <row r="7">
      <c r="A7" s="6" t="s">
        <v>54</v>
      </c>
      <c r="B7" s="6" t="s">
        <v>55</v>
      </c>
      <c r="C7" s="6" t="s">
        <v>56</v>
      </c>
      <c r="D7" s="6" t="s">
        <v>57</v>
      </c>
      <c r="E7" s="6" t="s">
        <v>58</v>
      </c>
      <c r="F7" s="6"/>
      <c r="G7" s="6"/>
      <c r="H7" s="6"/>
      <c r="I7" s="6" t="s">
        <v>59</v>
      </c>
      <c r="J7" s="6" t="s">
        <v>42</v>
      </c>
      <c r="K7" s="6" t="s">
        <v>60</v>
      </c>
      <c r="L7" s="6" t="s">
        <v>61</v>
      </c>
      <c r="M7" s="6">
        <v>31.0</v>
      </c>
      <c r="N7" s="6">
        <v>211.0</v>
      </c>
      <c r="O7" s="10">
        <v>0.453763441</v>
      </c>
      <c r="P7" s="6">
        <v>13.6129</v>
      </c>
      <c r="Q7" s="6">
        <v>5.0843048775</v>
      </c>
      <c r="R7" s="6">
        <f t="shared" si="1"/>
        <v>1.898945565</v>
      </c>
      <c r="S7" s="6">
        <f t="shared" si="2"/>
        <v>0.373491679</v>
      </c>
      <c r="T7" s="11">
        <v>-6.2419948772E-5</v>
      </c>
      <c r="U7" s="6">
        <v>1.86840937135</v>
      </c>
      <c r="V7" s="12" t="s">
        <v>62</v>
      </c>
      <c r="W7" s="13"/>
      <c r="X7" s="6" t="s">
        <v>63</v>
      </c>
      <c r="Y7" s="7" t="s">
        <v>64</v>
      </c>
      <c r="Z7" s="6">
        <v>0.0421208750463</v>
      </c>
      <c r="AA7" s="6">
        <v>0.0307007786429</v>
      </c>
      <c r="AB7" s="6">
        <v>0.706401045069</v>
      </c>
      <c r="AC7" s="6">
        <v>0.769342790542</v>
      </c>
      <c r="AD7" s="6">
        <v>0.146979615682</v>
      </c>
      <c r="AE7" s="6">
        <v>0.42986893689</v>
      </c>
      <c r="AF7" s="6">
        <v>3.0</v>
      </c>
      <c r="AG7" s="6">
        <v>4.0</v>
      </c>
      <c r="AH7" s="6">
        <v>0.419155385843</v>
      </c>
      <c r="AI7" s="6">
        <v>0.0164839314034</v>
      </c>
      <c r="AJ7" s="8" t="s">
        <v>65</v>
      </c>
      <c r="AK7" s="9"/>
      <c r="AL7" s="9"/>
      <c r="AM7" s="9"/>
      <c r="AN7" s="9"/>
      <c r="AO7" s="9"/>
      <c r="AP7" s="9"/>
      <c r="AQ7" s="9"/>
      <c r="AR7" s="9"/>
      <c r="AS7" s="9"/>
    </row>
    <row r="8">
      <c r="A8" s="6"/>
      <c r="B8" s="6" t="s">
        <v>55</v>
      </c>
      <c r="C8" s="6" t="s">
        <v>56</v>
      </c>
      <c r="D8" s="6" t="s">
        <v>57</v>
      </c>
      <c r="E8" s="6" t="s">
        <v>58</v>
      </c>
      <c r="F8" s="6"/>
      <c r="G8" s="6"/>
      <c r="H8" s="6"/>
      <c r="I8" s="6" t="s">
        <v>59</v>
      </c>
      <c r="J8" s="6" t="s">
        <v>42</v>
      </c>
      <c r="K8" s="6" t="s">
        <v>60</v>
      </c>
      <c r="L8" s="6" t="s">
        <v>66</v>
      </c>
      <c r="M8" s="6">
        <v>40.0</v>
      </c>
      <c r="N8" s="6">
        <v>305.0</v>
      </c>
      <c r="O8" s="10">
        <v>0.391025641</v>
      </c>
      <c r="P8" s="6">
        <v>15.25</v>
      </c>
      <c r="Q8" s="6">
        <v>6.68487097856</v>
      </c>
      <c r="R8" s="6">
        <f t="shared" si="1"/>
        <v>2.930327869</v>
      </c>
      <c r="S8" s="6">
        <f t="shared" si="2"/>
        <v>0.4383521953</v>
      </c>
      <c r="T8" s="6">
        <v>-1.76466689318E-4</v>
      </c>
      <c r="U8" s="6">
        <v>1.1902510734</v>
      </c>
      <c r="V8" s="12" t="s">
        <v>62</v>
      </c>
      <c r="W8" s="13"/>
      <c r="X8" s="6" t="s">
        <v>63</v>
      </c>
      <c r="Y8" s="7" t="s">
        <v>64</v>
      </c>
      <c r="Z8" s="6">
        <v>0.0298245614035</v>
      </c>
      <c r="AA8" s="6">
        <v>0.017004048583</v>
      </c>
      <c r="AB8" s="6">
        <v>0.598282442748</v>
      </c>
      <c r="AC8" s="6">
        <v>0.708251301933</v>
      </c>
      <c r="AD8" s="6">
        <v>0.14987006339</v>
      </c>
      <c r="AE8" s="6">
        <v>0.483984603663</v>
      </c>
      <c r="AF8" s="6">
        <v>4.0</v>
      </c>
      <c r="AG8" s="6">
        <v>3.0</v>
      </c>
      <c r="AH8" s="6">
        <v>0.363821429058</v>
      </c>
      <c r="AI8" s="6">
        <v>0.0191462238515</v>
      </c>
      <c r="AJ8" s="8" t="s">
        <v>65</v>
      </c>
      <c r="AK8" s="9"/>
      <c r="AL8" s="9"/>
      <c r="AM8" s="9"/>
      <c r="AN8" s="9"/>
      <c r="AO8" s="9"/>
      <c r="AP8" s="9"/>
      <c r="AQ8" s="9"/>
      <c r="AR8" s="9"/>
      <c r="AS8" s="9"/>
    </row>
    <row r="9">
      <c r="A9" s="6" t="s">
        <v>67</v>
      </c>
      <c r="B9" s="6" t="s">
        <v>68</v>
      </c>
      <c r="C9" s="6" t="s">
        <v>69</v>
      </c>
      <c r="D9" s="6" t="s">
        <v>57</v>
      </c>
      <c r="E9" s="6" t="s">
        <v>40</v>
      </c>
      <c r="F9" s="6"/>
      <c r="G9" s="6"/>
      <c r="H9" s="6"/>
      <c r="I9" s="6" t="s">
        <v>70</v>
      </c>
      <c r="J9" s="6" t="s">
        <v>71</v>
      </c>
      <c r="K9" s="6" t="s">
        <v>60</v>
      </c>
      <c r="L9" s="6" t="s">
        <v>72</v>
      </c>
      <c r="M9" s="6">
        <v>35.0</v>
      </c>
      <c r="N9" s="6">
        <v>521.0</v>
      </c>
      <c r="O9" s="6">
        <v>0.875630252101</v>
      </c>
      <c r="P9" s="6">
        <v>29.7714</v>
      </c>
      <c r="Q9" s="6">
        <v>4.71523799906</v>
      </c>
      <c r="R9" s="6">
        <f t="shared" si="1"/>
        <v>0.7468063103</v>
      </c>
      <c r="S9" s="6">
        <f t="shared" si="2"/>
        <v>0.1583814667</v>
      </c>
      <c r="T9" s="6">
        <v>5.51779505847E-4</v>
      </c>
      <c r="U9" s="6">
        <v>1.46402343726</v>
      </c>
      <c r="V9" s="6" t="s">
        <v>73</v>
      </c>
      <c r="W9" s="6"/>
      <c r="X9" s="6">
        <v>-0.116650964952</v>
      </c>
      <c r="Y9" s="6" t="s">
        <v>64</v>
      </c>
      <c r="Z9" s="6">
        <v>0.0269926152279</v>
      </c>
      <c r="AA9" s="6">
        <v>0.00376878023937</v>
      </c>
      <c r="AB9" s="6">
        <v>0.915664217439</v>
      </c>
      <c r="AC9" s="6">
        <v>0.921745879151</v>
      </c>
      <c r="AD9" s="6">
        <v>0.112511407726</v>
      </c>
      <c r="AE9" s="6">
        <v>0.158510573536</v>
      </c>
      <c r="AF9" s="6">
        <v>3.0</v>
      </c>
      <c r="AG9" s="6">
        <v>2.0</v>
      </c>
      <c r="AH9" s="6">
        <v>0.868897582805</v>
      </c>
      <c r="AI9" s="7">
        <v>0.00868956040887</v>
      </c>
      <c r="AJ9" s="8" t="s">
        <v>74</v>
      </c>
      <c r="AK9" s="9"/>
      <c r="AL9" s="9"/>
      <c r="AM9" s="9"/>
      <c r="AN9" s="9"/>
      <c r="AO9" s="9"/>
      <c r="AP9" s="9"/>
      <c r="AQ9" s="9"/>
      <c r="AR9" s="9"/>
      <c r="AS9" s="9"/>
    </row>
    <row r="10">
      <c r="A10" s="9"/>
      <c r="B10" s="6" t="s">
        <v>68</v>
      </c>
      <c r="C10" s="6" t="s">
        <v>69</v>
      </c>
      <c r="D10" s="6" t="s">
        <v>57</v>
      </c>
      <c r="E10" s="6" t="s">
        <v>40</v>
      </c>
      <c r="F10" s="6"/>
      <c r="G10" s="6"/>
      <c r="H10" s="6"/>
      <c r="I10" s="6" t="s">
        <v>70</v>
      </c>
      <c r="J10" s="6" t="s">
        <v>42</v>
      </c>
      <c r="K10" s="6" t="s">
        <v>60</v>
      </c>
      <c r="L10" s="6" t="s">
        <v>75</v>
      </c>
      <c r="M10" s="6">
        <v>36.0</v>
      </c>
      <c r="N10" s="6">
        <v>585.0</v>
      </c>
      <c r="O10" s="6">
        <v>0.928571428571</v>
      </c>
      <c r="P10" s="6">
        <v>32.5</v>
      </c>
      <c r="Q10" s="6">
        <v>4.4064346888</v>
      </c>
      <c r="R10" s="6">
        <f t="shared" si="1"/>
        <v>0.5974358974</v>
      </c>
      <c r="S10" s="6">
        <f t="shared" si="2"/>
        <v>0.1355826058</v>
      </c>
      <c r="T10" s="6">
        <v>-0.00552476173335</v>
      </c>
      <c r="U10" s="6">
        <v>2.47605853788</v>
      </c>
      <c r="V10" s="6" t="s">
        <v>73</v>
      </c>
      <c r="W10" s="6"/>
      <c r="X10" s="6">
        <v>-0.0741820156949</v>
      </c>
      <c r="Y10" s="6" t="s">
        <v>64</v>
      </c>
      <c r="Z10" s="6">
        <v>0.0361811391223</v>
      </c>
      <c r="AA10" s="6">
        <v>0.00210084033613</v>
      </c>
      <c r="AB10" s="6">
        <v>0.961175906694</v>
      </c>
      <c r="AC10" s="6">
        <v>0.963124467435</v>
      </c>
      <c r="AD10" s="6">
        <v>0.146484317491</v>
      </c>
      <c r="AE10" s="6">
        <v>0.137827381896</v>
      </c>
      <c r="AF10" s="6">
        <v>2.0</v>
      </c>
      <c r="AG10" s="6">
        <v>2.0</v>
      </c>
      <c r="AH10" s="6" t="s">
        <v>76</v>
      </c>
      <c r="AI10" s="6" t="s">
        <v>77</v>
      </c>
      <c r="AJ10" s="8" t="s">
        <v>74</v>
      </c>
      <c r="AK10" s="9"/>
      <c r="AL10" s="9"/>
      <c r="AM10" s="9"/>
      <c r="AN10" s="9"/>
      <c r="AO10" s="9"/>
      <c r="AP10" s="9"/>
      <c r="AQ10" s="9"/>
      <c r="AR10" s="9"/>
      <c r="AS10" s="9"/>
    </row>
    <row r="11">
      <c r="A11" s="9"/>
      <c r="B11" s="6" t="s">
        <v>68</v>
      </c>
      <c r="C11" s="6" t="s">
        <v>69</v>
      </c>
      <c r="D11" s="6" t="s">
        <v>57</v>
      </c>
      <c r="E11" s="6" t="s">
        <v>40</v>
      </c>
      <c r="F11" s="6"/>
      <c r="G11" s="6"/>
      <c r="H11" s="6"/>
      <c r="I11" s="6" t="s">
        <v>70</v>
      </c>
      <c r="J11" s="6" t="s">
        <v>42</v>
      </c>
      <c r="K11" s="6" t="s">
        <v>60</v>
      </c>
      <c r="L11" s="6" t="s">
        <v>78</v>
      </c>
      <c r="M11" s="6">
        <v>35.0</v>
      </c>
      <c r="N11" s="6">
        <v>509.0</v>
      </c>
      <c r="O11" s="6">
        <v>0.855462184874</v>
      </c>
      <c r="P11" s="6">
        <v>29.0857</v>
      </c>
      <c r="Q11" s="6">
        <v>4.37767993721</v>
      </c>
      <c r="R11" s="6">
        <f t="shared" si="1"/>
        <v>0.6588832874</v>
      </c>
      <c r="S11" s="6">
        <f t="shared" si="2"/>
        <v>0.1505096985</v>
      </c>
      <c r="T11" s="6">
        <v>-0.0489101554458</v>
      </c>
      <c r="U11" s="6">
        <v>1.30990048929</v>
      </c>
      <c r="V11" s="6" t="s">
        <v>73</v>
      </c>
      <c r="W11" s="6"/>
      <c r="X11" s="6">
        <v>-0.122737170709</v>
      </c>
      <c r="Y11" s="6" t="s">
        <v>64</v>
      </c>
      <c r="Z11" s="6">
        <v>0.0288260758849</v>
      </c>
      <c r="AA11" s="6">
        <v>0.0043799337917</v>
      </c>
      <c r="AB11" s="6">
        <v>0.889686282551</v>
      </c>
      <c r="AC11" s="6">
        <v>0.898634875695</v>
      </c>
      <c r="AD11" s="6">
        <v>0.125130865071</v>
      </c>
      <c r="AE11" s="6">
        <v>0.173571259804</v>
      </c>
      <c r="AF11" s="6">
        <v>2.0</v>
      </c>
      <c r="AG11" s="6">
        <v>2.0</v>
      </c>
      <c r="AH11" s="6">
        <v>0.821775928014</v>
      </c>
      <c r="AI11" s="7">
        <v>0.0120895443147</v>
      </c>
      <c r="AJ11" s="8" t="s">
        <v>74</v>
      </c>
      <c r="AK11" s="9"/>
      <c r="AL11" s="9"/>
      <c r="AM11" s="9"/>
      <c r="AN11" s="9"/>
      <c r="AO11" s="9"/>
      <c r="AP11" s="9"/>
      <c r="AQ11" s="9"/>
      <c r="AR11" s="9"/>
      <c r="AS11" s="9"/>
    </row>
    <row r="12">
      <c r="A12" s="6" t="s">
        <v>79</v>
      </c>
      <c r="B12" s="6" t="s">
        <v>80</v>
      </c>
      <c r="C12" s="6" t="s">
        <v>81</v>
      </c>
      <c r="D12" s="6" t="s">
        <v>82</v>
      </c>
      <c r="E12" s="6" t="s">
        <v>83</v>
      </c>
      <c r="F12" s="6"/>
      <c r="G12" s="6"/>
      <c r="H12" s="6"/>
      <c r="I12" s="6" t="s">
        <v>84</v>
      </c>
      <c r="J12" s="6" t="s">
        <v>42</v>
      </c>
      <c r="K12" s="6" t="s">
        <v>60</v>
      </c>
      <c r="L12" s="6">
        <v>1.0</v>
      </c>
      <c r="M12" s="10">
        <v>23.0</v>
      </c>
      <c r="N12" s="10">
        <v>63.0</v>
      </c>
      <c r="O12" s="10">
        <v>0.249011858</v>
      </c>
      <c r="P12" s="10">
        <v>5.47826087</v>
      </c>
      <c r="Q12" s="10">
        <v>2.684408529</v>
      </c>
      <c r="R12" s="6">
        <f t="shared" ref="R12:R63" si="3">(Q12)^2/O12</f>
        <v>28.9385783</v>
      </c>
      <c r="S12" s="6">
        <f t="shared" ref="S12:S63" si="4">Q12/O12</f>
        <v>10.78024376</v>
      </c>
      <c r="T12" s="10">
        <v>3.65511E-4</v>
      </c>
      <c r="U12" s="10">
        <v>13237.47826</v>
      </c>
      <c r="V12" s="12" t="s">
        <v>85</v>
      </c>
      <c r="W12" s="12">
        <f t="shared" ref="W12:W63" si="5">U12/3600</f>
        <v>3.677077294</v>
      </c>
      <c r="X12" s="10">
        <v>-0.105400941</v>
      </c>
      <c r="Y12" s="6" t="s">
        <v>86</v>
      </c>
      <c r="Z12" s="10">
        <v>0.050442311</v>
      </c>
      <c r="AA12" s="10">
        <v>0.122153209</v>
      </c>
      <c r="AB12" s="10">
        <v>0.476712329</v>
      </c>
      <c r="AC12" s="10">
        <v>0.493664065</v>
      </c>
      <c r="AD12" s="14">
        <v>0.001390931</v>
      </c>
      <c r="AE12" s="10">
        <v>0.319009301</v>
      </c>
      <c r="AF12" s="10">
        <v>3.0</v>
      </c>
      <c r="AG12" s="10">
        <v>4.0</v>
      </c>
      <c r="AH12" s="10">
        <v>0.232755834028</v>
      </c>
      <c r="AI12" s="10">
        <v>0.0321587709158</v>
      </c>
      <c r="AJ12" s="8" t="s">
        <v>87</v>
      </c>
      <c r="AK12" s="9"/>
      <c r="AL12" s="9"/>
      <c r="AM12" s="9"/>
      <c r="AN12" s="9"/>
      <c r="AO12" s="9"/>
      <c r="AP12" s="9"/>
      <c r="AQ12" s="9"/>
      <c r="AR12" s="9"/>
      <c r="AS12" s="9"/>
    </row>
    <row r="13">
      <c r="A13" s="9"/>
      <c r="B13" s="6" t="s">
        <v>80</v>
      </c>
      <c r="C13" s="6" t="s">
        <v>81</v>
      </c>
      <c r="D13" s="6" t="s">
        <v>82</v>
      </c>
      <c r="E13" s="6" t="s">
        <v>83</v>
      </c>
      <c r="F13" s="6"/>
      <c r="G13" s="6"/>
      <c r="H13" s="6"/>
      <c r="I13" s="6" t="s">
        <v>84</v>
      </c>
      <c r="J13" s="6" t="s">
        <v>42</v>
      </c>
      <c r="K13" s="6" t="s">
        <v>60</v>
      </c>
      <c r="L13" s="6">
        <f t="shared" ref="L13:L63" si="6">L12+1</f>
        <v>2</v>
      </c>
      <c r="M13" s="10">
        <v>22.0</v>
      </c>
      <c r="N13" s="10">
        <v>50.0</v>
      </c>
      <c r="O13" s="10">
        <v>0.216450216</v>
      </c>
      <c r="P13" s="10">
        <v>4.545454545</v>
      </c>
      <c r="Q13" s="10">
        <v>2.16852008</v>
      </c>
      <c r="R13" s="6">
        <f t="shared" si="3"/>
        <v>21.72545458</v>
      </c>
      <c r="S13" s="6">
        <f t="shared" si="4"/>
        <v>10.01856279</v>
      </c>
      <c r="T13" s="10">
        <v>-8.33602E-4</v>
      </c>
      <c r="U13" s="10">
        <v>16779.18182</v>
      </c>
      <c r="V13" s="12" t="s">
        <v>85</v>
      </c>
      <c r="W13" s="12">
        <f t="shared" si="5"/>
        <v>4.660883839</v>
      </c>
      <c r="X13" s="10">
        <v>0.048066753</v>
      </c>
      <c r="Y13" s="6" t="s">
        <v>86</v>
      </c>
      <c r="Z13" s="10">
        <v>0.081818182</v>
      </c>
      <c r="AA13" s="10">
        <v>0.13008658</v>
      </c>
      <c r="AB13" s="10">
        <v>0.524017467</v>
      </c>
      <c r="AC13" s="10">
        <v>0.533766234</v>
      </c>
      <c r="AD13" s="14">
        <v>0.001823867</v>
      </c>
      <c r="AE13" s="10">
        <v>0.533127289</v>
      </c>
      <c r="AF13" s="10">
        <v>4.0</v>
      </c>
      <c r="AG13" s="10">
        <v>7.0</v>
      </c>
      <c r="AH13" s="10">
        <v>0.203953022551</v>
      </c>
      <c r="AI13" s="10">
        <v>0.041660568543</v>
      </c>
      <c r="AJ13" s="8" t="s">
        <v>87</v>
      </c>
      <c r="AK13" s="9"/>
      <c r="AL13" s="9"/>
      <c r="AM13" s="9"/>
      <c r="AN13" s="9"/>
      <c r="AO13" s="9"/>
      <c r="AP13" s="9"/>
      <c r="AQ13" s="9"/>
      <c r="AR13" s="9"/>
      <c r="AS13" s="9"/>
    </row>
    <row r="14">
      <c r="A14" s="9"/>
      <c r="B14" s="6" t="s">
        <v>80</v>
      </c>
      <c r="C14" s="6" t="s">
        <v>81</v>
      </c>
      <c r="D14" s="6" t="s">
        <v>82</v>
      </c>
      <c r="E14" s="6" t="s">
        <v>83</v>
      </c>
      <c r="F14" s="6"/>
      <c r="G14" s="6"/>
      <c r="H14" s="6"/>
      <c r="I14" s="6" t="s">
        <v>84</v>
      </c>
      <c r="J14" s="6" t="s">
        <v>42</v>
      </c>
      <c r="K14" s="6" t="s">
        <v>60</v>
      </c>
      <c r="L14" s="6">
        <f t="shared" si="6"/>
        <v>3</v>
      </c>
      <c r="M14" s="10">
        <v>23.0</v>
      </c>
      <c r="N14" s="10">
        <v>50.0</v>
      </c>
      <c r="O14" s="10">
        <v>0.197628458</v>
      </c>
      <c r="P14" s="10">
        <v>4.347826087</v>
      </c>
      <c r="Q14" s="10">
        <v>1.73477716</v>
      </c>
      <c r="R14" s="6">
        <f t="shared" si="3"/>
        <v>15.22782612</v>
      </c>
      <c r="S14" s="6">
        <f t="shared" si="4"/>
        <v>8.777972452</v>
      </c>
      <c r="T14" s="10">
        <v>0.002645118</v>
      </c>
      <c r="U14" s="10">
        <v>56.08695652</v>
      </c>
      <c r="V14" s="12" t="s">
        <v>85</v>
      </c>
      <c r="W14" s="12">
        <f t="shared" si="5"/>
        <v>0.01557971014</v>
      </c>
      <c r="X14" s="10">
        <v>-0.079011486</v>
      </c>
      <c r="Y14" s="6" t="s">
        <v>86</v>
      </c>
      <c r="Z14" s="10">
        <v>0.083003953</v>
      </c>
      <c r="AA14" s="10">
        <v>0.108977979</v>
      </c>
      <c r="AB14" s="10">
        <v>0.475247525</v>
      </c>
      <c r="AC14" s="10">
        <v>0.489855072</v>
      </c>
      <c r="AD14" s="10">
        <v>0.013748934</v>
      </c>
      <c r="AE14" s="10">
        <v>0.496163692</v>
      </c>
      <c r="AF14" s="10">
        <v>3.0</v>
      </c>
      <c r="AG14" s="10">
        <v>5.0</v>
      </c>
      <c r="AH14" s="10">
        <v>0.15796050361</v>
      </c>
      <c r="AI14" s="10">
        <v>0.0307819753185</v>
      </c>
      <c r="AJ14" s="8" t="s">
        <v>87</v>
      </c>
      <c r="AK14" s="9"/>
      <c r="AL14" s="9"/>
      <c r="AM14" s="9"/>
      <c r="AN14" s="9"/>
      <c r="AO14" s="9"/>
      <c r="AP14" s="9"/>
      <c r="AQ14" s="9"/>
      <c r="AR14" s="9"/>
      <c r="AS14" s="9"/>
    </row>
    <row r="15">
      <c r="A15" s="9"/>
      <c r="B15" s="6" t="s">
        <v>80</v>
      </c>
      <c r="C15" s="6" t="s">
        <v>81</v>
      </c>
      <c r="D15" s="6" t="s">
        <v>82</v>
      </c>
      <c r="E15" s="6" t="s">
        <v>83</v>
      </c>
      <c r="F15" s="6"/>
      <c r="G15" s="6"/>
      <c r="H15" s="6"/>
      <c r="I15" s="6" t="s">
        <v>84</v>
      </c>
      <c r="J15" s="6" t="s">
        <v>42</v>
      </c>
      <c r="K15" s="6" t="s">
        <v>60</v>
      </c>
      <c r="L15" s="6">
        <f t="shared" si="6"/>
        <v>4</v>
      </c>
      <c r="M15" s="10">
        <v>24.0</v>
      </c>
      <c r="N15" s="10">
        <v>100.0</v>
      </c>
      <c r="O15" s="10">
        <v>0.362318841</v>
      </c>
      <c r="P15" s="10">
        <v>8.333333333</v>
      </c>
      <c r="Q15" s="10">
        <v>4.365266951</v>
      </c>
      <c r="R15" s="6">
        <f t="shared" si="3"/>
        <v>52.59333327</v>
      </c>
      <c r="S15" s="6">
        <f t="shared" si="4"/>
        <v>12.04813677</v>
      </c>
      <c r="T15" s="10">
        <v>0.028108819</v>
      </c>
      <c r="U15" s="10">
        <v>84.16666667</v>
      </c>
      <c r="V15" s="12" t="s">
        <v>85</v>
      </c>
      <c r="W15" s="12">
        <f t="shared" si="5"/>
        <v>0.02337962963</v>
      </c>
      <c r="X15" s="10">
        <v>0.030605929</v>
      </c>
      <c r="Y15" s="6" t="s">
        <v>86</v>
      </c>
      <c r="Z15" s="10">
        <v>0.036396574</v>
      </c>
      <c r="AA15" s="10">
        <v>0.070866271</v>
      </c>
      <c r="AB15" s="10">
        <v>0.614345114</v>
      </c>
      <c r="AC15" s="10">
        <v>0.661391849</v>
      </c>
      <c r="AD15" s="10">
        <v>0.021015924</v>
      </c>
      <c r="AE15" s="10">
        <v>0.4522836</v>
      </c>
      <c r="AF15" s="10">
        <v>5.0</v>
      </c>
      <c r="AG15" s="10">
        <v>4.0</v>
      </c>
      <c r="AH15" s="10">
        <v>0.424194484578</v>
      </c>
      <c r="AI15" s="10">
        <v>0.0317261385202</v>
      </c>
      <c r="AJ15" s="8" t="s">
        <v>87</v>
      </c>
      <c r="AK15" s="9"/>
      <c r="AL15" s="9"/>
      <c r="AM15" s="9"/>
      <c r="AN15" s="9"/>
      <c r="AO15" s="9"/>
      <c r="AP15" s="9"/>
      <c r="AQ15" s="9"/>
      <c r="AR15" s="9"/>
      <c r="AS15" s="9"/>
    </row>
    <row r="16">
      <c r="A16" s="9"/>
      <c r="B16" s="6" t="s">
        <v>80</v>
      </c>
      <c r="C16" s="6" t="s">
        <v>81</v>
      </c>
      <c r="D16" s="6" t="s">
        <v>82</v>
      </c>
      <c r="E16" s="6" t="s">
        <v>83</v>
      </c>
      <c r="F16" s="6"/>
      <c r="G16" s="6"/>
      <c r="H16" s="6"/>
      <c r="I16" s="6" t="s">
        <v>84</v>
      </c>
      <c r="J16" s="6" t="s">
        <v>42</v>
      </c>
      <c r="K16" s="6" t="s">
        <v>60</v>
      </c>
      <c r="L16" s="6">
        <f t="shared" si="6"/>
        <v>5</v>
      </c>
      <c r="M16" s="10">
        <v>22.0</v>
      </c>
      <c r="N16" s="10">
        <v>67.0</v>
      </c>
      <c r="O16" s="10">
        <v>0.29004329</v>
      </c>
      <c r="P16" s="10">
        <v>6.090909091</v>
      </c>
      <c r="Q16" s="10">
        <v>2.172327845</v>
      </c>
      <c r="R16" s="6">
        <f t="shared" si="3"/>
        <v>16.27001358</v>
      </c>
      <c r="S16" s="6">
        <f t="shared" si="4"/>
        <v>7.489667646</v>
      </c>
      <c r="T16" s="10">
        <v>0.604505849</v>
      </c>
      <c r="U16" s="10">
        <v>21425.81818</v>
      </c>
      <c r="V16" s="12" t="s">
        <v>85</v>
      </c>
      <c r="W16" s="12">
        <f t="shared" si="5"/>
        <v>5.951616161</v>
      </c>
      <c r="X16" s="10">
        <v>0.116221034</v>
      </c>
      <c r="Y16" s="6" t="s">
        <v>86</v>
      </c>
      <c r="Z16" s="10">
        <v>0.052597403</v>
      </c>
      <c r="AA16" s="10">
        <v>0.155411255</v>
      </c>
      <c r="AB16" s="10">
        <v>0.480916031</v>
      </c>
      <c r="AC16" s="10">
        <v>0.548524203</v>
      </c>
      <c r="AD16" s="10">
        <v>0.001141651</v>
      </c>
      <c r="AE16" s="10">
        <v>0.397039493</v>
      </c>
      <c r="AF16" s="10">
        <v>3.0</v>
      </c>
      <c r="AG16" s="10">
        <v>4.0</v>
      </c>
      <c r="AH16" s="10">
        <v>0.235908616382</v>
      </c>
      <c r="AI16" s="10">
        <v>0.033069394264</v>
      </c>
      <c r="AJ16" s="8" t="s">
        <v>87</v>
      </c>
      <c r="AK16" s="9"/>
      <c r="AL16" s="9"/>
      <c r="AM16" s="9"/>
      <c r="AN16" s="9"/>
      <c r="AO16" s="9"/>
      <c r="AP16" s="9"/>
      <c r="AQ16" s="9"/>
      <c r="AR16" s="9"/>
      <c r="AS16" s="9"/>
    </row>
    <row r="17">
      <c r="A17" s="9"/>
      <c r="B17" s="6" t="s">
        <v>80</v>
      </c>
      <c r="C17" s="6" t="s">
        <v>81</v>
      </c>
      <c r="D17" s="6" t="s">
        <v>82</v>
      </c>
      <c r="E17" s="6" t="s">
        <v>83</v>
      </c>
      <c r="F17" s="6"/>
      <c r="G17" s="6"/>
      <c r="H17" s="6"/>
      <c r="I17" s="6" t="s">
        <v>84</v>
      </c>
      <c r="J17" s="6" t="s">
        <v>42</v>
      </c>
      <c r="K17" s="6" t="s">
        <v>60</v>
      </c>
      <c r="L17" s="6">
        <f t="shared" si="6"/>
        <v>6</v>
      </c>
      <c r="M17" s="10">
        <v>22.0</v>
      </c>
      <c r="N17" s="10">
        <v>75.0</v>
      </c>
      <c r="O17" s="10">
        <v>0.324675325</v>
      </c>
      <c r="P17" s="10">
        <v>6.818181818</v>
      </c>
      <c r="Q17" s="10">
        <v>2.690663379</v>
      </c>
      <c r="R17" s="6">
        <f t="shared" si="3"/>
        <v>22.29818179</v>
      </c>
      <c r="S17" s="6">
        <f t="shared" si="4"/>
        <v>8.287243199</v>
      </c>
      <c r="T17" s="10">
        <v>0.996089828</v>
      </c>
      <c r="U17" s="10">
        <v>21163.54545</v>
      </c>
      <c r="V17" s="12" t="s">
        <v>85</v>
      </c>
      <c r="W17" s="12">
        <f t="shared" si="5"/>
        <v>5.878762625</v>
      </c>
      <c r="X17" s="10">
        <v>-0.092615427</v>
      </c>
      <c r="Y17" s="6" t="s">
        <v>86</v>
      </c>
      <c r="Z17" s="10">
        <v>0.043939394</v>
      </c>
      <c r="AA17" s="10">
        <v>0.125324675</v>
      </c>
      <c r="AB17" s="10">
        <v>0.51744186</v>
      </c>
      <c r="AC17" s="10">
        <v>0.633444333</v>
      </c>
      <c r="AD17" s="10">
        <v>0.004284995</v>
      </c>
      <c r="AE17" s="10">
        <v>0.625827395</v>
      </c>
      <c r="AF17" s="10">
        <v>4.0</v>
      </c>
      <c r="AG17" s="10">
        <v>4.0</v>
      </c>
      <c r="AH17" s="10">
        <v>0.282079854659</v>
      </c>
      <c r="AI17" s="10">
        <v>0.0294903208741</v>
      </c>
      <c r="AJ17" s="8" t="s">
        <v>87</v>
      </c>
      <c r="AK17" s="9"/>
      <c r="AL17" s="9"/>
      <c r="AM17" s="9"/>
      <c r="AN17" s="9"/>
      <c r="AO17" s="9"/>
      <c r="AP17" s="9"/>
      <c r="AQ17" s="9"/>
      <c r="AR17" s="9"/>
      <c r="AS17" s="9"/>
    </row>
    <row r="18">
      <c r="A18" s="9"/>
      <c r="B18" s="6" t="s">
        <v>80</v>
      </c>
      <c r="C18" s="6" t="s">
        <v>81</v>
      </c>
      <c r="D18" s="6" t="s">
        <v>82</v>
      </c>
      <c r="E18" s="6" t="s">
        <v>83</v>
      </c>
      <c r="F18" s="6"/>
      <c r="G18" s="6"/>
      <c r="H18" s="6"/>
      <c r="I18" s="6" t="s">
        <v>84</v>
      </c>
      <c r="J18" s="6" t="s">
        <v>42</v>
      </c>
      <c r="K18" s="6" t="s">
        <v>60</v>
      </c>
      <c r="L18" s="6">
        <f t="shared" si="6"/>
        <v>7</v>
      </c>
      <c r="M18" s="10">
        <v>22.0</v>
      </c>
      <c r="N18" s="10">
        <v>82.0</v>
      </c>
      <c r="O18" s="10">
        <v>0.354978355</v>
      </c>
      <c r="P18" s="10">
        <v>7.454545455</v>
      </c>
      <c r="Q18" s="10">
        <v>2.871921636</v>
      </c>
      <c r="R18" s="6">
        <f t="shared" si="3"/>
        <v>23.23503326</v>
      </c>
      <c r="S18" s="6">
        <f t="shared" si="4"/>
        <v>8.090413389</v>
      </c>
      <c r="T18" s="10">
        <v>0.008162522</v>
      </c>
      <c r="U18" s="10">
        <v>51258.54545</v>
      </c>
      <c r="V18" s="12" t="s">
        <v>85</v>
      </c>
      <c r="W18" s="12">
        <f t="shared" si="5"/>
        <v>14.23848485</v>
      </c>
      <c r="X18" s="10">
        <v>0.001531824</v>
      </c>
      <c r="Y18" s="6" t="s">
        <v>86</v>
      </c>
      <c r="Z18" s="10">
        <v>0.037445887</v>
      </c>
      <c r="AA18" s="10">
        <v>0.094805195</v>
      </c>
      <c r="AB18" s="10">
        <v>0.498387097</v>
      </c>
      <c r="AC18" s="10">
        <v>0.509754135</v>
      </c>
      <c r="AD18" s="10">
        <v>0.002427766</v>
      </c>
      <c r="AE18" s="10">
        <v>0.580390992</v>
      </c>
      <c r="AF18" s="10">
        <v>5.0</v>
      </c>
      <c r="AG18" s="10">
        <v>3.0</v>
      </c>
      <c r="AH18" s="10">
        <v>0.310398445281</v>
      </c>
      <c r="AI18" s="10">
        <v>0.0345737304426</v>
      </c>
      <c r="AJ18" s="8" t="s">
        <v>87</v>
      </c>
      <c r="AK18" s="9"/>
      <c r="AL18" s="9"/>
      <c r="AM18" s="9"/>
      <c r="AN18" s="9"/>
      <c r="AO18" s="9"/>
      <c r="AP18" s="9"/>
      <c r="AQ18" s="9"/>
      <c r="AR18" s="9"/>
      <c r="AS18" s="9"/>
    </row>
    <row r="19">
      <c r="A19" s="9"/>
      <c r="B19" s="6" t="s">
        <v>80</v>
      </c>
      <c r="C19" s="6" t="s">
        <v>81</v>
      </c>
      <c r="D19" s="6" t="s">
        <v>82</v>
      </c>
      <c r="E19" s="6" t="s">
        <v>83</v>
      </c>
      <c r="F19" s="6"/>
      <c r="G19" s="6"/>
      <c r="H19" s="6"/>
      <c r="I19" s="6" t="s">
        <v>84</v>
      </c>
      <c r="J19" s="6" t="s">
        <v>42</v>
      </c>
      <c r="K19" s="6" t="s">
        <v>60</v>
      </c>
      <c r="L19" s="6">
        <f t="shared" si="6"/>
        <v>8</v>
      </c>
      <c r="M19" s="10">
        <v>22.0</v>
      </c>
      <c r="N19" s="10">
        <v>61.0</v>
      </c>
      <c r="O19" s="10">
        <v>0.264069264</v>
      </c>
      <c r="P19" s="10">
        <v>5.545454545</v>
      </c>
      <c r="Q19" s="10">
        <v>2.444423574</v>
      </c>
      <c r="R19" s="6">
        <f t="shared" si="3"/>
        <v>22.62742176</v>
      </c>
      <c r="S19" s="6">
        <f t="shared" si="4"/>
        <v>9.25675157</v>
      </c>
      <c r="T19" s="10">
        <v>1.485619193</v>
      </c>
      <c r="U19" s="10">
        <v>49475.36364</v>
      </c>
      <c r="V19" s="12" t="s">
        <v>85</v>
      </c>
      <c r="W19" s="12">
        <f t="shared" si="5"/>
        <v>13.74315657</v>
      </c>
      <c r="X19" s="10">
        <v>-0.048618435</v>
      </c>
      <c r="Y19" s="6" t="s">
        <v>86</v>
      </c>
      <c r="Z19" s="10">
        <v>0.0504329</v>
      </c>
      <c r="AA19" s="10">
        <v>0.152056277</v>
      </c>
      <c r="AB19" s="10">
        <v>0.472303207</v>
      </c>
      <c r="AC19" s="10">
        <v>0.596062271</v>
      </c>
      <c r="AD19" s="10">
        <v>0.002853332</v>
      </c>
      <c r="AE19" s="10">
        <v>0.425546702</v>
      </c>
      <c r="AF19" s="10">
        <v>4.0</v>
      </c>
      <c r="AG19" s="10">
        <v>4.0</v>
      </c>
      <c r="AH19" s="10">
        <v>0.234485981608</v>
      </c>
      <c r="AI19" s="10">
        <v>0.0336053599596</v>
      </c>
      <c r="AJ19" s="8" t="s">
        <v>87</v>
      </c>
      <c r="AK19" s="9"/>
      <c r="AL19" s="9"/>
      <c r="AM19" s="9"/>
      <c r="AN19" s="9"/>
      <c r="AO19" s="9"/>
      <c r="AP19" s="9"/>
      <c r="AQ19" s="9"/>
      <c r="AR19" s="9"/>
      <c r="AS19" s="9"/>
    </row>
    <row r="20">
      <c r="A20" s="9"/>
      <c r="B20" s="6" t="s">
        <v>80</v>
      </c>
      <c r="C20" s="6" t="s">
        <v>81</v>
      </c>
      <c r="D20" s="6" t="s">
        <v>82</v>
      </c>
      <c r="E20" s="6" t="s">
        <v>83</v>
      </c>
      <c r="F20" s="6"/>
      <c r="G20" s="6"/>
      <c r="H20" s="6"/>
      <c r="I20" s="6" t="s">
        <v>84</v>
      </c>
      <c r="J20" s="6" t="s">
        <v>42</v>
      </c>
      <c r="K20" s="6" t="s">
        <v>60</v>
      </c>
      <c r="L20" s="6">
        <f t="shared" si="6"/>
        <v>9</v>
      </c>
      <c r="M20" s="10">
        <v>21.0</v>
      </c>
      <c r="N20" s="10">
        <v>60.0</v>
      </c>
      <c r="O20" s="10">
        <v>0.285714286</v>
      </c>
      <c r="P20" s="10">
        <v>5.714285714</v>
      </c>
      <c r="Q20" s="10">
        <v>3.010186787</v>
      </c>
      <c r="R20" s="6">
        <f t="shared" si="3"/>
        <v>31.71428569</v>
      </c>
      <c r="S20" s="6">
        <f t="shared" si="4"/>
        <v>10.53565374</v>
      </c>
      <c r="T20" s="10">
        <v>-0.010207161</v>
      </c>
      <c r="U20" s="10">
        <v>40420.7619</v>
      </c>
      <c r="V20" s="12" t="s">
        <v>85</v>
      </c>
      <c r="W20" s="12">
        <f t="shared" si="5"/>
        <v>11.22798942</v>
      </c>
      <c r="X20" s="10">
        <v>0.119415808</v>
      </c>
      <c r="Y20" s="6" t="s">
        <v>86</v>
      </c>
      <c r="Z20" s="10">
        <v>0.056390977</v>
      </c>
      <c r="AA20" s="10">
        <v>0.118295739</v>
      </c>
      <c r="AB20" s="10">
        <v>0.547619048</v>
      </c>
      <c r="AC20" s="10">
        <v>0.546705147</v>
      </c>
      <c r="AD20" s="10">
        <v>0.003794714</v>
      </c>
      <c r="AE20" s="10">
        <v>0.480473534</v>
      </c>
      <c r="AF20" s="10">
        <v>3.0</v>
      </c>
      <c r="AG20" s="10">
        <v>4.0</v>
      </c>
      <c r="AH20" s="10">
        <v>0.286718877642</v>
      </c>
      <c r="AI20" s="10">
        <v>0.0378995402798</v>
      </c>
      <c r="AJ20" s="8" t="s">
        <v>87</v>
      </c>
      <c r="AK20" s="9"/>
      <c r="AL20" s="9"/>
      <c r="AM20" s="9"/>
      <c r="AN20" s="9"/>
      <c r="AO20" s="9"/>
      <c r="AP20" s="9"/>
      <c r="AQ20" s="9"/>
      <c r="AR20" s="9"/>
      <c r="AS20" s="9"/>
    </row>
    <row r="21">
      <c r="A21" s="9"/>
      <c r="B21" s="6" t="s">
        <v>80</v>
      </c>
      <c r="C21" s="6" t="s">
        <v>81</v>
      </c>
      <c r="D21" s="6" t="s">
        <v>82</v>
      </c>
      <c r="E21" s="6" t="s">
        <v>83</v>
      </c>
      <c r="F21" s="6"/>
      <c r="G21" s="6"/>
      <c r="H21" s="6"/>
      <c r="I21" s="6" t="s">
        <v>84</v>
      </c>
      <c r="J21" s="6" t="s">
        <v>42</v>
      </c>
      <c r="K21" s="6" t="s">
        <v>60</v>
      </c>
      <c r="L21" s="6">
        <f t="shared" si="6"/>
        <v>10</v>
      </c>
      <c r="M21" s="10">
        <v>19.0</v>
      </c>
      <c r="N21" s="10">
        <v>50.0</v>
      </c>
      <c r="O21" s="10">
        <v>0.292397661</v>
      </c>
      <c r="P21" s="10">
        <v>5.263157895</v>
      </c>
      <c r="Q21" s="10">
        <v>2.38067008</v>
      </c>
      <c r="R21" s="6">
        <f t="shared" si="3"/>
        <v>19.38315789</v>
      </c>
      <c r="S21" s="6">
        <f t="shared" si="4"/>
        <v>8.141891669</v>
      </c>
      <c r="T21" s="10">
        <v>0.024111018</v>
      </c>
      <c r="U21" s="10">
        <v>6957.789474</v>
      </c>
      <c r="V21" s="12" t="s">
        <v>85</v>
      </c>
      <c r="W21" s="12">
        <f t="shared" si="5"/>
        <v>1.932719298</v>
      </c>
      <c r="X21" s="10">
        <v>0.373147937</v>
      </c>
      <c r="Y21" s="6" t="s">
        <v>86</v>
      </c>
      <c r="Z21" s="10">
        <v>0.067079463</v>
      </c>
      <c r="AA21" s="10">
        <v>0.134158927</v>
      </c>
      <c r="AB21" s="10">
        <v>0.573033708</v>
      </c>
      <c r="AC21" s="10">
        <v>0.487134503</v>
      </c>
      <c r="AD21" s="10">
        <v>0.011142014</v>
      </c>
      <c r="AE21" s="10">
        <v>0.496592693</v>
      </c>
      <c r="AF21" s="10">
        <v>5.0</v>
      </c>
      <c r="AG21" s="10">
        <v>5.0</v>
      </c>
      <c r="AH21" s="10">
        <v>0.289435739454</v>
      </c>
      <c r="AI21" s="10">
        <v>0.0315803006016</v>
      </c>
      <c r="AJ21" s="8" t="s">
        <v>87</v>
      </c>
      <c r="AK21" s="9"/>
      <c r="AL21" s="9"/>
      <c r="AM21" s="9"/>
      <c r="AN21" s="9"/>
      <c r="AO21" s="9"/>
      <c r="AP21" s="9"/>
      <c r="AQ21" s="9"/>
      <c r="AR21" s="9"/>
      <c r="AS21" s="9"/>
    </row>
    <row r="22">
      <c r="A22" s="9"/>
      <c r="B22" s="6" t="s">
        <v>80</v>
      </c>
      <c r="C22" s="6" t="s">
        <v>81</v>
      </c>
      <c r="D22" s="6" t="s">
        <v>82</v>
      </c>
      <c r="E22" s="6" t="s">
        <v>83</v>
      </c>
      <c r="F22" s="6"/>
      <c r="G22" s="6"/>
      <c r="H22" s="6"/>
      <c r="I22" s="6" t="s">
        <v>84</v>
      </c>
      <c r="J22" s="6" t="s">
        <v>42</v>
      </c>
      <c r="K22" s="6" t="s">
        <v>60</v>
      </c>
      <c r="L22" s="6">
        <f t="shared" si="6"/>
        <v>11</v>
      </c>
      <c r="M22" s="10">
        <v>19.0</v>
      </c>
      <c r="N22" s="10">
        <v>46.0</v>
      </c>
      <c r="O22" s="10">
        <v>0.269005848</v>
      </c>
      <c r="P22" s="10">
        <v>4.842105263</v>
      </c>
      <c r="Q22" s="10">
        <v>1.926632128</v>
      </c>
      <c r="R22" s="6">
        <f t="shared" si="3"/>
        <v>13.798627</v>
      </c>
      <c r="S22" s="6">
        <f t="shared" si="4"/>
        <v>7.162045518</v>
      </c>
      <c r="T22" s="10">
        <v>-0.005184835</v>
      </c>
      <c r="U22" s="10">
        <v>26931.68421</v>
      </c>
      <c r="V22" s="12" t="s">
        <v>85</v>
      </c>
      <c r="W22" s="12">
        <f t="shared" si="5"/>
        <v>7.481023392</v>
      </c>
      <c r="X22" s="10">
        <v>0.120469883</v>
      </c>
      <c r="Y22" s="6" t="s">
        <v>86</v>
      </c>
      <c r="Z22" s="10">
        <v>0.063295494</v>
      </c>
      <c r="AA22" s="10">
        <v>0.166150671</v>
      </c>
      <c r="AB22" s="10">
        <v>0.495283019</v>
      </c>
      <c r="AC22" s="10">
        <v>0.510902256</v>
      </c>
      <c r="AD22" s="10">
        <v>0.001329979</v>
      </c>
      <c r="AE22" s="10">
        <v>0.450403136</v>
      </c>
      <c r="AF22" s="10">
        <v>5.0</v>
      </c>
      <c r="AG22" s="10">
        <v>4.0</v>
      </c>
      <c r="AH22" s="10">
        <v>0.224404502445</v>
      </c>
      <c r="AI22" s="10">
        <v>0.0404366260506</v>
      </c>
      <c r="AJ22" s="8" t="s">
        <v>87</v>
      </c>
      <c r="AK22" s="9"/>
      <c r="AL22" s="9"/>
      <c r="AM22" s="9"/>
      <c r="AN22" s="9"/>
      <c r="AO22" s="9"/>
      <c r="AP22" s="9"/>
      <c r="AQ22" s="9"/>
      <c r="AR22" s="9"/>
      <c r="AS22" s="9"/>
    </row>
    <row r="23">
      <c r="A23" s="9"/>
      <c r="B23" s="6" t="s">
        <v>80</v>
      </c>
      <c r="C23" s="6" t="s">
        <v>81</v>
      </c>
      <c r="D23" s="6" t="s">
        <v>82</v>
      </c>
      <c r="E23" s="6" t="s">
        <v>83</v>
      </c>
      <c r="F23" s="6"/>
      <c r="G23" s="6"/>
      <c r="H23" s="6"/>
      <c r="I23" s="6" t="s">
        <v>84</v>
      </c>
      <c r="J23" s="6" t="s">
        <v>42</v>
      </c>
      <c r="K23" s="6" t="s">
        <v>60</v>
      </c>
      <c r="L23" s="6">
        <f t="shared" si="6"/>
        <v>12</v>
      </c>
      <c r="M23" s="10">
        <v>19.0</v>
      </c>
      <c r="N23" s="10">
        <v>48.0</v>
      </c>
      <c r="O23" s="10">
        <v>0.280701754</v>
      </c>
      <c r="P23" s="10">
        <v>5.052631579</v>
      </c>
      <c r="Q23" s="10">
        <v>2.416471639</v>
      </c>
      <c r="R23" s="6">
        <f t="shared" si="3"/>
        <v>20.80263161</v>
      </c>
      <c r="S23" s="6">
        <f t="shared" si="4"/>
        <v>8.608680226</v>
      </c>
      <c r="T23" s="10">
        <v>0.032496115</v>
      </c>
      <c r="U23" s="10">
        <v>14901.57895</v>
      </c>
      <c r="V23" s="12" t="s">
        <v>85</v>
      </c>
      <c r="W23" s="12">
        <f t="shared" si="5"/>
        <v>4.139327486</v>
      </c>
      <c r="X23" s="10">
        <v>0.462931329</v>
      </c>
      <c r="Y23" s="6" t="s">
        <v>86</v>
      </c>
      <c r="Z23" s="10">
        <v>0.094255246</v>
      </c>
      <c r="AA23" s="10">
        <v>0.179222566</v>
      </c>
      <c r="AB23" s="10">
        <v>0.624</v>
      </c>
      <c r="AC23" s="10">
        <v>0.650083542</v>
      </c>
      <c r="AD23" s="10">
        <v>0.00359611</v>
      </c>
      <c r="AE23" s="10">
        <v>0.489531838</v>
      </c>
      <c r="AF23" s="10">
        <v>4.0</v>
      </c>
      <c r="AG23" s="10">
        <v>7.0</v>
      </c>
      <c r="AH23" s="10">
        <v>0.301612203696</v>
      </c>
      <c r="AI23" s="10">
        <v>0.0444393933767</v>
      </c>
      <c r="AJ23" s="8" t="s">
        <v>87</v>
      </c>
      <c r="AK23" s="9"/>
      <c r="AL23" s="9"/>
      <c r="AM23" s="9"/>
      <c r="AN23" s="9"/>
      <c r="AO23" s="9"/>
      <c r="AP23" s="9"/>
      <c r="AQ23" s="9"/>
      <c r="AR23" s="9"/>
      <c r="AS23" s="9"/>
    </row>
    <row r="24">
      <c r="A24" s="9"/>
      <c r="B24" s="6" t="s">
        <v>80</v>
      </c>
      <c r="C24" s="6" t="s">
        <v>81</v>
      </c>
      <c r="D24" s="6" t="s">
        <v>82</v>
      </c>
      <c r="E24" s="6" t="s">
        <v>83</v>
      </c>
      <c r="F24" s="6"/>
      <c r="G24" s="6"/>
      <c r="H24" s="6"/>
      <c r="I24" s="6" t="s">
        <v>84</v>
      </c>
      <c r="J24" s="6" t="s">
        <v>42</v>
      </c>
      <c r="K24" s="6" t="s">
        <v>60</v>
      </c>
      <c r="L24" s="6">
        <f t="shared" si="6"/>
        <v>13</v>
      </c>
      <c r="M24" s="10">
        <v>19.0</v>
      </c>
      <c r="N24" s="10">
        <v>57.0</v>
      </c>
      <c r="O24" s="10">
        <v>0.333333333</v>
      </c>
      <c r="P24" s="10">
        <v>6.0</v>
      </c>
      <c r="Q24" s="10">
        <v>2.809757435</v>
      </c>
      <c r="R24" s="6">
        <f t="shared" si="3"/>
        <v>23.68421055</v>
      </c>
      <c r="S24" s="6">
        <f t="shared" si="4"/>
        <v>8.429272313</v>
      </c>
      <c r="T24" s="10">
        <v>0.022393175</v>
      </c>
      <c r="U24" s="10">
        <v>14902.31579</v>
      </c>
      <c r="V24" s="12" t="s">
        <v>85</v>
      </c>
      <c r="W24" s="12">
        <f t="shared" si="5"/>
        <v>4.139532164</v>
      </c>
      <c r="X24" s="10">
        <v>0.195032871</v>
      </c>
      <c r="Y24" s="6" t="s">
        <v>86</v>
      </c>
      <c r="Z24" s="10">
        <v>0.060543516</v>
      </c>
      <c r="AA24" s="10">
        <v>0.161850705</v>
      </c>
      <c r="AB24" s="10">
        <v>0.616666667</v>
      </c>
      <c r="AC24" s="10">
        <v>0.68604086</v>
      </c>
      <c r="AD24" s="10">
        <v>0.006080091</v>
      </c>
      <c r="AE24" s="10">
        <v>0.181247018</v>
      </c>
      <c r="AF24" s="10">
        <v>3.0</v>
      </c>
      <c r="AG24" s="10">
        <v>4.0</v>
      </c>
      <c r="AH24" s="10">
        <v>0.34717021052</v>
      </c>
      <c r="AI24" s="10">
        <v>0.0353109965469</v>
      </c>
      <c r="AJ24" s="8" t="s">
        <v>87</v>
      </c>
      <c r="AK24" s="9"/>
      <c r="AL24" s="9"/>
      <c r="AM24" s="9"/>
      <c r="AN24" s="9"/>
      <c r="AO24" s="9"/>
      <c r="AP24" s="9"/>
      <c r="AQ24" s="9"/>
      <c r="AR24" s="9"/>
      <c r="AS24" s="9"/>
    </row>
    <row r="25">
      <c r="A25" s="9"/>
      <c r="B25" s="6" t="s">
        <v>80</v>
      </c>
      <c r="C25" s="6" t="s">
        <v>81</v>
      </c>
      <c r="D25" s="6" t="s">
        <v>82</v>
      </c>
      <c r="E25" s="6" t="s">
        <v>83</v>
      </c>
      <c r="F25" s="6"/>
      <c r="G25" s="6"/>
      <c r="H25" s="6"/>
      <c r="I25" s="6" t="s">
        <v>84</v>
      </c>
      <c r="J25" s="6" t="s">
        <v>42</v>
      </c>
      <c r="K25" s="6" t="s">
        <v>60</v>
      </c>
      <c r="L25" s="6">
        <f t="shared" si="6"/>
        <v>14</v>
      </c>
      <c r="M25" s="10">
        <v>18.0</v>
      </c>
      <c r="N25" s="10">
        <v>59.0</v>
      </c>
      <c r="O25" s="10">
        <v>0.385620915</v>
      </c>
      <c r="P25" s="10">
        <v>6.555555556</v>
      </c>
      <c r="Q25" s="10">
        <v>2.629368792</v>
      </c>
      <c r="R25" s="6">
        <f t="shared" si="3"/>
        <v>17.92843691</v>
      </c>
      <c r="S25" s="6">
        <f t="shared" si="4"/>
        <v>6.818532631</v>
      </c>
      <c r="T25" s="10">
        <v>0.010971136</v>
      </c>
      <c r="U25" s="10">
        <v>31872.88889</v>
      </c>
      <c r="V25" s="12" t="s">
        <v>85</v>
      </c>
      <c r="W25" s="12">
        <f t="shared" si="5"/>
        <v>8.853580247</v>
      </c>
      <c r="X25" s="10">
        <v>0.255329587</v>
      </c>
      <c r="Y25" s="6" t="s">
        <v>86</v>
      </c>
      <c r="Z25" s="10">
        <v>0.051470588</v>
      </c>
      <c r="AA25" s="10">
        <v>0.127042484</v>
      </c>
      <c r="AB25" s="10">
        <v>0.676923077</v>
      </c>
      <c r="AC25" s="10">
        <v>0.711636203</v>
      </c>
      <c r="AD25" s="10">
        <v>0.00494919</v>
      </c>
      <c r="AE25" s="10">
        <v>0.476800809</v>
      </c>
      <c r="AF25" s="10">
        <v>5.0</v>
      </c>
      <c r="AG25" s="10">
        <v>3.0</v>
      </c>
      <c r="AH25" s="10">
        <v>0.365513295224</v>
      </c>
      <c r="AI25" s="10">
        <v>0.0375797292185</v>
      </c>
      <c r="AJ25" s="8" t="s">
        <v>87</v>
      </c>
      <c r="AK25" s="9"/>
      <c r="AL25" s="9"/>
      <c r="AM25" s="9"/>
      <c r="AN25" s="9"/>
      <c r="AO25" s="9"/>
      <c r="AP25" s="9"/>
      <c r="AQ25" s="9"/>
      <c r="AR25" s="9"/>
      <c r="AS25" s="9"/>
    </row>
    <row r="26">
      <c r="A26" s="9"/>
      <c r="B26" s="6" t="s">
        <v>80</v>
      </c>
      <c r="C26" s="6" t="s">
        <v>81</v>
      </c>
      <c r="D26" s="6" t="s">
        <v>82</v>
      </c>
      <c r="E26" s="6" t="s">
        <v>83</v>
      </c>
      <c r="F26" s="6"/>
      <c r="G26" s="6"/>
      <c r="H26" s="6"/>
      <c r="I26" s="6" t="s">
        <v>84</v>
      </c>
      <c r="J26" s="6" t="s">
        <v>42</v>
      </c>
      <c r="K26" s="6" t="s">
        <v>60</v>
      </c>
      <c r="L26" s="6">
        <f t="shared" si="6"/>
        <v>15</v>
      </c>
      <c r="M26" s="10">
        <v>18.0</v>
      </c>
      <c r="N26" s="10">
        <v>49.0</v>
      </c>
      <c r="O26" s="10">
        <v>0.320261438</v>
      </c>
      <c r="P26" s="10">
        <v>5.444444444</v>
      </c>
      <c r="Q26" s="10">
        <v>2.385656728</v>
      </c>
      <c r="R26" s="6">
        <f t="shared" si="3"/>
        <v>17.77097505</v>
      </c>
      <c r="S26" s="6">
        <f t="shared" si="4"/>
        <v>7.449091414</v>
      </c>
      <c r="T26" s="10">
        <v>0.018345786</v>
      </c>
      <c r="U26" s="10">
        <v>93009.55556</v>
      </c>
      <c r="V26" s="12" t="s">
        <v>85</v>
      </c>
      <c r="W26" s="12">
        <f t="shared" si="5"/>
        <v>25.83598766</v>
      </c>
      <c r="X26" s="10">
        <v>-0.160120432</v>
      </c>
      <c r="Y26" s="6" t="s">
        <v>86</v>
      </c>
      <c r="Z26" s="10">
        <v>0.054738562</v>
      </c>
      <c r="AA26" s="10">
        <v>0.152777778</v>
      </c>
      <c r="AB26" s="10">
        <v>0.468401487</v>
      </c>
      <c r="AC26" s="10">
        <v>0.586684303</v>
      </c>
      <c r="AD26" s="10">
        <v>0.005083296</v>
      </c>
      <c r="AE26" s="10">
        <v>0.408782403</v>
      </c>
      <c r="AF26" s="10">
        <v>3.0</v>
      </c>
      <c r="AG26" s="10">
        <v>4.0</v>
      </c>
      <c r="AH26" s="10">
        <v>0.284840180988</v>
      </c>
      <c r="AI26" s="10">
        <v>0.0379702587989</v>
      </c>
      <c r="AJ26" s="8" t="s">
        <v>87</v>
      </c>
      <c r="AK26" s="9"/>
      <c r="AL26" s="9"/>
      <c r="AM26" s="9"/>
      <c r="AN26" s="9"/>
      <c r="AO26" s="9"/>
      <c r="AP26" s="9"/>
      <c r="AQ26" s="9"/>
      <c r="AR26" s="9"/>
      <c r="AS26" s="9"/>
    </row>
    <row r="27">
      <c r="A27" s="9"/>
      <c r="B27" s="6" t="s">
        <v>80</v>
      </c>
      <c r="C27" s="6" t="s">
        <v>81</v>
      </c>
      <c r="D27" s="6" t="s">
        <v>82</v>
      </c>
      <c r="E27" s="6" t="s">
        <v>83</v>
      </c>
      <c r="F27" s="6"/>
      <c r="G27" s="6"/>
      <c r="H27" s="6"/>
      <c r="I27" s="6" t="s">
        <v>84</v>
      </c>
      <c r="J27" s="6" t="s">
        <v>42</v>
      </c>
      <c r="K27" s="6" t="s">
        <v>60</v>
      </c>
      <c r="L27" s="6">
        <f t="shared" si="6"/>
        <v>16</v>
      </c>
      <c r="M27" s="10">
        <v>17.0</v>
      </c>
      <c r="N27" s="10">
        <v>42.0</v>
      </c>
      <c r="O27" s="10">
        <v>0.308823529</v>
      </c>
      <c r="P27" s="10">
        <v>4.941176471</v>
      </c>
      <c r="Q27" s="10">
        <v>2.154901069</v>
      </c>
      <c r="R27" s="6">
        <f t="shared" si="3"/>
        <v>15.03641459</v>
      </c>
      <c r="S27" s="6">
        <f t="shared" si="4"/>
        <v>6.977774899</v>
      </c>
      <c r="T27" s="10">
        <v>0.061775041</v>
      </c>
      <c r="U27" s="10">
        <v>78298.23529</v>
      </c>
      <c r="V27" s="12" t="s">
        <v>85</v>
      </c>
      <c r="W27" s="12">
        <f t="shared" si="5"/>
        <v>21.7495098</v>
      </c>
      <c r="X27" s="10">
        <v>0.365432509</v>
      </c>
      <c r="Y27" s="6" t="s">
        <v>86</v>
      </c>
      <c r="Z27" s="10">
        <v>0.071078431</v>
      </c>
      <c r="AA27" s="10">
        <v>0.165686275</v>
      </c>
      <c r="AB27" s="10">
        <v>0.6</v>
      </c>
      <c r="AC27" s="10">
        <v>0.540756303</v>
      </c>
      <c r="AD27" s="10">
        <v>0.01911099</v>
      </c>
      <c r="AE27" s="10">
        <v>0.489488423</v>
      </c>
      <c r="AF27" s="10">
        <v>3.0</v>
      </c>
      <c r="AG27" s="10">
        <v>4.0</v>
      </c>
      <c r="AH27" s="10">
        <v>0.29650390812</v>
      </c>
      <c r="AI27" s="10">
        <v>0.0431650162798</v>
      </c>
      <c r="AJ27" s="8" t="s">
        <v>87</v>
      </c>
      <c r="AK27" s="9"/>
      <c r="AL27" s="9"/>
      <c r="AM27" s="9"/>
      <c r="AN27" s="9"/>
      <c r="AO27" s="9"/>
      <c r="AP27" s="9"/>
      <c r="AQ27" s="9"/>
      <c r="AR27" s="9"/>
      <c r="AS27" s="9"/>
    </row>
    <row r="28">
      <c r="A28" s="9"/>
      <c r="B28" s="6" t="s">
        <v>80</v>
      </c>
      <c r="C28" s="6" t="s">
        <v>81</v>
      </c>
      <c r="D28" s="6" t="s">
        <v>82</v>
      </c>
      <c r="E28" s="6" t="s">
        <v>83</v>
      </c>
      <c r="F28" s="6"/>
      <c r="G28" s="6"/>
      <c r="H28" s="6"/>
      <c r="I28" s="6" t="s">
        <v>84</v>
      </c>
      <c r="J28" s="6" t="s">
        <v>42</v>
      </c>
      <c r="K28" s="6" t="s">
        <v>60</v>
      </c>
      <c r="L28" s="6">
        <f t="shared" si="6"/>
        <v>17</v>
      </c>
      <c r="M28" s="10">
        <v>16.0</v>
      </c>
      <c r="N28" s="10">
        <v>30.0</v>
      </c>
      <c r="O28" s="10">
        <v>0.25</v>
      </c>
      <c r="P28" s="10">
        <v>3.75</v>
      </c>
      <c r="Q28" s="10">
        <v>2.25</v>
      </c>
      <c r="R28" s="6">
        <f t="shared" si="3"/>
        <v>20.25</v>
      </c>
      <c r="S28" s="6">
        <f t="shared" si="4"/>
        <v>9</v>
      </c>
      <c r="T28" s="10">
        <v>0.229616565</v>
      </c>
      <c r="U28" s="10">
        <v>91302.5</v>
      </c>
      <c r="V28" s="12" t="s">
        <v>85</v>
      </c>
      <c r="W28" s="12">
        <f t="shared" si="5"/>
        <v>25.36180556</v>
      </c>
      <c r="X28" s="10">
        <v>0.07604833</v>
      </c>
      <c r="Y28" s="6" t="s">
        <v>86</v>
      </c>
      <c r="Z28" s="10">
        <v>0.104166667</v>
      </c>
      <c r="AA28" s="10">
        <v>0.185714286</v>
      </c>
      <c r="AB28" s="10">
        <v>0.585365854</v>
      </c>
      <c r="AC28" s="10">
        <v>0.502529762</v>
      </c>
      <c r="AD28" s="10">
        <v>0.005730255</v>
      </c>
      <c r="AE28" s="10">
        <v>0.581590552</v>
      </c>
      <c r="AF28" s="10">
        <v>5.0</v>
      </c>
      <c r="AG28" s="10">
        <v>6.0</v>
      </c>
      <c r="AH28" s="10">
        <v>0.316370414694</v>
      </c>
      <c r="AI28" s="10">
        <v>0.055805924788</v>
      </c>
      <c r="AJ28" s="8" t="s">
        <v>87</v>
      </c>
      <c r="AK28" s="9"/>
      <c r="AL28" s="9"/>
      <c r="AM28" s="9"/>
      <c r="AN28" s="9"/>
      <c r="AO28" s="9"/>
      <c r="AP28" s="9"/>
      <c r="AQ28" s="9"/>
      <c r="AR28" s="9"/>
      <c r="AS28" s="9"/>
    </row>
    <row r="29">
      <c r="A29" s="9"/>
      <c r="B29" s="6" t="s">
        <v>80</v>
      </c>
      <c r="C29" s="6" t="s">
        <v>81</v>
      </c>
      <c r="D29" s="6" t="s">
        <v>82</v>
      </c>
      <c r="E29" s="6" t="s">
        <v>83</v>
      </c>
      <c r="F29" s="6"/>
      <c r="G29" s="6"/>
      <c r="H29" s="6"/>
      <c r="I29" s="6" t="s">
        <v>84</v>
      </c>
      <c r="J29" s="6" t="s">
        <v>42</v>
      </c>
      <c r="K29" s="6" t="s">
        <v>60</v>
      </c>
      <c r="L29" s="6">
        <f t="shared" si="6"/>
        <v>18</v>
      </c>
      <c r="M29" s="10">
        <v>15.0</v>
      </c>
      <c r="N29" s="10">
        <v>26.0</v>
      </c>
      <c r="O29" s="10">
        <v>0.247619048</v>
      </c>
      <c r="P29" s="10">
        <v>3.466666667</v>
      </c>
      <c r="Q29" s="10">
        <v>1.961858529</v>
      </c>
      <c r="R29" s="6">
        <f t="shared" si="3"/>
        <v>15.54358972</v>
      </c>
      <c r="S29" s="6">
        <f t="shared" si="4"/>
        <v>7.922890201</v>
      </c>
      <c r="T29" s="10">
        <v>0.481471563</v>
      </c>
      <c r="U29" s="10">
        <v>72456.66667</v>
      </c>
      <c r="V29" s="12" t="s">
        <v>85</v>
      </c>
      <c r="W29" s="12">
        <f t="shared" si="5"/>
        <v>20.12685185</v>
      </c>
      <c r="X29" s="10">
        <v>0.129898723</v>
      </c>
      <c r="Y29" s="6" t="s">
        <v>86</v>
      </c>
      <c r="Z29" s="10">
        <v>0.013186813</v>
      </c>
      <c r="AA29" s="10">
        <v>0.033699634</v>
      </c>
      <c r="AB29" s="10">
        <v>0.741935484</v>
      </c>
      <c r="AC29" s="10">
        <v>0.643174603</v>
      </c>
      <c r="AD29" s="10">
        <v>0.007860514</v>
      </c>
      <c r="AE29" s="10">
        <v>0.077115651</v>
      </c>
      <c r="AF29" s="10">
        <v>4.0</v>
      </c>
      <c r="AG29" s="6" t="s">
        <v>45</v>
      </c>
      <c r="AH29" s="6">
        <v>0.292593692547</v>
      </c>
      <c r="AI29" s="6">
        <v>0.0546761188563</v>
      </c>
      <c r="AJ29" s="8" t="s">
        <v>87</v>
      </c>
      <c r="AK29" s="9"/>
      <c r="AL29" s="9"/>
      <c r="AM29" s="9"/>
      <c r="AN29" s="9"/>
      <c r="AO29" s="9"/>
      <c r="AP29" s="9"/>
      <c r="AQ29" s="9"/>
      <c r="AR29" s="9"/>
      <c r="AS29" s="9"/>
    </row>
    <row r="30">
      <c r="A30" s="9"/>
      <c r="B30" s="6" t="s">
        <v>80</v>
      </c>
      <c r="C30" s="6" t="s">
        <v>81</v>
      </c>
      <c r="D30" s="6" t="s">
        <v>82</v>
      </c>
      <c r="E30" s="6" t="s">
        <v>83</v>
      </c>
      <c r="F30" s="6"/>
      <c r="G30" s="6"/>
      <c r="H30" s="6"/>
      <c r="I30" s="6" t="s">
        <v>84</v>
      </c>
      <c r="J30" s="6" t="s">
        <v>42</v>
      </c>
      <c r="K30" s="6" t="s">
        <v>60</v>
      </c>
      <c r="L30" s="6">
        <f t="shared" si="6"/>
        <v>19</v>
      </c>
      <c r="M30" s="10">
        <v>17.0</v>
      </c>
      <c r="N30" s="10">
        <v>35.0</v>
      </c>
      <c r="O30" s="10">
        <v>0.257352941</v>
      </c>
      <c r="P30" s="10">
        <v>4.117647059</v>
      </c>
      <c r="Q30" s="10">
        <v>1.936715016</v>
      </c>
      <c r="R30" s="6">
        <f t="shared" si="3"/>
        <v>14.57478993</v>
      </c>
      <c r="S30" s="6">
        <f t="shared" si="4"/>
        <v>7.52552121</v>
      </c>
      <c r="T30" s="14">
        <v>-1.59E-5</v>
      </c>
      <c r="U30" s="10">
        <v>122580.3529</v>
      </c>
      <c r="V30" s="12" t="s">
        <v>85</v>
      </c>
      <c r="W30" s="12">
        <f t="shared" si="5"/>
        <v>34.05009803</v>
      </c>
      <c r="X30" s="10">
        <v>0.26546104</v>
      </c>
      <c r="Y30" s="6" t="s">
        <v>86</v>
      </c>
      <c r="Z30" s="10">
        <v>0.106372549</v>
      </c>
      <c r="AA30" s="10">
        <v>0.205392157</v>
      </c>
      <c r="AB30" s="10">
        <v>0.531914894</v>
      </c>
      <c r="AC30" s="10">
        <v>0.507282913</v>
      </c>
      <c r="AD30" s="10">
        <v>0.005084016</v>
      </c>
      <c r="AE30" s="10">
        <v>0.359110056</v>
      </c>
      <c r="AF30" s="10">
        <v>4.0</v>
      </c>
      <c r="AG30" s="10">
        <v>6.0</v>
      </c>
      <c r="AH30" s="10">
        <v>0.249995661198</v>
      </c>
      <c r="AI30" s="10">
        <v>0.0476326041659</v>
      </c>
      <c r="AJ30" s="8" t="s">
        <v>87</v>
      </c>
      <c r="AK30" s="9"/>
      <c r="AL30" s="9"/>
      <c r="AM30" s="9"/>
      <c r="AN30" s="9"/>
      <c r="AO30" s="9"/>
      <c r="AP30" s="9"/>
      <c r="AQ30" s="9"/>
      <c r="AR30" s="9"/>
      <c r="AS30" s="9"/>
    </row>
    <row r="31">
      <c r="A31" s="9"/>
      <c r="B31" s="6" t="s">
        <v>80</v>
      </c>
      <c r="C31" s="6" t="s">
        <v>81</v>
      </c>
      <c r="D31" s="6" t="s">
        <v>82</v>
      </c>
      <c r="E31" s="6" t="s">
        <v>83</v>
      </c>
      <c r="F31" s="6"/>
      <c r="G31" s="6"/>
      <c r="H31" s="6"/>
      <c r="I31" s="6" t="s">
        <v>84</v>
      </c>
      <c r="J31" s="6" t="s">
        <v>42</v>
      </c>
      <c r="K31" s="6" t="s">
        <v>60</v>
      </c>
      <c r="L31" s="6">
        <f t="shared" si="6"/>
        <v>20</v>
      </c>
      <c r="M31" s="10">
        <v>17.0</v>
      </c>
      <c r="N31" s="10">
        <v>35.0</v>
      </c>
      <c r="O31" s="10">
        <v>0.257352941</v>
      </c>
      <c r="P31" s="10">
        <v>4.117647059</v>
      </c>
      <c r="Q31" s="10">
        <v>1.936715016</v>
      </c>
      <c r="R31" s="6">
        <f t="shared" si="3"/>
        <v>14.57478993</v>
      </c>
      <c r="S31" s="6">
        <f t="shared" si="4"/>
        <v>7.52552121</v>
      </c>
      <c r="T31" s="14">
        <v>-1.59E-5</v>
      </c>
      <c r="U31" s="10">
        <v>122580.3529</v>
      </c>
      <c r="V31" s="12" t="s">
        <v>85</v>
      </c>
      <c r="W31" s="12">
        <f t="shared" si="5"/>
        <v>34.05009803</v>
      </c>
      <c r="X31" s="10">
        <v>0.26546104</v>
      </c>
      <c r="Y31" s="6" t="s">
        <v>86</v>
      </c>
      <c r="Z31" s="10">
        <v>0.106372549</v>
      </c>
      <c r="AA31" s="10">
        <v>0.205392157</v>
      </c>
      <c r="AB31" s="10">
        <v>0.531914894</v>
      </c>
      <c r="AC31" s="10">
        <v>0.507282913</v>
      </c>
      <c r="AD31" s="10">
        <v>0.005084016</v>
      </c>
      <c r="AE31" s="10">
        <v>0.359110056</v>
      </c>
      <c r="AF31" s="10">
        <v>4.0</v>
      </c>
      <c r="AG31" s="10">
        <v>6.0</v>
      </c>
      <c r="AH31" s="10">
        <v>0.249113465672</v>
      </c>
      <c r="AI31" s="10">
        <v>0.0479658445411</v>
      </c>
      <c r="AJ31" s="8" t="s">
        <v>87</v>
      </c>
      <c r="AK31" s="9"/>
      <c r="AL31" s="9"/>
      <c r="AM31" s="9"/>
      <c r="AN31" s="9"/>
      <c r="AO31" s="9"/>
      <c r="AP31" s="9"/>
      <c r="AQ31" s="9"/>
      <c r="AR31" s="9"/>
      <c r="AS31" s="9"/>
    </row>
    <row r="32">
      <c r="A32" s="9"/>
      <c r="B32" s="6" t="s">
        <v>80</v>
      </c>
      <c r="C32" s="6" t="s">
        <v>81</v>
      </c>
      <c r="D32" s="6" t="s">
        <v>82</v>
      </c>
      <c r="E32" s="6" t="s">
        <v>83</v>
      </c>
      <c r="F32" s="6"/>
      <c r="G32" s="6"/>
      <c r="H32" s="6"/>
      <c r="I32" s="6" t="s">
        <v>84</v>
      </c>
      <c r="J32" s="6" t="s">
        <v>42</v>
      </c>
      <c r="K32" s="6" t="s">
        <v>60</v>
      </c>
      <c r="L32" s="6">
        <f t="shared" si="6"/>
        <v>21</v>
      </c>
      <c r="M32" s="10">
        <v>18.0</v>
      </c>
      <c r="N32" s="10">
        <v>22.0</v>
      </c>
      <c r="O32" s="10">
        <v>0.14379085</v>
      </c>
      <c r="P32" s="10">
        <v>2.444444444</v>
      </c>
      <c r="Q32" s="10">
        <v>1.571348403</v>
      </c>
      <c r="R32" s="6">
        <f t="shared" si="3"/>
        <v>17.17171714</v>
      </c>
      <c r="S32" s="6">
        <f t="shared" si="4"/>
        <v>10.92801387</v>
      </c>
      <c r="T32" s="10">
        <v>-0.051403023</v>
      </c>
      <c r="U32" s="10">
        <v>108962.1111</v>
      </c>
      <c r="V32" s="12" t="s">
        <v>85</v>
      </c>
      <c r="W32" s="12">
        <f t="shared" si="5"/>
        <v>30.26725308</v>
      </c>
      <c r="X32" s="10">
        <v>0.00727802</v>
      </c>
      <c r="Y32" s="6" t="s">
        <v>86</v>
      </c>
      <c r="Z32" s="10">
        <v>0.054330065</v>
      </c>
      <c r="AA32" s="10">
        <v>0.095179739</v>
      </c>
      <c r="AB32" s="10">
        <v>0.388888889</v>
      </c>
      <c r="AC32" s="10">
        <v>0.387037037</v>
      </c>
      <c r="AD32" s="10">
        <v>0.010474998</v>
      </c>
      <c r="AE32" s="10">
        <v>0.259433755</v>
      </c>
      <c r="AF32" s="10">
        <v>5.0</v>
      </c>
      <c r="AG32" s="6" t="s">
        <v>45</v>
      </c>
      <c r="AH32" s="6">
        <v>0.173085014058</v>
      </c>
      <c r="AI32" s="6">
        <v>0.0512774411981</v>
      </c>
      <c r="AJ32" s="8" t="s">
        <v>87</v>
      </c>
      <c r="AK32" s="9"/>
      <c r="AL32" s="9"/>
      <c r="AM32" s="9"/>
      <c r="AN32" s="9"/>
      <c r="AO32" s="9"/>
      <c r="AP32" s="9"/>
      <c r="AQ32" s="9"/>
      <c r="AR32" s="9"/>
      <c r="AS32" s="9"/>
    </row>
    <row r="33">
      <c r="A33" s="9"/>
      <c r="B33" s="6" t="s">
        <v>80</v>
      </c>
      <c r="C33" s="6" t="s">
        <v>81</v>
      </c>
      <c r="D33" s="6" t="s">
        <v>82</v>
      </c>
      <c r="E33" s="6" t="s">
        <v>83</v>
      </c>
      <c r="F33" s="6"/>
      <c r="G33" s="6"/>
      <c r="H33" s="6"/>
      <c r="I33" s="6" t="s">
        <v>84</v>
      </c>
      <c r="J33" s="6" t="s">
        <v>42</v>
      </c>
      <c r="K33" s="6" t="s">
        <v>60</v>
      </c>
      <c r="L33" s="6">
        <f t="shared" si="6"/>
        <v>22</v>
      </c>
      <c r="M33" s="10">
        <v>16.0</v>
      </c>
      <c r="N33" s="10">
        <v>33.0</v>
      </c>
      <c r="O33" s="10">
        <v>0.275</v>
      </c>
      <c r="P33" s="10">
        <v>4.125</v>
      </c>
      <c r="Q33" s="10">
        <v>2.087911636</v>
      </c>
      <c r="R33" s="6">
        <f t="shared" si="3"/>
        <v>15.85227273</v>
      </c>
      <c r="S33" s="6">
        <f t="shared" si="4"/>
        <v>7.592405949</v>
      </c>
      <c r="T33" s="14">
        <v>-1.63E-5</v>
      </c>
      <c r="U33" s="10">
        <v>241724.75</v>
      </c>
      <c r="V33" s="12" t="s">
        <v>85</v>
      </c>
      <c r="W33" s="12">
        <f t="shared" si="5"/>
        <v>67.14576389</v>
      </c>
      <c r="X33" s="10">
        <v>0.480314961</v>
      </c>
      <c r="Y33" s="6" t="s">
        <v>86</v>
      </c>
      <c r="Z33" s="10">
        <v>0.106547619</v>
      </c>
      <c r="AA33" s="10">
        <v>0.235119048</v>
      </c>
      <c r="AB33" s="10">
        <v>0.543478261</v>
      </c>
      <c r="AC33" s="10">
        <v>0.463392857</v>
      </c>
      <c r="AD33" s="10">
        <v>0.065199402</v>
      </c>
      <c r="AE33" s="10">
        <v>0.623079528</v>
      </c>
      <c r="AF33" s="10">
        <v>4.0</v>
      </c>
      <c r="AG33" s="10">
        <v>6.0</v>
      </c>
      <c r="AH33" s="10">
        <v>0.298135966011</v>
      </c>
      <c r="AI33" s="10">
        <v>0.0436423903052</v>
      </c>
      <c r="AJ33" s="8" t="s">
        <v>87</v>
      </c>
      <c r="AK33" s="9"/>
      <c r="AL33" s="9"/>
      <c r="AM33" s="9"/>
      <c r="AN33" s="9"/>
      <c r="AO33" s="9"/>
      <c r="AP33" s="9"/>
      <c r="AQ33" s="9"/>
      <c r="AR33" s="9"/>
      <c r="AS33" s="9"/>
    </row>
    <row r="34">
      <c r="A34" s="9"/>
      <c r="B34" s="6" t="s">
        <v>80</v>
      </c>
      <c r="C34" s="6" t="s">
        <v>81</v>
      </c>
      <c r="D34" s="6" t="s">
        <v>82</v>
      </c>
      <c r="E34" s="6" t="s">
        <v>83</v>
      </c>
      <c r="F34" s="6"/>
      <c r="G34" s="6"/>
      <c r="H34" s="6"/>
      <c r="I34" s="6" t="s">
        <v>84</v>
      </c>
      <c r="J34" s="6" t="s">
        <v>42</v>
      </c>
      <c r="K34" s="6" t="s">
        <v>60</v>
      </c>
      <c r="L34" s="6">
        <f t="shared" si="6"/>
        <v>23</v>
      </c>
      <c r="M34" s="10">
        <v>14.0</v>
      </c>
      <c r="N34" s="10">
        <v>32.0</v>
      </c>
      <c r="O34" s="10">
        <v>0.351648352</v>
      </c>
      <c r="P34" s="10">
        <v>4.571428571</v>
      </c>
      <c r="Q34" s="10">
        <v>2.441143927</v>
      </c>
      <c r="R34" s="6">
        <f t="shared" si="3"/>
        <v>16.94642855</v>
      </c>
      <c r="S34" s="6">
        <f t="shared" si="4"/>
        <v>6.942003035</v>
      </c>
      <c r="T34" s="10">
        <v>-0.023939067</v>
      </c>
      <c r="U34" s="10">
        <v>94791.42857</v>
      </c>
      <c r="V34" s="12" t="s">
        <v>85</v>
      </c>
      <c r="W34" s="12">
        <f t="shared" si="5"/>
        <v>26.33095238</v>
      </c>
      <c r="X34" s="10">
        <v>-0.070336391</v>
      </c>
      <c r="Y34" s="6" t="s">
        <v>86</v>
      </c>
      <c r="Z34" s="10">
        <v>0.085164835</v>
      </c>
      <c r="AA34" s="10">
        <v>0.188644689</v>
      </c>
      <c r="AB34" s="10">
        <v>0.596153846</v>
      </c>
      <c r="AC34" s="10">
        <v>0.665136054</v>
      </c>
      <c r="AD34" s="10">
        <v>0.022124109</v>
      </c>
      <c r="AE34" s="10">
        <v>0.304831696</v>
      </c>
      <c r="AF34" s="10">
        <v>4.0</v>
      </c>
      <c r="AG34" s="10">
        <v>4.0</v>
      </c>
      <c r="AH34" s="10">
        <v>0.424613206231</v>
      </c>
      <c r="AI34" s="10">
        <v>0.040058729181</v>
      </c>
      <c r="AJ34" s="8" t="s">
        <v>87</v>
      </c>
      <c r="AK34" s="9"/>
      <c r="AL34" s="9"/>
      <c r="AM34" s="9"/>
      <c r="AN34" s="9"/>
      <c r="AO34" s="9"/>
      <c r="AP34" s="9"/>
      <c r="AQ34" s="9"/>
      <c r="AR34" s="9"/>
      <c r="AS34" s="9"/>
    </row>
    <row r="35">
      <c r="A35" s="9"/>
      <c r="B35" s="6" t="s">
        <v>80</v>
      </c>
      <c r="C35" s="6" t="s">
        <v>81</v>
      </c>
      <c r="D35" s="6" t="s">
        <v>82</v>
      </c>
      <c r="E35" s="6" t="s">
        <v>83</v>
      </c>
      <c r="F35" s="6"/>
      <c r="G35" s="6"/>
      <c r="H35" s="6"/>
      <c r="I35" s="6" t="s">
        <v>84</v>
      </c>
      <c r="J35" s="6" t="s">
        <v>42</v>
      </c>
      <c r="K35" s="6" t="s">
        <v>60</v>
      </c>
      <c r="L35" s="6">
        <f t="shared" si="6"/>
        <v>24</v>
      </c>
      <c r="M35" s="10">
        <v>14.0</v>
      </c>
      <c r="N35" s="10">
        <v>41.0</v>
      </c>
      <c r="O35" s="10">
        <v>0.450549451</v>
      </c>
      <c r="P35" s="10">
        <v>5.857142857</v>
      </c>
      <c r="Q35" s="10">
        <v>2.614715031</v>
      </c>
      <c r="R35" s="6">
        <f t="shared" si="3"/>
        <v>15.17421601</v>
      </c>
      <c r="S35" s="6">
        <f t="shared" si="4"/>
        <v>5.803391892</v>
      </c>
      <c r="T35" s="10">
        <v>-0.032156316</v>
      </c>
      <c r="U35" s="10">
        <v>185888.8571</v>
      </c>
      <c r="V35" s="12" t="s">
        <v>85</v>
      </c>
      <c r="W35" s="12">
        <f t="shared" si="5"/>
        <v>51.63579364</v>
      </c>
      <c r="X35" s="10">
        <v>-0.071538383</v>
      </c>
      <c r="Y35" s="6" t="s">
        <v>86</v>
      </c>
      <c r="Z35" s="10">
        <v>0.056776557</v>
      </c>
      <c r="AA35" s="10">
        <v>0.145604396</v>
      </c>
      <c r="AB35" s="10">
        <v>0.655870445</v>
      </c>
      <c r="AC35" s="10">
        <v>0.740816327</v>
      </c>
      <c r="AD35" s="10">
        <v>0.008312148</v>
      </c>
      <c r="AE35" s="10">
        <v>0.273247453</v>
      </c>
      <c r="AF35" s="10">
        <v>4.0</v>
      </c>
      <c r="AG35" s="10">
        <v>3.0</v>
      </c>
      <c r="AH35" s="10">
        <v>0.496697841651</v>
      </c>
      <c r="AI35" s="10">
        <v>0.0464146885891</v>
      </c>
      <c r="AJ35" s="8" t="s">
        <v>87</v>
      </c>
      <c r="AK35" s="9"/>
      <c r="AL35" s="9"/>
      <c r="AM35" s="9"/>
      <c r="AN35" s="9"/>
      <c r="AO35" s="9"/>
      <c r="AP35" s="9"/>
      <c r="AQ35" s="9"/>
      <c r="AR35" s="9"/>
      <c r="AS35" s="9"/>
    </row>
    <row r="36">
      <c r="A36" s="9"/>
      <c r="B36" s="6" t="s">
        <v>80</v>
      </c>
      <c r="C36" s="6" t="s">
        <v>81</v>
      </c>
      <c r="D36" s="6" t="s">
        <v>82</v>
      </c>
      <c r="E36" s="6" t="s">
        <v>83</v>
      </c>
      <c r="F36" s="6"/>
      <c r="G36" s="6"/>
      <c r="H36" s="6"/>
      <c r="I36" s="6" t="s">
        <v>84</v>
      </c>
      <c r="J36" s="6" t="s">
        <v>42</v>
      </c>
      <c r="K36" s="6" t="s">
        <v>60</v>
      </c>
      <c r="L36" s="6">
        <f t="shared" si="6"/>
        <v>25</v>
      </c>
      <c r="M36" s="10">
        <v>15.0</v>
      </c>
      <c r="N36" s="10">
        <v>36.0</v>
      </c>
      <c r="O36" s="10">
        <v>0.342857143</v>
      </c>
      <c r="P36" s="10">
        <v>4.8</v>
      </c>
      <c r="Q36" s="10">
        <v>2.761642024</v>
      </c>
      <c r="R36" s="6">
        <f t="shared" si="3"/>
        <v>22.24444444</v>
      </c>
      <c r="S36" s="6">
        <f t="shared" si="4"/>
        <v>8.054789233</v>
      </c>
      <c r="T36" s="14">
        <v>3.13E-5</v>
      </c>
      <c r="U36" s="10">
        <v>158495.2</v>
      </c>
      <c r="V36" s="12" t="s">
        <v>85</v>
      </c>
      <c r="W36" s="12">
        <f t="shared" si="5"/>
        <v>44.02644444</v>
      </c>
      <c r="X36" s="10">
        <v>0.191384615</v>
      </c>
      <c r="Y36" s="6" t="s">
        <v>86</v>
      </c>
      <c r="Z36" s="10">
        <v>0.047619048</v>
      </c>
      <c r="AA36" s="10">
        <v>0.142124542</v>
      </c>
      <c r="AB36" s="10">
        <v>0.649484536</v>
      </c>
      <c r="AC36" s="10">
        <v>0.457195767</v>
      </c>
      <c r="AD36" s="10">
        <v>0.002251598</v>
      </c>
      <c r="AE36" s="10">
        <v>0.58520063</v>
      </c>
      <c r="AF36" s="10">
        <v>5.0</v>
      </c>
      <c r="AG36" s="6" t="s">
        <v>45</v>
      </c>
      <c r="AH36" s="6">
        <v>0.474032473771</v>
      </c>
      <c r="AI36" s="6">
        <v>0.0493038075098</v>
      </c>
      <c r="AJ36" s="8" t="s">
        <v>87</v>
      </c>
      <c r="AK36" s="9"/>
      <c r="AL36" s="9"/>
      <c r="AM36" s="9"/>
      <c r="AN36" s="9"/>
      <c r="AO36" s="9"/>
      <c r="AP36" s="9"/>
      <c r="AQ36" s="9"/>
      <c r="AR36" s="9"/>
      <c r="AS36" s="9"/>
    </row>
    <row r="37">
      <c r="A37" s="9"/>
      <c r="B37" s="6" t="s">
        <v>80</v>
      </c>
      <c r="C37" s="6" t="s">
        <v>81</v>
      </c>
      <c r="D37" s="6" t="s">
        <v>82</v>
      </c>
      <c r="E37" s="6" t="s">
        <v>83</v>
      </c>
      <c r="F37" s="6"/>
      <c r="G37" s="6"/>
      <c r="H37" s="6"/>
      <c r="I37" s="6" t="s">
        <v>84</v>
      </c>
      <c r="J37" s="6" t="s">
        <v>42</v>
      </c>
      <c r="K37" s="6" t="s">
        <v>60</v>
      </c>
      <c r="L37" s="6">
        <f t="shared" si="6"/>
        <v>26</v>
      </c>
      <c r="M37" s="10">
        <v>16.0</v>
      </c>
      <c r="N37" s="10">
        <v>42.0</v>
      </c>
      <c r="O37" s="10">
        <v>0.35</v>
      </c>
      <c r="P37" s="10">
        <v>5.25</v>
      </c>
      <c r="Q37" s="10">
        <v>2.633913438</v>
      </c>
      <c r="R37" s="6">
        <f t="shared" si="3"/>
        <v>19.82142857</v>
      </c>
      <c r="S37" s="6">
        <f t="shared" si="4"/>
        <v>7.525466966</v>
      </c>
      <c r="T37" s="14">
        <v>-6.52E-5</v>
      </c>
      <c r="U37" s="10">
        <v>215199.125</v>
      </c>
      <c r="V37" s="12" t="s">
        <v>85</v>
      </c>
      <c r="W37" s="12">
        <f t="shared" si="5"/>
        <v>59.77753472</v>
      </c>
      <c r="X37" s="10">
        <v>0.13453159</v>
      </c>
      <c r="Y37" s="6" t="s">
        <v>86</v>
      </c>
      <c r="Z37" s="10">
        <v>0.069047619</v>
      </c>
      <c r="AA37" s="10">
        <v>0.2</v>
      </c>
      <c r="AB37" s="10">
        <v>0.628205128</v>
      </c>
      <c r="AC37" s="10">
        <v>0.673701299</v>
      </c>
      <c r="AD37" s="10">
        <v>0.009359575</v>
      </c>
      <c r="AE37" s="10">
        <v>0.036776289</v>
      </c>
      <c r="AF37" s="10">
        <v>4.0</v>
      </c>
      <c r="AG37" s="10">
        <v>4.0</v>
      </c>
      <c r="AH37" s="10">
        <v>0.405689374867</v>
      </c>
      <c r="AI37" s="10">
        <v>0.0376584952777</v>
      </c>
      <c r="AJ37" s="8" t="s">
        <v>87</v>
      </c>
      <c r="AK37" s="9"/>
      <c r="AL37" s="9"/>
      <c r="AM37" s="9"/>
      <c r="AN37" s="9"/>
      <c r="AO37" s="9"/>
      <c r="AP37" s="9"/>
      <c r="AQ37" s="9"/>
      <c r="AR37" s="9"/>
      <c r="AS37" s="9"/>
    </row>
    <row r="38">
      <c r="A38" s="9"/>
      <c r="B38" s="6" t="s">
        <v>80</v>
      </c>
      <c r="C38" s="6" t="s">
        <v>81</v>
      </c>
      <c r="D38" s="6" t="s">
        <v>82</v>
      </c>
      <c r="E38" s="6" t="s">
        <v>83</v>
      </c>
      <c r="F38" s="6"/>
      <c r="G38" s="6"/>
      <c r="H38" s="6"/>
      <c r="I38" s="6" t="s">
        <v>84</v>
      </c>
      <c r="J38" s="6" t="s">
        <v>42</v>
      </c>
      <c r="K38" s="6" t="s">
        <v>60</v>
      </c>
      <c r="L38" s="6">
        <f t="shared" si="6"/>
        <v>27</v>
      </c>
      <c r="M38" s="10">
        <v>14.0</v>
      </c>
      <c r="N38" s="10">
        <v>27.0</v>
      </c>
      <c r="O38" s="10">
        <v>0.296703297</v>
      </c>
      <c r="P38" s="10">
        <v>3.857142857</v>
      </c>
      <c r="Q38" s="10">
        <v>2.19925776</v>
      </c>
      <c r="R38" s="6">
        <f t="shared" si="3"/>
        <v>16.30158729</v>
      </c>
      <c r="S38" s="6">
        <f t="shared" si="4"/>
        <v>7.412313184</v>
      </c>
      <c r="T38" s="10">
        <v>0.012593629</v>
      </c>
      <c r="U38" s="10">
        <v>102344.4286</v>
      </c>
      <c r="V38" s="12" t="s">
        <v>85</v>
      </c>
      <c r="W38" s="12">
        <f t="shared" si="5"/>
        <v>28.42900794</v>
      </c>
      <c r="X38" s="10">
        <v>0.331210191</v>
      </c>
      <c r="Y38" s="6" t="s">
        <v>86</v>
      </c>
      <c r="Z38" s="10">
        <v>0.046703297</v>
      </c>
      <c r="AA38" s="10">
        <v>0.094322344</v>
      </c>
      <c r="AB38" s="10">
        <v>0.648648649</v>
      </c>
      <c r="AC38" s="10">
        <v>0.435884354</v>
      </c>
      <c r="AD38" s="10">
        <v>0.005792237</v>
      </c>
      <c r="AE38" s="10">
        <v>0.469279868</v>
      </c>
      <c r="AF38" s="10">
        <v>4.0</v>
      </c>
      <c r="AG38" s="6" t="s">
        <v>45</v>
      </c>
      <c r="AH38" s="6">
        <v>0.387344667892</v>
      </c>
      <c r="AI38" s="6">
        <v>0.0431482141231</v>
      </c>
      <c r="AJ38" s="8" t="s">
        <v>87</v>
      </c>
      <c r="AK38" s="9"/>
      <c r="AL38" s="9"/>
      <c r="AM38" s="9"/>
      <c r="AN38" s="9"/>
      <c r="AO38" s="9"/>
      <c r="AP38" s="9"/>
      <c r="AQ38" s="9"/>
      <c r="AR38" s="9"/>
      <c r="AS38" s="9"/>
    </row>
    <row r="39">
      <c r="A39" s="9"/>
      <c r="B39" s="6" t="s">
        <v>80</v>
      </c>
      <c r="C39" s="6" t="s">
        <v>81</v>
      </c>
      <c r="D39" s="6" t="s">
        <v>82</v>
      </c>
      <c r="E39" s="6" t="s">
        <v>83</v>
      </c>
      <c r="F39" s="6"/>
      <c r="G39" s="6"/>
      <c r="H39" s="6"/>
      <c r="I39" s="6" t="s">
        <v>84</v>
      </c>
      <c r="J39" s="6" t="s">
        <v>42</v>
      </c>
      <c r="K39" s="6" t="s">
        <v>60</v>
      </c>
      <c r="L39" s="6">
        <f t="shared" si="6"/>
        <v>28</v>
      </c>
      <c r="M39" s="10">
        <v>15.0</v>
      </c>
      <c r="N39" s="10">
        <v>27.0</v>
      </c>
      <c r="O39" s="10">
        <v>0.257142857</v>
      </c>
      <c r="P39" s="10">
        <v>3.6</v>
      </c>
      <c r="Q39" s="10">
        <v>2.215099697</v>
      </c>
      <c r="R39" s="6">
        <f t="shared" si="3"/>
        <v>19.0814815</v>
      </c>
      <c r="S39" s="6">
        <f t="shared" si="4"/>
        <v>8.614276604</v>
      </c>
      <c r="T39" s="10">
        <v>4.85311E-4</v>
      </c>
      <c r="U39" s="10">
        <v>181179.4667</v>
      </c>
      <c r="V39" s="12" t="s">
        <v>85</v>
      </c>
      <c r="W39" s="12">
        <f t="shared" si="5"/>
        <v>50.32762964</v>
      </c>
      <c r="X39" s="10">
        <v>0.504965623</v>
      </c>
      <c r="Y39" s="6" t="s">
        <v>86</v>
      </c>
      <c r="Z39" s="10">
        <v>0.063736264</v>
      </c>
      <c r="AA39" s="10">
        <v>0.088644689</v>
      </c>
      <c r="AB39" s="10">
        <v>0.728971963</v>
      </c>
      <c r="AC39" s="10">
        <v>0.408888889</v>
      </c>
      <c r="AD39" s="10">
        <v>0.002983937</v>
      </c>
      <c r="AE39" s="10">
        <v>0.57491069</v>
      </c>
      <c r="AF39" s="10">
        <v>4.0</v>
      </c>
      <c r="AG39" s="6" t="s">
        <v>45</v>
      </c>
      <c r="AH39" s="6">
        <v>0.361895725871</v>
      </c>
      <c r="AI39" s="6">
        <v>0.047972117398</v>
      </c>
      <c r="AJ39" s="8" t="s">
        <v>87</v>
      </c>
      <c r="AK39" s="9"/>
      <c r="AL39" s="9"/>
      <c r="AM39" s="9"/>
      <c r="AN39" s="9"/>
      <c r="AO39" s="9"/>
      <c r="AP39" s="9"/>
      <c r="AQ39" s="9"/>
      <c r="AR39" s="9"/>
      <c r="AS39" s="9"/>
    </row>
    <row r="40">
      <c r="A40" s="9"/>
      <c r="B40" s="6" t="s">
        <v>80</v>
      </c>
      <c r="C40" s="6" t="s">
        <v>81</v>
      </c>
      <c r="D40" s="6" t="s">
        <v>82</v>
      </c>
      <c r="E40" s="6" t="s">
        <v>83</v>
      </c>
      <c r="F40" s="6"/>
      <c r="G40" s="6"/>
      <c r="H40" s="6"/>
      <c r="I40" s="6" t="s">
        <v>84</v>
      </c>
      <c r="J40" s="6" t="s">
        <v>42</v>
      </c>
      <c r="K40" s="6" t="s">
        <v>60</v>
      </c>
      <c r="L40" s="6">
        <f t="shared" si="6"/>
        <v>29</v>
      </c>
      <c r="M40" s="10">
        <v>13.0</v>
      </c>
      <c r="N40" s="10">
        <v>21.0</v>
      </c>
      <c r="O40" s="10">
        <v>0.269230769</v>
      </c>
      <c r="P40" s="10">
        <v>3.230769231</v>
      </c>
      <c r="Q40" s="10">
        <v>2.081192194</v>
      </c>
      <c r="R40" s="6">
        <f t="shared" si="3"/>
        <v>16.08791211</v>
      </c>
      <c r="S40" s="6">
        <f t="shared" si="4"/>
        <v>7.730142441</v>
      </c>
      <c r="T40" s="10">
        <v>-0.121282124</v>
      </c>
      <c r="U40" s="10">
        <v>187395.0769</v>
      </c>
      <c r="V40" s="12" t="s">
        <v>85</v>
      </c>
      <c r="W40" s="12">
        <f t="shared" si="5"/>
        <v>52.05418803</v>
      </c>
      <c r="X40" s="10">
        <v>0.452873563</v>
      </c>
      <c r="Y40" s="6" t="s">
        <v>86</v>
      </c>
      <c r="Z40" s="10">
        <v>0.013986014</v>
      </c>
      <c r="AA40" s="10">
        <v>0.03030303</v>
      </c>
      <c r="AB40" s="10">
        <v>0.76</v>
      </c>
      <c r="AC40" s="10">
        <v>0.443589744</v>
      </c>
      <c r="AD40" s="10">
        <v>0.003341774</v>
      </c>
      <c r="AE40" s="10">
        <v>0.563520352</v>
      </c>
      <c r="AF40" s="10">
        <v>4.0</v>
      </c>
      <c r="AG40" s="6" t="s">
        <v>45</v>
      </c>
      <c r="AH40" s="6">
        <v>0.438796321649</v>
      </c>
      <c r="AI40" s="6">
        <v>0.0591521079296</v>
      </c>
      <c r="AJ40" s="8" t="s">
        <v>87</v>
      </c>
      <c r="AK40" s="9"/>
      <c r="AL40" s="9"/>
      <c r="AM40" s="9"/>
      <c r="AN40" s="9"/>
      <c r="AO40" s="9"/>
      <c r="AP40" s="9"/>
      <c r="AQ40" s="9"/>
      <c r="AR40" s="9"/>
      <c r="AS40" s="9"/>
    </row>
    <row r="41">
      <c r="A41" s="9"/>
      <c r="B41" s="6" t="s">
        <v>80</v>
      </c>
      <c r="C41" s="6" t="s">
        <v>81</v>
      </c>
      <c r="D41" s="6" t="s">
        <v>82</v>
      </c>
      <c r="E41" s="6" t="s">
        <v>83</v>
      </c>
      <c r="F41" s="6"/>
      <c r="G41" s="6"/>
      <c r="H41" s="6"/>
      <c r="I41" s="6" t="s">
        <v>84</v>
      </c>
      <c r="J41" s="6" t="s">
        <v>42</v>
      </c>
      <c r="K41" s="6" t="s">
        <v>60</v>
      </c>
      <c r="L41" s="6">
        <f t="shared" si="6"/>
        <v>30</v>
      </c>
      <c r="M41" s="10">
        <v>8.0</v>
      </c>
      <c r="N41" s="10">
        <v>19.0</v>
      </c>
      <c r="O41" s="10">
        <v>0.678571429</v>
      </c>
      <c r="P41" s="10">
        <v>4.75</v>
      </c>
      <c r="Q41" s="10">
        <v>1.391941091</v>
      </c>
      <c r="R41" s="6">
        <f t="shared" si="3"/>
        <v>2.855263157</v>
      </c>
      <c r="S41" s="6">
        <f t="shared" si="4"/>
        <v>2.051281606</v>
      </c>
      <c r="T41" s="10">
        <v>-0.029796271</v>
      </c>
      <c r="U41" s="10">
        <v>314124.75</v>
      </c>
      <c r="V41" s="12" t="s">
        <v>85</v>
      </c>
      <c r="W41" s="12">
        <f t="shared" si="5"/>
        <v>87.256875</v>
      </c>
      <c r="X41" s="10">
        <v>-0.422459893</v>
      </c>
      <c r="Y41" s="6" t="s">
        <v>86</v>
      </c>
      <c r="Z41" s="10">
        <v>0.053571429</v>
      </c>
      <c r="AA41" s="10">
        <v>0.202380952</v>
      </c>
      <c r="AB41" s="10">
        <v>0.683544304</v>
      </c>
      <c r="AC41" s="10">
        <v>0.754761905</v>
      </c>
      <c r="AD41" s="10">
        <v>0.028980304</v>
      </c>
      <c r="AE41" s="10">
        <v>0.006980437</v>
      </c>
      <c r="AF41" s="10">
        <v>2.0</v>
      </c>
      <c r="AG41" s="10">
        <v>2.0</v>
      </c>
      <c r="AH41" s="10">
        <v>0.726110483719</v>
      </c>
      <c r="AI41" s="10">
        <v>0.0582257465019</v>
      </c>
      <c r="AJ41" s="8" t="s">
        <v>87</v>
      </c>
      <c r="AK41" s="9"/>
      <c r="AL41" s="9"/>
      <c r="AM41" s="9"/>
      <c r="AN41" s="9"/>
      <c r="AO41" s="9"/>
      <c r="AP41" s="9"/>
      <c r="AQ41" s="9"/>
      <c r="AR41" s="9"/>
      <c r="AS41" s="9"/>
    </row>
    <row r="42">
      <c r="A42" s="9"/>
      <c r="B42" s="6" t="s">
        <v>80</v>
      </c>
      <c r="C42" s="6" t="s">
        <v>81</v>
      </c>
      <c r="D42" s="6" t="s">
        <v>82</v>
      </c>
      <c r="E42" s="6" t="s">
        <v>83</v>
      </c>
      <c r="F42" s="6"/>
      <c r="G42" s="6"/>
      <c r="H42" s="6"/>
      <c r="I42" s="6" t="s">
        <v>84</v>
      </c>
      <c r="J42" s="6" t="s">
        <v>42</v>
      </c>
      <c r="K42" s="6" t="s">
        <v>60</v>
      </c>
      <c r="L42" s="6">
        <f t="shared" si="6"/>
        <v>31</v>
      </c>
      <c r="M42" s="10">
        <v>10.0</v>
      </c>
      <c r="N42" s="10">
        <v>23.0</v>
      </c>
      <c r="O42" s="10">
        <v>0.511111111</v>
      </c>
      <c r="P42" s="10">
        <v>4.6</v>
      </c>
      <c r="Q42" s="10">
        <v>2.497999199</v>
      </c>
      <c r="R42" s="6">
        <f t="shared" si="3"/>
        <v>12.20869565</v>
      </c>
      <c r="S42" s="6">
        <f t="shared" si="4"/>
        <v>4.887389738</v>
      </c>
      <c r="T42" s="10">
        <v>-0.001924617</v>
      </c>
      <c r="U42" s="10">
        <v>222248.0</v>
      </c>
      <c r="V42" s="12" t="s">
        <v>85</v>
      </c>
      <c r="W42" s="12">
        <f t="shared" si="5"/>
        <v>61.73555556</v>
      </c>
      <c r="X42" s="10">
        <v>-0.592543276</v>
      </c>
      <c r="Y42" s="6" t="s">
        <v>86</v>
      </c>
      <c r="Z42" s="10">
        <v>0.061111111</v>
      </c>
      <c r="AA42" s="10">
        <v>0.186111111</v>
      </c>
      <c r="AB42" s="10">
        <v>0.710526316</v>
      </c>
      <c r="AC42" s="10">
        <v>0.678888889</v>
      </c>
      <c r="AD42" s="10">
        <v>0.017640203</v>
      </c>
      <c r="AE42" s="10">
        <v>0.177637692</v>
      </c>
      <c r="AF42" s="10">
        <v>2.0</v>
      </c>
      <c r="AG42" s="10">
        <v>2.0</v>
      </c>
      <c r="AH42" s="10" t="s">
        <v>76</v>
      </c>
      <c r="AI42" s="10" t="s">
        <v>76</v>
      </c>
      <c r="AJ42" s="8" t="s">
        <v>87</v>
      </c>
      <c r="AK42" s="9"/>
      <c r="AL42" s="9"/>
      <c r="AM42" s="9"/>
      <c r="AN42" s="9"/>
      <c r="AO42" s="9"/>
      <c r="AP42" s="9"/>
      <c r="AQ42" s="9"/>
      <c r="AR42" s="9"/>
      <c r="AS42" s="9"/>
    </row>
    <row r="43">
      <c r="A43" s="9"/>
      <c r="B43" s="6" t="s">
        <v>80</v>
      </c>
      <c r="C43" s="6" t="s">
        <v>81</v>
      </c>
      <c r="D43" s="6" t="s">
        <v>82</v>
      </c>
      <c r="E43" s="6" t="s">
        <v>83</v>
      </c>
      <c r="F43" s="6"/>
      <c r="G43" s="6"/>
      <c r="H43" s="6"/>
      <c r="I43" s="6" t="s">
        <v>84</v>
      </c>
      <c r="J43" s="6" t="s">
        <v>42</v>
      </c>
      <c r="K43" s="6" t="s">
        <v>60</v>
      </c>
      <c r="L43" s="6">
        <f t="shared" si="6"/>
        <v>32</v>
      </c>
      <c r="M43" s="10">
        <v>13.0</v>
      </c>
      <c r="N43" s="10">
        <v>27.0</v>
      </c>
      <c r="O43" s="10">
        <v>0.346153846</v>
      </c>
      <c r="P43" s="10">
        <v>4.153846154</v>
      </c>
      <c r="Q43" s="10">
        <v>1.915369169</v>
      </c>
      <c r="R43" s="6">
        <f t="shared" si="3"/>
        <v>10.5982906</v>
      </c>
      <c r="S43" s="6">
        <f t="shared" si="4"/>
        <v>5.533288713</v>
      </c>
      <c r="T43" s="10">
        <v>0.008491022</v>
      </c>
      <c r="U43" s="10">
        <v>146366.0</v>
      </c>
      <c r="V43" s="12" t="s">
        <v>85</v>
      </c>
      <c r="W43" s="12">
        <f t="shared" si="5"/>
        <v>40.65722222</v>
      </c>
      <c r="X43" s="10">
        <v>0.241482367</v>
      </c>
      <c r="Y43" s="6" t="s">
        <v>86</v>
      </c>
      <c r="Z43" s="10">
        <v>0.099067599</v>
      </c>
      <c r="AA43" s="10">
        <v>0.181818182</v>
      </c>
      <c r="AB43" s="10">
        <v>0.633027523</v>
      </c>
      <c r="AC43" s="10">
        <v>0.503296703</v>
      </c>
      <c r="AD43" s="10">
        <v>0.021731687</v>
      </c>
      <c r="AE43" s="10">
        <v>0.454443896</v>
      </c>
      <c r="AF43" s="10">
        <v>4.0</v>
      </c>
      <c r="AG43" s="10">
        <v>5.0</v>
      </c>
      <c r="AH43" s="10">
        <v>0.350832674925</v>
      </c>
      <c r="AI43" s="10">
        <v>0.0542310313659</v>
      </c>
      <c r="AJ43" s="8" t="s">
        <v>87</v>
      </c>
      <c r="AK43" s="9"/>
      <c r="AL43" s="9"/>
      <c r="AM43" s="9"/>
      <c r="AN43" s="9"/>
      <c r="AO43" s="9"/>
      <c r="AP43" s="9"/>
      <c r="AQ43" s="9"/>
      <c r="AR43" s="9"/>
      <c r="AS43" s="9"/>
    </row>
    <row r="44">
      <c r="A44" s="9"/>
      <c r="B44" s="6" t="s">
        <v>80</v>
      </c>
      <c r="C44" s="6" t="s">
        <v>81</v>
      </c>
      <c r="D44" s="6" t="s">
        <v>82</v>
      </c>
      <c r="E44" s="6" t="s">
        <v>83</v>
      </c>
      <c r="F44" s="6"/>
      <c r="G44" s="6"/>
      <c r="H44" s="6"/>
      <c r="I44" s="6" t="s">
        <v>84</v>
      </c>
      <c r="J44" s="6" t="s">
        <v>42</v>
      </c>
      <c r="K44" s="6" t="s">
        <v>60</v>
      </c>
      <c r="L44" s="6">
        <f t="shared" si="6"/>
        <v>33</v>
      </c>
      <c r="M44" s="10">
        <v>13.0</v>
      </c>
      <c r="N44" s="10">
        <v>39.0</v>
      </c>
      <c r="O44" s="10">
        <v>0.5</v>
      </c>
      <c r="P44" s="10">
        <v>6.0</v>
      </c>
      <c r="Q44" s="10">
        <v>2.601774542</v>
      </c>
      <c r="R44" s="6">
        <f t="shared" si="3"/>
        <v>13.53846153</v>
      </c>
      <c r="S44" s="6">
        <f t="shared" si="4"/>
        <v>5.203549084</v>
      </c>
      <c r="T44" s="10">
        <v>-0.005591913</v>
      </c>
      <c r="U44" s="10">
        <v>88797.23077</v>
      </c>
      <c r="V44" s="12" t="s">
        <v>85</v>
      </c>
      <c r="W44" s="12">
        <f t="shared" si="5"/>
        <v>24.66589744</v>
      </c>
      <c r="X44" s="10">
        <v>-0.207713807</v>
      </c>
      <c r="Y44" s="6" t="s">
        <v>86</v>
      </c>
      <c r="Z44" s="10">
        <v>0.048951049</v>
      </c>
      <c r="AA44" s="10">
        <v>0.182983683</v>
      </c>
      <c r="AB44" s="10">
        <v>0.677824268</v>
      </c>
      <c r="AC44" s="10">
        <v>0.783616384</v>
      </c>
      <c r="AD44" s="10">
        <v>0.041633202</v>
      </c>
      <c r="AE44" s="10">
        <v>0.505915117</v>
      </c>
      <c r="AF44" s="10">
        <v>3.0</v>
      </c>
      <c r="AG44" s="10">
        <v>3.0</v>
      </c>
      <c r="AH44" s="10">
        <v>0.58123394605</v>
      </c>
      <c r="AI44" s="10">
        <v>0.0399577495204</v>
      </c>
      <c r="AJ44" s="8" t="s">
        <v>87</v>
      </c>
      <c r="AK44" s="9"/>
      <c r="AL44" s="9"/>
      <c r="AM44" s="9"/>
      <c r="AN44" s="9"/>
      <c r="AO44" s="9"/>
      <c r="AP44" s="9"/>
      <c r="AQ44" s="9"/>
      <c r="AR44" s="9"/>
      <c r="AS44" s="9"/>
    </row>
    <row r="45">
      <c r="A45" s="9"/>
      <c r="B45" s="6" t="s">
        <v>80</v>
      </c>
      <c r="C45" s="6" t="s">
        <v>81</v>
      </c>
      <c r="D45" s="6" t="s">
        <v>82</v>
      </c>
      <c r="E45" s="6" t="s">
        <v>83</v>
      </c>
      <c r="F45" s="6"/>
      <c r="G45" s="6"/>
      <c r="H45" s="6"/>
      <c r="I45" s="6" t="s">
        <v>84</v>
      </c>
      <c r="J45" s="6" t="s">
        <v>42</v>
      </c>
      <c r="K45" s="6" t="s">
        <v>60</v>
      </c>
      <c r="L45" s="6">
        <f t="shared" si="6"/>
        <v>34</v>
      </c>
      <c r="M45" s="10">
        <v>13.0</v>
      </c>
      <c r="N45" s="10">
        <v>26.0</v>
      </c>
      <c r="O45" s="10">
        <v>0.333333333</v>
      </c>
      <c r="P45" s="10">
        <v>4.0</v>
      </c>
      <c r="Q45" s="10">
        <v>1.568929081</v>
      </c>
      <c r="R45" s="6">
        <f t="shared" si="3"/>
        <v>7.384615391</v>
      </c>
      <c r="S45" s="6">
        <f t="shared" si="4"/>
        <v>4.706787248</v>
      </c>
      <c r="T45" s="10">
        <v>-0.025501133</v>
      </c>
      <c r="U45" s="10">
        <v>125168.7692</v>
      </c>
      <c r="V45" s="12" t="s">
        <v>85</v>
      </c>
      <c r="W45" s="12">
        <f t="shared" si="5"/>
        <v>34.76910256</v>
      </c>
      <c r="X45" s="10">
        <v>-0.195260664</v>
      </c>
      <c r="Y45" s="6" t="s">
        <v>86</v>
      </c>
      <c r="Z45" s="10">
        <v>0.082750583</v>
      </c>
      <c r="AA45" s="10">
        <v>0.264568765</v>
      </c>
      <c r="AB45" s="10">
        <v>0.382978723</v>
      </c>
      <c r="AC45" s="10">
        <v>0.532417582</v>
      </c>
      <c r="AD45" s="10">
        <v>0.020433689</v>
      </c>
      <c r="AE45" s="10">
        <v>0.626403116</v>
      </c>
      <c r="AF45" s="10">
        <v>3.0</v>
      </c>
      <c r="AG45" s="10">
        <v>4.0</v>
      </c>
      <c r="AH45" s="10">
        <v>0.30030829823</v>
      </c>
      <c r="AI45" s="10">
        <v>0.0623115167944</v>
      </c>
      <c r="AJ45" s="8" t="s">
        <v>87</v>
      </c>
      <c r="AK45" s="9"/>
      <c r="AL45" s="9"/>
      <c r="AM45" s="9"/>
      <c r="AN45" s="9"/>
      <c r="AO45" s="9"/>
      <c r="AP45" s="9"/>
      <c r="AQ45" s="9"/>
      <c r="AR45" s="9"/>
      <c r="AS45" s="9"/>
    </row>
    <row r="46">
      <c r="A46" s="9"/>
      <c r="B46" s="6" t="s">
        <v>80</v>
      </c>
      <c r="C46" s="6" t="s">
        <v>81</v>
      </c>
      <c r="D46" s="6" t="s">
        <v>82</v>
      </c>
      <c r="E46" s="6" t="s">
        <v>83</v>
      </c>
      <c r="F46" s="6"/>
      <c r="G46" s="6"/>
      <c r="H46" s="6"/>
      <c r="I46" s="6" t="s">
        <v>84</v>
      </c>
      <c r="J46" s="6" t="s">
        <v>42</v>
      </c>
      <c r="K46" s="6" t="s">
        <v>60</v>
      </c>
      <c r="L46" s="6">
        <f t="shared" si="6"/>
        <v>35</v>
      </c>
      <c r="M46" s="10">
        <v>14.0</v>
      </c>
      <c r="N46" s="10">
        <v>23.0</v>
      </c>
      <c r="O46" s="10">
        <v>0.252747253</v>
      </c>
      <c r="P46" s="10">
        <v>3.285714286</v>
      </c>
      <c r="Q46" s="10">
        <v>1.385051388</v>
      </c>
      <c r="R46" s="6">
        <f t="shared" si="3"/>
        <v>7.590062106</v>
      </c>
      <c r="S46" s="6">
        <f t="shared" si="4"/>
        <v>5.479985921</v>
      </c>
      <c r="T46" s="10">
        <v>-7.87774E-4</v>
      </c>
      <c r="U46" s="10">
        <v>226561.8571</v>
      </c>
      <c r="V46" s="12" t="s">
        <v>85</v>
      </c>
      <c r="W46" s="12">
        <f t="shared" si="5"/>
        <v>62.93384919</v>
      </c>
      <c r="X46" s="10">
        <v>-0.342086069</v>
      </c>
      <c r="Y46" s="6" t="s">
        <v>86</v>
      </c>
      <c r="Z46" s="10">
        <v>0.101648352</v>
      </c>
      <c r="AA46" s="10">
        <v>0.182234432</v>
      </c>
      <c r="AB46" s="10">
        <v>0.363636364</v>
      </c>
      <c r="AC46" s="10">
        <v>0.550680272</v>
      </c>
      <c r="AD46" s="10">
        <v>0.019323926</v>
      </c>
      <c r="AE46" s="10">
        <v>0.571982787</v>
      </c>
      <c r="AF46" s="10">
        <v>3.0</v>
      </c>
      <c r="AG46" s="10">
        <v>4.0</v>
      </c>
      <c r="AH46" s="10">
        <v>0.218798375137</v>
      </c>
      <c r="AI46" s="10">
        <v>0.0684464431794</v>
      </c>
      <c r="AJ46" s="8" t="s">
        <v>87</v>
      </c>
      <c r="AK46" s="9"/>
      <c r="AL46" s="9"/>
      <c r="AM46" s="9"/>
      <c r="AN46" s="9"/>
      <c r="AO46" s="9"/>
      <c r="AP46" s="9"/>
      <c r="AQ46" s="9"/>
      <c r="AR46" s="9"/>
      <c r="AS46" s="9"/>
    </row>
    <row r="47">
      <c r="A47" s="9"/>
      <c r="B47" s="6" t="s">
        <v>80</v>
      </c>
      <c r="C47" s="6" t="s">
        <v>81</v>
      </c>
      <c r="D47" s="6" t="s">
        <v>82</v>
      </c>
      <c r="E47" s="6" t="s">
        <v>83</v>
      </c>
      <c r="F47" s="6"/>
      <c r="G47" s="6"/>
      <c r="H47" s="6"/>
      <c r="I47" s="6" t="s">
        <v>84</v>
      </c>
      <c r="J47" s="6" t="s">
        <v>42</v>
      </c>
      <c r="K47" s="6" t="s">
        <v>60</v>
      </c>
      <c r="L47" s="6">
        <f t="shared" si="6"/>
        <v>36</v>
      </c>
      <c r="M47" s="10">
        <v>14.0</v>
      </c>
      <c r="N47" s="10">
        <v>25.0</v>
      </c>
      <c r="O47" s="10">
        <v>0.274725275</v>
      </c>
      <c r="P47" s="10">
        <v>3.571428571</v>
      </c>
      <c r="Q47" s="10">
        <v>1.678191446</v>
      </c>
      <c r="R47" s="6">
        <f t="shared" si="3"/>
        <v>10.25142856</v>
      </c>
      <c r="S47" s="6">
        <f t="shared" si="4"/>
        <v>6.108616857</v>
      </c>
      <c r="T47" s="10">
        <v>-0.003542948</v>
      </c>
      <c r="U47" s="10">
        <v>125875.7143</v>
      </c>
      <c r="V47" s="12" t="s">
        <v>85</v>
      </c>
      <c r="W47" s="12">
        <f t="shared" si="5"/>
        <v>34.96547619</v>
      </c>
      <c r="X47" s="10">
        <v>-0.355421687</v>
      </c>
      <c r="Y47" s="6" t="s">
        <v>86</v>
      </c>
      <c r="Z47" s="10">
        <v>0.096153846</v>
      </c>
      <c r="AA47" s="10">
        <v>0.159340659</v>
      </c>
      <c r="AB47" s="10">
        <v>0.392857143</v>
      </c>
      <c r="AC47" s="10">
        <v>0.433333333</v>
      </c>
      <c r="AD47" s="10">
        <v>0.02185996</v>
      </c>
      <c r="AE47" s="10">
        <v>0.544324366</v>
      </c>
      <c r="AF47" s="10">
        <v>3.0</v>
      </c>
      <c r="AG47" s="10">
        <v>4.0</v>
      </c>
      <c r="AH47" s="10">
        <v>0.248671880003</v>
      </c>
      <c r="AI47" s="10">
        <v>0.0557317040386</v>
      </c>
      <c r="AJ47" s="8" t="s">
        <v>87</v>
      </c>
      <c r="AK47" s="9"/>
      <c r="AL47" s="9"/>
      <c r="AM47" s="9"/>
      <c r="AN47" s="9"/>
      <c r="AO47" s="9"/>
      <c r="AP47" s="9"/>
      <c r="AQ47" s="9"/>
      <c r="AR47" s="9"/>
      <c r="AS47" s="9"/>
    </row>
    <row r="48">
      <c r="A48" s="9"/>
      <c r="B48" s="6" t="s">
        <v>80</v>
      </c>
      <c r="C48" s="6" t="s">
        <v>81</v>
      </c>
      <c r="D48" s="6" t="s">
        <v>82</v>
      </c>
      <c r="E48" s="6" t="s">
        <v>83</v>
      </c>
      <c r="F48" s="6"/>
      <c r="G48" s="6"/>
      <c r="H48" s="6"/>
      <c r="I48" s="6" t="s">
        <v>84</v>
      </c>
      <c r="J48" s="6" t="s">
        <v>42</v>
      </c>
      <c r="K48" s="6" t="s">
        <v>60</v>
      </c>
      <c r="L48" s="6">
        <f t="shared" si="6"/>
        <v>37</v>
      </c>
      <c r="M48" s="10">
        <v>14.0</v>
      </c>
      <c r="N48" s="10">
        <v>18.0</v>
      </c>
      <c r="O48" s="10">
        <v>0.197802198</v>
      </c>
      <c r="P48" s="10">
        <v>2.571428571</v>
      </c>
      <c r="Q48" s="10">
        <v>1.545236261</v>
      </c>
      <c r="R48" s="6">
        <f t="shared" si="3"/>
        <v>12.07142856</v>
      </c>
      <c r="S48" s="6">
        <f t="shared" si="4"/>
        <v>7.812027756</v>
      </c>
      <c r="T48" s="10">
        <v>-0.004538419</v>
      </c>
      <c r="U48" s="10">
        <v>123404.8571</v>
      </c>
      <c r="V48" s="12" t="s">
        <v>85</v>
      </c>
      <c r="W48" s="12">
        <f t="shared" si="5"/>
        <v>34.27912697</v>
      </c>
      <c r="X48" s="10">
        <v>-0.333333333</v>
      </c>
      <c r="Y48" s="6" t="s">
        <v>86</v>
      </c>
      <c r="Z48" s="10">
        <v>0.13003663</v>
      </c>
      <c r="AA48" s="10">
        <v>0.212454212</v>
      </c>
      <c r="AB48" s="10">
        <v>0.333333333</v>
      </c>
      <c r="AC48" s="10">
        <v>0.45</v>
      </c>
      <c r="AD48" s="10">
        <v>9.66839E-4</v>
      </c>
      <c r="AE48" s="10">
        <v>0.421923096</v>
      </c>
      <c r="AF48" s="10">
        <v>3.0</v>
      </c>
      <c r="AG48" s="10">
        <v>5.0</v>
      </c>
      <c r="AH48" s="10">
        <v>0.233121419404</v>
      </c>
      <c r="AI48" s="10">
        <v>0.0748766197452</v>
      </c>
      <c r="AJ48" s="8" t="s">
        <v>87</v>
      </c>
      <c r="AK48" s="9"/>
      <c r="AL48" s="9"/>
      <c r="AM48" s="9"/>
      <c r="AN48" s="9"/>
      <c r="AO48" s="9"/>
      <c r="AP48" s="9"/>
      <c r="AQ48" s="9"/>
      <c r="AR48" s="9"/>
      <c r="AS48" s="9"/>
    </row>
    <row r="49">
      <c r="A49" s="9"/>
      <c r="B49" s="6" t="s">
        <v>80</v>
      </c>
      <c r="C49" s="6" t="s">
        <v>81</v>
      </c>
      <c r="D49" s="6" t="s">
        <v>82</v>
      </c>
      <c r="E49" s="6" t="s">
        <v>83</v>
      </c>
      <c r="F49" s="6"/>
      <c r="G49" s="6"/>
      <c r="H49" s="6"/>
      <c r="I49" s="6" t="s">
        <v>84</v>
      </c>
      <c r="J49" s="6" t="s">
        <v>42</v>
      </c>
      <c r="K49" s="6" t="s">
        <v>60</v>
      </c>
      <c r="L49" s="6">
        <f t="shared" si="6"/>
        <v>38</v>
      </c>
      <c r="M49" s="10">
        <v>12.0</v>
      </c>
      <c r="N49" s="10">
        <v>17.0</v>
      </c>
      <c r="O49" s="10">
        <v>0.257575758</v>
      </c>
      <c r="P49" s="10">
        <v>2.833333333</v>
      </c>
      <c r="Q49" s="10">
        <v>1.462494065</v>
      </c>
      <c r="R49" s="6">
        <f t="shared" si="3"/>
        <v>8.30392156</v>
      </c>
      <c r="S49" s="6">
        <f t="shared" si="4"/>
        <v>5.677918125</v>
      </c>
      <c r="T49" s="10">
        <v>-0.214897087</v>
      </c>
      <c r="U49" s="10">
        <v>13383.5</v>
      </c>
      <c r="V49" s="12" t="s">
        <v>85</v>
      </c>
      <c r="W49" s="12">
        <f t="shared" si="5"/>
        <v>3.717638889</v>
      </c>
      <c r="X49" s="10">
        <v>-0.082077052</v>
      </c>
      <c r="Y49" s="6" t="s">
        <v>86</v>
      </c>
      <c r="Z49" s="10">
        <v>0.060606061</v>
      </c>
      <c r="AA49" s="10">
        <v>0.128787879</v>
      </c>
      <c r="AB49" s="10">
        <v>0.409090909</v>
      </c>
      <c r="AC49" s="10">
        <v>0.438888889</v>
      </c>
      <c r="AD49" s="10">
        <v>0.002483063</v>
      </c>
      <c r="AE49" s="10">
        <v>0.419403065</v>
      </c>
      <c r="AF49" s="10">
        <v>4.0</v>
      </c>
      <c r="AG49" s="6" t="s">
        <v>45</v>
      </c>
      <c r="AH49" s="6">
        <v>0.270939640436</v>
      </c>
      <c r="AI49" s="6">
        <v>0.0728515849375</v>
      </c>
      <c r="AJ49" s="8" t="s">
        <v>87</v>
      </c>
      <c r="AK49" s="9"/>
      <c r="AL49" s="9"/>
      <c r="AM49" s="9"/>
      <c r="AN49" s="9"/>
      <c r="AO49" s="9"/>
      <c r="AP49" s="9"/>
      <c r="AQ49" s="9"/>
      <c r="AR49" s="9"/>
      <c r="AS49" s="9"/>
    </row>
    <row r="50">
      <c r="A50" s="9"/>
      <c r="B50" s="6" t="s">
        <v>80</v>
      </c>
      <c r="C50" s="6" t="s">
        <v>81</v>
      </c>
      <c r="D50" s="6" t="s">
        <v>82</v>
      </c>
      <c r="E50" s="6" t="s">
        <v>83</v>
      </c>
      <c r="F50" s="6"/>
      <c r="G50" s="6"/>
      <c r="H50" s="6"/>
      <c r="I50" s="6" t="s">
        <v>84</v>
      </c>
      <c r="J50" s="6" t="s">
        <v>42</v>
      </c>
      <c r="K50" s="6" t="s">
        <v>60</v>
      </c>
      <c r="L50" s="6">
        <f t="shared" si="6"/>
        <v>39</v>
      </c>
      <c r="M50" s="10">
        <v>15.0</v>
      </c>
      <c r="N50" s="10">
        <v>21.0</v>
      </c>
      <c r="O50" s="10">
        <v>0.2</v>
      </c>
      <c r="P50" s="10">
        <v>2.8</v>
      </c>
      <c r="Q50" s="10">
        <v>1.557776193</v>
      </c>
      <c r="R50" s="6">
        <f t="shared" si="3"/>
        <v>12.13333334</v>
      </c>
      <c r="S50" s="6">
        <f t="shared" si="4"/>
        <v>7.788880965</v>
      </c>
      <c r="T50" s="10">
        <v>-0.127151708</v>
      </c>
      <c r="U50" s="10">
        <v>43113.86667</v>
      </c>
      <c r="V50" s="12" t="s">
        <v>85</v>
      </c>
      <c r="W50" s="12">
        <f t="shared" si="5"/>
        <v>11.97607408</v>
      </c>
      <c r="X50" s="10">
        <v>0.23880597</v>
      </c>
      <c r="Y50" s="6" t="s">
        <v>86</v>
      </c>
      <c r="Z50" s="10">
        <v>0.082783883</v>
      </c>
      <c r="AA50" s="10">
        <v>0.140659341</v>
      </c>
      <c r="AB50" s="10">
        <v>0.482142857</v>
      </c>
      <c r="AC50" s="10">
        <v>0.282222222</v>
      </c>
      <c r="AD50" s="10">
        <v>0.005836227</v>
      </c>
      <c r="AE50" s="10">
        <v>0.216889227</v>
      </c>
      <c r="AF50" s="10">
        <v>4.0</v>
      </c>
      <c r="AG50" s="6" t="s">
        <v>45</v>
      </c>
      <c r="AH50" s="6">
        <v>0.239890987028</v>
      </c>
      <c r="AI50" s="6">
        <v>0.0550978280288</v>
      </c>
      <c r="AJ50" s="8" t="s">
        <v>87</v>
      </c>
      <c r="AK50" s="9"/>
      <c r="AL50" s="9"/>
      <c r="AM50" s="9"/>
      <c r="AN50" s="9"/>
      <c r="AO50" s="9"/>
      <c r="AP50" s="9"/>
      <c r="AQ50" s="9"/>
      <c r="AR50" s="9"/>
      <c r="AS50" s="9"/>
    </row>
    <row r="51">
      <c r="A51" s="9"/>
      <c r="B51" s="6" t="s">
        <v>80</v>
      </c>
      <c r="C51" s="6" t="s">
        <v>81</v>
      </c>
      <c r="D51" s="6" t="s">
        <v>82</v>
      </c>
      <c r="E51" s="6" t="s">
        <v>83</v>
      </c>
      <c r="F51" s="6"/>
      <c r="G51" s="6"/>
      <c r="H51" s="6"/>
      <c r="I51" s="6" t="s">
        <v>84</v>
      </c>
      <c r="J51" s="6" t="s">
        <v>42</v>
      </c>
      <c r="K51" s="6" t="s">
        <v>60</v>
      </c>
      <c r="L51" s="6">
        <f t="shared" si="6"/>
        <v>40</v>
      </c>
      <c r="M51" s="10">
        <v>16.0</v>
      </c>
      <c r="N51" s="10">
        <v>35.0</v>
      </c>
      <c r="O51" s="10">
        <v>0.291666667</v>
      </c>
      <c r="P51" s="10">
        <v>4.375</v>
      </c>
      <c r="Q51" s="10">
        <v>2.087911636</v>
      </c>
      <c r="R51" s="6">
        <f t="shared" si="3"/>
        <v>14.94642855</v>
      </c>
      <c r="S51" s="6">
        <f t="shared" si="4"/>
        <v>7.158554172</v>
      </c>
      <c r="T51" s="10">
        <v>-4.41426E-4</v>
      </c>
      <c r="U51" s="10">
        <v>74931.625</v>
      </c>
      <c r="V51" s="12" t="s">
        <v>85</v>
      </c>
      <c r="W51" s="12">
        <f t="shared" si="5"/>
        <v>20.81434028</v>
      </c>
      <c r="X51" s="10">
        <v>-0.071677105</v>
      </c>
      <c r="Y51" s="6" t="s">
        <v>86</v>
      </c>
      <c r="Z51" s="10">
        <v>0.083333333</v>
      </c>
      <c r="AA51" s="10">
        <v>0.171428571</v>
      </c>
      <c r="AB51" s="10">
        <v>0.568627451</v>
      </c>
      <c r="AC51" s="10">
        <v>0.595684524</v>
      </c>
      <c r="AD51" s="10">
        <v>0.002648718</v>
      </c>
      <c r="AE51" s="10">
        <v>0.112498183</v>
      </c>
      <c r="AF51" s="10">
        <v>3.0</v>
      </c>
      <c r="AG51" s="10">
        <v>4.0</v>
      </c>
      <c r="AH51" s="10">
        <v>0.282357669228</v>
      </c>
      <c r="AI51" s="10">
        <v>0.0601219116151</v>
      </c>
      <c r="AJ51" s="8" t="s">
        <v>87</v>
      </c>
      <c r="AK51" s="9"/>
      <c r="AL51" s="9"/>
      <c r="AM51" s="9"/>
      <c r="AN51" s="9"/>
      <c r="AO51" s="9"/>
      <c r="AP51" s="9"/>
      <c r="AQ51" s="9"/>
      <c r="AR51" s="9"/>
      <c r="AS51" s="9"/>
    </row>
    <row r="52">
      <c r="A52" s="9"/>
      <c r="B52" s="6" t="s">
        <v>80</v>
      </c>
      <c r="C52" s="6" t="s">
        <v>81</v>
      </c>
      <c r="D52" s="6" t="s">
        <v>82</v>
      </c>
      <c r="E52" s="6" t="s">
        <v>83</v>
      </c>
      <c r="F52" s="6"/>
      <c r="G52" s="6"/>
      <c r="H52" s="6"/>
      <c r="I52" s="6" t="s">
        <v>84</v>
      </c>
      <c r="J52" s="6" t="s">
        <v>42</v>
      </c>
      <c r="K52" s="6" t="s">
        <v>60</v>
      </c>
      <c r="L52" s="6">
        <f t="shared" si="6"/>
        <v>41</v>
      </c>
      <c r="M52" s="10">
        <v>18.0</v>
      </c>
      <c r="N52" s="10">
        <v>47.0</v>
      </c>
      <c r="O52" s="10">
        <v>0.307189542</v>
      </c>
      <c r="P52" s="10">
        <v>5.222222222</v>
      </c>
      <c r="Q52" s="10">
        <v>2.759942744</v>
      </c>
      <c r="R52" s="6">
        <f t="shared" si="3"/>
        <v>24.79669034</v>
      </c>
      <c r="S52" s="6">
        <f t="shared" si="4"/>
        <v>8.984494479</v>
      </c>
      <c r="T52" s="10">
        <v>-0.236933595</v>
      </c>
      <c r="U52" s="10">
        <v>98689.22222</v>
      </c>
      <c r="V52" s="12" t="s">
        <v>85</v>
      </c>
      <c r="W52" s="12">
        <f t="shared" si="5"/>
        <v>27.41367284</v>
      </c>
      <c r="X52" s="10">
        <v>-0.008115942</v>
      </c>
      <c r="Y52" s="6" t="s">
        <v>86</v>
      </c>
      <c r="Z52" s="10">
        <v>0.066176471</v>
      </c>
      <c r="AA52" s="10">
        <v>0.177287582</v>
      </c>
      <c r="AB52" s="10">
        <v>0.584269663</v>
      </c>
      <c r="AC52" s="10">
        <v>0.485846561</v>
      </c>
      <c r="AD52" s="10">
        <v>0.007029736</v>
      </c>
      <c r="AE52" s="10">
        <v>0.233211745</v>
      </c>
      <c r="AF52" s="10">
        <v>3.0</v>
      </c>
      <c r="AG52" s="10">
        <v>4.0</v>
      </c>
      <c r="AH52" s="10">
        <v>0.344792382448</v>
      </c>
      <c r="AI52" s="10">
        <v>0.0460072086399</v>
      </c>
      <c r="AJ52" s="8" t="s">
        <v>87</v>
      </c>
      <c r="AK52" s="9"/>
      <c r="AL52" s="9"/>
      <c r="AM52" s="9"/>
      <c r="AN52" s="9"/>
      <c r="AO52" s="9"/>
      <c r="AP52" s="9"/>
      <c r="AQ52" s="9"/>
      <c r="AR52" s="9"/>
      <c r="AS52" s="9"/>
    </row>
    <row r="53">
      <c r="A53" s="9"/>
      <c r="B53" s="6" t="s">
        <v>80</v>
      </c>
      <c r="C53" s="6" t="s">
        <v>81</v>
      </c>
      <c r="D53" s="6" t="s">
        <v>82</v>
      </c>
      <c r="E53" s="6" t="s">
        <v>83</v>
      </c>
      <c r="F53" s="6"/>
      <c r="G53" s="6"/>
      <c r="H53" s="6"/>
      <c r="I53" s="6" t="s">
        <v>84</v>
      </c>
      <c r="J53" s="6" t="s">
        <v>42</v>
      </c>
      <c r="K53" s="6" t="s">
        <v>60</v>
      </c>
      <c r="L53" s="6">
        <f t="shared" si="6"/>
        <v>42</v>
      </c>
      <c r="M53" s="10">
        <v>17.0</v>
      </c>
      <c r="N53" s="10">
        <v>35.0</v>
      </c>
      <c r="O53" s="10">
        <v>0.257352941</v>
      </c>
      <c r="P53" s="10">
        <v>4.117647059</v>
      </c>
      <c r="Q53" s="10">
        <v>1.906100205</v>
      </c>
      <c r="R53" s="6">
        <f t="shared" si="3"/>
        <v>14.11764706</v>
      </c>
      <c r="S53" s="6">
        <f t="shared" si="4"/>
        <v>7.406560802</v>
      </c>
      <c r="T53" s="10">
        <v>-0.01427955</v>
      </c>
      <c r="U53" s="10">
        <v>75095.52941</v>
      </c>
      <c r="V53" s="12" t="s">
        <v>85</v>
      </c>
      <c r="W53" s="12">
        <f t="shared" si="5"/>
        <v>20.85986928</v>
      </c>
      <c r="X53" s="10">
        <v>0.010752688</v>
      </c>
      <c r="Y53" s="6" t="s">
        <v>86</v>
      </c>
      <c r="Z53" s="10">
        <v>0.11127451</v>
      </c>
      <c r="AA53" s="10">
        <v>0.199019608</v>
      </c>
      <c r="AB53" s="10">
        <v>0.642857143</v>
      </c>
      <c r="AC53" s="10">
        <v>0.507282913</v>
      </c>
      <c r="AD53" s="10">
        <v>0.005688004</v>
      </c>
      <c r="AE53" s="10">
        <v>0.021343627</v>
      </c>
      <c r="AF53" s="10">
        <v>3.0</v>
      </c>
      <c r="AG53" s="10">
        <v>6.0</v>
      </c>
      <c r="AH53" s="10">
        <v>0.241890614376</v>
      </c>
      <c r="AI53" s="10">
        <v>0.0510180895875</v>
      </c>
      <c r="AJ53" s="8" t="s">
        <v>87</v>
      </c>
      <c r="AK53" s="9"/>
      <c r="AL53" s="9"/>
      <c r="AM53" s="9"/>
      <c r="AN53" s="9"/>
      <c r="AO53" s="9"/>
      <c r="AP53" s="9"/>
      <c r="AQ53" s="9"/>
      <c r="AR53" s="9"/>
      <c r="AS53" s="9"/>
    </row>
    <row r="54">
      <c r="A54" s="9"/>
      <c r="B54" s="6" t="s">
        <v>80</v>
      </c>
      <c r="C54" s="6" t="s">
        <v>81</v>
      </c>
      <c r="D54" s="6" t="s">
        <v>82</v>
      </c>
      <c r="E54" s="6" t="s">
        <v>83</v>
      </c>
      <c r="F54" s="6"/>
      <c r="G54" s="6"/>
      <c r="H54" s="6"/>
      <c r="I54" s="6" t="s">
        <v>84</v>
      </c>
      <c r="J54" s="6" t="s">
        <v>42</v>
      </c>
      <c r="K54" s="6" t="s">
        <v>60</v>
      </c>
      <c r="L54" s="6">
        <f t="shared" si="6"/>
        <v>43</v>
      </c>
      <c r="M54" s="10">
        <v>16.0</v>
      </c>
      <c r="N54" s="10">
        <v>29.0</v>
      </c>
      <c r="O54" s="10">
        <v>0.241666667</v>
      </c>
      <c r="P54" s="10">
        <v>3.625</v>
      </c>
      <c r="Q54" s="10">
        <v>1.763341997</v>
      </c>
      <c r="R54" s="6">
        <f t="shared" si="3"/>
        <v>12.86637929</v>
      </c>
      <c r="S54" s="6">
        <f t="shared" si="4"/>
        <v>7.296587564</v>
      </c>
      <c r="T54" s="10">
        <v>-0.059628122</v>
      </c>
      <c r="U54" s="10">
        <v>125267.625</v>
      </c>
      <c r="V54" s="12" t="s">
        <v>85</v>
      </c>
      <c r="W54" s="12">
        <f t="shared" si="5"/>
        <v>34.7965625</v>
      </c>
      <c r="X54" s="10">
        <v>-0.297080979</v>
      </c>
      <c r="Y54" s="6" t="s">
        <v>86</v>
      </c>
      <c r="Z54" s="10">
        <v>0.10297619</v>
      </c>
      <c r="AA54" s="10">
        <v>0.163095238</v>
      </c>
      <c r="AB54" s="10">
        <v>0.445544554</v>
      </c>
      <c r="AC54" s="10">
        <v>0.386309524</v>
      </c>
      <c r="AD54" s="10">
        <v>0.012546922</v>
      </c>
      <c r="AE54" s="10">
        <v>0.004524009</v>
      </c>
      <c r="AF54" s="10">
        <v>2.0</v>
      </c>
      <c r="AG54" s="10">
        <v>6.0</v>
      </c>
      <c r="AH54" s="10">
        <v>0.21886555535</v>
      </c>
      <c r="AI54" s="10">
        <v>0.0550419841278</v>
      </c>
      <c r="AJ54" s="8" t="s">
        <v>87</v>
      </c>
      <c r="AK54" s="9"/>
      <c r="AL54" s="9"/>
      <c r="AM54" s="9"/>
      <c r="AN54" s="9"/>
      <c r="AO54" s="9"/>
      <c r="AP54" s="9"/>
      <c r="AQ54" s="9"/>
      <c r="AR54" s="9"/>
      <c r="AS54" s="9"/>
    </row>
    <row r="55">
      <c r="A55" s="9"/>
      <c r="B55" s="6" t="s">
        <v>80</v>
      </c>
      <c r="C55" s="6" t="s">
        <v>81</v>
      </c>
      <c r="D55" s="6" t="s">
        <v>82</v>
      </c>
      <c r="E55" s="6" t="s">
        <v>83</v>
      </c>
      <c r="F55" s="6"/>
      <c r="G55" s="6"/>
      <c r="H55" s="6"/>
      <c r="I55" s="6" t="s">
        <v>84</v>
      </c>
      <c r="J55" s="6" t="s">
        <v>42</v>
      </c>
      <c r="K55" s="6" t="s">
        <v>60</v>
      </c>
      <c r="L55" s="6">
        <f t="shared" si="6"/>
        <v>44</v>
      </c>
      <c r="M55" s="10">
        <v>12.0</v>
      </c>
      <c r="N55" s="10">
        <v>31.0</v>
      </c>
      <c r="O55" s="10">
        <v>0.46969697</v>
      </c>
      <c r="P55" s="10">
        <v>5.166666667</v>
      </c>
      <c r="Q55" s="10">
        <v>1.818118686</v>
      </c>
      <c r="R55" s="6">
        <f t="shared" si="3"/>
        <v>7.037634406</v>
      </c>
      <c r="S55" s="6">
        <f t="shared" si="4"/>
        <v>3.870833329</v>
      </c>
      <c r="T55" s="10">
        <v>0.010504566</v>
      </c>
      <c r="U55" s="10">
        <v>68435.66667</v>
      </c>
      <c r="V55" s="12" t="s">
        <v>85</v>
      </c>
      <c r="W55" s="12">
        <f t="shared" si="5"/>
        <v>19.00990741</v>
      </c>
      <c r="X55" s="10">
        <v>-0.118556701</v>
      </c>
      <c r="Y55" s="6" t="s">
        <v>86</v>
      </c>
      <c r="Z55" s="10">
        <v>0.063636364</v>
      </c>
      <c r="AA55" s="10">
        <v>0.204545455</v>
      </c>
      <c r="AB55" s="10">
        <v>0.583892617</v>
      </c>
      <c r="AC55" s="10">
        <v>0.685714286</v>
      </c>
      <c r="AD55" s="10">
        <v>0.001412408</v>
      </c>
      <c r="AE55" s="10">
        <v>0.169610736</v>
      </c>
      <c r="AF55" s="10">
        <v>3.0</v>
      </c>
      <c r="AG55" s="10">
        <v>3.0</v>
      </c>
      <c r="AH55" s="10">
        <v>0.43811865335</v>
      </c>
      <c r="AI55" s="10">
        <v>0.0654643799306</v>
      </c>
      <c r="AJ55" s="8" t="s">
        <v>87</v>
      </c>
      <c r="AK55" s="9"/>
      <c r="AL55" s="9"/>
      <c r="AM55" s="9"/>
      <c r="AN55" s="9"/>
      <c r="AO55" s="9"/>
      <c r="AP55" s="9"/>
      <c r="AQ55" s="9"/>
      <c r="AR55" s="9"/>
      <c r="AS55" s="9"/>
    </row>
    <row r="56">
      <c r="A56" s="9"/>
      <c r="B56" s="6" t="s">
        <v>80</v>
      </c>
      <c r="C56" s="6" t="s">
        <v>81</v>
      </c>
      <c r="D56" s="6" t="s">
        <v>82</v>
      </c>
      <c r="E56" s="6" t="s">
        <v>83</v>
      </c>
      <c r="F56" s="6"/>
      <c r="G56" s="6"/>
      <c r="H56" s="6"/>
      <c r="I56" s="6" t="s">
        <v>84</v>
      </c>
      <c r="J56" s="6" t="s">
        <v>42</v>
      </c>
      <c r="K56" s="6" t="s">
        <v>60</v>
      </c>
      <c r="L56" s="6">
        <f t="shared" si="6"/>
        <v>45</v>
      </c>
      <c r="M56" s="10">
        <v>13.0</v>
      </c>
      <c r="N56" s="10">
        <v>25.0</v>
      </c>
      <c r="O56" s="10">
        <v>0.320512821</v>
      </c>
      <c r="P56" s="10">
        <v>3.846153846</v>
      </c>
      <c r="Q56" s="10">
        <v>1.656973787</v>
      </c>
      <c r="R56" s="6">
        <f t="shared" si="3"/>
        <v>8.566153835</v>
      </c>
      <c r="S56" s="6">
        <f t="shared" si="4"/>
        <v>5.169758208</v>
      </c>
      <c r="T56" s="10">
        <v>0.03325571</v>
      </c>
      <c r="U56" s="10">
        <v>46095.53846</v>
      </c>
      <c r="V56" s="12" t="s">
        <v>85</v>
      </c>
      <c r="W56" s="12">
        <f t="shared" si="5"/>
        <v>12.80431624</v>
      </c>
      <c r="X56" s="10">
        <v>0.146110057</v>
      </c>
      <c r="Y56" s="6" t="s">
        <v>86</v>
      </c>
      <c r="Z56" s="10">
        <v>0.103729604</v>
      </c>
      <c r="AA56" s="10">
        <v>0.210955711</v>
      </c>
      <c r="AB56" s="10">
        <v>0.573033708</v>
      </c>
      <c r="AC56" s="10">
        <v>0.479487179</v>
      </c>
      <c r="AD56" s="10">
        <v>0.001488595</v>
      </c>
      <c r="AE56" s="10">
        <v>0.213956003</v>
      </c>
      <c r="AF56" s="10">
        <v>3.0</v>
      </c>
      <c r="AG56" s="10">
        <v>5.0</v>
      </c>
      <c r="AH56" s="10">
        <v>0.291688295055</v>
      </c>
      <c r="AI56" s="10">
        <v>0.0634941494265</v>
      </c>
      <c r="AJ56" s="8" t="s">
        <v>87</v>
      </c>
      <c r="AK56" s="9"/>
      <c r="AL56" s="9"/>
      <c r="AM56" s="9"/>
      <c r="AN56" s="9"/>
      <c r="AO56" s="9"/>
      <c r="AP56" s="9"/>
      <c r="AQ56" s="9"/>
      <c r="AR56" s="9"/>
      <c r="AS56" s="9"/>
    </row>
    <row r="57">
      <c r="A57" s="9"/>
      <c r="B57" s="6" t="s">
        <v>80</v>
      </c>
      <c r="C57" s="6" t="s">
        <v>81</v>
      </c>
      <c r="D57" s="6" t="s">
        <v>82</v>
      </c>
      <c r="E57" s="6" t="s">
        <v>83</v>
      </c>
      <c r="F57" s="6"/>
      <c r="G57" s="6"/>
      <c r="H57" s="6"/>
      <c r="I57" s="6" t="s">
        <v>84</v>
      </c>
      <c r="J57" s="6" t="s">
        <v>42</v>
      </c>
      <c r="K57" s="6" t="s">
        <v>60</v>
      </c>
      <c r="L57" s="6">
        <f t="shared" si="6"/>
        <v>46</v>
      </c>
      <c r="M57" s="10">
        <v>12.0</v>
      </c>
      <c r="N57" s="10">
        <v>23.0</v>
      </c>
      <c r="O57" s="10">
        <v>0.348484848</v>
      </c>
      <c r="P57" s="10">
        <v>3.833333333</v>
      </c>
      <c r="Q57" s="10">
        <v>1.67497927</v>
      </c>
      <c r="R57" s="6">
        <f t="shared" si="3"/>
        <v>8.050724647</v>
      </c>
      <c r="S57" s="6">
        <f t="shared" si="4"/>
        <v>4.80646226</v>
      </c>
      <c r="T57" s="10">
        <v>0.036863844</v>
      </c>
      <c r="U57" s="10">
        <v>28329.16667</v>
      </c>
      <c r="V57" s="12" t="s">
        <v>85</v>
      </c>
      <c r="W57" s="12">
        <f t="shared" si="5"/>
        <v>7.869212964</v>
      </c>
      <c r="X57" s="10">
        <v>-0.39447429</v>
      </c>
      <c r="Y57" s="6" t="s">
        <v>86</v>
      </c>
      <c r="Z57" s="10">
        <v>0.089393939</v>
      </c>
      <c r="AA57" s="10">
        <v>0.228787879</v>
      </c>
      <c r="AB57" s="10">
        <v>0.512195122</v>
      </c>
      <c r="AC57" s="10">
        <v>0.634920635</v>
      </c>
      <c r="AD57" s="10">
        <v>0.003901032</v>
      </c>
      <c r="AE57" s="10">
        <v>0.062241656</v>
      </c>
      <c r="AF57" s="10">
        <v>3.0</v>
      </c>
      <c r="AG57" s="10">
        <v>3.0</v>
      </c>
      <c r="AH57" s="10">
        <v>0.333527280527</v>
      </c>
      <c r="AI57" s="10">
        <v>0.0575875991287</v>
      </c>
      <c r="AJ57" s="8" t="s">
        <v>87</v>
      </c>
      <c r="AK57" s="9"/>
      <c r="AL57" s="9"/>
      <c r="AM57" s="9"/>
      <c r="AN57" s="9"/>
      <c r="AO57" s="9"/>
      <c r="AP57" s="9"/>
      <c r="AQ57" s="9"/>
      <c r="AR57" s="9"/>
      <c r="AS57" s="9"/>
    </row>
    <row r="58">
      <c r="A58" s="9"/>
      <c r="B58" s="6" t="s">
        <v>80</v>
      </c>
      <c r="C58" s="6" t="s">
        <v>81</v>
      </c>
      <c r="D58" s="6" t="s">
        <v>82</v>
      </c>
      <c r="E58" s="6" t="s">
        <v>83</v>
      </c>
      <c r="F58" s="6"/>
      <c r="G58" s="6"/>
      <c r="H58" s="6"/>
      <c r="I58" s="6" t="s">
        <v>84</v>
      </c>
      <c r="J58" s="6" t="s">
        <v>42</v>
      </c>
      <c r="K58" s="6" t="s">
        <v>60</v>
      </c>
      <c r="L58" s="6">
        <f t="shared" si="6"/>
        <v>47</v>
      </c>
      <c r="M58" s="10">
        <v>13.0</v>
      </c>
      <c r="N58" s="10">
        <v>24.0</v>
      </c>
      <c r="O58" s="10">
        <v>0.307692308</v>
      </c>
      <c r="P58" s="10">
        <v>3.692307692</v>
      </c>
      <c r="Q58" s="10">
        <v>1.323434656</v>
      </c>
      <c r="R58" s="6">
        <f t="shared" si="3"/>
        <v>5.692307683</v>
      </c>
      <c r="S58" s="6">
        <f t="shared" si="4"/>
        <v>4.301162628</v>
      </c>
      <c r="T58" s="10">
        <v>-0.205920648</v>
      </c>
      <c r="U58" s="10">
        <v>15263.84615</v>
      </c>
      <c r="V58" s="12" t="s">
        <v>85</v>
      </c>
      <c r="W58" s="12">
        <f t="shared" si="5"/>
        <v>4.239957264</v>
      </c>
      <c r="X58" s="10">
        <v>-0.296610169</v>
      </c>
      <c r="Y58" s="6" t="s">
        <v>86</v>
      </c>
      <c r="Z58" s="10">
        <v>0.095571096</v>
      </c>
      <c r="AA58" s="10">
        <v>0.184149184</v>
      </c>
      <c r="AB58" s="10">
        <v>0.394736842</v>
      </c>
      <c r="AC58" s="10">
        <v>0.458974359</v>
      </c>
      <c r="AD58" s="10">
        <v>0.003015199</v>
      </c>
      <c r="AE58" s="10">
        <v>0.125684425</v>
      </c>
      <c r="AF58" s="10">
        <v>2.0</v>
      </c>
      <c r="AG58" s="10">
        <v>4.0</v>
      </c>
      <c r="AH58" s="10">
        <v>0.248266104561</v>
      </c>
      <c r="AI58" s="10">
        <v>0.0663290028401</v>
      </c>
      <c r="AJ58" s="8" t="s">
        <v>87</v>
      </c>
      <c r="AK58" s="9"/>
      <c r="AL58" s="9"/>
      <c r="AM58" s="9"/>
      <c r="AN58" s="9"/>
      <c r="AO58" s="9"/>
      <c r="AP58" s="9"/>
      <c r="AQ58" s="9"/>
      <c r="AR58" s="9"/>
      <c r="AS58" s="9"/>
    </row>
    <row r="59">
      <c r="A59" s="9"/>
      <c r="B59" s="6" t="s">
        <v>80</v>
      </c>
      <c r="C59" s="6" t="s">
        <v>81</v>
      </c>
      <c r="D59" s="6" t="s">
        <v>82</v>
      </c>
      <c r="E59" s="6" t="s">
        <v>83</v>
      </c>
      <c r="F59" s="6"/>
      <c r="G59" s="6"/>
      <c r="H59" s="6"/>
      <c r="I59" s="6" t="s">
        <v>84</v>
      </c>
      <c r="J59" s="6" t="s">
        <v>42</v>
      </c>
      <c r="K59" s="6" t="s">
        <v>60</v>
      </c>
      <c r="L59" s="6">
        <f t="shared" si="6"/>
        <v>48</v>
      </c>
      <c r="M59" s="10">
        <v>14.0</v>
      </c>
      <c r="N59" s="10">
        <v>23.0</v>
      </c>
      <c r="O59" s="10">
        <v>0.252747253</v>
      </c>
      <c r="P59" s="10">
        <v>3.285714286</v>
      </c>
      <c r="Q59" s="10">
        <v>1.27775313</v>
      </c>
      <c r="R59" s="6">
        <f t="shared" si="3"/>
        <v>6.459627323</v>
      </c>
      <c r="S59" s="6">
        <f t="shared" si="4"/>
        <v>5.055458031</v>
      </c>
      <c r="T59" s="10">
        <v>0.216726589</v>
      </c>
      <c r="U59" s="10">
        <v>15699.71429</v>
      </c>
      <c r="V59" s="12" t="s">
        <v>85</v>
      </c>
      <c r="W59" s="12">
        <f t="shared" si="5"/>
        <v>4.361031747</v>
      </c>
      <c r="X59" s="10">
        <v>0.149273448</v>
      </c>
      <c r="Y59" s="6" t="s">
        <v>86</v>
      </c>
      <c r="Z59" s="10">
        <v>0.108058608</v>
      </c>
      <c r="AA59" s="10">
        <v>0.165750916</v>
      </c>
      <c r="AB59" s="10">
        <v>0.421875</v>
      </c>
      <c r="AC59" s="10">
        <v>0.383333333</v>
      </c>
      <c r="AD59" s="10">
        <v>0.001484929</v>
      </c>
      <c r="AE59" s="10">
        <v>0.147417717</v>
      </c>
      <c r="AF59" s="10">
        <v>3.0</v>
      </c>
      <c r="AG59" s="10">
        <v>5.0</v>
      </c>
      <c r="AH59" s="10">
        <v>0.226582972787</v>
      </c>
      <c r="AI59" s="10">
        <v>0.0638144048486</v>
      </c>
      <c r="AJ59" s="8" t="s">
        <v>87</v>
      </c>
      <c r="AK59" s="9"/>
      <c r="AL59" s="9"/>
      <c r="AM59" s="9"/>
      <c r="AN59" s="9"/>
      <c r="AO59" s="9"/>
      <c r="AP59" s="9"/>
      <c r="AQ59" s="9"/>
      <c r="AR59" s="9"/>
      <c r="AS59" s="9"/>
    </row>
    <row r="60">
      <c r="A60" s="9"/>
      <c r="B60" s="6" t="s">
        <v>80</v>
      </c>
      <c r="C60" s="6" t="s">
        <v>81</v>
      </c>
      <c r="D60" s="6" t="s">
        <v>82</v>
      </c>
      <c r="E60" s="6" t="s">
        <v>83</v>
      </c>
      <c r="F60" s="6"/>
      <c r="G60" s="6"/>
      <c r="H60" s="6"/>
      <c r="I60" s="6" t="s">
        <v>84</v>
      </c>
      <c r="J60" s="6" t="s">
        <v>42</v>
      </c>
      <c r="K60" s="6" t="s">
        <v>60</v>
      </c>
      <c r="L60" s="6">
        <f t="shared" si="6"/>
        <v>49</v>
      </c>
      <c r="M60" s="10">
        <v>11.0</v>
      </c>
      <c r="N60" s="10">
        <v>22.0</v>
      </c>
      <c r="O60" s="10">
        <v>0.4</v>
      </c>
      <c r="P60" s="10">
        <v>4.0</v>
      </c>
      <c r="Q60" s="10">
        <v>1.206045378</v>
      </c>
      <c r="R60" s="6">
        <f t="shared" si="3"/>
        <v>3.636363634</v>
      </c>
      <c r="S60" s="6">
        <f t="shared" si="4"/>
        <v>3.015113445</v>
      </c>
      <c r="T60" s="10">
        <v>0.069672153</v>
      </c>
      <c r="U60" s="10">
        <v>26422.90909</v>
      </c>
      <c r="V60" s="12" t="s">
        <v>85</v>
      </c>
      <c r="W60" s="12">
        <f t="shared" si="5"/>
        <v>7.339696969</v>
      </c>
      <c r="X60" s="10">
        <v>-0.194570136</v>
      </c>
      <c r="Y60" s="6" t="s">
        <v>86</v>
      </c>
      <c r="Z60" s="10">
        <v>0.092929293</v>
      </c>
      <c r="AA60" s="10">
        <v>0.236363636</v>
      </c>
      <c r="AB60" s="10">
        <v>0.648648649</v>
      </c>
      <c r="AC60" s="10">
        <v>0.63030303</v>
      </c>
      <c r="AD60" s="10">
        <v>0.004725014</v>
      </c>
      <c r="AE60" s="10">
        <v>0.359843735</v>
      </c>
      <c r="AF60" s="10">
        <v>2.0</v>
      </c>
      <c r="AG60" s="10">
        <v>4.0</v>
      </c>
      <c r="AH60" s="10">
        <v>0.320452870164</v>
      </c>
      <c r="AI60" s="10">
        <v>0.0859864622782</v>
      </c>
      <c r="AJ60" s="8" t="s">
        <v>87</v>
      </c>
      <c r="AK60" s="9"/>
      <c r="AL60" s="9"/>
      <c r="AM60" s="9"/>
      <c r="AN60" s="9"/>
      <c r="AO60" s="9"/>
      <c r="AP60" s="9"/>
      <c r="AQ60" s="9"/>
      <c r="AR60" s="9"/>
      <c r="AS60" s="9"/>
    </row>
    <row r="61">
      <c r="A61" s="9"/>
      <c r="B61" s="6" t="s">
        <v>80</v>
      </c>
      <c r="C61" s="6" t="s">
        <v>81</v>
      </c>
      <c r="D61" s="6" t="s">
        <v>82</v>
      </c>
      <c r="E61" s="6" t="s">
        <v>83</v>
      </c>
      <c r="F61" s="6"/>
      <c r="G61" s="6"/>
      <c r="H61" s="6"/>
      <c r="I61" s="6" t="s">
        <v>84</v>
      </c>
      <c r="J61" s="6" t="s">
        <v>42</v>
      </c>
      <c r="K61" s="6" t="s">
        <v>60</v>
      </c>
      <c r="L61" s="6">
        <f t="shared" si="6"/>
        <v>50</v>
      </c>
      <c r="M61" s="10">
        <v>16.0</v>
      </c>
      <c r="N61" s="10">
        <v>33.0</v>
      </c>
      <c r="O61" s="10">
        <v>0.275</v>
      </c>
      <c r="P61" s="10">
        <v>4.125</v>
      </c>
      <c r="Q61" s="10">
        <v>1.899835519</v>
      </c>
      <c r="R61" s="6">
        <f t="shared" si="3"/>
        <v>13.125</v>
      </c>
      <c r="S61" s="6">
        <f t="shared" si="4"/>
        <v>6.908492796</v>
      </c>
      <c r="T61" s="10">
        <v>-0.339080445</v>
      </c>
      <c r="U61" s="10">
        <v>5652.375</v>
      </c>
      <c r="V61" s="12" t="s">
        <v>85</v>
      </c>
      <c r="W61" s="12">
        <f t="shared" si="5"/>
        <v>1.570104167</v>
      </c>
      <c r="X61" s="10">
        <v>-0.40625</v>
      </c>
      <c r="Y61" s="6" t="s">
        <v>86</v>
      </c>
      <c r="Z61" s="10">
        <v>0.083928571</v>
      </c>
      <c r="AA61" s="10">
        <v>0.145833333</v>
      </c>
      <c r="AB61" s="10">
        <v>0.568181818</v>
      </c>
      <c r="AC61" s="10">
        <v>0.547172619</v>
      </c>
      <c r="AD61" s="10">
        <v>0.023140461</v>
      </c>
      <c r="AE61" s="10">
        <v>0.497749047</v>
      </c>
      <c r="AF61" s="10">
        <v>2.0</v>
      </c>
      <c r="AG61" s="10">
        <v>4.0</v>
      </c>
      <c r="AH61" s="10">
        <v>0.260547472878</v>
      </c>
      <c r="AI61" s="10">
        <v>0.0496254774828</v>
      </c>
      <c r="AJ61" s="8" t="s">
        <v>87</v>
      </c>
      <c r="AK61" s="9"/>
      <c r="AL61" s="9"/>
      <c r="AM61" s="9"/>
      <c r="AN61" s="9"/>
      <c r="AO61" s="9"/>
      <c r="AP61" s="9"/>
      <c r="AQ61" s="9"/>
      <c r="AR61" s="9"/>
      <c r="AS61" s="9"/>
    </row>
    <row r="62">
      <c r="A62" s="9"/>
      <c r="B62" s="6" t="s">
        <v>80</v>
      </c>
      <c r="C62" s="6" t="s">
        <v>81</v>
      </c>
      <c r="D62" s="6" t="s">
        <v>82</v>
      </c>
      <c r="E62" s="6" t="s">
        <v>83</v>
      </c>
      <c r="F62" s="6"/>
      <c r="G62" s="6"/>
      <c r="H62" s="6"/>
      <c r="I62" s="6" t="s">
        <v>84</v>
      </c>
      <c r="J62" s="6" t="s">
        <v>42</v>
      </c>
      <c r="K62" s="6" t="s">
        <v>60</v>
      </c>
      <c r="L62" s="6">
        <f t="shared" si="6"/>
        <v>51</v>
      </c>
      <c r="M62" s="10">
        <v>15.0</v>
      </c>
      <c r="N62" s="10">
        <v>34.0</v>
      </c>
      <c r="O62" s="10">
        <v>0.323809524</v>
      </c>
      <c r="P62" s="10">
        <v>4.533333333</v>
      </c>
      <c r="Q62" s="10">
        <v>1.30979218</v>
      </c>
      <c r="R62" s="6">
        <f t="shared" si="3"/>
        <v>5.29803921</v>
      </c>
      <c r="S62" s="6">
        <f t="shared" si="4"/>
        <v>4.044946436</v>
      </c>
      <c r="T62" s="10">
        <v>-0.005564279</v>
      </c>
      <c r="U62" s="10">
        <v>15329.73333</v>
      </c>
      <c r="V62" s="12" t="s">
        <v>85</v>
      </c>
      <c r="W62" s="12">
        <f t="shared" si="5"/>
        <v>4.258259258</v>
      </c>
      <c r="X62" s="10">
        <v>0.057301294</v>
      </c>
      <c r="Y62" s="6" t="s">
        <v>86</v>
      </c>
      <c r="Z62" s="10">
        <v>0.089377289</v>
      </c>
      <c r="AA62" s="10">
        <v>0.171428571</v>
      </c>
      <c r="AB62" s="10">
        <v>0.563909774</v>
      </c>
      <c r="AC62" s="10">
        <v>0.611111111</v>
      </c>
      <c r="AD62" s="10">
        <v>0.024146857</v>
      </c>
      <c r="AE62" s="10">
        <v>0.449884304</v>
      </c>
      <c r="AF62" s="10">
        <v>3.0</v>
      </c>
      <c r="AG62" s="10">
        <v>5.0</v>
      </c>
      <c r="AH62" s="10">
        <v>0.239095124459</v>
      </c>
      <c r="AI62" s="10">
        <v>0.0533844610208</v>
      </c>
      <c r="AJ62" s="8" t="s">
        <v>87</v>
      </c>
      <c r="AK62" s="9"/>
      <c r="AL62" s="9"/>
      <c r="AM62" s="9"/>
      <c r="AN62" s="9"/>
      <c r="AO62" s="9"/>
      <c r="AP62" s="9"/>
      <c r="AQ62" s="9"/>
      <c r="AR62" s="9"/>
      <c r="AS62" s="9"/>
    </row>
    <row r="63">
      <c r="A63" s="9"/>
      <c r="B63" s="6" t="s">
        <v>80</v>
      </c>
      <c r="C63" s="6" t="s">
        <v>81</v>
      </c>
      <c r="D63" s="6" t="s">
        <v>82</v>
      </c>
      <c r="E63" s="6" t="s">
        <v>83</v>
      </c>
      <c r="F63" s="6"/>
      <c r="G63" s="6"/>
      <c r="H63" s="6"/>
      <c r="I63" s="6" t="s">
        <v>84</v>
      </c>
      <c r="J63" s="6" t="s">
        <v>42</v>
      </c>
      <c r="K63" s="6" t="s">
        <v>60</v>
      </c>
      <c r="L63" s="6">
        <f t="shared" si="6"/>
        <v>52</v>
      </c>
      <c r="M63" s="10">
        <v>16.0</v>
      </c>
      <c r="N63" s="10">
        <v>32.0</v>
      </c>
      <c r="O63" s="10">
        <v>0.266666667</v>
      </c>
      <c r="P63" s="10">
        <v>4.0</v>
      </c>
      <c r="Q63" s="10">
        <v>2.236067977</v>
      </c>
      <c r="R63" s="6">
        <f t="shared" si="3"/>
        <v>18.74999997</v>
      </c>
      <c r="S63" s="6">
        <f t="shared" si="4"/>
        <v>8.385254903</v>
      </c>
      <c r="T63" s="10">
        <v>0.006814683</v>
      </c>
      <c r="U63" s="10">
        <v>11530.625</v>
      </c>
      <c r="V63" s="12" t="s">
        <v>85</v>
      </c>
      <c r="W63" s="12">
        <f t="shared" si="5"/>
        <v>3.202951389</v>
      </c>
      <c r="X63" s="10">
        <v>-0.232758621</v>
      </c>
      <c r="Y63" s="6" t="s">
        <v>86</v>
      </c>
      <c r="Z63" s="10">
        <v>0.082738095</v>
      </c>
      <c r="AA63" s="10">
        <v>0.154761905</v>
      </c>
      <c r="AB63" s="10">
        <v>0.463235294</v>
      </c>
      <c r="AC63" s="10">
        <v>0.511309524</v>
      </c>
      <c r="AD63" s="10">
        <v>0.042285518</v>
      </c>
      <c r="AE63" s="10">
        <v>0.476403742</v>
      </c>
      <c r="AF63" s="10">
        <v>4.0</v>
      </c>
      <c r="AG63" s="10">
        <v>4.0</v>
      </c>
      <c r="AH63" s="10">
        <v>0.295541670668</v>
      </c>
      <c r="AI63" s="10">
        <v>0.0453126466528</v>
      </c>
      <c r="AJ63" s="8" t="s">
        <v>87</v>
      </c>
      <c r="AK63" s="9"/>
      <c r="AL63" s="9"/>
      <c r="AM63" s="9"/>
      <c r="AN63" s="9"/>
      <c r="AO63" s="9"/>
      <c r="AP63" s="9"/>
      <c r="AQ63" s="9"/>
      <c r="AR63" s="9"/>
      <c r="AS63" s="9"/>
    </row>
    <row r="64">
      <c r="A64" s="6" t="s">
        <v>88</v>
      </c>
      <c r="B64" s="6" t="s">
        <v>89</v>
      </c>
      <c r="C64" s="15" t="s">
        <v>90</v>
      </c>
      <c r="D64" s="6" t="s">
        <v>57</v>
      </c>
      <c r="E64" s="6" t="s">
        <v>40</v>
      </c>
      <c r="F64" s="6"/>
      <c r="G64" s="6"/>
      <c r="H64" s="6"/>
      <c r="I64" s="6" t="s">
        <v>91</v>
      </c>
      <c r="J64" s="6" t="s">
        <v>71</v>
      </c>
      <c r="K64" s="6" t="s">
        <v>92</v>
      </c>
      <c r="L64" s="6">
        <v>1.0</v>
      </c>
      <c r="M64" s="10">
        <v>15.0</v>
      </c>
      <c r="N64" s="10">
        <v>45.0</v>
      </c>
      <c r="O64" s="10">
        <v>0.428571429</v>
      </c>
      <c r="P64" s="10">
        <v>6.0</v>
      </c>
      <c r="Q64" s="10">
        <v>2.12916259</v>
      </c>
      <c r="R64" s="6">
        <f t="shared" ref="R64:R398" si="7">(Q64)^2/P64</f>
        <v>0.7555555558</v>
      </c>
      <c r="S64" s="6">
        <f t="shared" ref="S64:S535" si="8">Q64/P64</f>
        <v>0.3548604317</v>
      </c>
      <c r="T64" s="10">
        <v>0.068309857</v>
      </c>
      <c r="U64" s="10">
        <v>6.0</v>
      </c>
      <c r="V64" s="16" t="s">
        <v>93</v>
      </c>
      <c r="W64" s="16"/>
      <c r="X64" s="10">
        <v>-0.096677779</v>
      </c>
      <c r="Y64" s="7" t="s">
        <v>64</v>
      </c>
      <c r="Z64" s="10">
        <v>0.046153846</v>
      </c>
      <c r="AA64" s="10">
        <v>0.075689866</v>
      </c>
      <c r="AB64" s="10">
        <v>0.50965251</v>
      </c>
      <c r="AC64" s="10">
        <v>0.530634921</v>
      </c>
      <c r="AD64" s="10">
        <v>0.089134104</v>
      </c>
      <c r="AE64" s="10">
        <v>0.305118366</v>
      </c>
      <c r="AF64" s="10">
        <v>4.0</v>
      </c>
      <c r="AG64" s="10">
        <v>3.0</v>
      </c>
      <c r="AH64" s="10">
        <v>0.37561821958</v>
      </c>
      <c r="AI64" s="17">
        <v>0.046623791235</v>
      </c>
      <c r="AJ64" s="18" t="s">
        <v>94</v>
      </c>
      <c r="AK64" s="9"/>
      <c r="AL64" s="9"/>
      <c r="AM64" s="9"/>
      <c r="AN64" s="9"/>
      <c r="AO64" s="9"/>
      <c r="AP64" s="9"/>
      <c r="AQ64" s="9"/>
      <c r="AR64" s="9"/>
      <c r="AS64" s="9"/>
    </row>
    <row r="65">
      <c r="A65" s="9"/>
      <c r="B65" s="6" t="s">
        <v>89</v>
      </c>
      <c r="C65" s="15" t="s">
        <v>95</v>
      </c>
      <c r="D65" s="6" t="s">
        <v>57</v>
      </c>
      <c r="E65" s="6" t="s">
        <v>96</v>
      </c>
      <c r="F65" s="6"/>
      <c r="G65" s="6"/>
      <c r="H65" s="6"/>
      <c r="I65" s="6" t="s">
        <v>91</v>
      </c>
      <c r="J65" s="6" t="s">
        <v>71</v>
      </c>
      <c r="K65" s="6" t="s">
        <v>92</v>
      </c>
      <c r="L65" s="9">
        <f t="shared" ref="L65:L82" si="9">L64+1</f>
        <v>2</v>
      </c>
      <c r="M65" s="10">
        <v>5.0</v>
      </c>
      <c r="N65" s="10">
        <v>10.0</v>
      </c>
      <c r="O65" s="10">
        <v>1.0</v>
      </c>
      <c r="P65" s="10">
        <v>4.0</v>
      </c>
      <c r="Q65" s="10">
        <v>0.0</v>
      </c>
      <c r="R65" s="6">
        <f t="shared" si="7"/>
        <v>0</v>
      </c>
      <c r="S65" s="6">
        <f t="shared" si="8"/>
        <v>0</v>
      </c>
      <c r="T65" s="19" t="s">
        <v>63</v>
      </c>
      <c r="U65" s="10">
        <v>4.0</v>
      </c>
      <c r="V65" s="16" t="s">
        <v>93</v>
      </c>
      <c r="W65" s="16"/>
      <c r="X65" s="19" t="s">
        <v>63</v>
      </c>
      <c r="Y65" s="7" t="s">
        <v>64</v>
      </c>
      <c r="Z65" s="10">
        <v>0.0</v>
      </c>
      <c r="AA65" s="10">
        <v>0.166666667</v>
      </c>
      <c r="AB65" s="10">
        <v>1.0</v>
      </c>
      <c r="AC65" s="10">
        <v>1.0</v>
      </c>
      <c r="AD65" s="10">
        <v>0.331968562</v>
      </c>
      <c r="AE65" s="14">
        <v>4.44E-16</v>
      </c>
      <c r="AF65" s="10">
        <v>1.0</v>
      </c>
      <c r="AG65" s="10">
        <v>1.0</v>
      </c>
      <c r="AH65" s="10" t="s">
        <v>76</v>
      </c>
      <c r="AI65" s="10" t="s">
        <v>76</v>
      </c>
      <c r="AJ65" s="18" t="s">
        <v>94</v>
      </c>
      <c r="AK65" s="9"/>
      <c r="AL65" s="9"/>
      <c r="AM65" s="9"/>
      <c r="AN65" s="9"/>
      <c r="AO65" s="9"/>
      <c r="AP65" s="9"/>
      <c r="AQ65" s="9"/>
      <c r="AR65" s="9"/>
      <c r="AS65" s="9"/>
    </row>
    <row r="66">
      <c r="A66" s="9"/>
      <c r="B66" s="6" t="s">
        <v>89</v>
      </c>
      <c r="C66" s="15" t="s">
        <v>97</v>
      </c>
      <c r="D66" s="6" t="s">
        <v>57</v>
      </c>
      <c r="E66" s="6" t="s">
        <v>98</v>
      </c>
      <c r="F66" s="6"/>
      <c r="G66" s="6"/>
      <c r="H66" s="6"/>
      <c r="I66" s="6" t="s">
        <v>91</v>
      </c>
      <c r="J66" s="6" t="s">
        <v>71</v>
      </c>
      <c r="K66" s="6" t="s">
        <v>92</v>
      </c>
      <c r="L66" s="9">
        <f t="shared" si="9"/>
        <v>3</v>
      </c>
      <c r="M66" s="10">
        <v>22.0</v>
      </c>
      <c r="N66" s="10">
        <v>167.0</v>
      </c>
      <c r="O66" s="10">
        <v>0.722943723</v>
      </c>
      <c r="P66" s="10">
        <v>15.18181818</v>
      </c>
      <c r="Q66" s="10">
        <v>4.773376579</v>
      </c>
      <c r="R66" s="6">
        <f t="shared" si="7"/>
        <v>1.500816549</v>
      </c>
      <c r="S66" s="6">
        <f t="shared" si="8"/>
        <v>0.3144140262</v>
      </c>
      <c r="T66" s="10">
        <v>-0.178401916</v>
      </c>
      <c r="U66" s="10">
        <v>15.18181818</v>
      </c>
      <c r="V66" s="16" t="s">
        <v>93</v>
      </c>
      <c r="W66" s="16"/>
      <c r="X66" s="10">
        <v>-0.239821086</v>
      </c>
      <c r="Y66" s="7" t="s">
        <v>64</v>
      </c>
      <c r="Z66" s="10">
        <v>0.014069264</v>
      </c>
      <c r="AA66" s="10">
        <v>0.061064214</v>
      </c>
      <c r="AB66" s="10">
        <v>0.847651775</v>
      </c>
      <c r="AC66" s="10">
        <v>0.879371233</v>
      </c>
      <c r="AD66" s="10">
        <v>0.114573969</v>
      </c>
      <c r="AE66" s="10">
        <v>0.247606405</v>
      </c>
      <c r="AF66" s="10">
        <v>4.0</v>
      </c>
      <c r="AG66" s="10">
        <v>3.0</v>
      </c>
      <c r="AH66" s="10">
        <v>0.805859637257</v>
      </c>
      <c r="AI66" s="10">
        <v>0.0217393833444</v>
      </c>
      <c r="AJ66" s="18" t="s">
        <v>94</v>
      </c>
      <c r="AK66" s="9"/>
      <c r="AL66" s="9"/>
      <c r="AM66" s="9"/>
      <c r="AN66" s="9"/>
      <c r="AO66" s="9"/>
      <c r="AP66" s="9"/>
      <c r="AQ66" s="9"/>
      <c r="AR66" s="9"/>
      <c r="AS66" s="9"/>
    </row>
    <row r="67">
      <c r="A67" s="9"/>
      <c r="B67" s="6" t="s">
        <v>89</v>
      </c>
      <c r="C67" s="15" t="s">
        <v>99</v>
      </c>
      <c r="D67" s="6" t="s">
        <v>57</v>
      </c>
      <c r="E67" s="6" t="s">
        <v>100</v>
      </c>
      <c r="F67" s="6"/>
      <c r="G67" s="6"/>
      <c r="H67" s="6"/>
      <c r="I67" s="6" t="s">
        <v>91</v>
      </c>
      <c r="J67" s="6" t="s">
        <v>71</v>
      </c>
      <c r="K67" s="6" t="s">
        <v>92</v>
      </c>
      <c r="L67" s="9">
        <f t="shared" si="9"/>
        <v>4</v>
      </c>
      <c r="M67" s="10">
        <v>12.0</v>
      </c>
      <c r="N67" s="10">
        <v>43.0</v>
      </c>
      <c r="O67" s="10">
        <v>0.651515152</v>
      </c>
      <c r="P67" s="10">
        <v>7.166666667</v>
      </c>
      <c r="Q67" s="10">
        <v>1.624465724</v>
      </c>
      <c r="R67" s="6">
        <f t="shared" si="7"/>
        <v>0.3682170542</v>
      </c>
      <c r="S67" s="6">
        <f t="shared" si="8"/>
        <v>0.2266696359</v>
      </c>
      <c r="T67" s="10">
        <v>0.014726962</v>
      </c>
      <c r="U67" s="10">
        <v>7.16666665</v>
      </c>
      <c r="V67" s="16" t="s">
        <v>93</v>
      </c>
      <c r="W67" s="16"/>
      <c r="X67" s="10">
        <v>-0.22147806</v>
      </c>
      <c r="Y67" s="7" t="s">
        <v>64</v>
      </c>
      <c r="Z67" s="10">
        <v>0.034848485</v>
      </c>
      <c r="AA67" s="10">
        <v>0.090505051</v>
      </c>
      <c r="AB67" s="10">
        <v>0.661921708</v>
      </c>
      <c r="AC67" s="10">
        <v>0.690013228</v>
      </c>
      <c r="AD67" s="10">
        <v>0.075484809</v>
      </c>
      <c r="AE67" s="10">
        <v>0.303297549</v>
      </c>
      <c r="AF67" s="10">
        <v>3.0</v>
      </c>
      <c r="AG67" s="10">
        <v>2.0</v>
      </c>
      <c r="AH67" s="10">
        <v>0.577062134101</v>
      </c>
      <c r="AI67" s="10">
        <v>0.0561409831402</v>
      </c>
      <c r="AJ67" s="18" t="s">
        <v>94</v>
      </c>
      <c r="AK67" s="9"/>
      <c r="AL67" s="9"/>
      <c r="AM67" s="9"/>
      <c r="AN67" s="9"/>
      <c r="AO67" s="9"/>
      <c r="AP67" s="9"/>
      <c r="AQ67" s="9"/>
      <c r="AR67" s="9"/>
      <c r="AS67" s="9"/>
    </row>
    <row r="68">
      <c r="A68" s="9"/>
      <c r="B68" s="6" t="s">
        <v>89</v>
      </c>
      <c r="C68" s="15" t="s">
        <v>101</v>
      </c>
      <c r="D68" s="6" t="s">
        <v>57</v>
      </c>
      <c r="E68" s="6" t="s">
        <v>98</v>
      </c>
      <c r="F68" s="6"/>
      <c r="G68" s="6"/>
      <c r="H68" s="6"/>
      <c r="I68" s="6" t="s">
        <v>91</v>
      </c>
      <c r="J68" s="6" t="s">
        <v>71</v>
      </c>
      <c r="K68" s="6" t="s">
        <v>92</v>
      </c>
      <c r="L68" s="9">
        <f t="shared" si="9"/>
        <v>5</v>
      </c>
      <c r="M68" s="10">
        <v>15.0</v>
      </c>
      <c r="N68" s="10">
        <v>59.0</v>
      </c>
      <c r="O68" s="10">
        <v>0.561904762</v>
      </c>
      <c r="P68" s="10">
        <v>7.866666667</v>
      </c>
      <c r="Q68" s="10">
        <v>2.801586852</v>
      </c>
      <c r="R68" s="6">
        <f t="shared" si="7"/>
        <v>0.997740113</v>
      </c>
      <c r="S68" s="6">
        <f t="shared" si="8"/>
        <v>0.3561339218</v>
      </c>
      <c r="T68" s="14">
        <v>8.88E-6</v>
      </c>
      <c r="U68" s="10">
        <v>7.866666667</v>
      </c>
      <c r="V68" s="16" t="s">
        <v>93</v>
      </c>
      <c r="W68" s="16"/>
      <c r="X68" s="10">
        <v>-0.183668513</v>
      </c>
      <c r="Y68" s="7" t="s">
        <v>64</v>
      </c>
      <c r="Z68" s="10">
        <v>0.033699634</v>
      </c>
      <c r="AA68" s="10">
        <v>0.090598291</v>
      </c>
      <c r="AB68" s="10">
        <v>0.659482759</v>
      </c>
      <c r="AC68" s="10">
        <v>0.663665224</v>
      </c>
      <c r="AD68" s="10">
        <v>0.050815553</v>
      </c>
      <c r="AE68" s="10">
        <v>0.261240952</v>
      </c>
      <c r="AF68" s="10">
        <v>3.0</v>
      </c>
      <c r="AG68" s="10">
        <v>2.0</v>
      </c>
      <c r="AH68" s="10">
        <v>0.583655322885</v>
      </c>
      <c r="AI68" s="10">
        <v>0.0407459452131</v>
      </c>
      <c r="AJ68" s="18" t="s">
        <v>94</v>
      </c>
      <c r="AK68" s="9"/>
      <c r="AL68" s="9"/>
      <c r="AM68" s="9"/>
      <c r="AN68" s="9"/>
      <c r="AO68" s="9"/>
      <c r="AP68" s="9"/>
      <c r="AQ68" s="9"/>
      <c r="AR68" s="9"/>
      <c r="AS68" s="9"/>
    </row>
    <row r="69">
      <c r="A69" s="9"/>
      <c r="B69" s="6" t="s">
        <v>89</v>
      </c>
      <c r="C69" s="15" t="s">
        <v>102</v>
      </c>
      <c r="D69" s="6" t="s">
        <v>57</v>
      </c>
      <c r="E69" s="6" t="s">
        <v>103</v>
      </c>
      <c r="F69" s="6"/>
      <c r="G69" s="6"/>
      <c r="H69" s="6"/>
      <c r="I69" s="6" t="s">
        <v>91</v>
      </c>
      <c r="J69" s="6" t="s">
        <v>71</v>
      </c>
      <c r="K69" s="6" t="s">
        <v>92</v>
      </c>
      <c r="L69" s="9">
        <f t="shared" si="9"/>
        <v>6</v>
      </c>
      <c r="M69" s="10">
        <v>8.0</v>
      </c>
      <c r="N69" s="10">
        <v>18.0</v>
      </c>
      <c r="O69" s="10">
        <v>0.642857143</v>
      </c>
      <c r="P69" s="10">
        <v>4.5</v>
      </c>
      <c r="Q69" s="10">
        <v>0.866025404</v>
      </c>
      <c r="R69" s="6">
        <f t="shared" si="7"/>
        <v>0.1666666667</v>
      </c>
      <c r="S69" s="6">
        <f t="shared" si="8"/>
        <v>0.1924500898</v>
      </c>
      <c r="T69" s="10">
        <v>-0.03665716</v>
      </c>
      <c r="U69" s="10">
        <v>4.5</v>
      </c>
      <c r="V69" s="16" t="s">
        <v>93</v>
      </c>
      <c r="W69" s="16"/>
      <c r="X69" s="10">
        <v>-0.153846154</v>
      </c>
      <c r="Y69" s="7" t="s">
        <v>64</v>
      </c>
      <c r="Z69" s="10">
        <v>0.05952381</v>
      </c>
      <c r="AA69" s="10">
        <v>0.150297619</v>
      </c>
      <c r="AB69" s="10">
        <v>0.590909091</v>
      </c>
      <c r="AC69" s="10">
        <v>0.5875</v>
      </c>
      <c r="AD69" s="10">
        <v>0.097719682</v>
      </c>
      <c r="AE69" s="10">
        <v>0.293216763</v>
      </c>
      <c r="AF69" s="10">
        <v>2.0</v>
      </c>
      <c r="AG69" s="10">
        <v>2.0</v>
      </c>
      <c r="AH69" s="10">
        <v>0.546190186625</v>
      </c>
      <c r="AI69" s="10">
        <v>0.0893138429291</v>
      </c>
      <c r="AJ69" s="18" t="s">
        <v>94</v>
      </c>
      <c r="AK69" s="9"/>
      <c r="AL69" s="9"/>
      <c r="AM69" s="9"/>
      <c r="AN69" s="9"/>
      <c r="AO69" s="9"/>
      <c r="AP69" s="9"/>
      <c r="AQ69" s="9"/>
      <c r="AR69" s="9"/>
      <c r="AS69" s="9"/>
    </row>
    <row r="70">
      <c r="A70" s="9"/>
      <c r="B70" s="6" t="s">
        <v>89</v>
      </c>
      <c r="C70" s="15" t="s">
        <v>104</v>
      </c>
      <c r="D70" s="6" t="s">
        <v>57</v>
      </c>
      <c r="E70" s="6" t="s">
        <v>105</v>
      </c>
      <c r="F70" s="6"/>
      <c r="G70" s="6"/>
      <c r="H70" s="6"/>
      <c r="I70" s="6" t="s">
        <v>91</v>
      </c>
      <c r="J70" s="6" t="s">
        <v>71</v>
      </c>
      <c r="K70" s="6" t="s">
        <v>92</v>
      </c>
      <c r="L70" s="9">
        <f t="shared" si="9"/>
        <v>7</v>
      </c>
      <c r="M70" s="10">
        <v>19.0</v>
      </c>
      <c r="N70" s="10">
        <v>49.0</v>
      </c>
      <c r="O70" s="10">
        <v>0.286549708</v>
      </c>
      <c r="P70" s="10">
        <v>5.157894737</v>
      </c>
      <c r="Q70" s="10">
        <v>2.49764432</v>
      </c>
      <c r="R70" s="6">
        <f t="shared" si="7"/>
        <v>1.209452202</v>
      </c>
      <c r="S70" s="6">
        <f t="shared" si="8"/>
        <v>0.4842371641</v>
      </c>
      <c r="T70" s="10">
        <v>-0.04004342</v>
      </c>
      <c r="U70" s="10">
        <v>5.157894737</v>
      </c>
      <c r="V70" s="16" t="s">
        <v>93</v>
      </c>
      <c r="W70" s="16"/>
      <c r="X70" s="10">
        <v>-0.282882434</v>
      </c>
      <c r="Y70" s="7" t="s">
        <v>64</v>
      </c>
      <c r="Z70" s="10">
        <v>0.058823529</v>
      </c>
      <c r="AA70" s="10">
        <v>0.107327141</v>
      </c>
      <c r="AB70" s="10">
        <v>0.433460076</v>
      </c>
      <c r="AC70" s="10">
        <v>0.559463052</v>
      </c>
      <c r="AD70" s="10">
        <v>0.074497132</v>
      </c>
      <c r="AE70" s="10">
        <v>0.334358262</v>
      </c>
      <c r="AF70" s="10">
        <v>2.0</v>
      </c>
      <c r="AG70" s="10">
        <v>4.0</v>
      </c>
      <c r="AH70" s="10">
        <v>0.275415831245</v>
      </c>
      <c r="AI70" s="10">
        <v>0.0364154931718</v>
      </c>
      <c r="AJ70" s="18" t="s">
        <v>94</v>
      </c>
      <c r="AK70" s="9"/>
      <c r="AL70" s="9"/>
      <c r="AM70" s="9"/>
      <c r="AN70" s="9"/>
      <c r="AO70" s="9"/>
      <c r="AP70" s="9"/>
      <c r="AQ70" s="9"/>
      <c r="AR70" s="9"/>
      <c r="AS70" s="9"/>
    </row>
    <row r="71">
      <c r="A71" s="9"/>
      <c r="B71" s="6" t="s">
        <v>89</v>
      </c>
      <c r="C71" s="15" t="s">
        <v>106</v>
      </c>
      <c r="D71" s="6" t="s">
        <v>57</v>
      </c>
      <c r="E71" s="20" t="s">
        <v>107</v>
      </c>
      <c r="F71" s="6"/>
      <c r="G71" s="6"/>
      <c r="H71" s="6"/>
      <c r="I71" s="6" t="s">
        <v>91</v>
      </c>
      <c r="J71" s="6" t="s">
        <v>71</v>
      </c>
      <c r="K71" s="6" t="s">
        <v>92</v>
      </c>
      <c r="L71" s="9">
        <f t="shared" si="9"/>
        <v>8</v>
      </c>
      <c r="M71" s="10">
        <v>19.0</v>
      </c>
      <c r="N71" s="10">
        <v>114.0</v>
      </c>
      <c r="O71" s="10">
        <v>0.666666667</v>
      </c>
      <c r="P71" s="10">
        <v>12.0</v>
      </c>
      <c r="Q71" s="10">
        <v>2.675424216</v>
      </c>
      <c r="R71" s="6">
        <f t="shared" si="7"/>
        <v>0.596491228</v>
      </c>
      <c r="S71" s="6">
        <f t="shared" si="8"/>
        <v>0.222952018</v>
      </c>
      <c r="T71" s="10">
        <v>0.025938461</v>
      </c>
      <c r="U71" s="10">
        <v>12.0</v>
      </c>
      <c r="V71" s="16" t="s">
        <v>93</v>
      </c>
      <c r="W71" s="16"/>
      <c r="X71" s="10">
        <v>-0.163779271</v>
      </c>
      <c r="Y71" s="7" t="s">
        <v>64</v>
      </c>
      <c r="Z71" s="10">
        <v>0.019607843</v>
      </c>
      <c r="AA71" s="10">
        <v>0.071408095</v>
      </c>
      <c r="AB71" s="10">
        <v>0.689863843</v>
      </c>
      <c r="AC71" s="10">
        <v>0.699807356</v>
      </c>
      <c r="AD71" s="10">
        <v>0.07444125</v>
      </c>
      <c r="AE71" s="10">
        <v>0.272030709</v>
      </c>
      <c r="AF71" s="10">
        <v>4.0</v>
      </c>
      <c r="AG71" s="10">
        <v>2.0</v>
      </c>
      <c r="AH71" s="10">
        <v>0.58518177929</v>
      </c>
      <c r="AI71" s="10">
        <v>0.0291678160153</v>
      </c>
      <c r="AJ71" s="18" t="s">
        <v>94</v>
      </c>
      <c r="AK71" s="9"/>
      <c r="AL71" s="9"/>
      <c r="AM71" s="9"/>
      <c r="AN71" s="9"/>
      <c r="AO71" s="9"/>
      <c r="AP71" s="9"/>
      <c r="AQ71" s="9"/>
      <c r="AR71" s="9"/>
      <c r="AS71" s="9"/>
    </row>
    <row r="72">
      <c r="A72" s="9"/>
      <c r="B72" s="6" t="s">
        <v>89</v>
      </c>
      <c r="C72" s="15" t="s">
        <v>108</v>
      </c>
      <c r="D72" s="6" t="s">
        <v>57</v>
      </c>
      <c r="E72" s="6" t="s">
        <v>109</v>
      </c>
      <c r="F72" s="6"/>
      <c r="G72" s="6"/>
      <c r="H72" s="6"/>
      <c r="I72" s="6" t="s">
        <v>91</v>
      </c>
      <c r="J72" s="6" t="s">
        <v>71</v>
      </c>
      <c r="K72" s="6" t="s">
        <v>92</v>
      </c>
      <c r="L72" s="9">
        <f t="shared" si="9"/>
        <v>9</v>
      </c>
      <c r="M72" s="10">
        <v>19.0</v>
      </c>
      <c r="N72" s="10">
        <v>129.0</v>
      </c>
      <c r="O72" s="10">
        <v>0.754385965</v>
      </c>
      <c r="P72" s="10">
        <v>13.57894737</v>
      </c>
      <c r="Q72" s="10">
        <v>2.871196147</v>
      </c>
      <c r="R72" s="6">
        <f t="shared" si="7"/>
        <v>0.6070991432</v>
      </c>
      <c r="S72" s="6">
        <f t="shared" si="8"/>
        <v>0.2114446775</v>
      </c>
      <c r="T72" s="10">
        <v>0.007527904</v>
      </c>
      <c r="U72" s="10">
        <v>13.57894737</v>
      </c>
      <c r="V72" s="16" t="s">
        <v>93</v>
      </c>
      <c r="W72" s="16"/>
      <c r="X72" s="10">
        <v>-0.103596573</v>
      </c>
      <c r="Y72" s="7" t="s">
        <v>64</v>
      </c>
      <c r="Z72" s="10">
        <v>0.014447884</v>
      </c>
      <c r="AA72" s="10">
        <v>0.064189886</v>
      </c>
      <c r="AB72" s="10">
        <v>0.814814815</v>
      </c>
      <c r="AC72" s="10">
        <v>0.827382576</v>
      </c>
      <c r="AD72" s="10">
        <v>0.074288172</v>
      </c>
      <c r="AE72" s="10">
        <v>0.203842084</v>
      </c>
      <c r="AF72" s="10">
        <v>3.0</v>
      </c>
      <c r="AG72" s="10">
        <v>2.0</v>
      </c>
      <c r="AH72" s="10">
        <v>0.697034116996</v>
      </c>
      <c r="AI72" s="10">
        <v>0.0238502057749</v>
      </c>
      <c r="AJ72" s="18" t="s">
        <v>94</v>
      </c>
      <c r="AK72" s="9"/>
      <c r="AL72" s="9"/>
      <c r="AM72" s="9"/>
      <c r="AN72" s="9"/>
      <c r="AO72" s="9"/>
      <c r="AP72" s="9"/>
      <c r="AQ72" s="9"/>
      <c r="AR72" s="9"/>
      <c r="AS72" s="9"/>
    </row>
    <row r="73">
      <c r="A73" s="9"/>
      <c r="B73" s="6" t="s">
        <v>89</v>
      </c>
      <c r="C73" s="15" t="s">
        <v>110</v>
      </c>
      <c r="D73" s="6" t="s">
        <v>57</v>
      </c>
      <c r="E73" s="6" t="s">
        <v>111</v>
      </c>
      <c r="F73" s="6"/>
      <c r="G73" s="6"/>
      <c r="H73" s="6"/>
      <c r="I73" s="6" t="s">
        <v>91</v>
      </c>
      <c r="J73" s="6" t="s">
        <v>71</v>
      </c>
      <c r="K73" s="6" t="s">
        <v>92</v>
      </c>
      <c r="L73" s="9">
        <f t="shared" si="9"/>
        <v>10</v>
      </c>
      <c r="M73" s="10">
        <v>21.0</v>
      </c>
      <c r="N73" s="10">
        <v>60.0</v>
      </c>
      <c r="O73" s="10">
        <v>0.285714286</v>
      </c>
      <c r="P73" s="10">
        <v>5.714285714</v>
      </c>
      <c r="Q73" s="10">
        <v>2.745435296</v>
      </c>
      <c r="R73" s="6">
        <f t="shared" si="7"/>
        <v>1.319047619</v>
      </c>
      <c r="S73" s="6">
        <f t="shared" si="8"/>
        <v>0.4804511768</v>
      </c>
      <c r="T73" s="10">
        <v>0.00567591</v>
      </c>
      <c r="U73" s="10">
        <v>5.690822276</v>
      </c>
      <c r="V73" s="16" t="s">
        <v>93</v>
      </c>
      <c r="W73" s="16"/>
      <c r="X73" s="10">
        <v>-0.169438669</v>
      </c>
      <c r="Y73" s="7" t="s">
        <v>64</v>
      </c>
      <c r="Z73" s="10">
        <v>0.045363409</v>
      </c>
      <c r="AA73" s="10">
        <v>0.113032581</v>
      </c>
      <c r="AB73" s="10">
        <v>0.339779006</v>
      </c>
      <c r="AC73" s="10">
        <v>0.380821824</v>
      </c>
      <c r="AD73" s="10">
        <v>0.028959951</v>
      </c>
      <c r="AE73" s="10">
        <v>0.508622898</v>
      </c>
      <c r="AF73" s="10">
        <v>5.0</v>
      </c>
      <c r="AG73" s="10">
        <v>3.0</v>
      </c>
      <c r="AH73" s="10">
        <v>0.278825012304</v>
      </c>
      <c r="AI73" s="10">
        <v>0.0334457124126</v>
      </c>
      <c r="AJ73" s="18" t="s">
        <v>94</v>
      </c>
      <c r="AK73" s="9"/>
      <c r="AL73" s="9"/>
      <c r="AM73" s="9"/>
      <c r="AN73" s="9"/>
      <c r="AO73" s="9"/>
      <c r="AP73" s="9"/>
      <c r="AQ73" s="9"/>
      <c r="AR73" s="9"/>
      <c r="AS73" s="9"/>
    </row>
    <row r="74">
      <c r="A74" s="9"/>
      <c r="B74" s="6" t="s">
        <v>89</v>
      </c>
      <c r="C74" s="15" t="s">
        <v>112</v>
      </c>
      <c r="D74" s="6" t="s">
        <v>57</v>
      </c>
      <c r="E74" s="6" t="s">
        <v>113</v>
      </c>
      <c r="F74" s="6"/>
      <c r="G74" s="6"/>
      <c r="H74" s="6"/>
      <c r="I74" s="6" t="s">
        <v>91</v>
      </c>
      <c r="J74" s="6" t="s">
        <v>71</v>
      </c>
      <c r="K74" s="6" t="s">
        <v>92</v>
      </c>
      <c r="L74" s="9">
        <f t="shared" si="9"/>
        <v>11</v>
      </c>
      <c r="M74" s="10">
        <v>16.0</v>
      </c>
      <c r="N74" s="10">
        <v>73.0</v>
      </c>
      <c r="O74" s="10">
        <v>0.608333333</v>
      </c>
      <c r="P74" s="10">
        <v>9.125</v>
      </c>
      <c r="Q74" s="10">
        <v>2.781074433</v>
      </c>
      <c r="R74" s="6">
        <f t="shared" si="7"/>
        <v>0.8476027399</v>
      </c>
      <c r="S74" s="6">
        <f t="shared" si="8"/>
        <v>0.3047752803</v>
      </c>
      <c r="T74" s="10">
        <v>0.20609999</v>
      </c>
      <c r="U74" s="10">
        <v>9.125</v>
      </c>
      <c r="V74" s="16" t="s">
        <v>93</v>
      </c>
      <c r="W74" s="16"/>
      <c r="X74" s="10">
        <v>-0.193467514</v>
      </c>
      <c r="Y74" s="7" t="s">
        <v>64</v>
      </c>
      <c r="Z74" s="10">
        <v>0.02797619</v>
      </c>
      <c r="AA74" s="10">
        <v>0.088333333</v>
      </c>
      <c r="AB74" s="10">
        <v>0.682442748</v>
      </c>
      <c r="AC74" s="10">
        <v>0.729766414</v>
      </c>
      <c r="AD74" s="10">
        <v>0.080137293</v>
      </c>
      <c r="AE74" s="10">
        <v>0.217499588</v>
      </c>
      <c r="AF74" s="10">
        <v>3.0</v>
      </c>
      <c r="AG74" s="10">
        <v>2.0</v>
      </c>
      <c r="AH74" s="10">
        <v>0.568105959503</v>
      </c>
      <c r="AI74" s="10">
        <v>0.030040238202</v>
      </c>
      <c r="AJ74" s="18" t="s">
        <v>94</v>
      </c>
      <c r="AK74" s="9"/>
      <c r="AL74" s="9"/>
      <c r="AM74" s="9"/>
      <c r="AN74" s="9"/>
      <c r="AO74" s="9"/>
      <c r="AP74" s="9"/>
      <c r="AQ74" s="9"/>
      <c r="AR74" s="9"/>
      <c r="AS74" s="9"/>
    </row>
    <row r="75">
      <c r="A75" s="9"/>
      <c r="B75" s="6" t="s">
        <v>89</v>
      </c>
      <c r="C75" s="15" t="s">
        <v>114</v>
      </c>
      <c r="D75" s="6" t="s">
        <v>57</v>
      </c>
      <c r="E75" s="6" t="s">
        <v>115</v>
      </c>
      <c r="F75" s="6"/>
      <c r="G75" s="6"/>
      <c r="H75" s="6"/>
      <c r="I75" s="6" t="s">
        <v>91</v>
      </c>
      <c r="J75" s="6" t="s">
        <v>71</v>
      </c>
      <c r="K75" s="6" t="s">
        <v>92</v>
      </c>
      <c r="L75" s="9">
        <f t="shared" si="9"/>
        <v>12</v>
      </c>
      <c r="M75" s="10">
        <v>16.0</v>
      </c>
      <c r="N75" s="10">
        <v>89.0</v>
      </c>
      <c r="O75" s="10">
        <v>0.741666667</v>
      </c>
      <c r="P75" s="10">
        <v>11.125</v>
      </c>
      <c r="Q75" s="10">
        <v>2.027159343</v>
      </c>
      <c r="R75" s="6">
        <f t="shared" si="7"/>
        <v>0.3693820226</v>
      </c>
      <c r="S75" s="6">
        <f t="shared" si="8"/>
        <v>0.1822165702</v>
      </c>
      <c r="T75" s="10">
        <v>-0.279117516</v>
      </c>
      <c r="U75" s="10">
        <v>11.125</v>
      </c>
      <c r="V75" s="16" t="s">
        <v>93</v>
      </c>
      <c r="W75" s="16"/>
      <c r="X75" s="10">
        <v>-0.138248011</v>
      </c>
      <c r="Y75" s="7" t="s">
        <v>64</v>
      </c>
      <c r="Z75" s="10">
        <v>0.018452381</v>
      </c>
      <c r="AA75" s="10">
        <v>0.079573413</v>
      </c>
      <c r="AB75" s="10">
        <v>0.774089936</v>
      </c>
      <c r="AC75" s="10">
        <v>0.787417791</v>
      </c>
      <c r="AD75" s="10">
        <v>0.148384012</v>
      </c>
      <c r="AE75" s="10">
        <v>0.258301086</v>
      </c>
      <c r="AF75" s="10">
        <v>4.0</v>
      </c>
      <c r="AG75" s="10">
        <v>2.0</v>
      </c>
      <c r="AH75" s="10">
        <v>0.659017061334</v>
      </c>
      <c r="AI75" s="10">
        <v>0.0268601854377</v>
      </c>
      <c r="AJ75" s="18" t="s">
        <v>94</v>
      </c>
      <c r="AK75" s="9"/>
      <c r="AL75" s="9"/>
      <c r="AM75" s="9"/>
      <c r="AN75" s="9"/>
      <c r="AO75" s="9"/>
      <c r="AP75" s="9"/>
      <c r="AQ75" s="9"/>
      <c r="AR75" s="9"/>
      <c r="AS75" s="9"/>
    </row>
    <row r="76" ht="26.25" customHeight="1">
      <c r="A76" s="9"/>
      <c r="B76" s="6" t="s">
        <v>89</v>
      </c>
      <c r="C76" s="15" t="s">
        <v>116</v>
      </c>
      <c r="D76" s="6" t="s">
        <v>57</v>
      </c>
      <c r="E76" s="21" t="s">
        <v>117</v>
      </c>
      <c r="F76" s="6"/>
      <c r="G76" s="6"/>
      <c r="H76" s="6"/>
      <c r="I76" s="6" t="s">
        <v>91</v>
      </c>
      <c r="J76" s="6" t="s">
        <v>71</v>
      </c>
      <c r="K76" s="6" t="s">
        <v>92</v>
      </c>
      <c r="L76" s="9">
        <f t="shared" si="9"/>
        <v>13</v>
      </c>
      <c r="M76" s="10">
        <v>25.0</v>
      </c>
      <c r="N76" s="10">
        <v>181.0</v>
      </c>
      <c r="O76" s="10">
        <v>0.603333333</v>
      </c>
      <c r="P76" s="10">
        <v>14.48</v>
      </c>
      <c r="Q76" s="10">
        <v>2.435077001</v>
      </c>
      <c r="R76" s="6">
        <f t="shared" si="7"/>
        <v>0.4095027625</v>
      </c>
      <c r="S76" s="6">
        <f t="shared" si="8"/>
        <v>0.1681683012</v>
      </c>
      <c r="T76" s="10">
        <v>-3.46886E-4</v>
      </c>
      <c r="U76" s="10">
        <v>14.48</v>
      </c>
      <c r="V76" s="16" t="s">
        <v>93</v>
      </c>
      <c r="W76" s="16"/>
      <c r="X76" s="10">
        <v>0.01542575</v>
      </c>
      <c r="Y76" s="7" t="s">
        <v>64</v>
      </c>
      <c r="Z76" s="10">
        <v>0.017246377</v>
      </c>
      <c r="AA76" s="10">
        <v>0.031304348</v>
      </c>
      <c r="AB76" s="10">
        <v>0.625298329</v>
      </c>
      <c r="AC76" s="10">
        <v>0.620123359</v>
      </c>
      <c r="AD76" s="10">
        <v>0.065853871</v>
      </c>
      <c r="AE76" s="10">
        <v>0.253823633</v>
      </c>
      <c r="AF76" s="10">
        <v>4.0</v>
      </c>
      <c r="AG76" s="10">
        <v>2.0</v>
      </c>
      <c r="AH76" s="10">
        <v>0.469921788896</v>
      </c>
      <c r="AI76" s="10">
        <v>0.0245447866303</v>
      </c>
      <c r="AJ76" s="18" t="s">
        <v>94</v>
      </c>
      <c r="AK76" s="9"/>
      <c r="AL76" s="9"/>
      <c r="AM76" s="9"/>
      <c r="AN76" s="9"/>
      <c r="AO76" s="9"/>
      <c r="AP76" s="9"/>
      <c r="AQ76" s="9"/>
      <c r="AR76" s="9"/>
      <c r="AS76" s="9"/>
    </row>
    <row r="77">
      <c r="A77" s="9"/>
      <c r="B77" s="6" t="s">
        <v>89</v>
      </c>
      <c r="C77" s="15" t="s">
        <v>118</v>
      </c>
      <c r="D77" s="6" t="s">
        <v>57</v>
      </c>
      <c r="E77" s="6" t="s">
        <v>40</v>
      </c>
      <c r="F77" s="6"/>
      <c r="G77" s="6"/>
      <c r="H77" s="6"/>
      <c r="I77" s="6" t="s">
        <v>91</v>
      </c>
      <c r="J77" s="6" t="s">
        <v>71</v>
      </c>
      <c r="K77" s="6" t="s">
        <v>92</v>
      </c>
      <c r="L77" s="9">
        <f t="shared" si="9"/>
        <v>14</v>
      </c>
      <c r="M77" s="10">
        <v>19.0</v>
      </c>
      <c r="N77" s="10">
        <v>55.0</v>
      </c>
      <c r="O77" s="10">
        <v>0.321637427</v>
      </c>
      <c r="P77" s="10">
        <v>5.789473684</v>
      </c>
      <c r="Q77" s="10">
        <v>2.015177865</v>
      </c>
      <c r="R77" s="6">
        <f t="shared" si="7"/>
        <v>0.7014354066</v>
      </c>
      <c r="S77" s="6">
        <f t="shared" si="8"/>
        <v>0.3480761767</v>
      </c>
      <c r="T77" s="14">
        <v>7.08E-5</v>
      </c>
      <c r="U77" s="10">
        <v>5.789476379</v>
      </c>
      <c r="V77" s="16" t="s">
        <v>93</v>
      </c>
      <c r="W77" s="16"/>
      <c r="X77" s="10">
        <v>-0.117852268</v>
      </c>
      <c r="Y77" s="7" t="s">
        <v>64</v>
      </c>
      <c r="Z77" s="10">
        <v>0.047815617</v>
      </c>
      <c r="AA77" s="10">
        <v>0.10629515</v>
      </c>
      <c r="AB77" s="10">
        <v>0.387417219</v>
      </c>
      <c r="AC77" s="10">
        <v>0.463628769</v>
      </c>
      <c r="AD77" s="10">
        <v>0.061186046</v>
      </c>
      <c r="AE77" s="10">
        <v>0.406081617</v>
      </c>
      <c r="AF77" s="10">
        <v>4.0</v>
      </c>
      <c r="AG77" s="10">
        <v>3.0</v>
      </c>
      <c r="AH77" s="10">
        <v>0.265480904683</v>
      </c>
      <c r="AI77" s="10">
        <v>0.0376026972727</v>
      </c>
      <c r="AJ77" s="18" t="s">
        <v>94</v>
      </c>
      <c r="AK77" s="9"/>
      <c r="AL77" s="9"/>
      <c r="AM77" s="9"/>
      <c r="AN77" s="9"/>
      <c r="AO77" s="9"/>
      <c r="AP77" s="9"/>
      <c r="AQ77" s="9"/>
      <c r="AR77" s="9"/>
      <c r="AS77" s="9"/>
    </row>
    <row r="78">
      <c r="A78" s="9"/>
      <c r="B78" s="6" t="s">
        <v>89</v>
      </c>
      <c r="C78" s="15" t="s">
        <v>119</v>
      </c>
      <c r="D78" s="6" t="s">
        <v>57</v>
      </c>
      <c r="E78" s="6" t="s">
        <v>40</v>
      </c>
      <c r="F78" s="6"/>
      <c r="G78" s="6"/>
      <c r="H78" s="6"/>
      <c r="I78" s="6" t="s">
        <v>91</v>
      </c>
      <c r="J78" s="6" t="s">
        <v>71</v>
      </c>
      <c r="K78" s="6" t="s">
        <v>92</v>
      </c>
      <c r="L78" s="9">
        <f t="shared" si="9"/>
        <v>15</v>
      </c>
      <c r="M78" s="10">
        <v>24.0</v>
      </c>
      <c r="N78" s="10">
        <v>103.0</v>
      </c>
      <c r="O78" s="10">
        <v>0.373188406</v>
      </c>
      <c r="P78" s="10">
        <v>8.583333333</v>
      </c>
      <c r="Q78" s="10">
        <v>4.821105221</v>
      </c>
      <c r="R78" s="6">
        <f t="shared" si="7"/>
        <v>2.707928802</v>
      </c>
      <c r="S78" s="6">
        <f t="shared" si="8"/>
        <v>0.5616821617</v>
      </c>
      <c r="T78" s="10">
        <v>-0.040753529</v>
      </c>
      <c r="U78" s="10">
        <v>8.583338673</v>
      </c>
      <c r="V78" s="16" t="s">
        <v>93</v>
      </c>
      <c r="W78" s="16"/>
      <c r="X78" s="10">
        <v>-0.235278407</v>
      </c>
      <c r="Y78" s="7" t="s">
        <v>64</v>
      </c>
      <c r="Z78" s="10">
        <v>0.033102767</v>
      </c>
      <c r="AA78" s="10">
        <v>0.086627141</v>
      </c>
      <c r="AB78" s="10">
        <v>0.583018868</v>
      </c>
      <c r="AC78" s="10">
        <v>0.652327302</v>
      </c>
      <c r="AD78" s="10">
        <v>0.082693894</v>
      </c>
      <c r="AE78" s="10">
        <v>0.274541136</v>
      </c>
      <c r="AF78" s="10">
        <v>4.0</v>
      </c>
      <c r="AG78" s="10">
        <v>3.0</v>
      </c>
      <c r="AH78" s="10">
        <v>0.470871730504</v>
      </c>
      <c r="AI78" s="10">
        <v>0.0269758652207</v>
      </c>
      <c r="AJ78" s="18" t="s">
        <v>94</v>
      </c>
      <c r="AK78" s="9"/>
      <c r="AL78" s="9"/>
      <c r="AM78" s="9"/>
      <c r="AN78" s="9"/>
      <c r="AO78" s="9"/>
      <c r="AP78" s="9"/>
      <c r="AQ78" s="9"/>
      <c r="AR78" s="9"/>
      <c r="AS78" s="9"/>
    </row>
    <row r="79">
      <c r="A79" s="9"/>
      <c r="B79" s="6" t="s">
        <v>89</v>
      </c>
      <c r="C79" s="15" t="s">
        <v>120</v>
      </c>
      <c r="D79" s="6" t="s">
        <v>57</v>
      </c>
      <c r="E79" s="6" t="s">
        <v>40</v>
      </c>
      <c r="F79" s="6"/>
      <c r="G79" s="6"/>
      <c r="H79" s="6"/>
      <c r="I79" s="6" t="s">
        <v>91</v>
      </c>
      <c r="J79" s="6" t="s">
        <v>71</v>
      </c>
      <c r="K79" s="6" t="s">
        <v>92</v>
      </c>
      <c r="L79" s="9">
        <f t="shared" si="9"/>
        <v>16</v>
      </c>
      <c r="M79" s="10">
        <v>25.0</v>
      </c>
      <c r="N79" s="10">
        <v>97.0</v>
      </c>
      <c r="O79" s="10">
        <v>0.323333333</v>
      </c>
      <c r="P79" s="10">
        <v>7.76</v>
      </c>
      <c r="Q79" s="10">
        <v>3.049983607</v>
      </c>
      <c r="R79" s="6">
        <f t="shared" si="7"/>
        <v>1.198762887</v>
      </c>
      <c r="S79" s="6">
        <f t="shared" si="8"/>
        <v>0.3930391246</v>
      </c>
      <c r="T79" s="10">
        <v>-0.033561059</v>
      </c>
      <c r="U79" s="10">
        <v>7.76002296</v>
      </c>
      <c r="V79" s="16" t="s">
        <v>93</v>
      </c>
      <c r="W79" s="16"/>
      <c r="X79" s="10">
        <v>-0.041903396</v>
      </c>
      <c r="Y79" s="7" t="s">
        <v>64</v>
      </c>
      <c r="Z79" s="10">
        <v>0.031594203</v>
      </c>
      <c r="AA79" s="10">
        <v>0.061239993</v>
      </c>
      <c r="AB79" s="10">
        <v>0.411917098</v>
      </c>
      <c r="AC79" s="10">
        <v>0.409108114</v>
      </c>
      <c r="AD79" s="10">
        <v>0.031433193</v>
      </c>
      <c r="AE79" s="10">
        <v>0.571878689</v>
      </c>
      <c r="AF79" s="10">
        <v>5.0</v>
      </c>
      <c r="AG79" s="10">
        <v>3.0</v>
      </c>
      <c r="AH79" s="10">
        <v>0.281794935777</v>
      </c>
      <c r="AI79" s="10">
        <v>0.0275621177526</v>
      </c>
      <c r="AJ79" s="18" t="s">
        <v>94</v>
      </c>
      <c r="AK79" s="9"/>
      <c r="AL79" s="9"/>
      <c r="AM79" s="9"/>
      <c r="AN79" s="9"/>
      <c r="AO79" s="9"/>
      <c r="AP79" s="9"/>
      <c r="AQ79" s="9"/>
      <c r="AR79" s="9"/>
      <c r="AS79" s="9"/>
    </row>
    <row r="80">
      <c r="A80" s="9"/>
      <c r="B80" s="6" t="s">
        <v>89</v>
      </c>
      <c r="C80" s="15" t="s">
        <v>121</v>
      </c>
      <c r="D80" s="6" t="s">
        <v>57</v>
      </c>
      <c r="E80" s="6" t="s">
        <v>122</v>
      </c>
      <c r="F80" s="6"/>
      <c r="G80" s="6"/>
      <c r="H80" s="6"/>
      <c r="I80" s="6" t="s">
        <v>91</v>
      </c>
      <c r="J80" s="6" t="s">
        <v>71</v>
      </c>
      <c r="K80" s="6" t="s">
        <v>92</v>
      </c>
      <c r="L80" s="9">
        <f t="shared" si="9"/>
        <v>17</v>
      </c>
      <c r="M80" s="10">
        <v>7.0</v>
      </c>
      <c r="N80" s="10">
        <v>20.0</v>
      </c>
      <c r="O80" s="10">
        <v>0.952380952</v>
      </c>
      <c r="P80" s="10">
        <v>5.714285714</v>
      </c>
      <c r="Q80" s="10">
        <v>0.451753951</v>
      </c>
      <c r="R80" s="6">
        <f t="shared" si="7"/>
        <v>0.03571428564</v>
      </c>
      <c r="S80" s="6">
        <f t="shared" si="8"/>
        <v>0.07905694143</v>
      </c>
      <c r="T80" s="10">
        <v>0.059029183</v>
      </c>
      <c r="U80" s="10">
        <v>5.714285714</v>
      </c>
      <c r="V80" s="16" t="s">
        <v>93</v>
      </c>
      <c r="W80" s="16"/>
      <c r="X80" s="10">
        <v>-0.333333333</v>
      </c>
      <c r="Y80" s="7" t="s">
        <v>64</v>
      </c>
      <c r="Z80" s="10">
        <v>0.00952381</v>
      </c>
      <c r="AA80" s="10">
        <v>0.152380952</v>
      </c>
      <c r="AB80" s="10">
        <v>0.947368421</v>
      </c>
      <c r="AC80" s="10">
        <v>0.952380952</v>
      </c>
      <c r="AD80" s="10">
        <v>0.077632403</v>
      </c>
      <c r="AE80" s="10">
        <v>0.040855163</v>
      </c>
      <c r="AF80" s="10">
        <v>3.0</v>
      </c>
      <c r="AG80" s="10">
        <v>2.0</v>
      </c>
      <c r="AH80" s="10" t="s">
        <v>76</v>
      </c>
      <c r="AI80" s="10" t="s">
        <v>76</v>
      </c>
      <c r="AJ80" s="18" t="s">
        <v>94</v>
      </c>
      <c r="AK80" s="9"/>
      <c r="AL80" s="9"/>
      <c r="AM80" s="9"/>
      <c r="AN80" s="9"/>
      <c r="AO80" s="9"/>
      <c r="AP80" s="9"/>
      <c r="AQ80" s="9"/>
      <c r="AR80" s="9"/>
      <c r="AS80" s="9"/>
    </row>
    <row r="81">
      <c r="A81" s="9"/>
      <c r="B81" s="6" t="s">
        <v>89</v>
      </c>
      <c r="C81" s="15" t="s">
        <v>123</v>
      </c>
      <c r="D81" s="6" t="s">
        <v>57</v>
      </c>
      <c r="E81" s="6" t="s">
        <v>124</v>
      </c>
      <c r="F81" s="6"/>
      <c r="G81" s="6"/>
      <c r="H81" s="6"/>
      <c r="I81" s="6" t="s">
        <v>91</v>
      </c>
      <c r="J81" s="6" t="s">
        <v>71</v>
      </c>
      <c r="K81" s="6" t="s">
        <v>92</v>
      </c>
      <c r="L81" s="9">
        <f t="shared" si="9"/>
        <v>18</v>
      </c>
      <c r="M81" s="10">
        <v>6.0</v>
      </c>
      <c r="N81" s="10">
        <v>15.0</v>
      </c>
      <c r="O81" s="10">
        <v>1.0</v>
      </c>
      <c r="P81" s="10">
        <v>5.0</v>
      </c>
      <c r="Q81" s="10">
        <v>0.0</v>
      </c>
      <c r="R81" s="6">
        <f t="shared" si="7"/>
        <v>0</v>
      </c>
      <c r="S81" s="6">
        <f t="shared" si="8"/>
        <v>0</v>
      </c>
      <c r="T81" s="19" t="s">
        <v>63</v>
      </c>
      <c r="U81" s="10">
        <v>5.000000724</v>
      </c>
      <c r="V81" s="16" t="s">
        <v>93</v>
      </c>
      <c r="W81" s="16"/>
      <c r="X81" s="19" t="s">
        <v>63</v>
      </c>
      <c r="Y81" s="7" t="s">
        <v>64</v>
      </c>
      <c r="Z81" s="10">
        <v>0.0</v>
      </c>
      <c r="AA81" s="10">
        <v>0.166666667</v>
      </c>
      <c r="AB81" s="10">
        <v>1.0</v>
      </c>
      <c r="AC81" s="10">
        <v>1.0</v>
      </c>
      <c r="AD81" s="10">
        <v>0.300851064</v>
      </c>
      <c r="AE81" s="10">
        <v>0.091886543</v>
      </c>
      <c r="AF81" s="10">
        <v>2.0</v>
      </c>
      <c r="AG81" s="10">
        <v>1.0</v>
      </c>
      <c r="AH81" s="10" t="s">
        <v>76</v>
      </c>
      <c r="AI81" s="10" t="s">
        <v>76</v>
      </c>
      <c r="AJ81" s="18" t="s">
        <v>94</v>
      </c>
      <c r="AK81" s="9"/>
      <c r="AL81" s="9"/>
      <c r="AM81" s="9"/>
      <c r="AN81" s="9"/>
      <c r="AO81" s="9"/>
      <c r="AP81" s="9"/>
      <c r="AQ81" s="9"/>
      <c r="AR81" s="9"/>
      <c r="AS81" s="9"/>
    </row>
    <row r="82">
      <c r="A82" s="9"/>
      <c r="B82" s="6" t="s">
        <v>89</v>
      </c>
      <c r="C82" s="15" t="s">
        <v>125</v>
      </c>
      <c r="D82" s="6" t="s">
        <v>57</v>
      </c>
      <c r="E82" s="6" t="s">
        <v>126</v>
      </c>
      <c r="F82" s="6"/>
      <c r="G82" s="6"/>
      <c r="H82" s="6"/>
      <c r="I82" s="6" t="s">
        <v>91</v>
      </c>
      <c r="J82" s="6" t="s">
        <v>71</v>
      </c>
      <c r="K82" s="6" t="s">
        <v>92</v>
      </c>
      <c r="L82" s="9">
        <f t="shared" si="9"/>
        <v>19</v>
      </c>
      <c r="M82" s="10">
        <v>10.0</v>
      </c>
      <c r="N82" s="10">
        <v>13.0</v>
      </c>
      <c r="O82" s="10">
        <v>0.288888889</v>
      </c>
      <c r="P82" s="10">
        <v>2.6</v>
      </c>
      <c r="Q82" s="10">
        <v>0.489897949</v>
      </c>
      <c r="R82" s="6">
        <f t="shared" si="7"/>
        <v>0.09230769247</v>
      </c>
      <c r="S82" s="6">
        <f t="shared" si="8"/>
        <v>0.1884222881</v>
      </c>
      <c r="T82" s="6">
        <v>-0.25515518154</v>
      </c>
      <c r="U82" s="10">
        <v>2.6</v>
      </c>
      <c r="V82" s="16" t="s">
        <v>93</v>
      </c>
      <c r="W82" s="16"/>
      <c r="X82" s="10">
        <v>-0.083333333</v>
      </c>
      <c r="Y82" s="7" t="s">
        <v>64</v>
      </c>
      <c r="Z82" s="10">
        <v>0.144444444</v>
      </c>
      <c r="AA82" s="10">
        <v>0.144444444</v>
      </c>
      <c r="AB82" s="10">
        <v>0.0</v>
      </c>
      <c r="AC82" s="10">
        <v>0.0</v>
      </c>
      <c r="AD82" s="10">
        <v>0.0</v>
      </c>
      <c r="AE82" s="10">
        <v>0.314255983</v>
      </c>
      <c r="AF82" s="10">
        <v>3.0</v>
      </c>
      <c r="AG82" s="10">
        <v>4.0</v>
      </c>
      <c r="AH82" s="10">
        <v>0.198481882572</v>
      </c>
      <c r="AI82" s="10">
        <v>0.075853792246</v>
      </c>
      <c r="AJ82" s="18" t="s">
        <v>94</v>
      </c>
      <c r="AK82" s="9"/>
      <c r="AL82" s="9"/>
      <c r="AM82" s="9"/>
      <c r="AN82" s="9"/>
      <c r="AO82" s="9"/>
      <c r="AP82" s="9"/>
      <c r="AQ82" s="9"/>
      <c r="AR82" s="9"/>
      <c r="AS82" s="9"/>
    </row>
    <row r="83">
      <c r="A83" s="6" t="s">
        <v>127</v>
      </c>
      <c r="B83" s="6" t="s">
        <v>128</v>
      </c>
      <c r="C83" s="6" t="s">
        <v>129</v>
      </c>
      <c r="D83" s="6" t="s">
        <v>57</v>
      </c>
      <c r="E83" s="6" t="s">
        <v>130</v>
      </c>
      <c r="F83" s="6"/>
      <c r="G83" s="6"/>
      <c r="H83" s="6"/>
      <c r="I83" s="6" t="s">
        <v>131</v>
      </c>
      <c r="J83" s="6" t="s">
        <v>42</v>
      </c>
      <c r="K83" s="6" t="s">
        <v>132</v>
      </c>
      <c r="L83" s="6">
        <v>1.0</v>
      </c>
      <c r="M83" s="6">
        <v>43.0</v>
      </c>
      <c r="N83" s="6">
        <v>546.0</v>
      </c>
      <c r="O83" s="6">
        <v>0.604651162791</v>
      </c>
      <c r="P83" s="6">
        <v>25.3953</v>
      </c>
      <c r="Q83" s="6">
        <v>11.7970030386</v>
      </c>
      <c r="R83" s="6">
        <f t="shared" si="7"/>
        <v>5.480119577</v>
      </c>
      <c r="S83" s="6">
        <f t="shared" si="8"/>
        <v>0.4645348958</v>
      </c>
      <c r="T83" s="6">
        <v>0.00968991662104</v>
      </c>
      <c r="U83" s="6">
        <v>777.674418605</v>
      </c>
      <c r="V83" s="16" t="s">
        <v>93</v>
      </c>
      <c r="W83" s="6"/>
      <c r="X83" s="6">
        <v>0.229150320825</v>
      </c>
      <c r="Y83" s="6">
        <v>0.0141751750584</v>
      </c>
      <c r="Z83" s="6">
        <v>0.0278053346504</v>
      </c>
      <c r="AA83" s="6">
        <v>0.0115333711477</v>
      </c>
      <c r="AB83" s="6">
        <v>0.932442373713</v>
      </c>
      <c r="AC83" s="6">
        <v>0.90497615332</v>
      </c>
      <c r="AD83" s="6">
        <v>0.115193622704</v>
      </c>
      <c r="AE83" s="6">
        <v>0.0968844810244</v>
      </c>
      <c r="AF83" s="6">
        <v>3.0</v>
      </c>
      <c r="AG83" s="6">
        <v>4.0</v>
      </c>
      <c r="AH83" s="6">
        <v>0.672819104789</v>
      </c>
      <c r="AI83" s="6">
        <v>0.00646804051891</v>
      </c>
      <c r="AJ83" s="18" t="s">
        <v>133</v>
      </c>
      <c r="AK83" s="9"/>
      <c r="AL83" s="9"/>
      <c r="AM83" s="9"/>
      <c r="AN83" s="9"/>
      <c r="AO83" s="9"/>
      <c r="AP83" s="9"/>
      <c r="AQ83" s="9"/>
      <c r="AR83" s="9"/>
      <c r="AS83" s="9"/>
    </row>
    <row r="84">
      <c r="A84" s="6" t="s">
        <v>134</v>
      </c>
      <c r="B84" s="6" t="s">
        <v>135</v>
      </c>
      <c r="C84" s="6" t="s">
        <v>136</v>
      </c>
      <c r="D84" s="6" t="s">
        <v>82</v>
      </c>
      <c r="E84" s="6" t="s">
        <v>137</v>
      </c>
      <c r="F84" s="6"/>
      <c r="G84" s="6"/>
      <c r="H84" s="6"/>
      <c r="I84" s="6" t="s">
        <v>138</v>
      </c>
      <c r="J84" s="6" t="s">
        <v>42</v>
      </c>
      <c r="K84" s="6" t="s">
        <v>139</v>
      </c>
      <c r="L84" s="6">
        <v>1.0</v>
      </c>
      <c r="M84" s="6">
        <v>60.0</v>
      </c>
      <c r="N84" s="6">
        <v>318.0</v>
      </c>
      <c r="O84" s="6">
        <v>0.179661016949</v>
      </c>
      <c r="P84" s="6">
        <v>10.6</v>
      </c>
      <c r="Q84" s="6">
        <v>4.23949682549</v>
      </c>
      <c r="R84" s="6">
        <f t="shared" si="7"/>
        <v>1.695597484</v>
      </c>
      <c r="S84" s="6">
        <f t="shared" si="8"/>
        <v>0.3999525307</v>
      </c>
      <c r="T84" s="6">
        <v>0.0603209571198</v>
      </c>
      <c r="U84" s="6">
        <v>0.24104892529</v>
      </c>
      <c r="V84" s="16" t="s">
        <v>93</v>
      </c>
      <c r="W84" s="6"/>
      <c r="X84" s="6">
        <v>0.350034505447</v>
      </c>
      <c r="Y84" s="6" t="s">
        <v>140</v>
      </c>
      <c r="Z84" s="6">
        <v>0.047360218196</v>
      </c>
      <c r="AA84" s="6">
        <v>0.0273621663744</v>
      </c>
      <c r="AB84" s="6">
        <v>0.535356347439</v>
      </c>
      <c r="AC84" s="6">
        <v>0.56618089572</v>
      </c>
      <c r="AD84" s="6">
        <v>0.0113907953653</v>
      </c>
      <c r="AE84" s="6">
        <v>0.81113167585</v>
      </c>
      <c r="AF84" s="6">
        <v>14.0</v>
      </c>
      <c r="AG84" s="6">
        <v>7.0</v>
      </c>
      <c r="AH84" s="6">
        <v>0.106086956522</v>
      </c>
      <c r="AI84" s="6">
        <v>0.0</v>
      </c>
      <c r="AJ84" s="18" t="s">
        <v>141</v>
      </c>
      <c r="AK84" s="9"/>
      <c r="AL84" s="9"/>
      <c r="AM84" s="9"/>
      <c r="AN84" s="9"/>
      <c r="AO84" s="9"/>
      <c r="AP84" s="9"/>
      <c r="AQ84" s="9"/>
      <c r="AR84" s="9"/>
      <c r="AS84" s="9"/>
    </row>
    <row r="85">
      <c r="A85" s="6" t="s">
        <v>142</v>
      </c>
      <c r="B85" s="6" t="s">
        <v>143</v>
      </c>
      <c r="C85" s="22" t="s">
        <v>144</v>
      </c>
      <c r="D85" s="6" t="s">
        <v>57</v>
      </c>
      <c r="E85" s="23" t="s">
        <v>145</v>
      </c>
      <c r="F85" s="6"/>
      <c r="G85" s="6"/>
      <c r="H85" s="6"/>
      <c r="I85" s="6" t="s">
        <v>146</v>
      </c>
      <c r="J85" s="6" t="s">
        <v>42</v>
      </c>
      <c r="K85" s="6" t="s">
        <v>139</v>
      </c>
      <c r="L85" s="6">
        <v>1.0</v>
      </c>
      <c r="M85" s="6">
        <v>117.0</v>
      </c>
      <c r="N85" s="6">
        <v>1027.0</v>
      </c>
      <c r="O85" s="6">
        <v>0.151340996169</v>
      </c>
      <c r="P85" s="6">
        <v>17.5556</v>
      </c>
      <c r="Q85" s="6">
        <v>13.1008216904</v>
      </c>
      <c r="R85" s="6">
        <f t="shared" si="7"/>
        <v>9.776454747</v>
      </c>
      <c r="S85" s="6">
        <f t="shared" si="8"/>
        <v>0.7462474476</v>
      </c>
      <c r="T85" s="11">
        <v>-6.51014114974E-5</v>
      </c>
      <c r="U85" s="6">
        <v>0.332930305258</v>
      </c>
      <c r="V85" s="16" t="s">
        <v>93</v>
      </c>
      <c r="W85" s="6"/>
      <c r="X85" s="6">
        <v>2.65682575644E-4</v>
      </c>
      <c r="Y85" s="6" t="s">
        <v>140</v>
      </c>
      <c r="Z85" s="6">
        <v>0.0176309281257</v>
      </c>
      <c r="AA85" s="6">
        <v>0.0092863824498</v>
      </c>
      <c r="AB85" s="6">
        <v>0.558333025182</v>
      </c>
      <c r="AC85" s="6">
        <v>0.604441963357</v>
      </c>
      <c r="AD85" s="6">
        <v>0.0247069960653</v>
      </c>
      <c r="AE85" s="6">
        <v>0.615292098615</v>
      </c>
      <c r="AF85" s="6">
        <v>15.0</v>
      </c>
      <c r="AG85" s="6" t="s">
        <v>45</v>
      </c>
      <c r="AH85" s="6">
        <v>0.214972828218</v>
      </c>
      <c r="AI85" s="6">
        <v>0.00766503588185</v>
      </c>
      <c r="AJ85" s="18" t="s">
        <v>147</v>
      </c>
      <c r="AK85" s="9"/>
      <c r="AL85" s="9"/>
      <c r="AM85" s="9"/>
      <c r="AN85" s="9"/>
      <c r="AO85" s="9"/>
      <c r="AP85" s="9"/>
      <c r="AQ85" s="9"/>
      <c r="AR85" s="9"/>
      <c r="AS85" s="9"/>
    </row>
    <row r="86">
      <c r="A86" s="6" t="s">
        <v>148</v>
      </c>
      <c r="B86" s="6" t="s">
        <v>149</v>
      </c>
      <c r="C86" s="6" t="s">
        <v>150</v>
      </c>
      <c r="D86" s="6" t="s">
        <v>82</v>
      </c>
      <c r="E86" s="23" t="s">
        <v>151</v>
      </c>
      <c r="F86" s="6"/>
      <c r="G86" s="6"/>
      <c r="H86" s="6"/>
      <c r="I86" s="6" t="s">
        <v>152</v>
      </c>
      <c r="J86" s="6" t="s">
        <v>42</v>
      </c>
      <c r="K86" s="6" t="s">
        <v>60</v>
      </c>
      <c r="L86" s="6" t="s">
        <v>153</v>
      </c>
      <c r="M86" s="6">
        <v>24.0</v>
      </c>
      <c r="N86" s="6">
        <v>40.0</v>
      </c>
      <c r="O86" s="6">
        <v>0.144927536232</v>
      </c>
      <c r="P86" s="6">
        <v>3.3333</v>
      </c>
      <c r="Q86" s="6">
        <v>1.34370962472</v>
      </c>
      <c r="R86" s="6">
        <f t="shared" si="7"/>
        <v>0.5416720834</v>
      </c>
      <c r="S86" s="6">
        <f t="shared" si="8"/>
        <v>0.4031169186</v>
      </c>
      <c r="T86" s="6">
        <v>-7.2407020496E-4</v>
      </c>
      <c r="U86" s="6">
        <v>132930.916667</v>
      </c>
      <c r="V86" s="12" t="s">
        <v>154</v>
      </c>
      <c r="W86" s="12">
        <f t="shared" ref="W86:W89" si="10">U86/120</f>
        <v>1107.757639</v>
      </c>
      <c r="X86" s="6">
        <v>0.0851581508516</v>
      </c>
      <c r="Y86" s="6" t="s">
        <v>155</v>
      </c>
      <c r="Z86" s="6">
        <v>0.0225625823452</v>
      </c>
      <c r="AA86" s="6">
        <v>0.00823451910408</v>
      </c>
      <c r="AB86" s="6">
        <v>0.652173913043</v>
      </c>
      <c r="AC86" s="6">
        <v>0.556944444444</v>
      </c>
      <c r="AD86" s="6">
        <v>0.00417545657032</v>
      </c>
      <c r="AE86" s="6">
        <v>0.541012512198</v>
      </c>
      <c r="AF86" s="6">
        <v>6.0</v>
      </c>
      <c r="AG86" s="6" t="s">
        <v>45</v>
      </c>
      <c r="AH86" s="6">
        <v>0.105134110369</v>
      </c>
      <c r="AI86" s="6">
        <v>0.0346129522945</v>
      </c>
      <c r="AJ86" s="18" t="s">
        <v>156</v>
      </c>
      <c r="AK86" s="9"/>
      <c r="AL86" s="9"/>
      <c r="AM86" s="9"/>
      <c r="AN86" s="9"/>
      <c r="AO86" s="9"/>
      <c r="AP86" s="9"/>
      <c r="AQ86" s="9"/>
      <c r="AR86" s="9"/>
      <c r="AS86" s="9"/>
    </row>
    <row r="87">
      <c r="A87" s="6"/>
      <c r="B87" s="6" t="s">
        <v>149</v>
      </c>
      <c r="C87" s="6" t="s">
        <v>150</v>
      </c>
      <c r="D87" s="6" t="s">
        <v>82</v>
      </c>
      <c r="E87" s="23" t="s">
        <v>151</v>
      </c>
      <c r="F87" s="6"/>
      <c r="G87" s="6"/>
      <c r="H87" s="6"/>
      <c r="I87" s="6" t="s">
        <v>152</v>
      </c>
      <c r="J87" s="6" t="s">
        <v>42</v>
      </c>
      <c r="K87" s="6" t="s">
        <v>60</v>
      </c>
      <c r="L87" s="6" t="s">
        <v>157</v>
      </c>
      <c r="M87" s="6">
        <v>18.0</v>
      </c>
      <c r="N87" s="6">
        <v>26.0</v>
      </c>
      <c r="O87" s="6">
        <v>0.169934640523</v>
      </c>
      <c r="P87" s="6">
        <v>2.8889</v>
      </c>
      <c r="Q87" s="6">
        <v>1.66295883857</v>
      </c>
      <c r="R87" s="6">
        <f t="shared" si="7"/>
        <v>0.9572612755</v>
      </c>
      <c r="S87" s="6">
        <f t="shared" si="8"/>
        <v>0.575637384</v>
      </c>
      <c r="T87" s="6">
        <v>0.135391804462</v>
      </c>
      <c r="U87" s="6">
        <v>45670.5555556</v>
      </c>
      <c r="V87" s="12" t="s">
        <v>154</v>
      </c>
      <c r="W87" s="12">
        <f t="shared" si="10"/>
        <v>380.587963</v>
      </c>
      <c r="X87" s="6">
        <v>0.400419287212</v>
      </c>
      <c r="Y87" s="6" t="s">
        <v>155</v>
      </c>
      <c r="Z87" s="6">
        <v>0.0404411764706</v>
      </c>
      <c r="AA87" s="6">
        <v>0.0257352941176</v>
      </c>
      <c r="AB87" s="6">
        <v>0.608108108108</v>
      </c>
      <c r="AC87" s="6">
        <v>0.433333333333</v>
      </c>
      <c r="AD87" s="6">
        <v>0.0228791516766</v>
      </c>
      <c r="AE87" s="6">
        <v>0.546517108245</v>
      </c>
      <c r="AF87" s="6">
        <v>4.0</v>
      </c>
      <c r="AG87" s="6" t="s">
        <v>45</v>
      </c>
      <c r="AH87" s="6">
        <v>0.18974099508</v>
      </c>
      <c r="AI87" s="6">
        <v>0.0412485926383</v>
      </c>
      <c r="AJ87" s="18" t="s">
        <v>156</v>
      </c>
      <c r="AK87" s="9"/>
      <c r="AL87" s="9"/>
      <c r="AM87" s="9"/>
      <c r="AN87" s="9"/>
      <c r="AO87" s="9"/>
      <c r="AP87" s="9"/>
      <c r="AQ87" s="9"/>
      <c r="AR87" s="9"/>
      <c r="AS87" s="9"/>
    </row>
    <row r="88">
      <c r="A88" s="6"/>
      <c r="B88" s="6" t="s">
        <v>149</v>
      </c>
      <c r="C88" s="6" t="s">
        <v>150</v>
      </c>
      <c r="D88" s="6" t="s">
        <v>82</v>
      </c>
      <c r="E88" s="23" t="s">
        <v>151</v>
      </c>
      <c r="F88" s="6"/>
      <c r="G88" s="6"/>
      <c r="H88" s="6"/>
      <c r="I88" s="6" t="s">
        <v>152</v>
      </c>
      <c r="J88" s="6" t="s">
        <v>42</v>
      </c>
      <c r="K88" s="6" t="s">
        <v>60</v>
      </c>
      <c r="L88" s="6" t="s">
        <v>158</v>
      </c>
      <c r="M88" s="6">
        <v>25.0</v>
      </c>
      <c r="N88" s="6">
        <v>29.0</v>
      </c>
      <c r="O88" s="6">
        <v>0.0966666666667</v>
      </c>
      <c r="P88" s="6">
        <v>2.32</v>
      </c>
      <c r="Q88" s="6">
        <v>1.43443368616</v>
      </c>
      <c r="R88" s="6">
        <f t="shared" si="7"/>
        <v>0.8868965517</v>
      </c>
      <c r="S88" s="6">
        <f t="shared" si="8"/>
        <v>0.618290382</v>
      </c>
      <c r="T88" s="6">
        <v>-0.035292408522</v>
      </c>
      <c r="U88" s="6">
        <v>89944.4</v>
      </c>
      <c r="V88" s="12" t="s">
        <v>154</v>
      </c>
      <c r="W88" s="12">
        <f t="shared" si="10"/>
        <v>749.5366667</v>
      </c>
      <c r="X88" s="6">
        <v>0.516988674217</v>
      </c>
      <c r="Y88" s="6" t="s">
        <v>155</v>
      </c>
      <c r="Z88" s="6">
        <v>0.0153623188406</v>
      </c>
      <c r="AA88" s="6">
        <v>0.0121739130435</v>
      </c>
      <c r="AB88" s="6">
        <v>0.65625</v>
      </c>
      <c r="AC88" s="6">
        <v>0.337333333333</v>
      </c>
      <c r="AD88" s="6">
        <v>0.00236149107773</v>
      </c>
      <c r="AE88" s="6">
        <v>0.594517526237</v>
      </c>
      <c r="AF88" s="6">
        <v>7.0</v>
      </c>
      <c r="AG88" s="6" t="s">
        <v>45</v>
      </c>
      <c r="AH88" s="6">
        <v>0.109337190575</v>
      </c>
      <c r="AI88" s="6">
        <v>0.0368261060167</v>
      </c>
      <c r="AJ88" s="18" t="s">
        <v>156</v>
      </c>
      <c r="AK88" s="9"/>
      <c r="AL88" s="9"/>
      <c r="AM88" s="9"/>
      <c r="AN88" s="9"/>
      <c r="AO88" s="9"/>
      <c r="AP88" s="9"/>
      <c r="AQ88" s="9"/>
      <c r="AR88" s="9"/>
      <c r="AS88" s="9"/>
    </row>
    <row r="89">
      <c r="A89" s="6"/>
      <c r="B89" s="6" t="s">
        <v>149</v>
      </c>
      <c r="C89" s="6" t="s">
        <v>150</v>
      </c>
      <c r="D89" s="6" t="s">
        <v>82</v>
      </c>
      <c r="E89" s="23" t="s">
        <v>151</v>
      </c>
      <c r="F89" s="6"/>
      <c r="G89" s="6"/>
      <c r="H89" s="6"/>
      <c r="I89" s="6" t="s">
        <v>152</v>
      </c>
      <c r="J89" s="6" t="s">
        <v>42</v>
      </c>
      <c r="K89" s="6" t="s">
        <v>60</v>
      </c>
      <c r="L89" s="6" t="s">
        <v>159</v>
      </c>
      <c r="M89" s="6">
        <v>13.0</v>
      </c>
      <c r="N89" s="6">
        <v>10.0</v>
      </c>
      <c r="O89" s="6">
        <v>0.128205128205</v>
      </c>
      <c r="P89" s="6">
        <v>1.5385</v>
      </c>
      <c r="Q89" s="6">
        <v>0.634323942403</v>
      </c>
      <c r="R89" s="6">
        <f t="shared" si="7"/>
        <v>0.2615319232</v>
      </c>
      <c r="S89" s="6">
        <f t="shared" si="8"/>
        <v>0.4123002551</v>
      </c>
      <c r="T89" s="6">
        <v>0.0379367220979</v>
      </c>
      <c r="U89" s="6">
        <v>49029.3846154</v>
      </c>
      <c r="V89" s="12" t="s">
        <v>154</v>
      </c>
      <c r="W89" s="12">
        <f t="shared" si="10"/>
        <v>408.5782051</v>
      </c>
      <c r="X89" s="6">
        <v>-0.304347826087</v>
      </c>
      <c r="Y89" s="6" t="s">
        <v>155</v>
      </c>
      <c r="Z89" s="6">
        <v>0.00815850815851</v>
      </c>
      <c r="AA89" s="6">
        <v>0.00582750582751</v>
      </c>
      <c r="AB89" s="6">
        <v>0.375</v>
      </c>
      <c r="AC89" s="6">
        <v>0.179487179487</v>
      </c>
      <c r="AD89" s="6">
        <v>0.0238729964317</v>
      </c>
      <c r="AE89" s="6">
        <v>0.500132772987</v>
      </c>
      <c r="AF89" s="6">
        <v>4.0</v>
      </c>
      <c r="AG89" s="6" t="s">
        <v>45</v>
      </c>
      <c r="AH89" s="6">
        <v>0.0713020295838</v>
      </c>
      <c r="AI89" s="6">
        <v>0.0571882421334</v>
      </c>
      <c r="AJ89" s="18" t="s">
        <v>156</v>
      </c>
      <c r="AK89" s="9"/>
      <c r="AL89" s="9"/>
      <c r="AM89" s="9"/>
      <c r="AN89" s="9"/>
      <c r="AO89" s="9"/>
      <c r="AP89" s="9"/>
      <c r="AQ89" s="9"/>
      <c r="AR89" s="9"/>
      <c r="AS89" s="9"/>
    </row>
    <row r="90">
      <c r="A90" s="6" t="s">
        <v>160</v>
      </c>
      <c r="B90" s="6" t="s">
        <v>161</v>
      </c>
      <c r="C90" s="22" t="s">
        <v>162</v>
      </c>
      <c r="D90" s="6" t="s">
        <v>57</v>
      </c>
      <c r="E90" s="6" t="s">
        <v>163</v>
      </c>
      <c r="F90" s="6"/>
      <c r="G90" s="6"/>
      <c r="H90" s="6"/>
      <c r="I90" s="6" t="s">
        <v>164</v>
      </c>
      <c r="J90" s="6" t="s">
        <v>42</v>
      </c>
      <c r="K90" s="6" t="s">
        <v>60</v>
      </c>
      <c r="L90" s="6" t="s">
        <v>165</v>
      </c>
      <c r="M90" s="6">
        <v>30.0</v>
      </c>
      <c r="N90" s="6">
        <v>37.0</v>
      </c>
      <c r="O90" s="6">
        <v>0.0850574712644</v>
      </c>
      <c r="P90" s="6">
        <v>2.4667</v>
      </c>
      <c r="Q90" s="6">
        <v>1.4079141388</v>
      </c>
      <c r="R90" s="6">
        <f t="shared" si="7"/>
        <v>0.8035927442</v>
      </c>
      <c r="S90" s="6">
        <f t="shared" si="8"/>
        <v>0.5707682891</v>
      </c>
      <c r="T90" s="10">
        <v>0.00200832</v>
      </c>
      <c r="U90" s="6">
        <v>208.4</v>
      </c>
      <c r="V90" s="6" t="s">
        <v>166</v>
      </c>
      <c r="W90" s="6">
        <f t="shared" ref="W90:W351" si="11">U90/60</f>
        <v>3.473333333</v>
      </c>
      <c r="X90" s="6">
        <v>-0.0468876313662</v>
      </c>
      <c r="Y90" s="6">
        <v>0.57460042454</v>
      </c>
      <c r="Z90" s="6">
        <v>0.063711001642</v>
      </c>
      <c r="AA90" s="6">
        <v>0.045894909688</v>
      </c>
      <c r="AB90" s="6">
        <v>0.142857142857</v>
      </c>
      <c r="AC90" s="6">
        <v>0.164444444444</v>
      </c>
      <c r="AD90" s="6">
        <v>0.0067886352447</v>
      </c>
      <c r="AE90" s="6">
        <v>0.5278149252</v>
      </c>
      <c r="AF90" s="6">
        <v>6.0</v>
      </c>
      <c r="AG90" s="6" t="s">
        <v>167</v>
      </c>
      <c r="AH90" s="6">
        <v>0.0307457148266</v>
      </c>
      <c r="AI90" s="6">
        <v>0.0201835142733</v>
      </c>
      <c r="AJ90" s="18" t="s">
        <v>168</v>
      </c>
      <c r="AK90" s="9"/>
      <c r="AL90" s="9"/>
      <c r="AM90" s="9"/>
      <c r="AN90" s="9"/>
      <c r="AO90" s="9"/>
      <c r="AP90" s="9"/>
      <c r="AQ90" s="9"/>
      <c r="AR90" s="9"/>
      <c r="AS90" s="9"/>
    </row>
    <row r="91">
      <c r="A91" s="6"/>
      <c r="B91" s="6" t="s">
        <v>161</v>
      </c>
      <c r="C91" s="22" t="s">
        <v>162</v>
      </c>
      <c r="D91" s="6" t="s">
        <v>57</v>
      </c>
      <c r="E91" s="6" t="s">
        <v>163</v>
      </c>
      <c r="F91" s="6"/>
      <c r="G91" s="6"/>
      <c r="H91" s="6"/>
      <c r="I91" s="6" t="s">
        <v>164</v>
      </c>
      <c r="J91" s="6" t="s">
        <v>42</v>
      </c>
      <c r="K91" s="6" t="s">
        <v>60</v>
      </c>
      <c r="L91" s="6" t="s">
        <v>169</v>
      </c>
      <c r="M91" s="6">
        <v>24.0</v>
      </c>
      <c r="N91" s="6">
        <v>32.0</v>
      </c>
      <c r="O91" s="6">
        <v>0.115942028986</v>
      </c>
      <c r="P91" s="6">
        <v>2.6667</v>
      </c>
      <c r="Q91" s="6">
        <v>0.942809041582</v>
      </c>
      <c r="R91" s="6">
        <f t="shared" si="7"/>
        <v>0.3333291667</v>
      </c>
      <c r="S91" s="6">
        <f t="shared" si="8"/>
        <v>0.3535489712</v>
      </c>
      <c r="T91" s="10">
        <v>-0.016769331</v>
      </c>
      <c r="U91" s="6">
        <v>388.666666667</v>
      </c>
      <c r="V91" s="6" t="s">
        <v>166</v>
      </c>
      <c r="W91" s="6">
        <f t="shared" si="11"/>
        <v>6.477777778</v>
      </c>
      <c r="X91" s="16">
        <v>0.0434782608696</v>
      </c>
      <c r="Y91" s="16">
        <v>0.432992700295</v>
      </c>
      <c r="Z91" s="16">
        <v>0.149785902503</v>
      </c>
      <c r="AA91" s="16">
        <v>0.12187088274</v>
      </c>
      <c r="AB91" s="16">
        <v>0.09375</v>
      </c>
      <c r="AC91" s="16">
        <v>0.0625</v>
      </c>
      <c r="AD91" s="16">
        <v>4.27417307061E-4</v>
      </c>
      <c r="AE91" s="16">
        <v>0.563043651751</v>
      </c>
      <c r="AF91" s="6">
        <v>5.0</v>
      </c>
      <c r="AG91" s="6" t="s">
        <v>167</v>
      </c>
      <c r="AH91" s="6">
        <v>0.0641622225878</v>
      </c>
      <c r="AI91" s="6">
        <v>0.0269588432763</v>
      </c>
      <c r="AJ91" s="6" t="s">
        <v>168</v>
      </c>
      <c r="AK91" s="9"/>
      <c r="AL91" s="9"/>
      <c r="AM91" s="9"/>
      <c r="AN91" s="9"/>
      <c r="AO91" s="9"/>
      <c r="AP91" s="9"/>
      <c r="AQ91" s="9"/>
      <c r="AR91" s="9"/>
      <c r="AS91" s="9"/>
    </row>
    <row r="92">
      <c r="A92" s="6"/>
      <c r="B92" s="6" t="s">
        <v>161</v>
      </c>
      <c r="C92" s="22" t="s">
        <v>162</v>
      </c>
      <c r="D92" s="6" t="s">
        <v>57</v>
      </c>
      <c r="E92" s="6" t="s">
        <v>163</v>
      </c>
      <c r="F92" s="6"/>
      <c r="G92" s="6"/>
      <c r="H92" s="6"/>
      <c r="I92" s="6" t="s">
        <v>164</v>
      </c>
      <c r="J92" s="6" t="s">
        <v>42</v>
      </c>
      <c r="K92" s="6" t="s">
        <v>60</v>
      </c>
      <c r="L92" s="6" t="s">
        <v>170</v>
      </c>
      <c r="M92" s="6">
        <v>29.0</v>
      </c>
      <c r="N92" s="6">
        <v>28.0</v>
      </c>
      <c r="O92" s="16">
        <v>0.0689655172414</v>
      </c>
      <c r="P92" s="16">
        <v>1.931</v>
      </c>
      <c r="Q92" s="16">
        <v>1.22983134484</v>
      </c>
      <c r="R92" s="6">
        <f t="shared" si="7"/>
        <v>0.7832652184</v>
      </c>
      <c r="S92" s="6">
        <f t="shared" si="8"/>
        <v>0.6368883194</v>
      </c>
      <c r="T92" s="10">
        <v>-0.0166432</v>
      </c>
      <c r="U92" s="16">
        <v>313.24137931</v>
      </c>
      <c r="V92" s="6" t="s">
        <v>166</v>
      </c>
      <c r="W92" s="6">
        <f t="shared" si="11"/>
        <v>5.220689655</v>
      </c>
      <c r="X92" s="16">
        <v>0.119205298013</v>
      </c>
      <c r="Y92" s="16">
        <v>0.219919213525</v>
      </c>
      <c r="Z92" s="16">
        <v>0.0590220762635</v>
      </c>
      <c r="AA92" s="16">
        <v>0.0579273855136</v>
      </c>
      <c r="AB92" s="16">
        <v>0.0625</v>
      </c>
      <c r="AC92" s="16">
        <v>0.0195402298851</v>
      </c>
      <c r="AD92" s="16">
        <v>0.00274413647141</v>
      </c>
      <c r="AE92" s="16">
        <v>0.736937659587</v>
      </c>
      <c r="AF92" s="6">
        <v>8.0</v>
      </c>
      <c r="AG92" s="6" t="s">
        <v>167</v>
      </c>
      <c r="AH92" s="6">
        <v>0.070868532988</v>
      </c>
      <c r="AI92" s="6">
        <v>0.0319197630858</v>
      </c>
      <c r="AJ92" s="18" t="s">
        <v>168</v>
      </c>
      <c r="AK92" s="9"/>
      <c r="AL92" s="9"/>
      <c r="AM92" s="9"/>
      <c r="AN92" s="9"/>
      <c r="AO92" s="9"/>
      <c r="AP92" s="9"/>
      <c r="AQ92" s="9"/>
      <c r="AR92" s="9"/>
      <c r="AS92" s="9"/>
    </row>
    <row r="93">
      <c r="A93" s="6"/>
      <c r="B93" s="6" t="s">
        <v>161</v>
      </c>
      <c r="C93" s="22" t="s">
        <v>162</v>
      </c>
      <c r="D93" s="6" t="s">
        <v>57</v>
      </c>
      <c r="E93" s="6" t="s">
        <v>163</v>
      </c>
      <c r="F93" s="6"/>
      <c r="G93" s="6"/>
      <c r="H93" s="6"/>
      <c r="I93" s="6" t="s">
        <v>164</v>
      </c>
      <c r="J93" s="6" t="s">
        <v>42</v>
      </c>
      <c r="K93" s="6" t="s">
        <v>60</v>
      </c>
      <c r="L93" s="6" t="s">
        <v>171</v>
      </c>
      <c r="M93" s="6">
        <v>35.0</v>
      </c>
      <c r="N93" s="6">
        <v>51.0</v>
      </c>
      <c r="O93" s="16">
        <v>0.0857142857143</v>
      </c>
      <c r="P93" s="16">
        <v>2.9143</v>
      </c>
      <c r="Q93" s="16">
        <v>1.72992862894</v>
      </c>
      <c r="R93" s="6">
        <f t="shared" si="7"/>
        <v>1.026885723</v>
      </c>
      <c r="S93" s="6">
        <f t="shared" si="8"/>
        <v>0.5936000511</v>
      </c>
      <c r="T93" s="10">
        <v>0.054670756</v>
      </c>
      <c r="U93" s="16">
        <v>186.285714286</v>
      </c>
      <c r="V93" s="6" t="s">
        <v>166</v>
      </c>
      <c r="W93" s="6">
        <f t="shared" si="11"/>
        <v>3.104761905</v>
      </c>
      <c r="X93" s="16">
        <v>0.196253345227</v>
      </c>
      <c r="Y93" s="16">
        <v>0.24512292729</v>
      </c>
      <c r="Z93" s="16">
        <v>0.0626432391138</v>
      </c>
      <c r="AA93" s="16">
        <v>0.0539852304558</v>
      </c>
      <c r="AB93" s="16">
        <v>0.14</v>
      </c>
      <c r="AC93" s="16">
        <v>0.119863945578</v>
      </c>
      <c r="AD93" s="16">
        <v>0.0123008570554</v>
      </c>
      <c r="AE93" s="16">
        <v>0.661371711393</v>
      </c>
      <c r="AF93" s="6">
        <v>7.0</v>
      </c>
      <c r="AG93" s="6" t="s">
        <v>167</v>
      </c>
      <c r="AH93" s="6">
        <v>0.0765692780745</v>
      </c>
      <c r="AI93" s="6">
        <v>0.0205309128197</v>
      </c>
      <c r="AJ93" s="18" t="s">
        <v>168</v>
      </c>
      <c r="AK93" s="9"/>
      <c r="AL93" s="9"/>
      <c r="AM93" s="9"/>
      <c r="AN93" s="9"/>
      <c r="AO93" s="9"/>
      <c r="AP93" s="9"/>
      <c r="AQ93" s="9"/>
      <c r="AR93" s="9"/>
      <c r="AS93" s="9"/>
    </row>
    <row r="94">
      <c r="A94" s="6"/>
      <c r="B94" s="6" t="s">
        <v>161</v>
      </c>
      <c r="C94" s="22" t="s">
        <v>162</v>
      </c>
      <c r="D94" s="6" t="s">
        <v>57</v>
      </c>
      <c r="E94" s="6" t="s">
        <v>163</v>
      </c>
      <c r="F94" s="6"/>
      <c r="G94" s="6"/>
      <c r="H94" s="6"/>
      <c r="I94" s="6" t="s">
        <v>164</v>
      </c>
      <c r="J94" s="6" t="s">
        <v>42</v>
      </c>
      <c r="K94" s="6" t="s">
        <v>60</v>
      </c>
      <c r="L94" s="6" t="s">
        <v>172</v>
      </c>
      <c r="M94" s="6">
        <v>27.0</v>
      </c>
      <c r="N94" s="6">
        <v>26.0</v>
      </c>
      <c r="O94" s="16">
        <v>0.0740740740741</v>
      </c>
      <c r="P94" s="16">
        <v>1.9259</v>
      </c>
      <c r="Q94" s="16">
        <v>0.978507023231</v>
      </c>
      <c r="R94" s="6">
        <f t="shared" si="7"/>
        <v>0.4971576897</v>
      </c>
      <c r="S94" s="6">
        <f t="shared" si="8"/>
        <v>0.5080777939</v>
      </c>
      <c r="T94" s="10">
        <v>-0.035195513</v>
      </c>
      <c r="U94" s="16">
        <v>178.962962963</v>
      </c>
      <c r="V94" s="6" t="s">
        <v>166</v>
      </c>
      <c r="W94" s="6">
        <f t="shared" si="11"/>
        <v>2.982716049</v>
      </c>
      <c r="X94" s="16">
        <v>0.134363852556</v>
      </c>
      <c r="Y94" s="16">
        <v>0.324955679377</v>
      </c>
      <c r="Z94" s="16">
        <v>0.0683190883191</v>
      </c>
      <c r="AA94" s="16">
        <v>0.065641025641</v>
      </c>
      <c r="AB94" s="16">
        <v>0.0810810810811</v>
      </c>
      <c r="AC94" s="16">
        <v>0.0530864197531</v>
      </c>
      <c r="AD94" s="16">
        <v>0.00923009450087</v>
      </c>
      <c r="AE94" s="16">
        <v>0.709252061313</v>
      </c>
      <c r="AF94" s="6">
        <v>7.0</v>
      </c>
      <c r="AG94" s="6" t="s">
        <v>167</v>
      </c>
      <c r="AH94" s="6">
        <v>0.0600055976507</v>
      </c>
      <c r="AI94" s="6">
        <v>0.0317249773749</v>
      </c>
      <c r="AJ94" s="18" t="s">
        <v>168</v>
      </c>
      <c r="AK94" s="9"/>
      <c r="AL94" s="9"/>
      <c r="AM94" s="9"/>
      <c r="AN94" s="9"/>
      <c r="AO94" s="9"/>
      <c r="AP94" s="9"/>
      <c r="AQ94" s="9"/>
      <c r="AR94" s="9"/>
      <c r="AS94" s="9"/>
    </row>
    <row r="95">
      <c r="A95" s="6"/>
      <c r="B95" s="6" t="s">
        <v>161</v>
      </c>
      <c r="C95" s="22" t="s">
        <v>162</v>
      </c>
      <c r="D95" s="6" t="s">
        <v>57</v>
      </c>
      <c r="E95" s="6" t="s">
        <v>163</v>
      </c>
      <c r="F95" s="6"/>
      <c r="G95" s="6"/>
      <c r="H95" s="6"/>
      <c r="I95" s="6" t="s">
        <v>164</v>
      </c>
      <c r="J95" s="6" t="s">
        <v>42</v>
      </c>
      <c r="K95" s="6" t="s">
        <v>60</v>
      </c>
      <c r="L95" s="6" t="s">
        <v>173</v>
      </c>
      <c r="M95" s="6">
        <v>30.0</v>
      </c>
      <c r="N95" s="6">
        <v>23.0</v>
      </c>
      <c r="O95" s="16">
        <v>0.0528735632184</v>
      </c>
      <c r="P95" s="16">
        <v>1.5333</v>
      </c>
      <c r="Q95" s="16">
        <v>0.561743318212</v>
      </c>
      <c r="R95" s="6">
        <f t="shared" si="7"/>
        <v>0.2058015754</v>
      </c>
      <c r="S95" s="6">
        <f t="shared" si="8"/>
        <v>0.3663623024</v>
      </c>
      <c r="T95" s="10">
        <v>-0.031618966</v>
      </c>
      <c r="U95" s="16">
        <v>282.533333333</v>
      </c>
      <c r="V95" s="6" t="s">
        <v>166</v>
      </c>
      <c r="W95" s="6">
        <f t="shared" si="11"/>
        <v>4.708888889</v>
      </c>
      <c r="X95" s="16">
        <v>-0.210526315789</v>
      </c>
      <c r="Y95" s="16">
        <v>0.515656172882</v>
      </c>
      <c r="Z95" s="16">
        <v>0.00607553366174</v>
      </c>
      <c r="AA95" s="16">
        <v>0.00607553366174</v>
      </c>
      <c r="AB95" s="16">
        <v>0.0</v>
      </c>
      <c r="AC95" s="16">
        <v>0.0</v>
      </c>
      <c r="AD95" s="16">
        <v>0.0</v>
      </c>
      <c r="AE95" s="16">
        <v>0.827745040768</v>
      </c>
      <c r="AF95" s="6">
        <v>10.0</v>
      </c>
      <c r="AG95" s="6" t="s">
        <v>167</v>
      </c>
      <c r="AH95" s="6">
        <v>0.0306770189538</v>
      </c>
      <c r="AI95" s="6">
        <v>0.0267301184234</v>
      </c>
      <c r="AJ95" s="18" t="s">
        <v>168</v>
      </c>
      <c r="AK95" s="9"/>
      <c r="AL95" s="9"/>
      <c r="AM95" s="9"/>
      <c r="AN95" s="9"/>
      <c r="AO95" s="9"/>
      <c r="AP95" s="9"/>
      <c r="AQ95" s="9"/>
      <c r="AR95" s="9"/>
      <c r="AS95" s="9"/>
    </row>
    <row r="96">
      <c r="A96" s="6"/>
      <c r="B96" s="6" t="s">
        <v>161</v>
      </c>
      <c r="C96" s="22" t="s">
        <v>162</v>
      </c>
      <c r="D96" s="6" t="s">
        <v>57</v>
      </c>
      <c r="E96" s="6" t="s">
        <v>163</v>
      </c>
      <c r="F96" s="6"/>
      <c r="G96" s="6"/>
      <c r="H96" s="6"/>
      <c r="I96" s="6" t="s">
        <v>164</v>
      </c>
      <c r="J96" s="6" t="s">
        <v>42</v>
      </c>
      <c r="K96" s="6" t="s">
        <v>60</v>
      </c>
      <c r="L96" s="6" t="s">
        <v>174</v>
      </c>
      <c r="M96" s="6">
        <v>29.0</v>
      </c>
      <c r="N96" s="6">
        <v>43.0</v>
      </c>
      <c r="O96" s="16">
        <v>0.105911330049</v>
      </c>
      <c r="P96" s="16">
        <v>2.9655</v>
      </c>
      <c r="Q96" s="16">
        <v>1.51959065769</v>
      </c>
      <c r="R96" s="6">
        <f t="shared" si="7"/>
        <v>0.7786733323</v>
      </c>
      <c r="S96" s="6">
        <f t="shared" si="8"/>
        <v>0.5124230847</v>
      </c>
      <c r="T96" s="10">
        <v>0.30545721</v>
      </c>
      <c r="U96" s="16">
        <v>344.551724138</v>
      </c>
      <c r="V96" s="6" t="s">
        <v>166</v>
      </c>
      <c r="W96" s="6">
        <f t="shared" si="11"/>
        <v>5.742528736</v>
      </c>
      <c r="X96" s="16">
        <v>-0.257660167131</v>
      </c>
      <c r="Y96" s="16">
        <v>0.206312998782</v>
      </c>
      <c r="Z96" s="16">
        <v>0.109286626528</v>
      </c>
      <c r="AA96" s="16">
        <v>0.0741652983032</v>
      </c>
      <c r="AB96" s="16">
        <v>0.127118644068</v>
      </c>
      <c r="AC96" s="16">
        <v>0.108045977011</v>
      </c>
      <c r="AD96" s="16">
        <v>0.0153076137171</v>
      </c>
      <c r="AE96" s="16">
        <v>0.634492381736</v>
      </c>
      <c r="AF96" s="6">
        <v>6.0</v>
      </c>
      <c r="AG96" s="6" t="s">
        <v>167</v>
      </c>
      <c r="AH96" s="6">
        <v>0.0765171244393</v>
      </c>
      <c r="AI96" s="6">
        <v>0.0218926912917</v>
      </c>
      <c r="AJ96" s="18" t="s">
        <v>168</v>
      </c>
      <c r="AK96" s="9"/>
      <c r="AL96" s="9"/>
      <c r="AM96" s="9"/>
      <c r="AN96" s="9"/>
      <c r="AO96" s="9"/>
      <c r="AP96" s="9"/>
      <c r="AQ96" s="9"/>
      <c r="AR96" s="9"/>
      <c r="AS96" s="9"/>
    </row>
    <row r="97">
      <c r="A97" s="6"/>
      <c r="B97" s="6" t="s">
        <v>161</v>
      </c>
      <c r="C97" s="22" t="s">
        <v>162</v>
      </c>
      <c r="D97" s="6" t="s">
        <v>57</v>
      </c>
      <c r="E97" s="6" t="s">
        <v>163</v>
      </c>
      <c r="F97" s="6"/>
      <c r="G97" s="6"/>
      <c r="H97" s="6"/>
      <c r="I97" s="6" t="s">
        <v>164</v>
      </c>
      <c r="J97" s="6" t="s">
        <v>42</v>
      </c>
      <c r="K97" s="6" t="s">
        <v>60</v>
      </c>
      <c r="L97" s="6" t="s">
        <v>175</v>
      </c>
      <c r="M97" s="6">
        <v>37.0</v>
      </c>
      <c r="N97" s="6">
        <v>68.0</v>
      </c>
      <c r="O97" s="16">
        <v>0.102102102102</v>
      </c>
      <c r="P97" s="16">
        <v>3.6757</v>
      </c>
      <c r="Q97" s="16">
        <v>1.59482362075</v>
      </c>
      <c r="R97" s="6">
        <f t="shared" si="7"/>
        <v>0.691966804</v>
      </c>
      <c r="S97" s="6">
        <f t="shared" si="8"/>
        <v>0.4338829667</v>
      </c>
      <c r="T97" s="10">
        <v>-0.138673543</v>
      </c>
      <c r="U97" s="16">
        <v>387.135135135</v>
      </c>
      <c r="V97" s="6" t="s">
        <v>166</v>
      </c>
      <c r="W97" s="6">
        <f t="shared" si="11"/>
        <v>6.452252252</v>
      </c>
      <c r="X97" s="16">
        <v>0.0117602065207</v>
      </c>
      <c r="Y97" s="16">
        <v>0.217595610825</v>
      </c>
      <c r="Z97" s="16">
        <v>0.0833976833977</v>
      </c>
      <c r="AA97" s="16">
        <v>0.0546975546976</v>
      </c>
      <c r="AB97" s="16">
        <v>0.170305676856</v>
      </c>
      <c r="AC97" s="16">
        <v>0.0117602065207</v>
      </c>
      <c r="AD97" s="16">
        <v>0.217595610825</v>
      </c>
      <c r="AE97" s="16">
        <v>0.576209291631</v>
      </c>
      <c r="AF97" s="6">
        <v>5.0</v>
      </c>
      <c r="AG97" s="6" t="s">
        <v>167</v>
      </c>
      <c r="AH97" s="6">
        <v>0.0395227495584</v>
      </c>
      <c r="AI97" s="6">
        <v>0.0158960349628</v>
      </c>
      <c r="AJ97" s="18" t="s">
        <v>168</v>
      </c>
      <c r="AK97" s="9"/>
      <c r="AL97" s="9"/>
      <c r="AM97" s="9"/>
      <c r="AN97" s="9"/>
      <c r="AO97" s="9"/>
      <c r="AP97" s="9"/>
      <c r="AQ97" s="9"/>
      <c r="AR97" s="9"/>
      <c r="AS97" s="9"/>
    </row>
    <row r="98">
      <c r="A98" s="6"/>
      <c r="B98" s="6" t="s">
        <v>161</v>
      </c>
      <c r="C98" s="22" t="s">
        <v>162</v>
      </c>
      <c r="D98" s="6" t="s">
        <v>57</v>
      </c>
      <c r="E98" s="6" t="s">
        <v>163</v>
      </c>
      <c r="F98" s="6"/>
      <c r="G98" s="6"/>
      <c r="H98" s="6"/>
      <c r="I98" s="6" t="s">
        <v>164</v>
      </c>
      <c r="J98" s="6" t="s">
        <v>42</v>
      </c>
      <c r="K98" s="6" t="s">
        <v>60</v>
      </c>
      <c r="L98" s="6" t="s">
        <v>176</v>
      </c>
      <c r="M98" s="6">
        <v>26.0</v>
      </c>
      <c r="N98" s="6">
        <v>36.0</v>
      </c>
      <c r="O98" s="16">
        <v>0.110769230769</v>
      </c>
      <c r="P98" s="16">
        <v>2.7692</v>
      </c>
      <c r="Q98" s="16">
        <v>1.44934182165</v>
      </c>
      <c r="R98" s="6">
        <f t="shared" si="7"/>
        <v>0.7585554369</v>
      </c>
      <c r="S98" s="6">
        <f t="shared" si="8"/>
        <v>0.5233792509</v>
      </c>
      <c r="T98" s="10">
        <v>-0.006478576</v>
      </c>
      <c r="U98" s="16">
        <v>163.692307692</v>
      </c>
      <c r="V98" s="6" t="s">
        <v>166</v>
      </c>
      <c r="W98" s="6">
        <f t="shared" si="11"/>
        <v>2.728205128</v>
      </c>
      <c r="X98" s="16">
        <v>-0.106064654021</v>
      </c>
      <c r="Y98" s="16">
        <v>0.319683595294</v>
      </c>
      <c r="Z98" s="16">
        <v>0.130641025641</v>
      </c>
      <c r="AA98" s="16">
        <v>0.102564102564</v>
      </c>
      <c r="AB98" s="16">
        <v>0.197802197802</v>
      </c>
      <c r="AC98" s="16">
        <v>0.185531135531</v>
      </c>
      <c r="AD98" s="16">
        <v>0.0163453154371</v>
      </c>
      <c r="AE98" s="16">
        <v>0.673789148623</v>
      </c>
      <c r="AF98" s="6">
        <v>5.0</v>
      </c>
      <c r="AG98" s="6" t="s">
        <v>167</v>
      </c>
      <c r="AH98" s="6">
        <v>0.0986604879534</v>
      </c>
      <c r="AI98" s="6">
        <v>0.0348832453747</v>
      </c>
      <c r="AJ98" s="18" t="s">
        <v>168</v>
      </c>
      <c r="AK98" s="9"/>
      <c r="AL98" s="9"/>
      <c r="AM98" s="9"/>
      <c r="AN98" s="9"/>
      <c r="AO98" s="9"/>
      <c r="AP98" s="9"/>
      <c r="AQ98" s="9"/>
      <c r="AR98" s="9"/>
      <c r="AS98" s="9"/>
    </row>
    <row r="99">
      <c r="A99" s="6"/>
      <c r="B99" s="6" t="s">
        <v>161</v>
      </c>
      <c r="C99" s="22" t="s">
        <v>162</v>
      </c>
      <c r="D99" s="6" t="s">
        <v>57</v>
      </c>
      <c r="E99" s="6" t="s">
        <v>163</v>
      </c>
      <c r="F99" s="6"/>
      <c r="G99" s="6"/>
      <c r="H99" s="6"/>
      <c r="I99" s="6" t="s">
        <v>164</v>
      </c>
      <c r="J99" s="6" t="s">
        <v>42</v>
      </c>
      <c r="K99" s="6" t="s">
        <v>60</v>
      </c>
      <c r="L99" s="6" t="s">
        <v>177</v>
      </c>
      <c r="M99" s="6">
        <v>24.0</v>
      </c>
      <c r="N99" s="6">
        <v>30.0</v>
      </c>
      <c r="O99" s="16">
        <v>0.108695652174</v>
      </c>
      <c r="P99" s="16">
        <v>2.5</v>
      </c>
      <c r="Q99" s="16">
        <v>1.22474487139</v>
      </c>
      <c r="R99" s="6">
        <f t="shared" si="7"/>
        <v>0.6</v>
      </c>
      <c r="S99" s="6">
        <f t="shared" si="8"/>
        <v>0.4898979486</v>
      </c>
      <c r="T99" s="10">
        <v>-0.003227259</v>
      </c>
      <c r="U99" s="16">
        <v>195.0</v>
      </c>
      <c r="V99" s="6" t="s">
        <v>166</v>
      </c>
      <c r="W99" s="6">
        <f t="shared" si="11"/>
        <v>3.25</v>
      </c>
      <c r="X99" s="16">
        <v>0.0604026845638</v>
      </c>
      <c r="Y99" s="16">
        <v>0.193011778123</v>
      </c>
      <c r="Z99" s="16">
        <v>0.12895256917</v>
      </c>
      <c r="AA99" s="16">
        <v>0.105731225296</v>
      </c>
      <c r="AB99" s="16">
        <v>0.047619047619</v>
      </c>
      <c r="AC99" s="16">
        <v>0.0222222222222</v>
      </c>
      <c r="AD99" s="16">
        <v>3.26251143759E-4</v>
      </c>
      <c r="AE99" s="16">
        <v>0.614681861349</v>
      </c>
      <c r="AF99" s="6">
        <v>6.0</v>
      </c>
      <c r="AG99" s="6" t="s">
        <v>167</v>
      </c>
      <c r="AH99" s="6">
        <v>0.093251642671</v>
      </c>
      <c r="AI99" s="6">
        <v>0.0416496617845</v>
      </c>
      <c r="AJ99" s="18" t="s">
        <v>168</v>
      </c>
      <c r="AK99" s="9"/>
      <c r="AL99" s="9"/>
      <c r="AM99" s="9"/>
      <c r="AN99" s="9"/>
      <c r="AO99" s="9"/>
      <c r="AP99" s="9"/>
      <c r="AQ99" s="9"/>
      <c r="AR99" s="9"/>
      <c r="AS99" s="9"/>
    </row>
    <row r="100">
      <c r="A100" s="6"/>
      <c r="B100" s="6" t="s">
        <v>161</v>
      </c>
      <c r="C100" s="22" t="s">
        <v>162</v>
      </c>
      <c r="D100" s="6" t="s">
        <v>57</v>
      </c>
      <c r="E100" s="6" t="s">
        <v>163</v>
      </c>
      <c r="F100" s="6"/>
      <c r="G100" s="6"/>
      <c r="H100" s="6"/>
      <c r="I100" s="6" t="s">
        <v>164</v>
      </c>
      <c r="J100" s="6" t="s">
        <v>42</v>
      </c>
      <c r="K100" s="6" t="s">
        <v>60</v>
      </c>
      <c r="L100" s="6" t="s">
        <v>178</v>
      </c>
      <c r="M100" s="6">
        <v>28.0</v>
      </c>
      <c r="N100" s="6">
        <v>45.0</v>
      </c>
      <c r="O100" s="16">
        <v>0.119047619048</v>
      </c>
      <c r="P100" s="16">
        <v>3.2143</v>
      </c>
      <c r="Q100" s="16">
        <v>1.49659477427</v>
      </c>
      <c r="R100" s="6">
        <f t="shared" si="7"/>
        <v>0.6968222998</v>
      </c>
      <c r="S100" s="6">
        <f t="shared" si="8"/>
        <v>0.4656051937</v>
      </c>
      <c r="T100" s="10">
        <v>-1.17081E-4</v>
      </c>
      <c r="U100" s="16">
        <v>230.857142857</v>
      </c>
      <c r="V100" s="6" t="s">
        <v>166</v>
      </c>
      <c r="W100" s="6">
        <f t="shared" si="11"/>
        <v>3.847619048</v>
      </c>
      <c r="X100" s="16">
        <v>0.125833574949</v>
      </c>
      <c r="Y100" s="16">
        <v>0.164775111607</v>
      </c>
      <c r="Z100" s="16">
        <v>0.120980870981</v>
      </c>
      <c r="AA100" s="16">
        <v>0.0795685795686</v>
      </c>
      <c r="AB100" s="16">
        <v>0.0687022900763</v>
      </c>
      <c r="AC100" s="16">
        <v>0.0357142857143</v>
      </c>
      <c r="AD100" s="16">
        <v>0.00496928589788</v>
      </c>
      <c r="AE100" s="16">
        <v>0.585455776394</v>
      </c>
      <c r="AF100" s="6">
        <v>7.0</v>
      </c>
      <c r="AG100" s="6" t="s">
        <v>167</v>
      </c>
      <c r="AH100" s="6">
        <v>0.1047278022</v>
      </c>
      <c r="AI100" s="6">
        <v>0.0279940430393</v>
      </c>
      <c r="AJ100" s="18" t="s">
        <v>168</v>
      </c>
      <c r="AK100" s="9"/>
      <c r="AL100" s="9"/>
      <c r="AM100" s="9"/>
      <c r="AN100" s="9"/>
      <c r="AO100" s="9"/>
      <c r="AP100" s="9"/>
      <c r="AQ100" s="9"/>
      <c r="AR100" s="9"/>
      <c r="AS100" s="9"/>
    </row>
    <row r="101">
      <c r="A101" s="6"/>
      <c r="B101" s="6" t="s">
        <v>161</v>
      </c>
      <c r="C101" s="22" t="s">
        <v>162</v>
      </c>
      <c r="D101" s="6" t="s">
        <v>57</v>
      </c>
      <c r="E101" s="6" t="s">
        <v>163</v>
      </c>
      <c r="F101" s="6"/>
      <c r="G101" s="6"/>
      <c r="H101" s="6"/>
      <c r="I101" s="6" t="s">
        <v>164</v>
      </c>
      <c r="J101" s="6" t="s">
        <v>42</v>
      </c>
      <c r="K101" s="6" t="s">
        <v>60</v>
      </c>
      <c r="L101" s="6" t="s">
        <v>179</v>
      </c>
      <c r="M101" s="6">
        <v>31.0</v>
      </c>
      <c r="N101" s="6">
        <v>41.0</v>
      </c>
      <c r="O101" s="16">
        <v>0.0881720430108</v>
      </c>
      <c r="P101" s="16">
        <v>2.6452</v>
      </c>
      <c r="Q101" s="16">
        <v>1.6953139798</v>
      </c>
      <c r="R101" s="6">
        <f t="shared" si="7"/>
        <v>1.086530126</v>
      </c>
      <c r="S101" s="6">
        <f t="shared" si="8"/>
        <v>0.6409020036</v>
      </c>
      <c r="T101" s="10">
        <v>-0.032562479</v>
      </c>
      <c r="U101" s="16">
        <v>211.096774194</v>
      </c>
      <c r="V101" s="6" t="s">
        <v>166</v>
      </c>
      <c r="W101" s="6">
        <f t="shared" si="11"/>
        <v>3.51827957</v>
      </c>
      <c r="X101" s="16">
        <v>-0.0892887170002</v>
      </c>
      <c r="Y101" s="16">
        <v>-0.0592011476782</v>
      </c>
      <c r="Z101" s="16">
        <v>0.0499814608825</v>
      </c>
      <c r="AA101" s="16">
        <v>0.0406377456433</v>
      </c>
      <c r="AB101" s="16">
        <v>0.133928571429</v>
      </c>
      <c r="AC101" s="16">
        <v>0.089708141321</v>
      </c>
      <c r="AD101" s="16">
        <v>0.00732086232391</v>
      </c>
      <c r="AE101" s="16">
        <v>0.601276631835</v>
      </c>
      <c r="AF101" s="6">
        <v>6.0</v>
      </c>
      <c r="AG101" s="6" t="s">
        <v>167</v>
      </c>
      <c r="AH101" s="6">
        <v>0.085985165315</v>
      </c>
      <c r="AI101" s="6">
        <v>0.0288067083638</v>
      </c>
      <c r="AJ101" s="18" t="s">
        <v>168</v>
      </c>
      <c r="AK101" s="9"/>
      <c r="AL101" s="9"/>
      <c r="AM101" s="9"/>
      <c r="AN101" s="9"/>
      <c r="AO101" s="9"/>
      <c r="AP101" s="9"/>
      <c r="AQ101" s="9"/>
      <c r="AR101" s="9"/>
      <c r="AS101" s="9"/>
    </row>
    <row r="102">
      <c r="A102" s="6"/>
      <c r="B102" s="6" t="s">
        <v>161</v>
      </c>
      <c r="C102" s="22" t="s">
        <v>162</v>
      </c>
      <c r="D102" s="6" t="s">
        <v>57</v>
      </c>
      <c r="E102" s="6" t="s">
        <v>163</v>
      </c>
      <c r="F102" s="6"/>
      <c r="G102" s="6"/>
      <c r="H102" s="6"/>
      <c r="I102" s="6" t="s">
        <v>164</v>
      </c>
      <c r="J102" s="6" t="s">
        <v>42</v>
      </c>
      <c r="K102" s="6" t="s">
        <v>60</v>
      </c>
      <c r="L102" s="6" t="s">
        <v>180</v>
      </c>
      <c r="M102" s="6">
        <v>30.0</v>
      </c>
      <c r="N102" s="6">
        <v>32.0</v>
      </c>
      <c r="O102" s="16">
        <v>0.0735632183908</v>
      </c>
      <c r="P102" s="16">
        <v>2.1333</v>
      </c>
      <c r="Q102" s="16">
        <v>0.991071249821</v>
      </c>
      <c r="R102" s="6">
        <f t="shared" si="7"/>
        <v>0.4604238608</v>
      </c>
      <c r="S102" s="6">
        <f t="shared" si="8"/>
        <v>0.4645719073</v>
      </c>
      <c r="T102" s="10">
        <v>0.024706252</v>
      </c>
      <c r="U102" s="16">
        <v>248.133333333</v>
      </c>
      <c r="V102" s="6" t="s">
        <v>166</v>
      </c>
      <c r="W102" s="6">
        <f t="shared" si="11"/>
        <v>4.135555556</v>
      </c>
      <c r="X102" s="16">
        <v>-0.245005257624</v>
      </c>
      <c r="Y102" s="16">
        <v>0.205490301168</v>
      </c>
      <c r="Z102" s="16">
        <v>0.194499178982</v>
      </c>
      <c r="AA102" s="16">
        <v>0.130295566502</v>
      </c>
      <c r="AB102" s="16">
        <v>0.0588235294118</v>
      </c>
      <c r="AC102" s="16">
        <v>-0.245005257624</v>
      </c>
      <c r="AD102" s="16">
        <v>0.205490301168</v>
      </c>
      <c r="AE102" s="16">
        <v>0.751637806602</v>
      </c>
      <c r="AF102" s="6">
        <v>7.0</v>
      </c>
      <c r="AG102" s="6" t="s">
        <v>167</v>
      </c>
      <c r="AH102" s="6">
        <v>0.0581993561123</v>
      </c>
      <c r="AI102" s="6">
        <v>0.0274512224455</v>
      </c>
      <c r="AJ102" s="18" t="s">
        <v>168</v>
      </c>
      <c r="AK102" s="9"/>
      <c r="AL102" s="9"/>
      <c r="AM102" s="9"/>
      <c r="AN102" s="9"/>
      <c r="AO102" s="9"/>
      <c r="AP102" s="9"/>
      <c r="AQ102" s="9"/>
      <c r="AR102" s="9"/>
      <c r="AS102" s="9"/>
    </row>
    <row r="103">
      <c r="A103" s="6"/>
      <c r="B103" s="6" t="s">
        <v>161</v>
      </c>
      <c r="C103" s="22" t="s">
        <v>162</v>
      </c>
      <c r="D103" s="6" t="s">
        <v>57</v>
      </c>
      <c r="E103" s="6" t="s">
        <v>163</v>
      </c>
      <c r="F103" s="6"/>
      <c r="G103" s="6"/>
      <c r="H103" s="6"/>
      <c r="I103" s="6" t="s">
        <v>164</v>
      </c>
      <c r="J103" s="6" t="s">
        <v>42</v>
      </c>
      <c r="K103" s="6" t="s">
        <v>60</v>
      </c>
      <c r="L103" s="6" t="s">
        <v>181</v>
      </c>
      <c r="M103" s="6">
        <v>33.0</v>
      </c>
      <c r="N103" s="6">
        <v>46.0</v>
      </c>
      <c r="O103" s="16">
        <v>0.0871212121212</v>
      </c>
      <c r="P103" s="16">
        <v>2.7879</v>
      </c>
      <c r="Q103" s="16">
        <v>1.71901267923</v>
      </c>
      <c r="R103" s="6">
        <f t="shared" si="7"/>
        <v>1.059939234</v>
      </c>
      <c r="S103" s="6">
        <f t="shared" si="8"/>
        <v>0.6165976826</v>
      </c>
      <c r="T103" s="10">
        <v>-0.003202899</v>
      </c>
      <c r="U103" s="16">
        <v>225.818181818</v>
      </c>
      <c r="V103" s="6" t="s">
        <v>166</v>
      </c>
      <c r="W103" s="6">
        <f t="shared" si="11"/>
        <v>3.763636364</v>
      </c>
      <c r="X103" s="16">
        <v>-0.202478873239</v>
      </c>
      <c r="Y103" s="16">
        <v>-0.120913772718</v>
      </c>
      <c r="Z103" s="16">
        <v>0.0868768328446</v>
      </c>
      <c r="AA103" s="16">
        <v>0.0733137829912</v>
      </c>
      <c r="AB103" s="16">
        <v>0.0687022900763</v>
      </c>
      <c r="AC103" s="16">
        <v>0.0909090909091</v>
      </c>
      <c r="AD103" s="16">
        <v>0.0094720623339</v>
      </c>
      <c r="AE103" s="16">
        <v>0.656774046328</v>
      </c>
      <c r="AF103" s="6">
        <v>7.0</v>
      </c>
      <c r="AG103" s="6" t="s">
        <v>167</v>
      </c>
      <c r="AH103" s="6">
        <v>0.0859757075313</v>
      </c>
      <c r="AI103" s="6">
        <v>0.0248725792665</v>
      </c>
      <c r="AJ103" s="18" t="s">
        <v>168</v>
      </c>
      <c r="AK103" s="9"/>
      <c r="AL103" s="9"/>
      <c r="AM103" s="9"/>
      <c r="AN103" s="9"/>
      <c r="AO103" s="9"/>
      <c r="AP103" s="9"/>
      <c r="AQ103" s="9"/>
      <c r="AR103" s="9"/>
      <c r="AS103" s="9"/>
    </row>
    <row r="104">
      <c r="A104" s="6"/>
      <c r="B104" s="6" t="s">
        <v>161</v>
      </c>
      <c r="C104" s="22" t="s">
        <v>162</v>
      </c>
      <c r="D104" s="6" t="s">
        <v>57</v>
      </c>
      <c r="E104" s="6" t="s">
        <v>163</v>
      </c>
      <c r="F104" s="6"/>
      <c r="G104" s="6"/>
      <c r="H104" s="6"/>
      <c r="I104" s="6" t="s">
        <v>164</v>
      </c>
      <c r="J104" s="6" t="s">
        <v>42</v>
      </c>
      <c r="K104" s="6" t="s">
        <v>60</v>
      </c>
      <c r="L104" s="6" t="s">
        <v>182</v>
      </c>
      <c r="M104" s="6">
        <v>31.0</v>
      </c>
      <c r="N104" s="6">
        <v>52.0</v>
      </c>
      <c r="O104" s="16">
        <v>0.111827956989</v>
      </c>
      <c r="P104" s="16">
        <v>3.3548</v>
      </c>
      <c r="Q104" s="16">
        <v>2.13342655017</v>
      </c>
      <c r="R104" s="6">
        <f t="shared" si="7"/>
        <v>1.356715406</v>
      </c>
      <c r="S104" s="6">
        <f t="shared" si="8"/>
        <v>0.6359325594</v>
      </c>
      <c r="T104" s="10">
        <v>-0.009125825</v>
      </c>
      <c r="U104" s="16">
        <v>327.161290323</v>
      </c>
      <c r="V104" s="6" t="s">
        <v>166</v>
      </c>
      <c r="W104" s="6">
        <f t="shared" si="11"/>
        <v>5.452688172</v>
      </c>
      <c r="X104" s="16">
        <v>-0.105432681984</v>
      </c>
      <c r="Y104" s="16">
        <v>-0.0677431674153</v>
      </c>
      <c r="Z104" s="16">
        <v>0.109232480534</v>
      </c>
      <c r="AA104" s="16">
        <v>0.0616981831665</v>
      </c>
      <c r="AB104" s="16">
        <v>0.139896373057</v>
      </c>
      <c r="AC104" s="16">
        <v>0.139836149514</v>
      </c>
      <c r="AD104" s="16">
        <v>0.0149300836397</v>
      </c>
      <c r="AE104" s="16">
        <v>0.64683700096</v>
      </c>
      <c r="AF104" s="6">
        <v>7.0</v>
      </c>
      <c r="AG104" s="6" t="s">
        <v>167</v>
      </c>
      <c r="AH104" s="6">
        <v>0.103226790658</v>
      </c>
      <c r="AI104" s="6">
        <v>0.0255807801585</v>
      </c>
      <c r="AJ104" s="18" t="s">
        <v>168</v>
      </c>
      <c r="AK104" s="9"/>
      <c r="AL104" s="9"/>
      <c r="AM104" s="9"/>
      <c r="AN104" s="9"/>
      <c r="AO104" s="9"/>
      <c r="AP104" s="9"/>
      <c r="AQ104" s="9"/>
      <c r="AR104" s="9"/>
      <c r="AS104" s="9"/>
    </row>
    <row r="105">
      <c r="A105" s="6"/>
      <c r="B105" s="6" t="s">
        <v>161</v>
      </c>
      <c r="C105" s="22" t="s">
        <v>162</v>
      </c>
      <c r="D105" s="6" t="s">
        <v>57</v>
      </c>
      <c r="E105" s="6" t="s">
        <v>163</v>
      </c>
      <c r="F105" s="6"/>
      <c r="G105" s="6"/>
      <c r="H105" s="6"/>
      <c r="I105" s="6" t="s">
        <v>164</v>
      </c>
      <c r="J105" s="6" t="s">
        <v>42</v>
      </c>
      <c r="K105" s="6" t="s">
        <v>60</v>
      </c>
      <c r="L105" s="6" t="s">
        <v>183</v>
      </c>
      <c r="M105" s="6">
        <v>27.0</v>
      </c>
      <c r="N105" s="6">
        <v>48.0</v>
      </c>
      <c r="O105" s="16">
        <v>0.136752136752</v>
      </c>
      <c r="P105" s="16">
        <v>3.5556</v>
      </c>
      <c r="Q105" s="16">
        <v>2.00616334281</v>
      </c>
      <c r="R105" s="6">
        <f t="shared" si="7"/>
        <v>1.131930295</v>
      </c>
      <c r="S105" s="6">
        <f t="shared" si="8"/>
        <v>0.5642263873</v>
      </c>
      <c r="T105" s="10">
        <v>-0.019364581</v>
      </c>
      <c r="U105" s="16">
        <v>260.148148148</v>
      </c>
      <c r="V105" s="6" t="s">
        <v>166</v>
      </c>
      <c r="W105" s="6">
        <f t="shared" si="11"/>
        <v>4.335802469</v>
      </c>
      <c r="X105" s="16">
        <v>-0.287356321839</v>
      </c>
      <c r="Y105" s="16">
        <v>-0.0638242467841</v>
      </c>
      <c r="Z105" s="16">
        <v>0.101310541311</v>
      </c>
      <c r="AA105" s="16">
        <v>0.0665527065527</v>
      </c>
      <c r="AB105" s="16">
        <v>0.186440677966</v>
      </c>
      <c r="AC105" s="16">
        <v>0.0665527065527</v>
      </c>
      <c r="AD105" s="16">
        <v>0.101310541311</v>
      </c>
      <c r="AE105" s="16">
        <v>0.554152764878</v>
      </c>
      <c r="AF105" s="6">
        <v>7.0</v>
      </c>
      <c r="AG105" s="6" t="s">
        <v>167</v>
      </c>
      <c r="AH105" s="6">
        <v>0.1218661555</v>
      </c>
      <c r="AI105" s="6">
        <v>0.0320830880499</v>
      </c>
      <c r="AJ105" s="18" t="s">
        <v>168</v>
      </c>
      <c r="AK105" s="9"/>
      <c r="AL105" s="9"/>
      <c r="AM105" s="9"/>
      <c r="AN105" s="9"/>
      <c r="AO105" s="9"/>
      <c r="AP105" s="9"/>
      <c r="AQ105" s="9"/>
      <c r="AR105" s="9"/>
      <c r="AS105" s="9"/>
    </row>
    <row r="106">
      <c r="A106" s="6" t="s">
        <v>184</v>
      </c>
      <c r="B106" s="6" t="s">
        <v>161</v>
      </c>
      <c r="C106" s="6" t="s">
        <v>185</v>
      </c>
      <c r="D106" s="6" t="s">
        <v>57</v>
      </c>
      <c r="E106" s="6" t="s">
        <v>186</v>
      </c>
      <c r="F106" s="6"/>
      <c r="G106" s="6"/>
      <c r="H106" s="6"/>
      <c r="I106" s="6" t="s">
        <v>187</v>
      </c>
      <c r="J106" s="6" t="s">
        <v>42</v>
      </c>
      <c r="K106" s="6" t="s">
        <v>139</v>
      </c>
      <c r="L106" s="6" t="s">
        <v>188</v>
      </c>
      <c r="M106" s="10">
        <v>113.0</v>
      </c>
      <c r="N106" s="10">
        <v>4550.0</v>
      </c>
      <c r="O106" s="10">
        <v>0.719026549</v>
      </c>
      <c r="P106" s="10">
        <v>80.53097345</v>
      </c>
      <c r="Q106" s="10">
        <v>13.48815987</v>
      </c>
      <c r="R106" s="6">
        <f t="shared" si="7"/>
        <v>2.25913644</v>
      </c>
      <c r="S106" s="6">
        <f t="shared" si="8"/>
        <v>0.1674903369</v>
      </c>
      <c r="T106" s="14">
        <v>-5.54E-7</v>
      </c>
      <c r="U106" s="10">
        <v>549.699115</v>
      </c>
      <c r="V106" s="6" t="s">
        <v>166</v>
      </c>
      <c r="W106" s="6">
        <f t="shared" si="11"/>
        <v>9.161651917</v>
      </c>
      <c r="X106" s="10">
        <v>-0.030060522</v>
      </c>
      <c r="Y106" s="10">
        <v>0.076068318</v>
      </c>
      <c r="Z106" s="10">
        <v>0.002531292</v>
      </c>
      <c r="AA106" s="14">
        <v>0.008391609</v>
      </c>
      <c r="AB106" s="10">
        <v>0.785725994</v>
      </c>
      <c r="AC106" s="10">
        <v>0.798846664</v>
      </c>
      <c r="AD106" s="10">
        <v>0.033729033</v>
      </c>
      <c r="AE106" s="10">
        <v>0.309859309</v>
      </c>
      <c r="AF106" s="10">
        <v>3.0</v>
      </c>
      <c r="AG106" s="10">
        <v>2.0</v>
      </c>
      <c r="AH106" s="10">
        <v>0.588134342877</v>
      </c>
      <c r="AI106" s="10">
        <v>0.00339393386816</v>
      </c>
      <c r="AJ106" s="18" t="s">
        <v>189</v>
      </c>
      <c r="AK106" s="9"/>
      <c r="AL106" s="9"/>
      <c r="AM106" s="9"/>
      <c r="AN106" s="9"/>
      <c r="AO106" s="9"/>
      <c r="AP106" s="9"/>
      <c r="AQ106" s="9"/>
      <c r="AR106" s="9"/>
      <c r="AS106" s="9"/>
    </row>
    <row r="107">
      <c r="A107" s="9"/>
      <c r="B107" s="6" t="s">
        <v>161</v>
      </c>
      <c r="D107" s="6" t="s">
        <v>57</v>
      </c>
      <c r="E107" s="6" t="s">
        <v>186</v>
      </c>
      <c r="F107" s="6"/>
      <c r="G107" s="6"/>
      <c r="H107" s="6"/>
      <c r="I107" s="6" t="s">
        <v>187</v>
      </c>
      <c r="J107" s="6" t="s">
        <v>42</v>
      </c>
      <c r="K107" s="6" t="s">
        <v>139</v>
      </c>
      <c r="L107" s="6" t="s">
        <v>169</v>
      </c>
      <c r="M107" s="10">
        <v>113.0</v>
      </c>
      <c r="N107" s="10">
        <v>4573.0</v>
      </c>
      <c r="O107" s="10">
        <v>0.722661188</v>
      </c>
      <c r="P107" s="10">
        <v>80.9380531</v>
      </c>
      <c r="Q107" s="10">
        <v>14.68506145</v>
      </c>
      <c r="R107" s="6">
        <f t="shared" si="7"/>
        <v>2.66439606</v>
      </c>
      <c r="S107" s="6">
        <f t="shared" si="8"/>
        <v>0.1814358128</v>
      </c>
      <c r="T107" s="14">
        <v>2.52E-5</v>
      </c>
      <c r="U107" s="10">
        <v>623.8230088</v>
      </c>
      <c r="V107" s="6" t="s">
        <v>166</v>
      </c>
      <c r="W107" s="6">
        <f t="shared" si="11"/>
        <v>10.39705015</v>
      </c>
      <c r="X107" s="10">
        <v>0.019803092</v>
      </c>
      <c r="Y107" s="10">
        <v>0.049683953</v>
      </c>
      <c r="Z107" s="10">
        <v>0.002498548</v>
      </c>
      <c r="AA107" s="14">
        <v>0.009068893</v>
      </c>
      <c r="AB107" s="10">
        <v>0.79731615</v>
      </c>
      <c r="AC107" s="10">
        <v>0.809711163</v>
      </c>
      <c r="AD107" s="10">
        <v>0.037407322</v>
      </c>
      <c r="AE107" s="10">
        <v>0.310840034</v>
      </c>
      <c r="AF107" s="10">
        <v>3.0</v>
      </c>
      <c r="AG107" s="10">
        <v>2.0</v>
      </c>
      <c r="AH107" s="10">
        <v>0.601247983096</v>
      </c>
      <c r="AI107" s="10">
        <v>0.00450089232251</v>
      </c>
      <c r="AJ107" s="18" t="s">
        <v>189</v>
      </c>
      <c r="AK107" s="9"/>
      <c r="AL107" s="9"/>
      <c r="AM107" s="9"/>
      <c r="AN107" s="9"/>
      <c r="AO107" s="9"/>
      <c r="AP107" s="9"/>
      <c r="AQ107" s="9"/>
      <c r="AR107" s="9"/>
      <c r="AS107" s="9"/>
    </row>
    <row r="108">
      <c r="A108" s="9"/>
      <c r="B108" s="6" t="s">
        <v>161</v>
      </c>
      <c r="C108" s="6" t="s">
        <v>185</v>
      </c>
      <c r="D108" s="6" t="s">
        <v>57</v>
      </c>
      <c r="E108" s="6" t="s">
        <v>186</v>
      </c>
      <c r="F108" s="6"/>
      <c r="G108" s="6"/>
      <c r="H108" s="6"/>
      <c r="I108" s="6" t="s">
        <v>187</v>
      </c>
      <c r="J108" s="6" t="s">
        <v>42</v>
      </c>
      <c r="K108" s="6" t="s">
        <v>139</v>
      </c>
      <c r="L108" s="6" t="s">
        <v>170</v>
      </c>
      <c r="M108" s="10">
        <v>113.0</v>
      </c>
      <c r="N108" s="10">
        <v>4483.0</v>
      </c>
      <c r="O108" s="10">
        <v>0.708438685</v>
      </c>
      <c r="P108" s="10">
        <v>79.34513274</v>
      </c>
      <c r="Q108" s="10">
        <v>16.00484988</v>
      </c>
      <c r="R108" s="6">
        <f t="shared" si="7"/>
        <v>3.228367145</v>
      </c>
      <c r="S108" s="6">
        <f t="shared" si="8"/>
        <v>0.2017118042</v>
      </c>
      <c r="T108" s="10">
        <v>-3.38578E-4</v>
      </c>
      <c r="U108" s="10">
        <v>618.7256637</v>
      </c>
      <c r="V108" s="6" t="s">
        <v>166</v>
      </c>
      <c r="W108" s="6">
        <f t="shared" si="11"/>
        <v>10.3120944</v>
      </c>
      <c r="X108" s="10">
        <v>0.071673572</v>
      </c>
      <c r="Y108" s="10">
        <v>0.018131192</v>
      </c>
      <c r="Z108" s="10">
        <v>0.002632373</v>
      </c>
      <c r="AA108" s="14">
        <v>0.009398992</v>
      </c>
      <c r="AB108" s="10">
        <v>0.798995882</v>
      </c>
      <c r="AC108" s="10">
        <v>0.813039017</v>
      </c>
      <c r="AD108" s="10">
        <v>0.020324688</v>
      </c>
      <c r="AE108" s="10">
        <v>0.336296218</v>
      </c>
      <c r="AF108" s="10">
        <v>3.0</v>
      </c>
      <c r="AG108" s="10">
        <v>3.0</v>
      </c>
      <c r="AH108" s="10">
        <v>0.596575143319</v>
      </c>
      <c r="AI108" s="10">
        <v>0.00472814986905</v>
      </c>
      <c r="AJ108" s="18" t="s">
        <v>189</v>
      </c>
      <c r="AK108" s="9"/>
      <c r="AL108" s="9"/>
      <c r="AM108" s="9"/>
      <c r="AN108" s="9"/>
      <c r="AO108" s="9"/>
      <c r="AP108" s="9"/>
      <c r="AQ108" s="9"/>
      <c r="AR108" s="9"/>
      <c r="AS108" s="9"/>
    </row>
    <row r="109">
      <c r="A109" s="9"/>
      <c r="B109" s="6" t="s">
        <v>161</v>
      </c>
      <c r="C109" s="6" t="s">
        <v>185</v>
      </c>
      <c r="D109" s="6" t="s">
        <v>57</v>
      </c>
      <c r="E109" s="6" t="s">
        <v>186</v>
      </c>
      <c r="F109" s="6"/>
      <c r="G109" s="6"/>
      <c r="H109" s="6"/>
      <c r="I109" s="6" t="s">
        <v>187</v>
      </c>
      <c r="J109" s="6" t="s">
        <v>42</v>
      </c>
      <c r="K109" s="6" t="s">
        <v>139</v>
      </c>
      <c r="L109" s="6" t="s">
        <v>190</v>
      </c>
      <c r="M109" s="10">
        <v>113.0</v>
      </c>
      <c r="N109" s="10">
        <v>4094.0</v>
      </c>
      <c r="O109" s="10">
        <v>0.646965866</v>
      </c>
      <c r="P109" s="10">
        <v>72.46017699</v>
      </c>
      <c r="Q109" s="10">
        <v>14.81510554</v>
      </c>
      <c r="R109" s="6">
        <f t="shared" si="7"/>
        <v>3.029075573</v>
      </c>
      <c r="S109" s="6">
        <f t="shared" si="8"/>
        <v>0.2044585889</v>
      </c>
      <c r="T109" s="10">
        <v>-0.012465988</v>
      </c>
      <c r="U109" s="10">
        <v>511.8584071</v>
      </c>
      <c r="V109" s="6" t="s">
        <v>166</v>
      </c>
      <c r="W109" s="6">
        <f t="shared" si="11"/>
        <v>8.530973452</v>
      </c>
      <c r="X109" s="10">
        <v>0.069785094</v>
      </c>
      <c r="Y109" s="10">
        <v>0.036646389</v>
      </c>
      <c r="Z109" s="10">
        <v>0.003186182</v>
      </c>
      <c r="AA109" s="14">
        <v>0.009279268</v>
      </c>
      <c r="AB109" s="10">
        <v>0.752609367</v>
      </c>
      <c r="AC109" s="10">
        <v>0.771434772</v>
      </c>
      <c r="AD109" s="10">
        <v>0.040717578</v>
      </c>
      <c r="AE109" s="10">
        <v>0.336249537</v>
      </c>
      <c r="AF109" s="10">
        <v>3.0</v>
      </c>
      <c r="AG109" s="10">
        <v>3.0</v>
      </c>
      <c r="AH109" s="10">
        <v>0.520487119885</v>
      </c>
      <c r="AI109" s="10">
        <v>0.0052323665983</v>
      </c>
      <c r="AJ109" s="18" t="s">
        <v>189</v>
      </c>
      <c r="AK109" s="9"/>
      <c r="AL109" s="9"/>
      <c r="AM109" s="9"/>
      <c r="AN109" s="9"/>
      <c r="AO109" s="9"/>
      <c r="AP109" s="9"/>
      <c r="AQ109" s="9"/>
      <c r="AR109" s="9"/>
      <c r="AS109" s="9"/>
    </row>
    <row r="110">
      <c r="A110" s="9"/>
      <c r="B110" s="6" t="s">
        <v>161</v>
      </c>
      <c r="C110" s="6" t="s">
        <v>185</v>
      </c>
      <c r="D110" s="6" t="s">
        <v>57</v>
      </c>
      <c r="E110" s="6" t="s">
        <v>186</v>
      </c>
      <c r="F110" s="6"/>
      <c r="G110" s="6"/>
      <c r="H110" s="6"/>
      <c r="I110" s="6" t="s">
        <v>187</v>
      </c>
      <c r="J110" s="6" t="s">
        <v>42</v>
      </c>
      <c r="K110" s="6" t="s">
        <v>139</v>
      </c>
      <c r="L110" s="6" t="s">
        <v>172</v>
      </c>
      <c r="M110" s="10">
        <v>113.0</v>
      </c>
      <c r="N110" s="10">
        <v>4149.0</v>
      </c>
      <c r="O110" s="10">
        <v>0.655657396</v>
      </c>
      <c r="P110" s="10">
        <v>73.43362832</v>
      </c>
      <c r="Q110" s="10">
        <v>14.99314068</v>
      </c>
      <c r="R110" s="6">
        <f t="shared" si="7"/>
        <v>3.061189711</v>
      </c>
      <c r="S110" s="6">
        <f t="shared" si="8"/>
        <v>0.2041726798</v>
      </c>
      <c r="T110" s="14">
        <v>4.9E-7</v>
      </c>
      <c r="U110" s="10">
        <v>523.3097345</v>
      </c>
      <c r="V110" s="6" t="s">
        <v>166</v>
      </c>
      <c r="W110" s="6">
        <f t="shared" si="11"/>
        <v>8.721828908</v>
      </c>
      <c r="X110" s="10">
        <v>0.049265825</v>
      </c>
      <c r="Y110" s="10">
        <v>0.096413256</v>
      </c>
      <c r="Z110" s="10">
        <v>0.003102186</v>
      </c>
      <c r="AA110" s="14">
        <v>0.00901107</v>
      </c>
      <c r="AB110" s="10">
        <v>0.754118406</v>
      </c>
      <c r="AC110" s="10">
        <v>0.770969902</v>
      </c>
      <c r="AD110" s="10">
        <v>0.032736061</v>
      </c>
      <c r="AE110" s="10">
        <v>0.329658224</v>
      </c>
      <c r="AF110" s="10">
        <v>3.0</v>
      </c>
      <c r="AG110" s="10">
        <v>2.0</v>
      </c>
      <c r="AH110" s="10">
        <v>0.528299697193</v>
      </c>
      <c r="AI110" s="10">
        <v>0.00493564160872</v>
      </c>
      <c r="AJ110" s="18" t="s">
        <v>189</v>
      </c>
      <c r="AK110" s="9"/>
      <c r="AL110" s="9"/>
      <c r="AM110" s="9"/>
      <c r="AN110" s="9"/>
      <c r="AO110" s="9"/>
      <c r="AP110" s="9"/>
      <c r="AQ110" s="9"/>
      <c r="AR110" s="9"/>
      <c r="AS110" s="9"/>
    </row>
    <row r="111">
      <c r="A111" s="9"/>
      <c r="B111" s="6" t="s">
        <v>161</v>
      </c>
      <c r="C111" s="6" t="s">
        <v>185</v>
      </c>
      <c r="D111" s="6" t="s">
        <v>57</v>
      </c>
      <c r="E111" s="6" t="s">
        <v>186</v>
      </c>
      <c r="F111" s="6"/>
      <c r="G111" s="6"/>
      <c r="H111" s="6"/>
      <c r="I111" s="6" t="s">
        <v>187</v>
      </c>
      <c r="J111" s="6" t="s">
        <v>42</v>
      </c>
      <c r="K111" s="6" t="s">
        <v>139</v>
      </c>
      <c r="L111" s="6" t="s">
        <v>173</v>
      </c>
      <c r="M111" s="10">
        <v>113.0</v>
      </c>
      <c r="N111" s="10">
        <v>4259.0</v>
      </c>
      <c r="O111" s="10">
        <v>0.673040455</v>
      </c>
      <c r="P111" s="10">
        <v>75.38053097</v>
      </c>
      <c r="Q111" s="10">
        <v>16.68623437</v>
      </c>
      <c r="R111" s="6">
        <f t="shared" si="7"/>
        <v>3.693664848</v>
      </c>
      <c r="S111" s="6">
        <f t="shared" si="8"/>
        <v>0.2213600005</v>
      </c>
      <c r="T111" s="14">
        <v>-7.56E-5</v>
      </c>
      <c r="U111" s="10">
        <v>537.8584071</v>
      </c>
      <c r="V111" s="6" t="s">
        <v>166</v>
      </c>
      <c r="W111" s="6">
        <f t="shared" si="11"/>
        <v>8.964306785</v>
      </c>
      <c r="X111" s="10">
        <v>0.060553841</v>
      </c>
      <c r="Y111" s="10">
        <v>0.075278273</v>
      </c>
      <c r="Z111" s="10">
        <v>0.0029527</v>
      </c>
      <c r="AA111" s="14">
        <v>0.009114842</v>
      </c>
      <c r="AB111" s="10">
        <v>0.774228764</v>
      </c>
      <c r="AC111" s="10">
        <v>0.789484084</v>
      </c>
      <c r="AD111" s="10">
        <v>0.040364269</v>
      </c>
      <c r="AE111" s="10">
        <v>0.306522557</v>
      </c>
      <c r="AF111" s="10">
        <v>3.0</v>
      </c>
      <c r="AG111" s="10">
        <v>3.0</v>
      </c>
      <c r="AH111" s="10">
        <v>0.563090794957</v>
      </c>
      <c r="AI111" s="10">
        <v>0.00425978140873</v>
      </c>
      <c r="AJ111" s="18" t="s">
        <v>189</v>
      </c>
      <c r="AK111" s="9"/>
      <c r="AL111" s="9"/>
      <c r="AM111" s="9"/>
      <c r="AN111" s="9"/>
      <c r="AO111" s="9"/>
      <c r="AP111" s="9"/>
      <c r="AQ111" s="9"/>
      <c r="AR111" s="9"/>
      <c r="AS111" s="9"/>
    </row>
    <row r="112">
      <c r="A112" s="9"/>
      <c r="B112" s="6" t="s">
        <v>161</v>
      </c>
      <c r="C112" s="6" t="s">
        <v>185</v>
      </c>
      <c r="D112" s="6" t="s">
        <v>57</v>
      </c>
      <c r="E112" s="6" t="s">
        <v>186</v>
      </c>
      <c r="F112" s="6"/>
      <c r="G112" s="6"/>
      <c r="H112" s="6"/>
      <c r="I112" s="6" t="s">
        <v>187</v>
      </c>
      <c r="J112" s="6" t="s">
        <v>42</v>
      </c>
      <c r="K112" s="6" t="s">
        <v>139</v>
      </c>
      <c r="L112" s="6" t="s">
        <v>174</v>
      </c>
      <c r="M112" s="10">
        <v>113.0</v>
      </c>
      <c r="N112" s="10">
        <v>4077.0</v>
      </c>
      <c r="O112" s="10">
        <v>0.644279393</v>
      </c>
      <c r="P112" s="10">
        <v>72.15929204</v>
      </c>
      <c r="Q112" s="10">
        <v>15.14272299</v>
      </c>
      <c r="R112" s="6">
        <f t="shared" si="7"/>
        <v>3.177720472</v>
      </c>
      <c r="S112" s="6">
        <f t="shared" si="8"/>
        <v>0.2098513242</v>
      </c>
      <c r="T112" s="14">
        <v>-1.06E-8</v>
      </c>
      <c r="U112" s="10">
        <v>544.8318584</v>
      </c>
      <c r="V112" s="6" t="s">
        <v>166</v>
      </c>
      <c r="W112" s="6">
        <f t="shared" si="11"/>
        <v>9.080530973</v>
      </c>
      <c r="X112" s="10">
        <v>0.048840641</v>
      </c>
      <c r="Y112" s="10">
        <v>0.134475253</v>
      </c>
      <c r="Z112" s="10">
        <v>0.003208961</v>
      </c>
      <c r="AA112" s="14">
        <v>0.009236936</v>
      </c>
      <c r="AB112" s="10">
        <v>0.746080139</v>
      </c>
      <c r="AC112" s="10">
        <v>0.764535803</v>
      </c>
      <c r="AD112" s="10">
        <v>0.045437828</v>
      </c>
      <c r="AE112" s="10">
        <v>0.303728091</v>
      </c>
      <c r="AF112" s="10">
        <v>3.0</v>
      </c>
      <c r="AG112" s="10">
        <v>3.0</v>
      </c>
      <c r="AH112" s="10">
        <v>0.517134652683</v>
      </c>
      <c r="AI112" s="10">
        <v>0.00483819303983</v>
      </c>
      <c r="AJ112" s="18" t="s">
        <v>189</v>
      </c>
      <c r="AK112" s="9"/>
      <c r="AL112" s="9"/>
      <c r="AM112" s="9"/>
      <c r="AN112" s="9"/>
      <c r="AO112" s="9"/>
      <c r="AP112" s="9"/>
      <c r="AQ112" s="9"/>
      <c r="AR112" s="9"/>
      <c r="AS112" s="9"/>
    </row>
    <row r="113">
      <c r="A113" s="9"/>
      <c r="B113" s="6" t="s">
        <v>161</v>
      </c>
      <c r="C113" s="6" t="s">
        <v>185</v>
      </c>
      <c r="D113" s="6" t="s">
        <v>57</v>
      </c>
      <c r="E113" s="6" t="s">
        <v>186</v>
      </c>
      <c r="F113" s="6"/>
      <c r="G113" s="6"/>
      <c r="H113" s="6"/>
      <c r="I113" s="6" t="s">
        <v>187</v>
      </c>
      <c r="J113" s="6" t="s">
        <v>42</v>
      </c>
      <c r="K113" s="6" t="s">
        <v>139</v>
      </c>
      <c r="L113" s="6" t="s">
        <v>191</v>
      </c>
      <c r="M113" s="10">
        <v>113.0</v>
      </c>
      <c r="N113" s="10">
        <v>4076.0</v>
      </c>
      <c r="O113" s="10">
        <v>0.644121365</v>
      </c>
      <c r="P113" s="10">
        <v>72.14159292</v>
      </c>
      <c r="Q113" s="10">
        <v>15.67866893</v>
      </c>
      <c r="R113" s="6">
        <f t="shared" si="7"/>
        <v>3.407474793</v>
      </c>
      <c r="S113" s="6">
        <f t="shared" si="8"/>
        <v>0.2173318927</v>
      </c>
      <c r="T113" s="14">
        <v>-3.51E-6</v>
      </c>
      <c r="U113" s="10">
        <v>540.5840708</v>
      </c>
      <c r="V113" s="6" t="s">
        <v>166</v>
      </c>
      <c r="W113" s="6">
        <f t="shared" si="11"/>
        <v>9.009734513</v>
      </c>
      <c r="X113" s="10">
        <v>0.098460133</v>
      </c>
      <c r="Y113" s="10">
        <v>0.19318063</v>
      </c>
      <c r="Z113" s="10">
        <v>0.003224622</v>
      </c>
      <c r="AA113" s="14">
        <v>0.009043108</v>
      </c>
      <c r="AB113" s="10">
        <v>0.74709243</v>
      </c>
      <c r="AC113" s="10">
        <v>0.759407252</v>
      </c>
      <c r="AD113" s="10">
        <v>0.041025387</v>
      </c>
      <c r="AE113" s="10">
        <v>0.281149494</v>
      </c>
      <c r="AF113" s="10">
        <v>3.0</v>
      </c>
      <c r="AG113" s="10">
        <v>3.0</v>
      </c>
      <c r="AH113" s="10">
        <v>0.520421693744</v>
      </c>
      <c r="AI113" s="10">
        <v>0.00462577271133</v>
      </c>
      <c r="AJ113" s="18" t="s">
        <v>189</v>
      </c>
      <c r="AK113" s="9"/>
      <c r="AL113" s="9"/>
      <c r="AM113" s="9"/>
      <c r="AN113" s="9"/>
      <c r="AO113" s="9"/>
      <c r="AP113" s="9"/>
      <c r="AQ113" s="9"/>
      <c r="AR113" s="9"/>
      <c r="AS113" s="9"/>
    </row>
    <row r="114">
      <c r="A114" s="9"/>
      <c r="B114" s="6" t="s">
        <v>161</v>
      </c>
      <c r="C114" s="6" t="s">
        <v>185</v>
      </c>
      <c r="D114" s="6" t="s">
        <v>57</v>
      </c>
      <c r="E114" s="6" t="s">
        <v>186</v>
      </c>
      <c r="F114" s="6"/>
      <c r="G114" s="6"/>
      <c r="H114" s="6"/>
      <c r="I114" s="6" t="s">
        <v>187</v>
      </c>
      <c r="J114" s="6" t="s">
        <v>42</v>
      </c>
      <c r="K114" s="6" t="s">
        <v>139</v>
      </c>
      <c r="L114" s="6" t="s">
        <v>192</v>
      </c>
      <c r="M114" s="10">
        <v>113.0</v>
      </c>
      <c r="N114" s="10">
        <v>4128.0</v>
      </c>
      <c r="O114" s="10">
        <v>0.652338812</v>
      </c>
      <c r="P114" s="10">
        <v>73.0619469</v>
      </c>
      <c r="Q114" s="10">
        <v>15.87801017</v>
      </c>
      <c r="R114" s="6">
        <f t="shared" si="7"/>
        <v>3.450649998</v>
      </c>
      <c r="S114" s="6">
        <f t="shared" si="8"/>
        <v>0.2173225714</v>
      </c>
      <c r="T114" s="14">
        <v>-5.4E-10</v>
      </c>
      <c r="U114" s="10">
        <v>562.4778761</v>
      </c>
      <c r="V114" s="6" t="s">
        <v>166</v>
      </c>
      <c r="W114" s="6">
        <f t="shared" si="11"/>
        <v>9.374631268</v>
      </c>
      <c r="X114" s="10">
        <v>0.049166123</v>
      </c>
      <c r="Y114" s="10">
        <v>0.145225869</v>
      </c>
      <c r="Z114" s="10">
        <v>0.00313493</v>
      </c>
      <c r="AA114" s="14">
        <v>0.009304815</v>
      </c>
      <c r="AB114" s="10">
        <v>0.755793735</v>
      </c>
      <c r="AC114" s="10">
        <v>0.771389777</v>
      </c>
      <c r="AD114" s="10">
        <v>0.034356598</v>
      </c>
      <c r="AE114" s="10">
        <v>0.250453798</v>
      </c>
      <c r="AF114" s="10">
        <v>3.0</v>
      </c>
      <c r="AG114" s="10">
        <v>3.0</v>
      </c>
      <c r="AH114" s="10">
        <v>0.531532689731</v>
      </c>
      <c r="AI114" s="10">
        <v>0.00425782036304</v>
      </c>
      <c r="AJ114" s="18" t="s">
        <v>189</v>
      </c>
      <c r="AK114" s="9"/>
      <c r="AL114" s="9"/>
      <c r="AM114" s="9"/>
      <c r="AN114" s="9"/>
      <c r="AO114" s="9"/>
      <c r="AP114" s="9"/>
      <c r="AQ114" s="9"/>
      <c r="AR114" s="9"/>
      <c r="AS114" s="9"/>
    </row>
    <row r="115">
      <c r="A115" s="9"/>
      <c r="B115" s="6" t="s">
        <v>161</v>
      </c>
      <c r="C115" s="6" t="s">
        <v>185</v>
      </c>
      <c r="D115" s="6" t="s">
        <v>57</v>
      </c>
      <c r="E115" s="6" t="s">
        <v>186</v>
      </c>
      <c r="F115" s="6"/>
      <c r="G115" s="6"/>
      <c r="H115" s="6"/>
      <c r="I115" s="6" t="s">
        <v>187</v>
      </c>
      <c r="J115" s="6" t="s">
        <v>42</v>
      </c>
      <c r="K115" s="6" t="s">
        <v>139</v>
      </c>
      <c r="L115" s="6" t="s">
        <v>193</v>
      </c>
      <c r="M115" s="10">
        <v>113.0</v>
      </c>
      <c r="N115" s="10">
        <v>3943.0</v>
      </c>
      <c r="O115" s="10">
        <v>0.623103666</v>
      </c>
      <c r="P115" s="10">
        <v>69.78761062</v>
      </c>
      <c r="Q115" s="10">
        <v>15.42119638</v>
      </c>
      <c r="R115" s="6">
        <f t="shared" si="7"/>
        <v>3.40767216</v>
      </c>
      <c r="S115" s="6">
        <f t="shared" si="8"/>
        <v>0.2209732679</v>
      </c>
      <c r="T115" s="10">
        <v>0.014972145</v>
      </c>
      <c r="U115" s="10">
        <v>532.2300885</v>
      </c>
      <c r="V115" s="6" t="s">
        <v>166</v>
      </c>
      <c r="W115" s="6">
        <f t="shared" si="11"/>
        <v>8.870501475</v>
      </c>
      <c r="X115" s="10">
        <v>0.082329393</v>
      </c>
      <c r="Y115" s="10">
        <v>0.188434653</v>
      </c>
      <c r="Z115" s="10">
        <v>0.003408276</v>
      </c>
      <c r="AA115" s="14">
        <v>0.009551263</v>
      </c>
      <c r="AB115" s="10">
        <v>0.736104768</v>
      </c>
      <c r="AC115" s="10">
        <v>0.751024715</v>
      </c>
      <c r="AD115" s="10">
        <v>0.027311066</v>
      </c>
      <c r="AE115" s="10">
        <v>0.273893489</v>
      </c>
      <c r="AF115" s="10">
        <v>3.0</v>
      </c>
      <c r="AG115" s="10">
        <v>3.0</v>
      </c>
      <c r="AH115" s="10">
        <v>0.50033567209</v>
      </c>
      <c r="AI115" s="10">
        <v>0.00518775228261</v>
      </c>
      <c r="AJ115" s="18" t="s">
        <v>189</v>
      </c>
      <c r="AK115" s="9"/>
      <c r="AL115" s="9"/>
      <c r="AM115" s="9"/>
      <c r="AN115" s="9"/>
      <c r="AO115" s="9"/>
      <c r="AP115" s="9"/>
      <c r="AQ115" s="9"/>
      <c r="AR115" s="9"/>
      <c r="AS115" s="9"/>
    </row>
    <row r="116">
      <c r="A116" s="9"/>
      <c r="B116" s="6" t="s">
        <v>161</v>
      </c>
      <c r="C116" s="6" t="s">
        <v>185</v>
      </c>
      <c r="D116" s="6" t="s">
        <v>57</v>
      </c>
      <c r="E116" s="6" t="s">
        <v>186</v>
      </c>
      <c r="F116" s="6"/>
      <c r="G116" s="6"/>
      <c r="H116" s="6"/>
      <c r="I116" s="6" t="s">
        <v>187</v>
      </c>
      <c r="J116" s="6" t="s">
        <v>42</v>
      </c>
      <c r="K116" s="6" t="s">
        <v>139</v>
      </c>
      <c r="L116" s="6" t="s">
        <v>194</v>
      </c>
      <c r="M116" s="10">
        <v>113.0</v>
      </c>
      <c r="N116" s="10">
        <v>3454.0</v>
      </c>
      <c r="O116" s="10">
        <v>0.545828066</v>
      </c>
      <c r="P116" s="10">
        <v>61.13274336</v>
      </c>
      <c r="Q116" s="10">
        <v>15.15378654</v>
      </c>
      <c r="R116" s="6">
        <f t="shared" si="7"/>
        <v>3.756370709</v>
      </c>
      <c r="S116" s="6">
        <f t="shared" si="8"/>
        <v>0.2478833062</v>
      </c>
      <c r="T116" s="14">
        <v>-6.11E-9</v>
      </c>
      <c r="U116" s="10">
        <v>476.3716814</v>
      </c>
      <c r="V116" s="6" t="s">
        <v>166</v>
      </c>
      <c r="W116" s="6">
        <f t="shared" si="11"/>
        <v>7.939528023</v>
      </c>
      <c r="X116" s="10">
        <v>0.101343751</v>
      </c>
      <c r="Y116" s="10">
        <v>0.208445283</v>
      </c>
      <c r="Z116" s="10">
        <v>0.004100181</v>
      </c>
      <c r="AA116" s="14">
        <v>0.010480838</v>
      </c>
      <c r="AB116" s="10">
        <v>0.681601283</v>
      </c>
      <c r="AC116" s="10">
        <v>0.69329214</v>
      </c>
      <c r="AD116" s="10">
        <v>0.02866853</v>
      </c>
      <c r="AE116" s="10">
        <v>0.293786893</v>
      </c>
      <c r="AF116" s="10">
        <v>3.0</v>
      </c>
      <c r="AG116" s="10">
        <v>3.0</v>
      </c>
      <c r="AH116" s="10">
        <v>0.427198283431</v>
      </c>
      <c r="AI116" s="10">
        <v>0.00447236939212</v>
      </c>
      <c r="AJ116" s="18" t="s">
        <v>189</v>
      </c>
      <c r="AK116" s="9"/>
      <c r="AL116" s="9"/>
      <c r="AM116" s="9"/>
      <c r="AN116" s="9"/>
      <c r="AO116" s="9"/>
      <c r="AP116" s="9"/>
      <c r="AQ116" s="9"/>
      <c r="AR116" s="9"/>
      <c r="AS116" s="9"/>
    </row>
    <row r="117">
      <c r="A117" s="9"/>
      <c r="B117" s="6" t="s">
        <v>161</v>
      </c>
      <c r="C117" s="6" t="s">
        <v>185</v>
      </c>
      <c r="D117" s="6" t="s">
        <v>57</v>
      </c>
      <c r="E117" s="6" t="s">
        <v>186</v>
      </c>
      <c r="F117" s="6"/>
      <c r="G117" s="6"/>
      <c r="H117" s="6"/>
      <c r="I117" s="6" t="s">
        <v>187</v>
      </c>
      <c r="J117" s="6" t="s">
        <v>42</v>
      </c>
      <c r="K117" s="6" t="s">
        <v>139</v>
      </c>
      <c r="L117" s="6" t="s">
        <v>195</v>
      </c>
      <c r="M117" s="10">
        <v>99.0</v>
      </c>
      <c r="N117" s="10">
        <v>3248.0</v>
      </c>
      <c r="O117" s="10">
        <v>0.66955267</v>
      </c>
      <c r="P117" s="10">
        <v>65.61616162</v>
      </c>
      <c r="Q117" s="10">
        <v>14.33982029</v>
      </c>
      <c r="R117" s="6">
        <f t="shared" si="7"/>
        <v>3.133838385</v>
      </c>
      <c r="S117" s="6">
        <f t="shared" si="8"/>
        <v>0.2185409804</v>
      </c>
      <c r="T117" s="14">
        <v>-1.49E-5</v>
      </c>
      <c r="U117" s="10">
        <v>435.010101</v>
      </c>
      <c r="V117" s="6" t="s">
        <v>166</v>
      </c>
      <c r="W117" s="6">
        <f t="shared" si="11"/>
        <v>7.25016835</v>
      </c>
      <c r="X117" s="10">
        <v>0.024698142</v>
      </c>
      <c r="Y117" s="10">
        <v>0.061678954</v>
      </c>
      <c r="Z117" s="10">
        <v>0.003406674</v>
      </c>
      <c r="AA117" s="14">
        <v>0.010270491</v>
      </c>
      <c r="AB117" s="10">
        <v>0.755794085</v>
      </c>
      <c r="AC117" s="10">
        <v>0.772936774</v>
      </c>
      <c r="AD117" s="10">
        <v>0.02536454</v>
      </c>
      <c r="AE117" s="10">
        <v>0.283146027</v>
      </c>
      <c r="AF117" s="10">
        <v>4.0</v>
      </c>
      <c r="AG117" s="10">
        <v>2.0</v>
      </c>
      <c r="AH117" s="10">
        <v>0.555284028085</v>
      </c>
      <c r="AI117" s="10">
        <v>0.00543224271856</v>
      </c>
      <c r="AJ117" s="18" t="s">
        <v>189</v>
      </c>
      <c r="AK117" s="9"/>
      <c r="AL117" s="9"/>
      <c r="AM117" s="9"/>
      <c r="AN117" s="9"/>
      <c r="AO117" s="9"/>
      <c r="AP117" s="9"/>
      <c r="AQ117" s="9"/>
      <c r="AR117" s="9"/>
      <c r="AS117" s="9"/>
    </row>
    <row r="118">
      <c r="A118" s="9"/>
      <c r="B118" s="6" t="s">
        <v>161</v>
      </c>
      <c r="C118" s="6" t="s">
        <v>185</v>
      </c>
      <c r="D118" s="6" t="s">
        <v>57</v>
      </c>
      <c r="E118" s="6" t="s">
        <v>186</v>
      </c>
      <c r="F118" s="6"/>
      <c r="G118" s="6"/>
      <c r="H118" s="6"/>
      <c r="I118" s="6" t="s">
        <v>187</v>
      </c>
      <c r="J118" s="6" t="s">
        <v>42</v>
      </c>
      <c r="K118" s="6" t="s">
        <v>139</v>
      </c>
      <c r="L118" s="6" t="s">
        <v>196</v>
      </c>
      <c r="M118" s="10">
        <v>99.0</v>
      </c>
      <c r="N118" s="10">
        <v>3252.0</v>
      </c>
      <c r="O118" s="10">
        <v>0.670377242</v>
      </c>
      <c r="P118" s="10">
        <v>65.6969697</v>
      </c>
      <c r="Q118" s="10">
        <v>14.37341439</v>
      </c>
      <c r="R118" s="6">
        <f t="shared" si="7"/>
        <v>3.144666218</v>
      </c>
      <c r="S118" s="6">
        <f t="shared" si="8"/>
        <v>0.2187835216</v>
      </c>
      <c r="T118" s="10">
        <v>0.001366051</v>
      </c>
      <c r="U118" s="10">
        <v>434.4242424</v>
      </c>
      <c r="V118" s="6" t="s">
        <v>166</v>
      </c>
      <c r="W118" s="6">
        <f t="shared" si="11"/>
        <v>7.24040404</v>
      </c>
      <c r="X118" s="10">
        <v>0.056171796</v>
      </c>
      <c r="Y118" s="10">
        <v>0.099119986</v>
      </c>
      <c r="Z118" s="10">
        <v>0.003398173</v>
      </c>
      <c r="AA118" s="14">
        <v>0.010163338</v>
      </c>
      <c r="AB118" s="10">
        <v>0.762805898</v>
      </c>
      <c r="AC118" s="10">
        <v>0.778774713</v>
      </c>
      <c r="AD118" s="10">
        <v>0.023042642</v>
      </c>
      <c r="AE118" s="10">
        <v>0.292883333</v>
      </c>
      <c r="AF118" s="10">
        <v>3.0</v>
      </c>
      <c r="AG118" s="10">
        <v>2.0</v>
      </c>
      <c r="AH118" s="10">
        <v>0.559100473511</v>
      </c>
      <c r="AI118" s="10">
        <v>0.00505094811503</v>
      </c>
      <c r="AJ118" s="18" t="s">
        <v>189</v>
      </c>
      <c r="AK118" s="9"/>
      <c r="AL118" s="9"/>
      <c r="AM118" s="9"/>
      <c r="AN118" s="9"/>
      <c r="AO118" s="9"/>
      <c r="AP118" s="9"/>
      <c r="AQ118" s="9"/>
      <c r="AR118" s="9"/>
      <c r="AS118" s="9"/>
    </row>
    <row r="119">
      <c r="A119" s="9"/>
      <c r="B119" s="6" t="s">
        <v>161</v>
      </c>
      <c r="C119" s="6" t="s">
        <v>185</v>
      </c>
      <c r="D119" s="6" t="s">
        <v>57</v>
      </c>
      <c r="E119" s="6" t="s">
        <v>186</v>
      </c>
      <c r="F119" s="6"/>
      <c r="G119" s="6"/>
      <c r="H119" s="6"/>
      <c r="I119" s="6" t="s">
        <v>187</v>
      </c>
      <c r="J119" s="6" t="s">
        <v>42</v>
      </c>
      <c r="K119" s="6" t="s">
        <v>139</v>
      </c>
      <c r="L119" s="6" t="s">
        <v>197</v>
      </c>
      <c r="M119" s="10">
        <v>99.0</v>
      </c>
      <c r="N119" s="10">
        <v>3399.0</v>
      </c>
      <c r="O119" s="10">
        <v>0.700680272</v>
      </c>
      <c r="P119" s="10">
        <v>68.66666667</v>
      </c>
      <c r="Q119" s="10">
        <v>14.09204948</v>
      </c>
      <c r="R119" s="6">
        <f t="shared" si="7"/>
        <v>2.892027066</v>
      </c>
      <c r="S119" s="6">
        <f t="shared" si="8"/>
        <v>0.2052240215</v>
      </c>
      <c r="T119" s="10">
        <v>-0.00451649</v>
      </c>
      <c r="U119" s="10">
        <v>490.6868687</v>
      </c>
      <c r="V119" s="6" t="s">
        <v>166</v>
      </c>
      <c r="W119" s="6">
        <f t="shared" si="11"/>
        <v>8.178114478</v>
      </c>
      <c r="X119" s="10">
        <v>0.01359934</v>
      </c>
      <c r="Y119" s="10">
        <v>0.107096169</v>
      </c>
      <c r="Z119" s="10">
        <v>0.003090021</v>
      </c>
      <c r="AA119" s="14">
        <v>0.0101992</v>
      </c>
      <c r="AB119" s="10">
        <v>0.778479667</v>
      </c>
      <c r="AC119" s="10">
        <v>0.79020468</v>
      </c>
      <c r="AD119" s="10">
        <v>0.038109169</v>
      </c>
      <c r="AE119" s="10">
        <v>0.271684823</v>
      </c>
      <c r="AF119" s="10">
        <v>3.0</v>
      </c>
      <c r="AG119" s="10">
        <v>3.0</v>
      </c>
      <c r="AH119" s="10">
        <v>0.587188626037</v>
      </c>
      <c r="AI119" s="10">
        <v>0.00455201440135</v>
      </c>
      <c r="AJ119" s="18" t="s">
        <v>189</v>
      </c>
      <c r="AK119" s="9"/>
      <c r="AL119" s="9"/>
      <c r="AM119" s="9"/>
      <c r="AN119" s="9"/>
      <c r="AO119" s="9"/>
      <c r="AP119" s="9"/>
      <c r="AQ119" s="9"/>
      <c r="AR119" s="9"/>
      <c r="AS119" s="9"/>
    </row>
    <row r="120">
      <c r="A120" s="9"/>
      <c r="B120" s="6" t="s">
        <v>161</v>
      </c>
      <c r="C120" s="6" t="s">
        <v>185</v>
      </c>
      <c r="D120" s="6" t="s">
        <v>57</v>
      </c>
      <c r="E120" s="6" t="s">
        <v>186</v>
      </c>
      <c r="F120" s="6"/>
      <c r="G120" s="6"/>
      <c r="H120" s="6"/>
      <c r="I120" s="6" t="s">
        <v>187</v>
      </c>
      <c r="J120" s="6" t="s">
        <v>42</v>
      </c>
      <c r="K120" s="6" t="s">
        <v>139</v>
      </c>
      <c r="L120" s="6" t="s">
        <v>198</v>
      </c>
      <c r="M120" s="10">
        <v>99.0</v>
      </c>
      <c r="N120" s="10">
        <v>3301.0</v>
      </c>
      <c r="O120" s="10">
        <v>0.680478252</v>
      </c>
      <c r="P120" s="10">
        <v>66.68686869</v>
      </c>
      <c r="Q120" s="10">
        <v>13.7977062</v>
      </c>
      <c r="R120" s="6">
        <f t="shared" si="7"/>
        <v>2.854785359</v>
      </c>
      <c r="S120" s="6">
        <f t="shared" si="8"/>
        <v>0.2069028951</v>
      </c>
      <c r="T120" s="10">
        <v>1.44189E-4</v>
      </c>
      <c r="U120" s="10">
        <v>518.8686869</v>
      </c>
      <c r="V120" s="6" t="s">
        <v>166</v>
      </c>
      <c r="W120" s="6">
        <f t="shared" si="11"/>
        <v>8.647811448</v>
      </c>
      <c r="X120" s="10">
        <v>0.049923111</v>
      </c>
      <c r="Y120" s="10">
        <v>0.083374983</v>
      </c>
      <c r="Z120" s="10">
        <v>0.003294039</v>
      </c>
      <c r="AA120" s="14">
        <v>0.010706629</v>
      </c>
      <c r="AB120" s="10">
        <v>0.76999505</v>
      </c>
      <c r="AC120" s="10">
        <v>0.78638662</v>
      </c>
      <c r="AD120" s="10">
        <v>0.013974504</v>
      </c>
      <c r="AE120" s="10">
        <v>0.294051702</v>
      </c>
      <c r="AF120" s="10">
        <v>3.0</v>
      </c>
      <c r="AG120" s="10">
        <v>2.0</v>
      </c>
      <c r="AH120" s="10">
        <v>0.563508814379</v>
      </c>
      <c r="AI120" s="10">
        <v>0.00389900416737</v>
      </c>
      <c r="AJ120" s="18" t="s">
        <v>189</v>
      </c>
      <c r="AK120" s="9"/>
      <c r="AL120" s="9"/>
      <c r="AM120" s="9"/>
      <c r="AN120" s="9"/>
      <c r="AO120" s="9"/>
      <c r="AP120" s="9"/>
      <c r="AQ120" s="9"/>
      <c r="AR120" s="9"/>
      <c r="AS120" s="9"/>
    </row>
    <row r="121">
      <c r="A121" s="9"/>
      <c r="B121" s="6" t="s">
        <v>161</v>
      </c>
      <c r="C121" s="6" t="s">
        <v>185</v>
      </c>
      <c r="D121" s="6" t="s">
        <v>57</v>
      </c>
      <c r="E121" s="6" t="s">
        <v>186</v>
      </c>
      <c r="F121" s="6"/>
      <c r="G121" s="6"/>
      <c r="H121" s="6"/>
      <c r="I121" s="6" t="s">
        <v>187</v>
      </c>
      <c r="J121" s="6" t="s">
        <v>42</v>
      </c>
      <c r="K121" s="6" t="s">
        <v>139</v>
      </c>
      <c r="L121" s="6" t="s">
        <v>199</v>
      </c>
      <c r="M121" s="10">
        <v>99.0</v>
      </c>
      <c r="N121" s="10">
        <v>3397.0</v>
      </c>
      <c r="O121" s="10">
        <v>0.700267986</v>
      </c>
      <c r="P121" s="10">
        <v>68.62626263</v>
      </c>
      <c r="Q121" s="10">
        <v>13.89686823</v>
      </c>
      <c r="R121" s="6">
        <f t="shared" si="7"/>
        <v>2.814125951</v>
      </c>
      <c r="S121" s="6">
        <f t="shared" si="8"/>
        <v>0.2025007293</v>
      </c>
      <c r="T121" s="10">
        <v>3.24672E-4</v>
      </c>
      <c r="U121" s="10">
        <v>532.1414141</v>
      </c>
      <c r="V121" s="6" t="s">
        <v>166</v>
      </c>
      <c r="W121" s="6">
        <f t="shared" si="11"/>
        <v>8.869023568</v>
      </c>
      <c r="X121" s="10">
        <v>0.041592493</v>
      </c>
      <c r="Y121" s="10">
        <v>0.076958926</v>
      </c>
      <c r="Z121" s="10">
        <v>0.003090021</v>
      </c>
      <c r="AA121" s="14">
        <v>0.010455503</v>
      </c>
      <c r="AB121" s="10">
        <v>0.785286227</v>
      </c>
      <c r="AC121" s="10">
        <v>0.801722083</v>
      </c>
      <c r="AD121" s="10">
        <v>0.022731144</v>
      </c>
      <c r="AE121" s="10">
        <v>0.27656507</v>
      </c>
      <c r="AF121" s="10">
        <v>3.0</v>
      </c>
      <c r="AG121" s="10">
        <v>2.0</v>
      </c>
      <c r="AH121" s="10">
        <v>0.586332359081</v>
      </c>
      <c r="AI121" s="10">
        <v>0.00513444653106</v>
      </c>
      <c r="AJ121" s="18" t="s">
        <v>189</v>
      </c>
      <c r="AK121" s="9"/>
      <c r="AL121" s="9"/>
      <c r="AM121" s="9"/>
      <c r="AN121" s="9"/>
      <c r="AO121" s="9"/>
      <c r="AP121" s="9"/>
      <c r="AQ121" s="9"/>
      <c r="AR121" s="9"/>
      <c r="AS121" s="9"/>
    </row>
    <row r="122">
      <c r="A122" s="9"/>
      <c r="B122" s="6" t="s">
        <v>161</v>
      </c>
      <c r="C122" s="6" t="s">
        <v>185</v>
      </c>
      <c r="D122" s="6" t="s">
        <v>57</v>
      </c>
      <c r="E122" s="6" t="s">
        <v>186</v>
      </c>
      <c r="F122" s="6"/>
      <c r="G122" s="6"/>
      <c r="H122" s="6"/>
      <c r="I122" s="6" t="s">
        <v>187</v>
      </c>
      <c r="J122" s="6" t="s">
        <v>42</v>
      </c>
      <c r="K122" s="6" t="s">
        <v>139</v>
      </c>
      <c r="L122" s="6" t="s">
        <v>200</v>
      </c>
      <c r="M122" s="10">
        <v>99.0</v>
      </c>
      <c r="N122" s="10">
        <v>3342.0</v>
      </c>
      <c r="O122" s="10">
        <v>0.688930118</v>
      </c>
      <c r="P122" s="10">
        <v>67.51515152</v>
      </c>
      <c r="Q122" s="10">
        <v>14.15738636</v>
      </c>
      <c r="R122" s="6">
        <f t="shared" si="7"/>
        <v>2.968690494</v>
      </c>
      <c r="S122" s="6">
        <f t="shared" si="8"/>
        <v>0.2096919883</v>
      </c>
      <c r="T122" s="10">
        <v>0.001538995</v>
      </c>
      <c r="U122" s="10">
        <v>537.2929293</v>
      </c>
      <c r="V122" s="6" t="s">
        <v>166</v>
      </c>
      <c r="W122" s="6">
        <f t="shared" si="11"/>
        <v>8.954882155</v>
      </c>
      <c r="X122" s="10">
        <v>0.009871285</v>
      </c>
      <c r="Y122" s="10">
        <v>0.078426704</v>
      </c>
      <c r="Z122" s="10">
        <v>0.003206906</v>
      </c>
      <c r="AA122" s="14">
        <v>0.010445299</v>
      </c>
      <c r="AB122" s="10">
        <v>0.775867192</v>
      </c>
      <c r="AC122" s="10">
        <v>0.793325909</v>
      </c>
      <c r="AD122" s="10">
        <v>0.020949095</v>
      </c>
      <c r="AE122" s="10">
        <v>0.282325802</v>
      </c>
      <c r="AF122" s="10">
        <v>3.0</v>
      </c>
      <c r="AG122" s="10">
        <v>2.0</v>
      </c>
      <c r="AH122" s="10">
        <v>0.57888019439</v>
      </c>
      <c r="AI122" s="10">
        <v>0.00484729916953</v>
      </c>
      <c r="AJ122" s="18" t="s">
        <v>189</v>
      </c>
      <c r="AK122" s="9"/>
      <c r="AL122" s="9"/>
      <c r="AM122" s="9"/>
      <c r="AN122" s="9"/>
      <c r="AO122" s="9"/>
      <c r="AP122" s="9"/>
      <c r="AQ122" s="9"/>
      <c r="AR122" s="9"/>
      <c r="AS122" s="9"/>
    </row>
    <row r="123">
      <c r="A123" s="9"/>
      <c r="B123" s="6" t="s">
        <v>161</v>
      </c>
      <c r="C123" s="6" t="s">
        <v>185</v>
      </c>
      <c r="D123" s="6" t="s">
        <v>57</v>
      </c>
      <c r="E123" s="6" t="s">
        <v>186</v>
      </c>
      <c r="F123" s="6"/>
      <c r="G123" s="6"/>
      <c r="H123" s="6"/>
      <c r="I123" s="6" t="s">
        <v>187</v>
      </c>
      <c r="J123" s="6" t="s">
        <v>42</v>
      </c>
      <c r="K123" s="6" t="s">
        <v>139</v>
      </c>
      <c r="L123" s="6" t="s">
        <v>201</v>
      </c>
      <c r="M123" s="10">
        <v>99.0</v>
      </c>
      <c r="N123" s="10">
        <v>3423.0</v>
      </c>
      <c r="O123" s="10">
        <v>0.705627706</v>
      </c>
      <c r="P123" s="10">
        <v>69.15151515</v>
      </c>
      <c r="Q123" s="10">
        <v>13.49849497</v>
      </c>
      <c r="R123" s="6">
        <f t="shared" si="7"/>
        <v>2.634929489</v>
      </c>
      <c r="S123" s="6">
        <f t="shared" si="8"/>
        <v>0.1952017239</v>
      </c>
      <c r="T123" s="14">
        <v>-6.47E-6</v>
      </c>
      <c r="U123" s="10">
        <v>551.8585859</v>
      </c>
      <c r="V123" s="6" t="s">
        <v>166</v>
      </c>
      <c r="W123" s="6">
        <f t="shared" si="11"/>
        <v>9.197643098</v>
      </c>
      <c r="X123" s="10">
        <v>0.026277943</v>
      </c>
      <c r="Y123" s="10">
        <v>0.09339841</v>
      </c>
      <c r="Z123" s="10">
        <v>0.003034766</v>
      </c>
      <c r="AA123" s="14">
        <v>0.010529999</v>
      </c>
      <c r="AB123" s="10">
        <v>0.779213543</v>
      </c>
      <c r="AC123" s="10">
        <v>0.790324923</v>
      </c>
      <c r="AD123" s="10">
        <v>0.032480444</v>
      </c>
      <c r="AE123" s="10">
        <v>0.262549732</v>
      </c>
      <c r="AF123" s="10">
        <v>3.0</v>
      </c>
      <c r="AG123" s="10">
        <v>2.0</v>
      </c>
      <c r="AH123" s="10">
        <v>0.589752541914</v>
      </c>
      <c r="AI123" s="10">
        <v>0.00415307827297</v>
      </c>
      <c r="AJ123" s="18" t="s">
        <v>189</v>
      </c>
      <c r="AK123" s="9"/>
      <c r="AL123" s="9"/>
      <c r="AM123" s="9"/>
      <c r="AN123" s="9"/>
      <c r="AO123" s="9"/>
      <c r="AP123" s="9"/>
      <c r="AQ123" s="9"/>
      <c r="AR123" s="9"/>
      <c r="AS123" s="9"/>
    </row>
    <row r="124">
      <c r="A124" s="9"/>
      <c r="B124" s="6" t="s">
        <v>161</v>
      </c>
      <c r="C124" s="6" t="s">
        <v>185</v>
      </c>
      <c r="D124" s="6" t="s">
        <v>57</v>
      </c>
      <c r="E124" s="6" t="s">
        <v>186</v>
      </c>
      <c r="F124" s="6"/>
      <c r="G124" s="6"/>
      <c r="H124" s="6"/>
      <c r="I124" s="6" t="s">
        <v>187</v>
      </c>
      <c r="J124" s="6" t="s">
        <v>42</v>
      </c>
      <c r="K124" s="6" t="s">
        <v>139</v>
      </c>
      <c r="L124" s="6" t="s">
        <v>202</v>
      </c>
      <c r="M124" s="10">
        <v>99.0</v>
      </c>
      <c r="N124" s="10">
        <v>3196.0</v>
      </c>
      <c r="O124" s="10">
        <v>0.65883323</v>
      </c>
      <c r="P124" s="10">
        <v>64.56565657</v>
      </c>
      <c r="Q124" s="10">
        <v>14.949181</v>
      </c>
      <c r="R124" s="6">
        <f t="shared" si="7"/>
        <v>3.461252072</v>
      </c>
      <c r="S124" s="6">
        <f t="shared" si="8"/>
        <v>0.2315345618</v>
      </c>
      <c r="T124" s="14">
        <v>9.2E-6</v>
      </c>
      <c r="U124" s="10">
        <v>525.4141414</v>
      </c>
      <c r="V124" s="6" t="s">
        <v>166</v>
      </c>
      <c r="W124" s="6">
        <f t="shared" si="11"/>
        <v>8.756902357</v>
      </c>
      <c r="X124" s="10">
        <v>0.033517185</v>
      </c>
      <c r="Y124" s="10">
        <v>0.139206082</v>
      </c>
      <c r="Z124" s="10">
        <v>0.003517183</v>
      </c>
      <c r="AA124" s="14">
        <v>0.010999524</v>
      </c>
      <c r="AB124" s="10">
        <v>0.762512954</v>
      </c>
      <c r="AC124" s="10">
        <v>0.780817812</v>
      </c>
      <c r="AD124" s="10">
        <v>0.032761421</v>
      </c>
      <c r="AE124" s="10">
        <v>0.273661614</v>
      </c>
      <c r="AF124" s="10">
        <v>3.0</v>
      </c>
      <c r="AG124" s="10">
        <v>2.0</v>
      </c>
      <c r="AH124" s="10">
        <v>0.55128665224</v>
      </c>
      <c r="AI124" s="10">
        <v>0.00414346262489</v>
      </c>
      <c r="AJ124" s="18" t="s">
        <v>189</v>
      </c>
      <c r="AK124" s="9"/>
      <c r="AL124" s="9"/>
      <c r="AM124" s="9"/>
      <c r="AN124" s="9"/>
      <c r="AO124" s="9"/>
      <c r="AP124" s="9"/>
      <c r="AQ124" s="9"/>
      <c r="AR124" s="9"/>
      <c r="AS124" s="9"/>
    </row>
    <row r="125">
      <c r="A125" s="9"/>
      <c r="B125" s="6" t="s">
        <v>161</v>
      </c>
      <c r="C125" s="6" t="s">
        <v>185</v>
      </c>
      <c r="D125" s="6" t="s">
        <v>57</v>
      </c>
      <c r="E125" s="6" t="s">
        <v>186</v>
      </c>
      <c r="F125" s="6"/>
      <c r="G125" s="6"/>
      <c r="H125" s="6"/>
      <c r="I125" s="6" t="s">
        <v>187</v>
      </c>
      <c r="J125" s="6" t="s">
        <v>42</v>
      </c>
      <c r="K125" s="6" t="s">
        <v>139</v>
      </c>
      <c r="L125" s="6" t="s">
        <v>203</v>
      </c>
      <c r="M125" s="10">
        <v>99.0</v>
      </c>
      <c r="N125" s="10">
        <v>3147.0</v>
      </c>
      <c r="O125" s="10">
        <v>0.64873222</v>
      </c>
      <c r="P125" s="10">
        <v>63.57575758</v>
      </c>
      <c r="Q125" s="10">
        <v>13.92047464</v>
      </c>
      <c r="R125" s="6">
        <f t="shared" si="7"/>
        <v>3.048011091</v>
      </c>
      <c r="S125" s="6">
        <f t="shared" si="8"/>
        <v>0.218958848</v>
      </c>
      <c r="T125" s="10">
        <v>-3.69883E-4</v>
      </c>
      <c r="U125" s="10">
        <v>514.2828283</v>
      </c>
      <c r="V125" s="6" t="s">
        <v>166</v>
      </c>
      <c r="W125" s="6">
        <f t="shared" si="11"/>
        <v>8.571380472</v>
      </c>
      <c r="X125" s="10">
        <v>0.032762188</v>
      </c>
      <c r="Y125" s="10">
        <v>0.15803111</v>
      </c>
      <c r="Z125" s="10">
        <v>0.003625568</v>
      </c>
      <c r="AA125" s="14">
        <v>0.011423334</v>
      </c>
      <c r="AB125" s="10">
        <v>0.753014265</v>
      </c>
      <c r="AC125" s="10">
        <v>0.773128275</v>
      </c>
      <c r="AD125" s="10">
        <v>0.039477917</v>
      </c>
      <c r="AE125" s="10">
        <v>0.284066133</v>
      </c>
      <c r="AF125" s="10">
        <v>3.0</v>
      </c>
      <c r="AG125" s="10">
        <v>3.0</v>
      </c>
      <c r="AH125" s="10">
        <v>0.56906534894</v>
      </c>
      <c r="AI125" s="10">
        <v>0.00436066085147</v>
      </c>
      <c r="AJ125" s="18" t="s">
        <v>189</v>
      </c>
      <c r="AK125" s="9"/>
      <c r="AL125" s="9"/>
      <c r="AM125" s="9"/>
      <c r="AN125" s="9"/>
      <c r="AO125" s="9"/>
      <c r="AP125" s="9"/>
      <c r="AQ125" s="9"/>
      <c r="AR125" s="9"/>
      <c r="AS125" s="9"/>
    </row>
    <row r="126">
      <c r="A126" s="9"/>
      <c r="B126" s="6" t="s">
        <v>161</v>
      </c>
      <c r="C126" s="6" t="s">
        <v>185</v>
      </c>
      <c r="D126" s="6" t="s">
        <v>57</v>
      </c>
      <c r="E126" s="6" t="s">
        <v>186</v>
      </c>
      <c r="F126" s="6"/>
      <c r="G126" s="6"/>
      <c r="H126" s="6"/>
      <c r="I126" s="6" t="s">
        <v>187</v>
      </c>
      <c r="J126" s="6" t="s">
        <v>42</v>
      </c>
      <c r="K126" s="6" t="s">
        <v>139</v>
      </c>
      <c r="L126" s="6" t="s">
        <v>204</v>
      </c>
      <c r="M126" s="10">
        <v>99.0</v>
      </c>
      <c r="N126" s="10">
        <v>3266.0</v>
      </c>
      <c r="O126" s="10">
        <v>0.673263245</v>
      </c>
      <c r="P126" s="10">
        <v>65.97979798</v>
      </c>
      <c r="Q126" s="10">
        <v>14.82557155</v>
      </c>
      <c r="R126" s="6">
        <f t="shared" si="7"/>
        <v>3.331285916</v>
      </c>
      <c r="S126" s="6">
        <f t="shared" si="8"/>
        <v>0.2246986503</v>
      </c>
      <c r="T126" s="10">
        <v>4.04359E-4</v>
      </c>
      <c r="U126" s="10">
        <v>535.4343434</v>
      </c>
      <c r="V126" s="6" t="s">
        <v>166</v>
      </c>
      <c r="W126" s="6">
        <f t="shared" si="11"/>
        <v>8.923905723</v>
      </c>
      <c r="X126" s="10">
        <v>0.009094588</v>
      </c>
      <c r="Y126" s="10">
        <v>0.100239061</v>
      </c>
      <c r="Z126" s="10">
        <v>0.00336842</v>
      </c>
      <c r="AA126" s="14">
        <v>0.010979437</v>
      </c>
      <c r="AB126" s="10">
        <v>0.773975366</v>
      </c>
      <c r="AC126" s="10">
        <v>0.794360382</v>
      </c>
      <c r="AD126" s="10">
        <v>0.055920568</v>
      </c>
      <c r="AE126" s="10">
        <v>0.284523993</v>
      </c>
      <c r="AF126" s="10">
        <v>3.0</v>
      </c>
      <c r="AG126" s="10">
        <v>2.0</v>
      </c>
      <c r="AH126" s="10">
        <v>0.426625777779</v>
      </c>
      <c r="AI126" s="10">
        <v>0.00421249848191</v>
      </c>
      <c r="AJ126" s="18" t="s">
        <v>189</v>
      </c>
      <c r="AK126" s="9"/>
      <c r="AL126" s="9"/>
      <c r="AM126" s="9"/>
      <c r="AN126" s="9"/>
      <c r="AO126" s="9"/>
      <c r="AP126" s="9"/>
      <c r="AQ126" s="9"/>
      <c r="AR126" s="9"/>
      <c r="AS126" s="9"/>
    </row>
    <row r="127">
      <c r="A127" s="9"/>
      <c r="B127" s="6" t="s">
        <v>161</v>
      </c>
      <c r="C127" s="6" t="s">
        <v>185</v>
      </c>
      <c r="D127" s="6" t="s">
        <v>57</v>
      </c>
      <c r="E127" s="6" t="s">
        <v>186</v>
      </c>
      <c r="F127" s="6"/>
      <c r="G127" s="6"/>
      <c r="H127" s="6"/>
      <c r="I127" s="6" t="s">
        <v>187</v>
      </c>
      <c r="J127" s="6" t="s">
        <v>42</v>
      </c>
      <c r="K127" s="6" t="s">
        <v>139</v>
      </c>
      <c r="L127" s="6" t="s">
        <v>205</v>
      </c>
      <c r="M127" s="10">
        <v>80.0</v>
      </c>
      <c r="N127" s="10">
        <v>2269.0</v>
      </c>
      <c r="O127" s="10">
        <v>0.718037975</v>
      </c>
      <c r="P127" s="10">
        <v>56.725</v>
      </c>
      <c r="Q127" s="10">
        <v>11.0170039</v>
      </c>
      <c r="R127" s="6">
        <f t="shared" si="7"/>
        <v>2.139698104</v>
      </c>
      <c r="S127" s="6">
        <f t="shared" si="8"/>
        <v>0.1942177858</v>
      </c>
      <c r="T127" s="10">
        <v>-0.06374458</v>
      </c>
      <c r="U127" s="10">
        <v>419.475</v>
      </c>
      <c r="V127" s="6" t="s">
        <v>166</v>
      </c>
      <c r="W127" s="6">
        <f t="shared" si="11"/>
        <v>6.99125</v>
      </c>
      <c r="X127" s="10">
        <v>-0.022041156</v>
      </c>
      <c r="Y127" s="10">
        <v>0.132962737</v>
      </c>
      <c r="Z127" s="10">
        <v>0.003614898</v>
      </c>
      <c r="AA127" s="10">
        <v>0.012822563</v>
      </c>
      <c r="AB127" s="10">
        <v>0.784348223</v>
      </c>
      <c r="AC127" s="10">
        <v>0.793865158</v>
      </c>
      <c r="AD127" s="10">
        <v>0.045817845</v>
      </c>
      <c r="AE127" s="10">
        <v>0.251833319</v>
      </c>
      <c r="AF127" s="10">
        <v>3.0</v>
      </c>
      <c r="AG127" s="10">
        <v>2.0</v>
      </c>
      <c r="AH127" s="10">
        <v>0.426625777779</v>
      </c>
      <c r="AI127" s="10">
        <v>0.00421249848191</v>
      </c>
      <c r="AJ127" s="18" t="s">
        <v>189</v>
      </c>
      <c r="AK127" s="9"/>
      <c r="AL127" s="9"/>
      <c r="AM127" s="9"/>
      <c r="AN127" s="9"/>
      <c r="AO127" s="9"/>
      <c r="AP127" s="9"/>
      <c r="AQ127" s="9"/>
      <c r="AR127" s="9"/>
      <c r="AS127" s="9"/>
    </row>
    <row r="128">
      <c r="A128" s="9"/>
      <c r="B128" s="6" t="s">
        <v>161</v>
      </c>
      <c r="C128" s="6" t="s">
        <v>185</v>
      </c>
      <c r="D128" s="6" t="s">
        <v>57</v>
      </c>
      <c r="E128" s="6" t="s">
        <v>186</v>
      </c>
      <c r="F128" s="6"/>
      <c r="G128" s="6"/>
      <c r="H128" s="6"/>
      <c r="I128" s="6" t="s">
        <v>187</v>
      </c>
      <c r="J128" s="6" t="s">
        <v>42</v>
      </c>
      <c r="K128" s="6" t="s">
        <v>139</v>
      </c>
      <c r="L128" s="6" t="s">
        <v>206</v>
      </c>
      <c r="M128" s="10">
        <v>80.0</v>
      </c>
      <c r="N128" s="10">
        <v>2246.0</v>
      </c>
      <c r="O128" s="10">
        <v>0.710759494</v>
      </c>
      <c r="P128" s="10">
        <v>56.15</v>
      </c>
      <c r="Q128" s="10">
        <v>11.14237407</v>
      </c>
      <c r="R128" s="6">
        <f t="shared" si="7"/>
        <v>2.211086374</v>
      </c>
      <c r="S128" s="6">
        <f t="shared" si="8"/>
        <v>0.1984394313</v>
      </c>
      <c r="T128" s="10">
        <v>5.35571E-4</v>
      </c>
      <c r="U128" s="10">
        <v>436.25</v>
      </c>
      <c r="V128" s="6" t="s">
        <v>166</v>
      </c>
      <c r="W128" s="6">
        <f t="shared" si="11"/>
        <v>7.270833333</v>
      </c>
      <c r="X128" s="10">
        <v>0.016165525</v>
      </c>
      <c r="Y128" s="10">
        <v>0.114484603</v>
      </c>
      <c r="Z128" s="10">
        <v>0.003708212</v>
      </c>
      <c r="AA128" s="14">
        <v>0.013481107</v>
      </c>
      <c r="AB128" s="10">
        <v>0.782105516</v>
      </c>
      <c r="AC128" s="10">
        <v>0.792778991</v>
      </c>
      <c r="AD128" s="10">
        <v>0.040082142</v>
      </c>
      <c r="AE128" s="10">
        <v>0.275031655</v>
      </c>
      <c r="AF128" s="10">
        <v>3.0</v>
      </c>
      <c r="AG128" s="10">
        <v>2.0</v>
      </c>
      <c r="AH128" s="10">
        <v>0.397355414501</v>
      </c>
      <c r="AI128" s="10">
        <v>0.0046888686371</v>
      </c>
      <c r="AJ128" s="18" t="s">
        <v>189</v>
      </c>
      <c r="AK128" s="9"/>
      <c r="AL128" s="9"/>
      <c r="AM128" s="9"/>
      <c r="AN128" s="9"/>
      <c r="AO128" s="9"/>
      <c r="AP128" s="9"/>
      <c r="AQ128" s="9"/>
      <c r="AR128" s="9"/>
      <c r="AS128" s="9"/>
    </row>
    <row r="129">
      <c r="A129" s="9"/>
      <c r="B129" s="6" t="s">
        <v>161</v>
      </c>
      <c r="C129" s="6" t="s">
        <v>185</v>
      </c>
      <c r="D129" s="6" t="s">
        <v>57</v>
      </c>
      <c r="E129" s="6" t="s">
        <v>186</v>
      </c>
      <c r="F129" s="6"/>
      <c r="G129" s="6"/>
      <c r="H129" s="6"/>
      <c r="I129" s="6" t="s">
        <v>187</v>
      </c>
      <c r="J129" s="6" t="s">
        <v>42</v>
      </c>
      <c r="K129" s="6" t="s">
        <v>139</v>
      </c>
      <c r="L129" s="6" t="s">
        <v>207</v>
      </c>
      <c r="M129" s="10">
        <v>80.0</v>
      </c>
      <c r="N129" s="10">
        <v>2372.0</v>
      </c>
      <c r="O129" s="10">
        <v>0.750632911</v>
      </c>
      <c r="P129" s="10">
        <v>59.3</v>
      </c>
      <c r="Q129" s="10">
        <v>10.9606113</v>
      </c>
      <c r="R129" s="6">
        <f t="shared" si="7"/>
        <v>2.02588533</v>
      </c>
      <c r="S129" s="6">
        <f t="shared" si="8"/>
        <v>0.1848332428</v>
      </c>
      <c r="T129" s="10">
        <v>-0.007930724</v>
      </c>
      <c r="U129" s="10">
        <v>463.8</v>
      </c>
      <c r="V129" s="6" t="s">
        <v>166</v>
      </c>
      <c r="W129" s="6">
        <f t="shared" si="11"/>
        <v>7.73</v>
      </c>
      <c r="X129" s="10">
        <v>0.007155778</v>
      </c>
      <c r="Y129" s="10">
        <v>0.060637616</v>
      </c>
      <c r="Z129" s="10">
        <v>0.003197014</v>
      </c>
      <c r="AA129" s="10">
        <v>0.012902823</v>
      </c>
      <c r="AB129" s="10">
        <v>0.81492456</v>
      </c>
      <c r="AC129" s="10">
        <v>0.823970167</v>
      </c>
      <c r="AD129" s="10">
        <v>0.03226111</v>
      </c>
      <c r="AE129" s="10">
        <v>0.23164161</v>
      </c>
      <c r="AF129" s="10">
        <v>2.0</v>
      </c>
      <c r="AG129" s="10">
        <v>2.0</v>
      </c>
      <c r="AH129" s="10">
        <v>0.428404214863</v>
      </c>
      <c r="AI129" s="10">
        <v>0.0043777286146</v>
      </c>
      <c r="AJ129" s="18" t="s">
        <v>189</v>
      </c>
      <c r="AK129" s="9"/>
      <c r="AL129" s="9"/>
      <c r="AM129" s="9"/>
      <c r="AN129" s="9"/>
      <c r="AO129" s="9"/>
      <c r="AP129" s="9"/>
      <c r="AQ129" s="9"/>
      <c r="AR129" s="9"/>
      <c r="AS129" s="9"/>
    </row>
    <row r="130">
      <c r="A130" s="9"/>
      <c r="B130" s="6" t="s">
        <v>161</v>
      </c>
      <c r="C130" s="6" t="s">
        <v>185</v>
      </c>
      <c r="D130" s="6" t="s">
        <v>57</v>
      </c>
      <c r="E130" s="6" t="s">
        <v>186</v>
      </c>
      <c r="F130" s="6"/>
      <c r="G130" s="6"/>
      <c r="H130" s="6"/>
      <c r="I130" s="6" t="s">
        <v>187</v>
      </c>
      <c r="J130" s="6" t="s">
        <v>42</v>
      </c>
      <c r="K130" s="6" t="s">
        <v>139</v>
      </c>
      <c r="L130" s="6" t="s">
        <v>208</v>
      </c>
      <c r="M130" s="10">
        <v>80.0</v>
      </c>
      <c r="N130" s="10">
        <v>2117.0</v>
      </c>
      <c r="O130" s="10">
        <v>0.669936709</v>
      </c>
      <c r="P130" s="10">
        <v>52.925</v>
      </c>
      <c r="Q130" s="10">
        <v>11.05980899</v>
      </c>
      <c r="R130" s="6">
        <f t="shared" si="7"/>
        <v>2.311183276</v>
      </c>
      <c r="S130" s="6">
        <f t="shared" si="8"/>
        <v>0.2089713555</v>
      </c>
      <c r="T130" s="14">
        <v>4.05E-9</v>
      </c>
      <c r="U130" s="10">
        <v>373.825</v>
      </c>
      <c r="V130" s="6" t="s">
        <v>166</v>
      </c>
      <c r="W130" s="6">
        <f t="shared" si="11"/>
        <v>6.230416667</v>
      </c>
      <c r="X130" s="10">
        <v>0.004715127</v>
      </c>
      <c r="Y130" s="10">
        <v>0.127202891</v>
      </c>
      <c r="Z130" s="10">
        <v>0.004231581</v>
      </c>
      <c r="AA130" s="10">
        <v>0.013013378</v>
      </c>
      <c r="AB130" s="10">
        <v>0.748863419</v>
      </c>
      <c r="AC130" s="10">
        <v>0.76183394</v>
      </c>
      <c r="AD130" s="10">
        <v>0.046774845</v>
      </c>
      <c r="AE130" s="10">
        <v>0.268429641</v>
      </c>
      <c r="AF130" s="10">
        <v>3.0</v>
      </c>
      <c r="AG130" s="10">
        <v>2.0</v>
      </c>
      <c r="AH130" s="10">
        <v>0.37983784505</v>
      </c>
      <c r="AI130" s="10">
        <v>0.00519137964546</v>
      </c>
      <c r="AJ130" s="18" t="s">
        <v>189</v>
      </c>
      <c r="AK130" s="9"/>
      <c r="AL130" s="9"/>
      <c r="AM130" s="9"/>
      <c r="AN130" s="9"/>
      <c r="AO130" s="9"/>
      <c r="AP130" s="9"/>
      <c r="AQ130" s="9"/>
      <c r="AR130" s="9"/>
      <c r="AS130" s="9"/>
    </row>
    <row r="131">
      <c r="A131" s="9"/>
      <c r="B131" s="6" t="s">
        <v>161</v>
      </c>
      <c r="C131" s="6" t="s">
        <v>185</v>
      </c>
      <c r="D131" s="6" t="s">
        <v>57</v>
      </c>
      <c r="E131" s="6" t="s">
        <v>186</v>
      </c>
      <c r="F131" s="6"/>
      <c r="G131" s="6"/>
      <c r="H131" s="6"/>
      <c r="I131" s="6" t="s">
        <v>187</v>
      </c>
      <c r="J131" s="6" t="s">
        <v>42</v>
      </c>
      <c r="K131" s="6" t="s">
        <v>139</v>
      </c>
      <c r="L131" s="6" t="s">
        <v>209</v>
      </c>
      <c r="M131" s="10">
        <v>80.0</v>
      </c>
      <c r="N131" s="10">
        <v>2137.0</v>
      </c>
      <c r="O131" s="10">
        <v>0.676265823</v>
      </c>
      <c r="P131" s="10">
        <v>53.425</v>
      </c>
      <c r="Q131" s="10">
        <v>11.54423557</v>
      </c>
      <c r="R131" s="6">
        <f t="shared" si="7"/>
        <v>2.494513334</v>
      </c>
      <c r="S131" s="6">
        <f t="shared" si="8"/>
        <v>0.2160830242</v>
      </c>
      <c r="T131" s="10">
        <v>0.063296262</v>
      </c>
      <c r="U131" s="10">
        <v>392.5</v>
      </c>
      <c r="V131" s="6" t="s">
        <v>166</v>
      </c>
      <c r="W131" s="6">
        <f t="shared" si="11"/>
        <v>6.541666667</v>
      </c>
      <c r="X131" s="10">
        <v>0.01907108</v>
      </c>
      <c r="Y131" s="10">
        <v>0.102113032</v>
      </c>
      <c r="Z131" s="10">
        <v>0.004154495</v>
      </c>
      <c r="AA131" s="14">
        <v>0.01314305</v>
      </c>
      <c r="AB131" s="10">
        <v>0.761381355</v>
      </c>
      <c r="AC131" s="10">
        <v>0.776351739</v>
      </c>
      <c r="AD131" s="10">
        <v>0.035141334</v>
      </c>
      <c r="AE131" s="10">
        <v>0.290054856</v>
      </c>
      <c r="AF131" s="10">
        <v>3.0</v>
      </c>
      <c r="AG131" s="10">
        <v>3.0</v>
      </c>
      <c r="AH131" s="10">
        <v>0.375694169193</v>
      </c>
      <c r="AI131" s="10">
        <v>0.00388803539656</v>
      </c>
      <c r="AJ131" s="18" t="s">
        <v>189</v>
      </c>
      <c r="AK131" s="9"/>
      <c r="AL131" s="9"/>
      <c r="AM131" s="9"/>
      <c r="AN131" s="9"/>
      <c r="AO131" s="9"/>
      <c r="AP131" s="9"/>
      <c r="AQ131" s="9"/>
      <c r="AR131" s="9"/>
      <c r="AS131" s="9"/>
    </row>
    <row r="132">
      <c r="A132" s="9"/>
      <c r="B132" s="6" t="s">
        <v>161</v>
      </c>
      <c r="C132" s="6" t="s">
        <v>185</v>
      </c>
      <c r="D132" s="6" t="s">
        <v>57</v>
      </c>
      <c r="E132" s="6" t="s">
        <v>186</v>
      </c>
      <c r="F132" s="6"/>
      <c r="G132" s="6"/>
      <c r="H132" s="6"/>
      <c r="I132" s="6" t="s">
        <v>187</v>
      </c>
      <c r="J132" s="6" t="s">
        <v>42</v>
      </c>
      <c r="K132" s="6" t="s">
        <v>139</v>
      </c>
      <c r="L132" s="6" t="s">
        <v>210</v>
      </c>
      <c r="M132" s="10">
        <v>80.0</v>
      </c>
      <c r="N132" s="10">
        <v>2010.0</v>
      </c>
      <c r="O132" s="10">
        <v>0.636075949</v>
      </c>
      <c r="P132" s="10">
        <v>50.25</v>
      </c>
      <c r="Q132" s="10">
        <v>12.11455736</v>
      </c>
      <c r="R132" s="6">
        <f t="shared" si="7"/>
        <v>2.920646767</v>
      </c>
      <c r="S132" s="6">
        <f t="shared" si="8"/>
        <v>0.2410857186</v>
      </c>
      <c r="T132" s="10">
        <v>-0.007863524</v>
      </c>
      <c r="U132" s="10">
        <v>384.65</v>
      </c>
      <c r="V132" s="6" t="s">
        <v>166</v>
      </c>
      <c r="W132" s="6">
        <f t="shared" si="11"/>
        <v>6.410833333</v>
      </c>
      <c r="X132" s="10">
        <v>0.071885137</v>
      </c>
      <c r="Y132" s="10">
        <v>0.068099418</v>
      </c>
      <c r="Z132" s="10">
        <v>0.004665693</v>
      </c>
      <c r="AA132" s="14">
        <v>0.014650096</v>
      </c>
      <c r="AB132" s="10">
        <v>0.75581473</v>
      </c>
      <c r="AC132" s="10">
        <v>0.776820729</v>
      </c>
      <c r="AD132" s="10">
        <v>0.0318242</v>
      </c>
      <c r="AE132" s="10">
        <v>0.310555723</v>
      </c>
      <c r="AF132" s="10">
        <v>3.0</v>
      </c>
      <c r="AG132" s="10">
        <v>2.0</v>
      </c>
      <c r="AH132" s="10">
        <v>0.387738209914</v>
      </c>
      <c r="AI132" s="10">
        <v>0.00516065342549</v>
      </c>
      <c r="AJ132" s="18" t="s">
        <v>189</v>
      </c>
      <c r="AK132" s="9"/>
      <c r="AL132" s="9"/>
      <c r="AM132" s="9"/>
      <c r="AN132" s="9"/>
      <c r="AO132" s="9"/>
      <c r="AP132" s="9"/>
      <c r="AQ132" s="9"/>
      <c r="AR132" s="9"/>
      <c r="AS132" s="9"/>
    </row>
    <row r="133">
      <c r="A133" s="9"/>
      <c r="B133" s="6" t="s">
        <v>161</v>
      </c>
      <c r="C133" s="6" t="s">
        <v>185</v>
      </c>
      <c r="D133" s="6" t="s">
        <v>57</v>
      </c>
      <c r="E133" s="6" t="s">
        <v>186</v>
      </c>
      <c r="F133" s="6"/>
      <c r="G133" s="6"/>
      <c r="H133" s="6"/>
      <c r="I133" s="6" t="s">
        <v>187</v>
      </c>
      <c r="J133" s="6" t="s">
        <v>42</v>
      </c>
      <c r="K133" s="6" t="s">
        <v>139</v>
      </c>
      <c r="L133" s="6" t="s">
        <v>211</v>
      </c>
      <c r="M133" s="10">
        <v>80.0</v>
      </c>
      <c r="N133" s="10">
        <v>2143.0</v>
      </c>
      <c r="O133" s="10">
        <v>0.678164557</v>
      </c>
      <c r="P133" s="10">
        <v>53.575</v>
      </c>
      <c r="Q133" s="10">
        <v>12.37414138</v>
      </c>
      <c r="R133" s="6">
        <f t="shared" si="7"/>
        <v>2.858037795</v>
      </c>
      <c r="S133" s="6">
        <f t="shared" si="8"/>
        <v>0.2309685745</v>
      </c>
      <c r="T133" s="10">
        <v>0.001094013</v>
      </c>
      <c r="U133" s="10">
        <v>408.475</v>
      </c>
      <c r="V133" s="6" t="s">
        <v>166</v>
      </c>
      <c r="W133" s="6">
        <f t="shared" si="11"/>
        <v>6.807916667</v>
      </c>
      <c r="X133" s="10">
        <v>0.062401628</v>
      </c>
      <c r="Y133" s="10">
        <v>0.053887037</v>
      </c>
      <c r="Z133" s="10">
        <v>0.004138267</v>
      </c>
      <c r="AA133" s="14">
        <v>0.014187282</v>
      </c>
      <c r="AB133" s="10">
        <v>0.775929558</v>
      </c>
      <c r="AC133" s="10">
        <v>0.789051115</v>
      </c>
      <c r="AD133" s="10">
        <v>0.044331405</v>
      </c>
      <c r="AE133" s="10">
        <v>0.283975217</v>
      </c>
      <c r="AF133" s="10">
        <v>4.0</v>
      </c>
      <c r="AG133" s="10">
        <v>3.0</v>
      </c>
      <c r="AH133" s="10">
        <v>0.409244897484</v>
      </c>
      <c r="AI133" s="10">
        <v>0.00478335913468</v>
      </c>
      <c r="AJ133" s="18" t="s">
        <v>189</v>
      </c>
      <c r="AK133" s="9"/>
      <c r="AL133" s="9"/>
      <c r="AM133" s="9"/>
      <c r="AN133" s="9"/>
      <c r="AO133" s="9"/>
      <c r="AP133" s="9"/>
      <c r="AQ133" s="9"/>
      <c r="AR133" s="9"/>
      <c r="AS133" s="9"/>
    </row>
    <row r="134">
      <c r="A134" s="9"/>
      <c r="B134" s="6" t="s">
        <v>161</v>
      </c>
      <c r="C134" s="6" t="s">
        <v>185</v>
      </c>
      <c r="D134" s="6" t="s">
        <v>57</v>
      </c>
      <c r="E134" s="6" t="s">
        <v>186</v>
      </c>
      <c r="F134" s="6"/>
      <c r="G134" s="6"/>
      <c r="H134" s="6"/>
      <c r="I134" s="6" t="s">
        <v>187</v>
      </c>
      <c r="J134" s="6" t="s">
        <v>42</v>
      </c>
      <c r="K134" s="6" t="s">
        <v>139</v>
      </c>
      <c r="L134" s="6" t="s">
        <v>212</v>
      </c>
      <c r="M134" s="10">
        <v>80.0</v>
      </c>
      <c r="N134" s="10">
        <v>2221.0</v>
      </c>
      <c r="O134" s="10">
        <v>0.702848101</v>
      </c>
      <c r="P134" s="10">
        <v>55.525</v>
      </c>
      <c r="Q134" s="10">
        <v>12.38545013</v>
      </c>
      <c r="R134" s="6">
        <f t="shared" si="7"/>
        <v>2.762708238</v>
      </c>
      <c r="S134" s="6">
        <f t="shared" si="8"/>
        <v>0.2230607858</v>
      </c>
      <c r="T134" s="10">
        <v>0.005812602</v>
      </c>
      <c r="U134" s="10">
        <v>418.95</v>
      </c>
      <c r="V134" s="6" t="s">
        <v>166</v>
      </c>
      <c r="W134" s="6">
        <f t="shared" si="11"/>
        <v>6.9825</v>
      </c>
      <c r="X134" s="10">
        <v>0.054997319</v>
      </c>
      <c r="Y134" s="10">
        <v>0.027391279</v>
      </c>
      <c r="Z134" s="10">
        <v>0.003821811</v>
      </c>
      <c r="AA134" s="14">
        <v>0.01323161</v>
      </c>
      <c r="AB134" s="10">
        <v>0.796519853</v>
      </c>
      <c r="AC134" s="10">
        <v>0.81041907</v>
      </c>
      <c r="AD134" s="10">
        <v>0.036418022</v>
      </c>
      <c r="AE134" s="10">
        <v>0.284966839</v>
      </c>
      <c r="AF134" s="10">
        <v>2.0</v>
      </c>
      <c r="AG134" s="10">
        <v>3.0</v>
      </c>
      <c r="AH134" s="10">
        <v>0.405599275887</v>
      </c>
      <c r="AI134" s="10">
        <v>0.00512917242504</v>
      </c>
      <c r="AJ134" s="18" t="s">
        <v>189</v>
      </c>
      <c r="AK134" s="9"/>
      <c r="AL134" s="9"/>
      <c r="AM134" s="9"/>
      <c r="AN134" s="9"/>
      <c r="AO134" s="9"/>
      <c r="AP134" s="9"/>
      <c r="AQ134" s="9"/>
      <c r="AR134" s="9"/>
      <c r="AS134" s="9"/>
    </row>
    <row r="135">
      <c r="A135" s="9"/>
      <c r="B135" s="6" t="s">
        <v>161</v>
      </c>
      <c r="C135" s="6" t="s">
        <v>185</v>
      </c>
      <c r="D135" s="6" t="s">
        <v>57</v>
      </c>
      <c r="E135" s="6" t="s">
        <v>186</v>
      </c>
      <c r="F135" s="6"/>
      <c r="G135" s="6"/>
      <c r="H135" s="6"/>
      <c r="I135" s="6" t="s">
        <v>187</v>
      </c>
      <c r="J135" s="6" t="s">
        <v>42</v>
      </c>
      <c r="K135" s="6" t="s">
        <v>139</v>
      </c>
      <c r="L135" s="6" t="s">
        <v>213</v>
      </c>
      <c r="M135" s="10">
        <v>80.0</v>
      </c>
      <c r="N135" s="10">
        <v>2220.0</v>
      </c>
      <c r="O135" s="10">
        <v>0.702531646</v>
      </c>
      <c r="P135" s="10">
        <v>55.5</v>
      </c>
      <c r="Q135" s="10">
        <v>12.55189229</v>
      </c>
      <c r="R135" s="6">
        <f t="shared" si="7"/>
        <v>2.83873874</v>
      </c>
      <c r="S135" s="6">
        <f t="shared" si="8"/>
        <v>0.2261602214</v>
      </c>
      <c r="T135" s="10">
        <v>0.001802938</v>
      </c>
      <c r="U135" s="10">
        <v>428.625</v>
      </c>
      <c r="V135" s="6" t="s">
        <v>166</v>
      </c>
      <c r="W135" s="6">
        <f t="shared" si="11"/>
        <v>7.14375</v>
      </c>
      <c r="X135" s="10">
        <v>0.008533702</v>
      </c>
      <c r="Y135" s="10">
        <v>0.007350215</v>
      </c>
      <c r="Z135" s="10">
        <v>0.003813697</v>
      </c>
      <c r="AA135" s="14">
        <v>0.013942349</v>
      </c>
      <c r="AB135" s="10">
        <v>0.795957326</v>
      </c>
      <c r="AC135" s="10">
        <v>0.813112656</v>
      </c>
      <c r="AD135" s="10">
        <v>0.051212983</v>
      </c>
      <c r="AE135" s="10">
        <v>0.290424915</v>
      </c>
      <c r="AF135" s="10">
        <v>3.0</v>
      </c>
      <c r="AG135" s="10">
        <v>2.0</v>
      </c>
      <c r="AH135" s="10">
        <v>0.39927506397</v>
      </c>
      <c r="AI135" s="10">
        <v>0.00546779814735</v>
      </c>
      <c r="AJ135" s="18" t="s">
        <v>189</v>
      </c>
      <c r="AK135" s="9"/>
      <c r="AL135" s="9"/>
      <c r="AM135" s="9"/>
      <c r="AN135" s="9"/>
      <c r="AO135" s="9"/>
      <c r="AP135" s="9"/>
      <c r="AQ135" s="9"/>
      <c r="AR135" s="9"/>
      <c r="AS135" s="9"/>
    </row>
    <row r="136">
      <c r="A136" s="9"/>
      <c r="B136" s="6" t="s">
        <v>161</v>
      </c>
      <c r="C136" s="6" t="s">
        <v>185</v>
      </c>
      <c r="D136" s="6" t="s">
        <v>57</v>
      </c>
      <c r="E136" s="6" t="s">
        <v>186</v>
      </c>
      <c r="F136" s="6"/>
      <c r="G136" s="6"/>
      <c r="H136" s="6"/>
      <c r="I136" s="6" t="s">
        <v>187</v>
      </c>
      <c r="J136" s="6" t="s">
        <v>42</v>
      </c>
      <c r="K136" s="6" t="s">
        <v>139</v>
      </c>
      <c r="L136" s="6" t="s">
        <v>214</v>
      </c>
      <c r="M136" s="10">
        <v>80.0</v>
      </c>
      <c r="N136" s="10">
        <v>1882.0</v>
      </c>
      <c r="O136" s="10">
        <v>0.59556962</v>
      </c>
      <c r="P136" s="10">
        <v>47.05</v>
      </c>
      <c r="Q136" s="10">
        <v>11.86265147</v>
      </c>
      <c r="R136" s="6">
        <f t="shared" si="7"/>
        <v>2.990913919</v>
      </c>
      <c r="S136" s="6">
        <f t="shared" si="8"/>
        <v>0.2521286179</v>
      </c>
      <c r="T136" s="10">
        <v>1.99659E-4</v>
      </c>
      <c r="U136" s="10">
        <v>318.5</v>
      </c>
      <c r="V136" s="6" t="s">
        <v>166</v>
      </c>
      <c r="W136" s="6">
        <f t="shared" si="11"/>
        <v>5.308333333</v>
      </c>
      <c r="X136" s="10">
        <v>0.09597595</v>
      </c>
      <c r="Y136" s="10">
        <v>0.141710647</v>
      </c>
      <c r="Z136" s="10">
        <v>0.005189062</v>
      </c>
      <c r="AA136" s="10">
        <v>0.013909426</v>
      </c>
      <c r="AB136" s="10">
        <v>0.717568666</v>
      </c>
      <c r="AC136" s="10">
        <v>0.732016488</v>
      </c>
      <c r="AD136" s="10">
        <v>0.036732433</v>
      </c>
      <c r="AE136" s="10">
        <v>0.286342602</v>
      </c>
      <c r="AF136" s="10">
        <v>4.0</v>
      </c>
      <c r="AG136" s="10">
        <v>3.0</v>
      </c>
      <c r="AH136" s="10">
        <v>0.345401870915</v>
      </c>
      <c r="AI136" s="10">
        <v>0.00526670568733</v>
      </c>
      <c r="AJ136" s="18" t="s">
        <v>189</v>
      </c>
      <c r="AK136" s="9"/>
      <c r="AL136" s="9"/>
      <c r="AM136" s="9"/>
      <c r="AN136" s="9"/>
      <c r="AO136" s="9"/>
      <c r="AP136" s="9"/>
      <c r="AQ136" s="9"/>
      <c r="AR136" s="9"/>
      <c r="AS136" s="9"/>
    </row>
    <row r="137">
      <c r="A137" s="9"/>
      <c r="B137" s="6" t="s">
        <v>161</v>
      </c>
      <c r="C137" s="6" t="s">
        <v>185</v>
      </c>
      <c r="D137" s="6" t="s">
        <v>57</v>
      </c>
      <c r="E137" s="6" t="s">
        <v>186</v>
      </c>
      <c r="F137" s="6"/>
      <c r="G137" s="6"/>
      <c r="H137" s="6"/>
      <c r="I137" s="6" t="s">
        <v>187</v>
      </c>
      <c r="J137" s="6" t="s">
        <v>42</v>
      </c>
      <c r="K137" s="6" t="s">
        <v>139</v>
      </c>
      <c r="L137" s="6" t="s">
        <v>215</v>
      </c>
      <c r="M137" s="10">
        <v>56.0</v>
      </c>
      <c r="N137" s="10">
        <v>1090.0</v>
      </c>
      <c r="O137" s="10">
        <v>0.707792208</v>
      </c>
      <c r="P137" s="10">
        <v>38.92857143</v>
      </c>
      <c r="Q137" s="10">
        <v>8.76041654</v>
      </c>
      <c r="R137" s="6">
        <f t="shared" si="7"/>
        <v>1.971428571</v>
      </c>
      <c r="S137" s="6">
        <f t="shared" si="8"/>
        <v>0.225038223</v>
      </c>
      <c r="T137" s="10">
        <v>2.49268E-4</v>
      </c>
      <c r="U137" s="10">
        <v>248.4642857</v>
      </c>
      <c r="V137" s="6" t="s">
        <v>166</v>
      </c>
      <c r="W137" s="6">
        <f t="shared" si="11"/>
        <v>4.141071428</v>
      </c>
      <c r="X137" s="10">
        <v>0.010204004</v>
      </c>
      <c r="Y137" s="10">
        <v>0.042461815</v>
      </c>
      <c r="Z137" s="10">
        <v>0.005519481</v>
      </c>
      <c r="AA137" s="10">
        <v>0.018971672</v>
      </c>
      <c r="AB137" s="10">
        <v>0.786300614</v>
      </c>
      <c r="AC137" s="10">
        <v>0.795431034</v>
      </c>
      <c r="AD137" s="10">
        <v>0.056788516</v>
      </c>
      <c r="AE137" s="10">
        <v>0.203872692</v>
      </c>
      <c r="AF137" s="10">
        <v>3.0</v>
      </c>
      <c r="AG137" s="10">
        <v>3.0</v>
      </c>
      <c r="AH137" s="10">
        <v>0.553509705426</v>
      </c>
      <c r="AI137" s="10">
        <v>0.00666455533638</v>
      </c>
      <c r="AJ137" s="18" t="s">
        <v>189</v>
      </c>
      <c r="AK137" s="9"/>
      <c r="AL137" s="9"/>
      <c r="AM137" s="9"/>
      <c r="AN137" s="9"/>
      <c r="AO137" s="9"/>
      <c r="AP137" s="9"/>
      <c r="AQ137" s="9"/>
      <c r="AR137" s="9"/>
      <c r="AS137" s="9"/>
    </row>
    <row r="138">
      <c r="A138" s="9"/>
      <c r="B138" s="6" t="s">
        <v>161</v>
      </c>
      <c r="C138" s="6" t="s">
        <v>185</v>
      </c>
      <c r="D138" s="6" t="s">
        <v>57</v>
      </c>
      <c r="E138" s="6" t="s">
        <v>186</v>
      </c>
      <c r="F138" s="6"/>
      <c r="G138" s="6"/>
      <c r="H138" s="6"/>
      <c r="I138" s="6" t="s">
        <v>187</v>
      </c>
      <c r="J138" s="6" t="s">
        <v>42</v>
      </c>
      <c r="K138" s="6" t="s">
        <v>139</v>
      </c>
      <c r="L138" s="6" t="s">
        <v>216</v>
      </c>
      <c r="M138" s="10">
        <v>56.0</v>
      </c>
      <c r="N138" s="10">
        <v>1082.0</v>
      </c>
      <c r="O138" s="10">
        <v>0.702597403</v>
      </c>
      <c r="P138" s="10">
        <v>38.64285714</v>
      </c>
      <c r="Q138" s="10">
        <v>9.024626172</v>
      </c>
      <c r="R138" s="6">
        <f t="shared" si="7"/>
        <v>2.107604964</v>
      </c>
      <c r="S138" s="6">
        <f t="shared" si="8"/>
        <v>0.2335393095</v>
      </c>
      <c r="T138" s="10">
        <v>0.028501244</v>
      </c>
      <c r="U138" s="10">
        <v>262.6785714</v>
      </c>
      <c r="V138" s="6" t="s">
        <v>166</v>
      </c>
      <c r="W138" s="6">
        <f t="shared" si="11"/>
        <v>4.37797619</v>
      </c>
      <c r="X138" s="10">
        <v>-0.008918095</v>
      </c>
      <c r="Y138" s="10">
        <v>0.051497599</v>
      </c>
      <c r="Z138" s="10">
        <v>0.005591631</v>
      </c>
      <c r="AA138" s="10">
        <v>0.018691848</v>
      </c>
      <c r="AB138" s="10">
        <v>0.787909788</v>
      </c>
      <c r="AC138" s="10">
        <v>0.781916475</v>
      </c>
      <c r="AD138" s="10">
        <v>0.055782845</v>
      </c>
      <c r="AE138" s="10">
        <v>0.273858532</v>
      </c>
      <c r="AF138" s="10">
        <v>3.0</v>
      </c>
      <c r="AG138" s="10">
        <v>3.0</v>
      </c>
      <c r="AH138" s="10">
        <v>0.534087219203</v>
      </c>
      <c r="AI138" s="10">
        <v>0.0069729331928</v>
      </c>
      <c r="AJ138" s="18" t="s">
        <v>189</v>
      </c>
      <c r="AK138" s="9"/>
      <c r="AL138" s="9"/>
      <c r="AM138" s="9"/>
      <c r="AN138" s="9"/>
      <c r="AO138" s="9"/>
      <c r="AP138" s="9"/>
      <c r="AQ138" s="9"/>
      <c r="AR138" s="9"/>
      <c r="AS138" s="9"/>
    </row>
    <row r="139">
      <c r="A139" s="9"/>
      <c r="B139" s="6" t="s">
        <v>161</v>
      </c>
      <c r="C139" s="6" t="s">
        <v>185</v>
      </c>
      <c r="D139" s="6" t="s">
        <v>57</v>
      </c>
      <c r="E139" s="6" t="s">
        <v>186</v>
      </c>
      <c r="F139" s="6"/>
      <c r="G139" s="6"/>
      <c r="H139" s="6"/>
      <c r="I139" s="6" t="s">
        <v>187</v>
      </c>
      <c r="J139" s="6" t="s">
        <v>42</v>
      </c>
      <c r="K139" s="6" t="s">
        <v>139</v>
      </c>
      <c r="L139" s="6" t="s">
        <v>217</v>
      </c>
      <c r="M139" s="10">
        <v>56.0</v>
      </c>
      <c r="N139" s="10">
        <v>1118.0</v>
      </c>
      <c r="O139" s="10">
        <v>0.725974026</v>
      </c>
      <c r="P139" s="10">
        <v>39.92857143</v>
      </c>
      <c r="Q139" s="10">
        <v>9.691412146</v>
      </c>
      <c r="R139" s="6">
        <f t="shared" si="7"/>
        <v>2.352287247</v>
      </c>
      <c r="S139" s="6">
        <f t="shared" si="8"/>
        <v>0.2427187299</v>
      </c>
      <c r="T139" s="10">
        <v>0.010892351</v>
      </c>
      <c r="U139" s="10">
        <v>304.2142857</v>
      </c>
      <c r="V139" s="6" t="s">
        <v>166</v>
      </c>
      <c r="W139" s="6">
        <f t="shared" si="11"/>
        <v>5.070238095</v>
      </c>
      <c r="X139" s="10">
        <v>-0.009233186</v>
      </c>
      <c r="Y139" s="10">
        <v>-0.009602384</v>
      </c>
      <c r="Z139" s="10">
        <v>0.005146705</v>
      </c>
      <c r="AA139" s="10">
        <v>0.020710961</v>
      </c>
      <c r="AB139" s="10">
        <v>0.819812793</v>
      </c>
      <c r="AC139" s="10">
        <v>0.816148005</v>
      </c>
      <c r="AD139" s="10">
        <v>0.041325078</v>
      </c>
      <c r="AE139" s="10">
        <v>0.260153491</v>
      </c>
      <c r="AF139" s="10">
        <v>4.0</v>
      </c>
      <c r="AG139" s="10">
        <v>3.0</v>
      </c>
      <c r="AH139" s="10">
        <v>0.5843143119</v>
      </c>
      <c r="AI139" s="10">
        <v>0.00651871135507</v>
      </c>
      <c r="AJ139" s="18" t="s">
        <v>189</v>
      </c>
      <c r="AK139" s="9"/>
      <c r="AL139" s="9"/>
      <c r="AM139" s="9"/>
      <c r="AN139" s="9"/>
      <c r="AO139" s="9"/>
      <c r="AP139" s="9"/>
      <c r="AQ139" s="9"/>
      <c r="AR139" s="9"/>
      <c r="AS139" s="9"/>
    </row>
    <row r="140">
      <c r="A140" s="9"/>
      <c r="B140" s="6" t="s">
        <v>161</v>
      </c>
      <c r="C140" s="6" t="s">
        <v>185</v>
      </c>
      <c r="D140" s="6" t="s">
        <v>57</v>
      </c>
      <c r="E140" s="6" t="s">
        <v>186</v>
      </c>
      <c r="F140" s="6"/>
      <c r="G140" s="6"/>
      <c r="H140" s="6"/>
      <c r="I140" s="6" t="s">
        <v>187</v>
      </c>
      <c r="J140" s="6" t="s">
        <v>42</v>
      </c>
      <c r="K140" s="6" t="s">
        <v>139</v>
      </c>
      <c r="L140" s="6" t="s">
        <v>218</v>
      </c>
      <c r="M140" s="10">
        <v>56.0</v>
      </c>
      <c r="N140" s="10">
        <v>1210.0</v>
      </c>
      <c r="O140" s="10">
        <v>0.785714286</v>
      </c>
      <c r="P140" s="10">
        <v>43.21428571</v>
      </c>
      <c r="Q140" s="10">
        <v>9.301908955</v>
      </c>
      <c r="R140" s="6">
        <f t="shared" si="7"/>
        <v>2.002243212</v>
      </c>
      <c r="S140" s="6">
        <f t="shared" si="8"/>
        <v>0.2152507858</v>
      </c>
      <c r="T140" s="10">
        <v>0.01588717</v>
      </c>
      <c r="U140" s="10">
        <v>356.2857143</v>
      </c>
      <c r="V140" s="6" t="s">
        <v>166</v>
      </c>
      <c r="W140" s="6">
        <f t="shared" si="11"/>
        <v>5.938095238</v>
      </c>
      <c r="X140" s="10">
        <v>0.001321053</v>
      </c>
      <c r="Y140" s="10">
        <v>0.024517819</v>
      </c>
      <c r="Z140" s="10">
        <v>0.003992304</v>
      </c>
      <c r="AA140" s="10">
        <v>0.02055868</v>
      </c>
      <c r="AB140" s="10">
        <v>0.862958394</v>
      </c>
      <c r="AC140" s="10">
        <v>0.870735157</v>
      </c>
      <c r="AD140" s="10">
        <v>0.070805039</v>
      </c>
      <c r="AE140" s="10">
        <v>0.209751177</v>
      </c>
      <c r="AF140" s="10">
        <v>2.0</v>
      </c>
      <c r="AG140" s="10">
        <v>3.0</v>
      </c>
      <c r="AH140" s="10">
        <v>0.638010798245</v>
      </c>
      <c r="AI140" s="10">
        <v>0.00576509689541</v>
      </c>
      <c r="AJ140" s="18" t="s">
        <v>189</v>
      </c>
      <c r="AK140" s="9"/>
      <c r="AL140" s="9"/>
      <c r="AM140" s="9"/>
      <c r="AN140" s="9"/>
      <c r="AO140" s="9"/>
      <c r="AP140" s="9"/>
      <c r="AQ140" s="9"/>
      <c r="AR140" s="9"/>
      <c r="AS140" s="9"/>
    </row>
    <row r="141">
      <c r="A141" s="9"/>
      <c r="B141" s="6" t="s">
        <v>161</v>
      </c>
      <c r="C141" s="6" t="s">
        <v>185</v>
      </c>
      <c r="D141" s="6" t="s">
        <v>57</v>
      </c>
      <c r="E141" s="6" t="s">
        <v>186</v>
      </c>
      <c r="F141" s="6"/>
      <c r="G141" s="6"/>
      <c r="H141" s="6"/>
      <c r="I141" s="6" t="s">
        <v>187</v>
      </c>
      <c r="J141" s="6" t="s">
        <v>42</v>
      </c>
      <c r="K141" s="6" t="s">
        <v>139</v>
      </c>
      <c r="L141" s="6" t="s">
        <v>219</v>
      </c>
      <c r="M141" s="10">
        <v>56.0</v>
      </c>
      <c r="N141" s="10">
        <v>1083.0</v>
      </c>
      <c r="O141" s="10">
        <v>0.703246753</v>
      </c>
      <c r="P141" s="10">
        <v>38.67857143</v>
      </c>
      <c r="Q141" s="10">
        <v>10.08908028</v>
      </c>
      <c r="R141" s="6">
        <f t="shared" si="7"/>
        <v>2.631677881</v>
      </c>
      <c r="S141" s="6">
        <f t="shared" si="8"/>
        <v>0.2608441808</v>
      </c>
      <c r="T141" s="10">
        <v>0.014870456</v>
      </c>
      <c r="U141" s="10">
        <v>284.6785714</v>
      </c>
      <c r="V141" s="6" t="s">
        <v>166</v>
      </c>
      <c r="W141" s="6">
        <f t="shared" si="11"/>
        <v>4.744642857</v>
      </c>
      <c r="X141" s="10">
        <v>0.080119827</v>
      </c>
      <c r="Y141" s="10">
        <v>-0.007667605</v>
      </c>
      <c r="Z141" s="10">
        <v>0.005591631</v>
      </c>
      <c r="AA141" s="10">
        <v>0.021011071</v>
      </c>
      <c r="AB141" s="10">
        <v>0.819474986</v>
      </c>
      <c r="AC141" s="10">
        <v>0.830976893</v>
      </c>
      <c r="AD141" s="10">
        <v>0.053531644</v>
      </c>
      <c r="AE141" s="10">
        <v>0.277045085</v>
      </c>
      <c r="AF141" s="10">
        <v>4.0</v>
      </c>
      <c r="AG141" s="10">
        <v>3.0</v>
      </c>
      <c r="AH141" s="10">
        <v>0.581385569165</v>
      </c>
      <c r="AI141" s="10">
        <v>0.00798908980648</v>
      </c>
      <c r="AJ141" s="18" t="s">
        <v>189</v>
      </c>
      <c r="AK141" s="9"/>
      <c r="AL141" s="9"/>
      <c r="AM141" s="9"/>
      <c r="AN141" s="9"/>
      <c r="AO141" s="9"/>
      <c r="AP141" s="9"/>
      <c r="AQ141" s="9"/>
      <c r="AR141" s="9"/>
      <c r="AS141" s="9"/>
    </row>
    <row r="142">
      <c r="A142" s="9"/>
      <c r="B142" s="6" t="s">
        <v>161</v>
      </c>
      <c r="C142" s="6" t="s">
        <v>185</v>
      </c>
      <c r="D142" s="6" t="s">
        <v>57</v>
      </c>
      <c r="E142" s="6" t="s">
        <v>186</v>
      </c>
      <c r="F142" s="6"/>
      <c r="G142" s="6"/>
      <c r="H142" s="6"/>
      <c r="I142" s="6" t="s">
        <v>187</v>
      </c>
      <c r="J142" s="6" t="s">
        <v>42</v>
      </c>
      <c r="K142" s="6" t="s">
        <v>139</v>
      </c>
      <c r="L142" s="6" t="s">
        <v>220</v>
      </c>
      <c r="M142" s="10">
        <v>55.0</v>
      </c>
      <c r="N142" s="10">
        <v>1158.0</v>
      </c>
      <c r="O142" s="10">
        <v>0.77979798</v>
      </c>
      <c r="P142" s="10">
        <v>42.10909091</v>
      </c>
      <c r="Q142" s="10">
        <v>8.326677232</v>
      </c>
      <c r="R142" s="6">
        <f t="shared" si="7"/>
        <v>1.646522217</v>
      </c>
      <c r="S142" s="6">
        <f t="shared" si="8"/>
        <v>0.1977406078</v>
      </c>
      <c r="T142" s="10">
        <v>0.003894455</v>
      </c>
      <c r="U142" s="10">
        <v>395.4909091</v>
      </c>
      <c r="V142" s="6" t="s">
        <v>166</v>
      </c>
      <c r="W142" s="6">
        <f t="shared" si="11"/>
        <v>6.591515152</v>
      </c>
      <c r="X142" s="10">
        <v>0.003882168</v>
      </c>
      <c r="Y142" s="10">
        <v>-0.008438419</v>
      </c>
      <c r="Z142" s="10">
        <v>0.004154755</v>
      </c>
      <c r="AA142" s="10">
        <v>0.022445785</v>
      </c>
      <c r="AB142" s="10">
        <v>0.848659894</v>
      </c>
      <c r="AC142" s="10">
        <v>0.858718742</v>
      </c>
      <c r="AD142" s="10">
        <v>0.054625138</v>
      </c>
      <c r="AE142" s="10">
        <v>0.233410339</v>
      </c>
      <c r="AF142" s="10">
        <v>3.0</v>
      </c>
      <c r="AG142" s="10">
        <v>2.0</v>
      </c>
      <c r="AH142" s="10">
        <v>0.623717358352</v>
      </c>
      <c r="AI142" s="10">
        <v>0.00656978008135</v>
      </c>
      <c r="AJ142" s="18" t="s">
        <v>189</v>
      </c>
      <c r="AK142" s="9"/>
      <c r="AL142" s="9"/>
      <c r="AM142" s="9"/>
      <c r="AN142" s="9"/>
      <c r="AO142" s="9"/>
      <c r="AP142" s="9"/>
      <c r="AQ142" s="9"/>
      <c r="AR142" s="9"/>
      <c r="AS142" s="9"/>
    </row>
    <row r="143">
      <c r="A143" s="9"/>
      <c r="B143" s="6" t="s">
        <v>161</v>
      </c>
      <c r="C143" s="6" t="s">
        <v>185</v>
      </c>
      <c r="D143" s="6" t="s">
        <v>57</v>
      </c>
      <c r="E143" s="6" t="s">
        <v>186</v>
      </c>
      <c r="F143" s="6"/>
      <c r="G143" s="6"/>
      <c r="H143" s="6"/>
      <c r="I143" s="6" t="s">
        <v>187</v>
      </c>
      <c r="J143" s="6" t="s">
        <v>42</v>
      </c>
      <c r="K143" s="6" t="s">
        <v>139</v>
      </c>
      <c r="L143" s="6" t="s">
        <v>221</v>
      </c>
      <c r="M143" s="10">
        <v>56.0</v>
      </c>
      <c r="N143" s="10">
        <v>1134.0</v>
      </c>
      <c r="O143" s="10">
        <v>0.736363636</v>
      </c>
      <c r="P143" s="10">
        <v>40.5</v>
      </c>
      <c r="Q143" s="10">
        <v>9.466104946</v>
      </c>
      <c r="R143" s="6">
        <f t="shared" si="7"/>
        <v>2.212522046</v>
      </c>
      <c r="S143" s="6">
        <f t="shared" si="8"/>
        <v>0.2337309863</v>
      </c>
      <c r="T143" s="10">
        <v>0.00369833</v>
      </c>
      <c r="U143" s="10">
        <v>351.3214286</v>
      </c>
      <c r="V143" s="6" t="s">
        <v>166</v>
      </c>
      <c r="W143" s="6">
        <f t="shared" si="11"/>
        <v>5.855357143</v>
      </c>
      <c r="X143" s="14">
        <v>7.95E-5</v>
      </c>
      <c r="Y143" s="10">
        <v>0.034042174</v>
      </c>
      <c r="Z143" s="10">
        <v>0.00511063</v>
      </c>
      <c r="AA143" s="10">
        <v>0.020144068</v>
      </c>
      <c r="AB143" s="10">
        <v>0.822650205</v>
      </c>
      <c r="AC143" s="10">
        <v>0.815090129</v>
      </c>
      <c r="AD143" s="10">
        <v>0.058881715</v>
      </c>
      <c r="AE143" s="10">
        <v>0.254026491</v>
      </c>
      <c r="AF143" s="10">
        <v>3.0</v>
      </c>
      <c r="AG143" s="10">
        <v>3.0</v>
      </c>
      <c r="AH143" s="10">
        <v>0.602563335028</v>
      </c>
      <c r="AI143" s="10">
        <v>0.00704103601927</v>
      </c>
      <c r="AJ143" s="18" t="s">
        <v>189</v>
      </c>
      <c r="AK143" s="9"/>
      <c r="AL143" s="9"/>
      <c r="AM143" s="9"/>
      <c r="AN143" s="9"/>
      <c r="AO143" s="9"/>
      <c r="AP143" s="9"/>
      <c r="AQ143" s="9"/>
      <c r="AR143" s="9"/>
      <c r="AS143" s="9"/>
    </row>
    <row r="144">
      <c r="A144" s="9"/>
      <c r="B144" s="6" t="s">
        <v>161</v>
      </c>
      <c r="C144" s="6" t="s">
        <v>185</v>
      </c>
      <c r="D144" s="6" t="s">
        <v>57</v>
      </c>
      <c r="E144" s="6" t="s">
        <v>186</v>
      </c>
      <c r="F144" s="6"/>
      <c r="G144" s="6"/>
      <c r="H144" s="6"/>
      <c r="I144" s="6" t="s">
        <v>187</v>
      </c>
      <c r="J144" s="6" t="s">
        <v>42</v>
      </c>
      <c r="K144" s="6" t="s">
        <v>139</v>
      </c>
      <c r="L144" s="6" t="s">
        <v>222</v>
      </c>
      <c r="M144" s="10">
        <v>55.0</v>
      </c>
      <c r="N144" s="10">
        <v>1106.0</v>
      </c>
      <c r="O144" s="10">
        <v>0.744781145</v>
      </c>
      <c r="P144" s="10">
        <v>40.21818182</v>
      </c>
      <c r="Q144" s="10">
        <v>8.285125574</v>
      </c>
      <c r="R144" s="6">
        <f t="shared" si="7"/>
        <v>1.706772974</v>
      </c>
      <c r="S144" s="6">
        <f t="shared" si="8"/>
        <v>0.2060044785</v>
      </c>
      <c r="T144" s="10">
        <v>7.27415E-4</v>
      </c>
      <c r="U144" s="10">
        <v>326.5090909</v>
      </c>
      <c r="V144" s="6" t="s">
        <v>166</v>
      </c>
      <c r="W144" s="6">
        <f t="shared" si="11"/>
        <v>5.441818182</v>
      </c>
      <c r="X144" s="10">
        <v>-0.012636379</v>
      </c>
      <c r="Y144" s="10">
        <v>0.03317677</v>
      </c>
      <c r="Z144" s="10">
        <v>0.00481545</v>
      </c>
      <c r="AA144" s="10">
        <v>0.019845706</v>
      </c>
      <c r="AB144" s="10">
        <v>0.813247023</v>
      </c>
      <c r="AC144" s="10">
        <v>0.822736553</v>
      </c>
      <c r="AD144" s="10">
        <v>0.045674779</v>
      </c>
      <c r="AE144" s="10">
        <v>0.244460522</v>
      </c>
      <c r="AF144" s="10">
        <v>3.0</v>
      </c>
      <c r="AG144" s="10">
        <v>2.0</v>
      </c>
      <c r="AH144" s="10">
        <v>0.58293722521</v>
      </c>
      <c r="AI144" s="10">
        <v>0.00823505217639</v>
      </c>
      <c r="AJ144" s="18" t="s">
        <v>189</v>
      </c>
      <c r="AK144" s="9"/>
      <c r="AL144" s="9"/>
      <c r="AM144" s="9"/>
      <c r="AN144" s="9"/>
      <c r="AO144" s="9"/>
      <c r="AP144" s="9"/>
      <c r="AQ144" s="9"/>
      <c r="AR144" s="9"/>
      <c r="AS144" s="9"/>
    </row>
    <row r="145">
      <c r="A145" s="9"/>
      <c r="B145" s="6" t="s">
        <v>161</v>
      </c>
      <c r="C145" s="6" t="s">
        <v>185</v>
      </c>
      <c r="D145" s="6" t="s">
        <v>57</v>
      </c>
      <c r="E145" s="6" t="s">
        <v>186</v>
      </c>
      <c r="F145" s="6"/>
      <c r="G145" s="6"/>
      <c r="H145" s="6"/>
      <c r="I145" s="6" t="s">
        <v>187</v>
      </c>
      <c r="J145" s="6" t="s">
        <v>42</v>
      </c>
      <c r="K145" s="6" t="s">
        <v>139</v>
      </c>
      <c r="L145" s="6" t="s">
        <v>223</v>
      </c>
      <c r="M145" s="10">
        <v>55.0</v>
      </c>
      <c r="N145" s="10">
        <v>1094.0</v>
      </c>
      <c r="O145" s="10">
        <v>0.736700337</v>
      </c>
      <c r="P145" s="10">
        <v>39.78181818</v>
      </c>
      <c r="Q145" s="10">
        <v>7.923935912</v>
      </c>
      <c r="R145" s="6">
        <f t="shared" si="7"/>
        <v>1.578328071</v>
      </c>
      <c r="S145" s="6">
        <f t="shared" si="8"/>
        <v>0.1991848607</v>
      </c>
      <c r="T145" s="10">
        <v>0.041208905</v>
      </c>
      <c r="U145" s="10">
        <v>321.9272727</v>
      </c>
      <c r="V145" s="6" t="s">
        <v>166</v>
      </c>
      <c r="W145" s="6">
        <f t="shared" si="11"/>
        <v>5.365454545</v>
      </c>
      <c r="X145" s="10">
        <v>-0.02873219</v>
      </c>
      <c r="Y145" s="10">
        <v>0.033844445</v>
      </c>
      <c r="Z145" s="10">
        <v>0.004967918</v>
      </c>
      <c r="AA145" s="10">
        <v>0.019865707</v>
      </c>
      <c r="AB145" s="10">
        <v>0.800584319</v>
      </c>
      <c r="AC145" s="10">
        <v>0.809448324</v>
      </c>
      <c r="AD145" s="10">
        <v>0.056710043</v>
      </c>
      <c r="AE145" s="10">
        <v>0.265987605</v>
      </c>
      <c r="AF145" s="10">
        <v>4.0</v>
      </c>
      <c r="AG145" s="10">
        <v>2.0</v>
      </c>
      <c r="AH145" s="10">
        <v>0.574143094736</v>
      </c>
      <c r="AI145" s="10">
        <v>0.0081683405</v>
      </c>
      <c r="AJ145" s="18" t="s">
        <v>189</v>
      </c>
      <c r="AK145" s="9"/>
      <c r="AL145" s="9"/>
      <c r="AM145" s="9"/>
      <c r="AN145" s="9"/>
      <c r="AO145" s="9"/>
      <c r="AP145" s="9"/>
      <c r="AQ145" s="9"/>
      <c r="AR145" s="9"/>
      <c r="AS145" s="9"/>
    </row>
    <row r="146">
      <c r="A146" s="9"/>
      <c r="B146" s="6" t="s">
        <v>161</v>
      </c>
      <c r="C146" s="6" t="s">
        <v>185</v>
      </c>
      <c r="D146" s="6" t="s">
        <v>57</v>
      </c>
      <c r="E146" s="6" t="s">
        <v>186</v>
      </c>
      <c r="F146" s="6"/>
      <c r="G146" s="6"/>
      <c r="H146" s="6"/>
      <c r="I146" s="6" t="s">
        <v>187</v>
      </c>
      <c r="J146" s="6" t="s">
        <v>42</v>
      </c>
      <c r="K146" s="6" t="s">
        <v>139</v>
      </c>
      <c r="L146" s="6" t="s">
        <v>224</v>
      </c>
      <c r="M146" s="10">
        <v>55.0</v>
      </c>
      <c r="N146" s="10">
        <v>1129.0</v>
      </c>
      <c r="O146" s="10">
        <v>0.76026936</v>
      </c>
      <c r="P146" s="10">
        <v>41.05454545</v>
      </c>
      <c r="Q146" s="10">
        <v>7.709305314</v>
      </c>
      <c r="R146" s="6">
        <f t="shared" si="7"/>
        <v>1.447668894</v>
      </c>
      <c r="S146" s="6">
        <f t="shared" si="8"/>
        <v>0.1877820161</v>
      </c>
      <c r="T146" s="10">
        <v>0.021037957</v>
      </c>
      <c r="U146" s="10">
        <v>302.9090909</v>
      </c>
      <c r="V146" s="6" t="s">
        <v>166</v>
      </c>
      <c r="W146" s="6">
        <f t="shared" si="11"/>
        <v>5.048484848</v>
      </c>
      <c r="X146" s="10">
        <v>-0.006362027</v>
      </c>
      <c r="Y146" s="10">
        <v>0.077464056</v>
      </c>
      <c r="Z146" s="10">
        <v>0.00452322</v>
      </c>
      <c r="AA146" s="10">
        <v>0.019306553</v>
      </c>
      <c r="AB146" s="10">
        <v>0.821132833</v>
      </c>
      <c r="AC146" s="10">
        <v>0.83038386</v>
      </c>
      <c r="AD146" s="10">
        <v>0.068436083</v>
      </c>
      <c r="AE146" s="10">
        <v>0.225083169</v>
      </c>
      <c r="AF146" s="10">
        <v>3.0</v>
      </c>
      <c r="AG146" s="10">
        <v>2.0</v>
      </c>
      <c r="AH146" s="10">
        <v>0.582459693132</v>
      </c>
      <c r="AI146" s="10">
        <v>0.00693721584549</v>
      </c>
      <c r="AJ146" s="18" t="s">
        <v>189</v>
      </c>
      <c r="AK146" s="9"/>
      <c r="AL146" s="9"/>
      <c r="AM146" s="9"/>
      <c r="AN146" s="9"/>
      <c r="AO146" s="9"/>
      <c r="AP146" s="9"/>
      <c r="AQ146" s="9"/>
      <c r="AR146" s="9"/>
      <c r="AS146" s="9"/>
    </row>
    <row r="147">
      <c r="A147" s="9"/>
      <c r="B147" s="6" t="s">
        <v>161</v>
      </c>
      <c r="C147" s="6" t="s">
        <v>185</v>
      </c>
      <c r="D147" s="6" t="s">
        <v>57</v>
      </c>
      <c r="E147" s="6" t="s">
        <v>186</v>
      </c>
      <c r="F147" s="6"/>
      <c r="G147" s="6"/>
      <c r="H147" s="6"/>
      <c r="I147" s="6" t="s">
        <v>187</v>
      </c>
      <c r="J147" s="6" t="s">
        <v>42</v>
      </c>
      <c r="K147" s="6" t="s">
        <v>139</v>
      </c>
      <c r="L147" s="6" t="s">
        <v>176</v>
      </c>
      <c r="M147" s="10">
        <v>131.0</v>
      </c>
      <c r="N147" s="10">
        <v>6591.0</v>
      </c>
      <c r="O147" s="10">
        <v>0.774045802</v>
      </c>
      <c r="P147" s="10">
        <v>100.6259542</v>
      </c>
      <c r="Q147" s="10">
        <v>16.99543534</v>
      </c>
      <c r="R147" s="6">
        <f t="shared" si="7"/>
        <v>2.870480332</v>
      </c>
      <c r="S147" s="6">
        <f t="shared" si="8"/>
        <v>0.1688971347</v>
      </c>
      <c r="T147" s="14">
        <v>-2.88E-5</v>
      </c>
      <c r="U147" s="10">
        <v>836.3053435</v>
      </c>
      <c r="V147" s="6" t="s">
        <v>166</v>
      </c>
      <c r="W147" s="6">
        <f t="shared" si="11"/>
        <v>13.93842239</v>
      </c>
      <c r="X147" s="10">
        <v>0.021628813</v>
      </c>
      <c r="Y147" s="10">
        <v>-0.018784569</v>
      </c>
      <c r="Z147" s="10">
        <v>0.001751583</v>
      </c>
      <c r="AA147" s="14">
        <v>0.007682473</v>
      </c>
      <c r="AB147" s="14">
        <v>0.8279649</v>
      </c>
      <c r="AC147" s="10">
        <v>0.832517488</v>
      </c>
      <c r="AD147" s="10">
        <v>0.035091301</v>
      </c>
      <c r="AE147" s="10">
        <v>0.25613315</v>
      </c>
      <c r="AF147" s="10">
        <v>3.0</v>
      </c>
      <c r="AG147" s="10">
        <v>2.0</v>
      </c>
      <c r="AH147" s="10">
        <v>0.599488726185</v>
      </c>
      <c r="AI147" s="10">
        <v>0.00336684751502</v>
      </c>
      <c r="AJ147" s="18" t="s">
        <v>189</v>
      </c>
      <c r="AK147" s="9"/>
      <c r="AL147" s="9"/>
      <c r="AM147" s="9"/>
      <c r="AN147" s="9"/>
      <c r="AO147" s="9"/>
      <c r="AP147" s="9"/>
      <c r="AQ147" s="9"/>
      <c r="AR147" s="9"/>
      <c r="AS147" s="9"/>
    </row>
    <row r="148">
      <c r="A148" s="9"/>
      <c r="B148" s="6" t="s">
        <v>161</v>
      </c>
      <c r="C148" s="6" t="s">
        <v>185</v>
      </c>
      <c r="D148" s="6" t="s">
        <v>57</v>
      </c>
      <c r="E148" s="6" t="s">
        <v>186</v>
      </c>
      <c r="F148" s="6"/>
      <c r="G148" s="6"/>
      <c r="H148" s="6"/>
      <c r="I148" s="6" t="s">
        <v>187</v>
      </c>
      <c r="J148" s="6" t="s">
        <v>42</v>
      </c>
      <c r="K148" s="6" t="s">
        <v>139</v>
      </c>
      <c r="L148" s="6" t="s">
        <v>177</v>
      </c>
      <c r="M148" s="10">
        <v>131.0</v>
      </c>
      <c r="N148" s="10">
        <v>6464.0</v>
      </c>
      <c r="O148" s="10">
        <v>0.759130945</v>
      </c>
      <c r="P148" s="10">
        <v>98.6870229</v>
      </c>
      <c r="Q148" s="10">
        <v>18.03604701</v>
      </c>
      <c r="R148" s="6">
        <f t="shared" si="7"/>
        <v>3.296269177</v>
      </c>
      <c r="S148" s="6">
        <f t="shared" si="8"/>
        <v>0.1827600679</v>
      </c>
      <c r="T148" s="10">
        <v>1.99677E-4</v>
      </c>
      <c r="U148" s="10">
        <v>887.5114504</v>
      </c>
      <c r="V148" s="6" t="s">
        <v>166</v>
      </c>
      <c r="W148" s="6">
        <f t="shared" si="11"/>
        <v>14.79185751</v>
      </c>
      <c r="X148" s="10">
        <v>0.028843323</v>
      </c>
      <c r="Y148" s="10">
        <v>-0.024959241</v>
      </c>
      <c r="Z148" s="10">
        <v>0.001867202</v>
      </c>
      <c r="AA148" s="14">
        <v>0.008045531</v>
      </c>
      <c r="AB148" s="14">
        <v>0.821801715</v>
      </c>
      <c r="AC148" s="10">
        <v>0.827621267</v>
      </c>
      <c r="AD148" s="10">
        <v>0.033117663</v>
      </c>
      <c r="AE148" s="10">
        <v>0.256291531</v>
      </c>
      <c r="AF148" s="10">
        <v>2.0</v>
      </c>
      <c r="AG148" s="10">
        <v>2.0</v>
      </c>
      <c r="AH148" s="16">
        <v>0.607094087011</v>
      </c>
      <c r="AI148" s="16">
        <v>0.00294556671019</v>
      </c>
      <c r="AJ148" s="18" t="s">
        <v>189</v>
      </c>
      <c r="AK148" s="9"/>
      <c r="AL148" s="9"/>
      <c r="AM148" s="9"/>
      <c r="AN148" s="9"/>
      <c r="AO148" s="9"/>
      <c r="AP148" s="9"/>
      <c r="AQ148" s="9"/>
      <c r="AR148" s="9"/>
      <c r="AS148" s="9"/>
    </row>
    <row r="149">
      <c r="A149" s="9"/>
      <c r="B149" s="6" t="s">
        <v>161</v>
      </c>
      <c r="C149" s="6" t="s">
        <v>185</v>
      </c>
      <c r="D149" s="6" t="s">
        <v>57</v>
      </c>
      <c r="E149" s="6" t="s">
        <v>186</v>
      </c>
      <c r="F149" s="6"/>
      <c r="G149" s="6"/>
      <c r="H149" s="6"/>
      <c r="I149" s="6" t="s">
        <v>187</v>
      </c>
      <c r="J149" s="6" t="s">
        <v>42</v>
      </c>
      <c r="K149" s="6" t="s">
        <v>139</v>
      </c>
      <c r="L149" s="6" t="s">
        <v>225</v>
      </c>
      <c r="M149" s="10">
        <v>131.0</v>
      </c>
      <c r="N149" s="10">
        <v>6497.0</v>
      </c>
      <c r="O149" s="10">
        <v>0.763006459</v>
      </c>
      <c r="P149" s="10">
        <v>99.19083969</v>
      </c>
      <c r="Q149" s="10">
        <v>16.9494599</v>
      </c>
      <c r="R149" s="6">
        <f t="shared" si="7"/>
        <v>2.896277437</v>
      </c>
      <c r="S149" s="6">
        <f t="shared" si="8"/>
        <v>0.17087727</v>
      </c>
      <c r="T149" s="10">
        <v>5.06467E-4</v>
      </c>
      <c r="U149" s="10">
        <v>835.2061069</v>
      </c>
      <c r="V149" s="6" t="s">
        <v>166</v>
      </c>
      <c r="W149" s="6">
        <f t="shared" si="11"/>
        <v>13.92010178</v>
      </c>
      <c r="X149" s="10">
        <v>0.015475701</v>
      </c>
      <c r="Y149" s="10">
        <v>-0.001411164</v>
      </c>
      <c r="Z149" s="10">
        <v>0.001837159</v>
      </c>
      <c r="AA149" s="14">
        <v>0.007584335</v>
      </c>
      <c r="AB149" s="14">
        <v>0.816920259</v>
      </c>
      <c r="AC149" s="10">
        <v>0.820681193</v>
      </c>
      <c r="AD149" s="10">
        <v>0.022931721</v>
      </c>
      <c r="AE149" s="10">
        <v>0.253313144</v>
      </c>
      <c r="AF149" s="10">
        <v>2.0</v>
      </c>
      <c r="AG149" s="10">
        <v>2.0</v>
      </c>
      <c r="AH149" s="16">
        <v>0.60063014763</v>
      </c>
      <c r="AI149" s="16">
        <v>0.00293268914461</v>
      </c>
      <c r="AJ149" s="18" t="s">
        <v>189</v>
      </c>
      <c r="AK149" s="9"/>
      <c r="AL149" s="9"/>
      <c r="AM149" s="9"/>
      <c r="AN149" s="9"/>
      <c r="AO149" s="9"/>
      <c r="AP149" s="9"/>
      <c r="AQ149" s="9"/>
      <c r="AR149" s="9"/>
      <c r="AS149" s="9"/>
    </row>
    <row r="150">
      <c r="A150" s="9"/>
      <c r="B150" s="6" t="s">
        <v>161</v>
      </c>
      <c r="C150" s="6" t="s">
        <v>185</v>
      </c>
      <c r="D150" s="6" t="s">
        <v>57</v>
      </c>
      <c r="E150" s="6" t="s">
        <v>186</v>
      </c>
      <c r="F150" s="6"/>
      <c r="G150" s="6"/>
      <c r="H150" s="6"/>
      <c r="I150" s="6" t="s">
        <v>187</v>
      </c>
      <c r="J150" s="6" t="s">
        <v>42</v>
      </c>
      <c r="K150" s="6" t="s">
        <v>139</v>
      </c>
      <c r="L150" s="6" t="s">
        <v>179</v>
      </c>
      <c r="M150" s="10">
        <v>131.0</v>
      </c>
      <c r="N150" s="10">
        <v>6198.0</v>
      </c>
      <c r="O150" s="10">
        <v>0.727891955</v>
      </c>
      <c r="P150" s="10">
        <v>94.6259542</v>
      </c>
      <c r="Q150" s="10">
        <v>18.33085909</v>
      </c>
      <c r="R150" s="6">
        <f t="shared" si="7"/>
        <v>3.551038379</v>
      </c>
      <c r="S150" s="6">
        <f t="shared" si="8"/>
        <v>0.1937191466</v>
      </c>
      <c r="T150" s="14">
        <v>-6.05E-5</v>
      </c>
      <c r="U150" s="10">
        <v>762.9160305</v>
      </c>
      <c r="V150" s="6" t="s">
        <v>166</v>
      </c>
      <c r="W150" s="6">
        <f t="shared" si="11"/>
        <v>12.71526718</v>
      </c>
      <c r="X150" s="10">
        <v>0.03616866</v>
      </c>
      <c r="Y150" s="10">
        <v>-0.001064069</v>
      </c>
      <c r="Z150" s="10">
        <v>0.002109365</v>
      </c>
      <c r="AA150" s="14">
        <v>0.007569407</v>
      </c>
      <c r="AB150" s="14">
        <v>0.799057949</v>
      </c>
      <c r="AC150" s="10">
        <v>0.805614458</v>
      </c>
      <c r="AD150" s="10">
        <v>0.021143747</v>
      </c>
      <c r="AE150" s="10">
        <v>0.264080851</v>
      </c>
      <c r="AF150" s="10">
        <v>2.0</v>
      </c>
      <c r="AG150" s="10">
        <v>2.0</v>
      </c>
      <c r="AH150" s="16">
        <v>0.562131372231</v>
      </c>
      <c r="AI150" s="16">
        <v>0.00292811057553</v>
      </c>
      <c r="AJ150" s="18" t="s">
        <v>189</v>
      </c>
      <c r="AK150" s="9"/>
      <c r="AL150" s="9"/>
      <c r="AM150" s="9"/>
      <c r="AN150" s="9"/>
      <c r="AO150" s="9"/>
      <c r="AP150" s="9"/>
      <c r="AQ150" s="9"/>
      <c r="AR150" s="9"/>
      <c r="AS150" s="9"/>
    </row>
    <row r="151">
      <c r="A151" s="9"/>
      <c r="B151" s="6" t="s">
        <v>161</v>
      </c>
      <c r="C151" s="6" t="s">
        <v>185</v>
      </c>
      <c r="D151" s="6" t="s">
        <v>57</v>
      </c>
      <c r="E151" s="6" t="s">
        <v>186</v>
      </c>
      <c r="F151" s="6"/>
      <c r="G151" s="6"/>
      <c r="H151" s="6"/>
      <c r="I151" s="6" t="s">
        <v>187</v>
      </c>
      <c r="J151" s="6" t="s">
        <v>42</v>
      </c>
      <c r="K151" s="6" t="s">
        <v>139</v>
      </c>
      <c r="L151" s="6" t="s">
        <v>180</v>
      </c>
      <c r="M151" s="10">
        <v>131.0</v>
      </c>
      <c r="N151" s="10">
        <v>5926.0</v>
      </c>
      <c r="O151" s="10">
        <v>0.695948326</v>
      </c>
      <c r="P151" s="10">
        <v>90.47328244</v>
      </c>
      <c r="Q151" s="10">
        <v>18.94762901</v>
      </c>
      <c r="R151" s="6">
        <f t="shared" si="7"/>
        <v>3.968162041</v>
      </c>
      <c r="S151" s="6">
        <f t="shared" si="8"/>
        <v>0.2094278941</v>
      </c>
      <c r="T151" s="10">
        <v>0.001758695</v>
      </c>
      <c r="U151" s="10">
        <v>709.1450382</v>
      </c>
      <c r="V151" s="6" t="s">
        <v>166</v>
      </c>
      <c r="W151" s="6">
        <f t="shared" si="11"/>
        <v>11.81908397</v>
      </c>
      <c r="X151" s="10">
        <v>0.022209501</v>
      </c>
      <c r="Y151" s="10">
        <v>-0.006134216</v>
      </c>
      <c r="Z151" s="10">
        <v>0.00235881</v>
      </c>
      <c r="AA151" s="14">
        <v>0.007643656</v>
      </c>
      <c r="AB151" s="14">
        <v>0.773071547</v>
      </c>
      <c r="AC151" s="10">
        <v>0.780788871</v>
      </c>
      <c r="AD151" s="10">
        <v>0.017569913</v>
      </c>
      <c r="AE151" s="10">
        <v>0.259231166</v>
      </c>
      <c r="AF151" s="10">
        <v>3.0</v>
      </c>
      <c r="AG151" s="10">
        <v>3.0</v>
      </c>
      <c r="AH151" s="16">
        <v>0.533281163328</v>
      </c>
      <c r="AI151" s="16">
        <v>0.00310914901109</v>
      </c>
      <c r="AJ151" s="18" t="s">
        <v>189</v>
      </c>
      <c r="AK151" s="9"/>
      <c r="AL151" s="9"/>
      <c r="AM151" s="9"/>
      <c r="AN151" s="9"/>
      <c r="AO151" s="9"/>
      <c r="AP151" s="9"/>
      <c r="AQ151" s="9"/>
      <c r="AR151" s="9"/>
      <c r="AS151" s="9"/>
    </row>
    <row r="152">
      <c r="A152" s="9"/>
      <c r="B152" s="6" t="s">
        <v>161</v>
      </c>
      <c r="C152" s="6" t="s">
        <v>185</v>
      </c>
      <c r="D152" s="6" t="s">
        <v>57</v>
      </c>
      <c r="E152" s="6" t="s">
        <v>186</v>
      </c>
      <c r="F152" s="6"/>
      <c r="G152" s="6"/>
      <c r="H152" s="6"/>
      <c r="I152" s="6" t="s">
        <v>187</v>
      </c>
      <c r="J152" s="6" t="s">
        <v>42</v>
      </c>
      <c r="K152" s="6" t="s">
        <v>139</v>
      </c>
      <c r="L152" s="6" t="s">
        <v>181</v>
      </c>
      <c r="M152" s="10">
        <v>131.0</v>
      </c>
      <c r="N152" s="10">
        <v>5960.0</v>
      </c>
      <c r="O152" s="10">
        <v>0.69994128</v>
      </c>
      <c r="P152" s="10">
        <v>90.99236641</v>
      </c>
      <c r="Q152" s="10">
        <v>19.14049948</v>
      </c>
      <c r="R152" s="6">
        <f t="shared" si="7"/>
        <v>4.026257749</v>
      </c>
      <c r="S152" s="6">
        <f t="shared" si="8"/>
        <v>0.2103528047</v>
      </c>
      <c r="T152" s="14">
        <v>3.03E-5</v>
      </c>
      <c r="U152" s="10">
        <v>696.778626</v>
      </c>
      <c r="V152" s="6" t="s">
        <v>166</v>
      </c>
      <c r="W152" s="6">
        <f t="shared" si="11"/>
        <v>11.6129771</v>
      </c>
      <c r="X152" s="10">
        <v>-0.001288252</v>
      </c>
      <c r="Y152" s="10">
        <v>-0.021840446</v>
      </c>
      <c r="Z152" s="10">
        <v>0.002326037</v>
      </c>
      <c r="AA152" s="14">
        <v>0.00768877</v>
      </c>
      <c r="AB152" s="14">
        <v>0.776963011</v>
      </c>
      <c r="AC152" s="10">
        <v>0.78571968</v>
      </c>
      <c r="AD152" s="10">
        <v>0.029976953</v>
      </c>
      <c r="AE152" s="10">
        <v>0.265035945</v>
      </c>
      <c r="AF152" s="10">
        <v>3.0</v>
      </c>
      <c r="AG152" s="10">
        <v>2.0</v>
      </c>
      <c r="AH152" s="16">
        <v>0.548947431931</v>
      </c>
      <c r="AI152" s="16">
        <v>0.00313888697301</v>
      </c>
      <c r="AJ152" s="18" t="s">
        <v>189</v>
      </c>
      <c r="AK152" s="9"/>
      <c r="AL152" s="9"/>
      <c r="AM152" s="9"/>
      <c r="AN152" s="9"/>
      <c r="AO152" s="9"/>
      <c r="AP152" s="9"/>
      <c r="AQ152" s="9"/>
      <c r="AR152" s="9"/>
      <c r="AS152" s="9"/>
    </row>
    <row r="153">
      <c r="A153" s="9"/>
      <c r="B153" s="6" t="s">
        <v>161</v>
      </c>
      <c r="C153" s="6" t="s">
        <v>185</v>
      </c>
      <c r="D153" s="6" t="s">
        <v>57</v>
      </c>
      <c r="E153" s="6" t="s">
        <v>186</v>
      </c>
      <c r="F153" s="6"/>
      <c r="G153" s="6"/>
      <c r="H153" s="6"/>
      <c r="I153" s="6" t="s">
        <v>187</v>
      </c>
      <c r="J153" s="6" t="s">
        <v>42</v>
      </c>
      <c r="K153" s="6" t="s">
        <v>139</v>
      </c>
      <c r="L153" s="6" t="s">
        <v>182</v>
      </c>
      <c r="M153" s="10">
        <v>131.0</v>
      </c>
      <c r="N153" s="10">
        <v>6293.0</v>
      </c>
      <c r="O153" s="10">
        <v>0.739048738</v>
      </c>
      <c r="P153" s="10">
        <v>96.07633588</v>
      </c>
      <c r="Q153" s="10">
        <v>20.35134833</v>
      </c>
      <c r="R153" s="6">
        <f t="shared" si="7"/>
        <v>4.310919802</v>
      </c>
      <c r="S153" s="6">
        <f t="shared" si="8"/>
        <v>0.211824776</v>
      </c>
      <c r="T153" s="10">
        <v>1.92633E-4</v>
      </c>
      <c r="U153" s="10">
        <v>792.4580153</v>
      </c>
      <c r="V153" s="6" t="s">
        <v>166</v>
      </c>
      <c r="W153" s="6">
        <f t="shared" si="11"/>
        <v>13.20763359</v>
      </c>
      <c r="X153" s="10">
        <v>-0.009316317</v>
      </c>
      <c r="Y153" s="10">
        <v>-0.03463497</v>
      </c>
      <c r="Z153" s="10">
        <v>0.002023788</v>
      </c>
      <c r="AA153" s="14">
        <v>0.007937038</v>
      </c>
      <c r="AB153" s="14">
        <v>0.813890612</v>
      </c>
      <c r="AC153" s="10">
        <v>0.822164934</v>
      </c>
      <c r="AD153" s="10">
        <v>0.031946483</v>
      </c>
      <c r="AE153" s="10">
        <v>0.210962408</v>
      </c>
      <c r="AF153" s="10">
        <v>4.0</v>
      </c>
      <c r="AG153" s="10">
        <v>3.0</v>
      </c>
      <c r="AH153" s="16">
        <v>0.595124080261</v>
      </c>
      <c r="AI153" s="16">
        <v>0.00282315310369</v>
      </c>
      <c r="AJ153" s="18" t="s">
        <v>189</v>
      </c>
      <c r="AK153" s="9"/>
      <c r="AL153" s="9"/>
      <c r="AM153" s="9"/>
      <c r="AN153" s="9"/>
      <c r="AO153" s="9"/>
      <c r="AP153" s="9"/>
      <c r="AQ153" s="9"/>
      <c r="AR153" s="9"/>
      <c r="AS153" s="9"/>
    </row>
    <row r="154">
      <c r="A154" s="9"/>
      <c r="B154" s="6" t="s">
        <v>161</v>
      </c>
      <c r="C154" s="6" t="s">
        <v>185</v>
      </c>
      <c r="D154" s="6" t="s">
        <v>57</v>
      </c>
      <c r="E154" s="6" t="s">
        <v>186</v>
      </c>
      <c r="F154" s="6"/>
      <c r="G154" s="6"/>
      <c r="H154" s="6"/>
      <c r="I154" s="6" t="s">
        <v>187</v>
      </c>
      <c r="J154" s="6" t="s">
        <v>42</v>
      </c>
      <c r="K154" s="6" t="s">
        <v>139</v>
      </c>
      <c r="L154" s="6" t="s">
        <v>183</v>
      </c>
      <c r="M154" s="10">
        <v>131.0</v>
      </c>
      <c r="N154" s="10">
        <v>6078.0</v>
      </c>
      <c r="O154" s="10">
        <v>0.713799178</v>
      </c>
      <c r="P154" s="10">
        <v>92.79389313</v>
      </c>
      <c r="Q154" s="10">
        <v>20.15880372</v>
      </c>
      <c r="R154" s="6">
        <f t="shared" si="7"/>
        <v>4.379354651</v>
      </c>
      <c r="S154" s="6">
        <f t="shared" si="8"/>
        <v>0.2172427844</v>
      </c>
      <c r="T154" s="10">
        <v>0.002196182</v>
      </c>
      <c r="U154" s="10">
        <v>775.7862595</v>
      </c>
      <c r="V154" s="6" t="s">
        <v>166</v>
      </c>
      <c r="W154" s="6">
        <f t="shared" si="11"/>
        <v>12.92977099</v>
      </c>
      <c r="X154" s="10">
        <v>0.023934297</v>
      </c>
      <c r="Y154" s="10">
        <v>-0.030383217</v>
      </c>
      <c r="Z154" s="10">
        <v>0.002219521</v>
      </c>
      <c r="AA154" s="14">
        <v>0.008029606</v>
      </c>
      <c r="AB154" s="14">
        <v>0.796199069</v>
      </c>
      <c r="AC154" s="10">
        <v>0.804459551</v>
      </c>
      <c r="AD154" s="10">
        <v>0.030593981</v>
      </c>
      <c r="AE154" s="10">
        <v>0.219576876</v>
      </c>
      <c r="AF154" s="10">
        <v>2.0</v>
      </c>
      <c r="AG154" s="10">
        <v>3.0</v>
      </c>
      <c r="AH154" s="16">
        <v>0.576578050411</v>
      </c>
      <c r="AI154" s="16">
        <v>0.00311250255308</v>
      </c>
      <c r="AJ154" s="18" t="s">
        <v>189</v>
      </c>
      <c r="AK154" s="9"/>
      <c r="AL154" s="9"/>
      <c r="AM154" s="9"/>
      <c r="AN154" s="9"/>
      <c r="AO154" s="9"/>
      <c r="AP154" s="9"/>
      <c r="AQ154" s="9"/>
      <c r="AR154" s="9"/>
      <c r="AS154" s="9"/>
    </row>
    <row r="155">
      <c r="A155" s="9"/>
      <c r="B155" s="6" t="s">
        <v>161</v>
      </c>
      <c r="C155" s="6" t="s">
        <v>185</v>
      </c>
      <c r="D155" s="6" t="s">
        <v>57</v>
      </c>
      <c r="E155" s="6" t="s">
        <v>186</v>
      </c>
      <c r="F155" s="6"/>
      <c r="G155" s="6"/>
      <c r="H155" s="6"/>
      <c r="I155" s="6" t="s">
        <v>187</v>
      </c>
      <c r="J155" s="6" t="s">
        <v>42</v>
      </c>
      <c r="K155" s="6" t="s">
        <v>139</v>
      </c>
      <c r="L155" s="6" t="s">
        <v>226</v>
      </c>
      <c r="M155" s="10">
        <v>131.0</v>
      </c>
      <c r="N155" s="10">
        <v>6375.0</v>
      </c>
      <c r="O155" s="10">
        <v>0.748678802</v>
      </c>
      <c r="P155" s="10">
        <v>97.32824427</v>
      </c>
      <c r="Q155" s="10">
        <v>18.93397235</v>
      </c>
      <c r="R155" s="6">
        <f t="shared" si="7"/>
        <v>3.683363567</v>
      </c>
      <c r="S155" s="6">
        <f t="shared" si="8"/>
        <v>0.1945372845</v>
      </c>
      <c r="T155" s="10">
        <v>0.001829876</v>
      </c>
      <c r="U155" s="10">
        <v>861.3587786</v>
      </c>
      <c r="V155" s="6" t="s">
        <v>166</v>
      </c>
      <c r="W155" s="6">
        <f t="shared" si="11"/>
        <v>14.35597964</v>
      </c>
      <c r="X155" s="10">
        <v>0.026575739</v>
      </c>
      <c r="Y155" s="10">
        <v>-0.027933201</v>
      </c>
      <c r="Z155" s="10">
        <v>0.001948226</v>
      </c>
      <c r="AA155" s="14">
        <v>0.008015754</v>
      </c>
      <c r="AB155" s="14">
        <v>0.81701575</v>
      </c>
      <c r="AC155" s="10">
        <v>0.823208585</v>
      </c>
      <c r="AD155" s="10">
        <v>0.048034737</v>
      </c>
      <c r="AE155" s="10">
        <v>0.231247051</v>
      </c>
      <c r="AF155" s="10">
        <v>4.0</v>
      </c>
      <c r="AG155" s="10">
        <v>2.0</v>
      </c>
      <c r="AH155" s="16">
        <v>0.58442932885</v>
      </c>
      <c r="AI155" s="16">
        <v>0.00241263032227</v>
      </c>
      <c r="AJ155" s="18" t="s">
        <v>189</v>
      </c>
      <c r="AK155" s="9"/>
      <c r="AL155" s="9"/>
      <c r="AM155" s="9"/>
      <c r="AN155" s="9"/>
      <c r="AO155" s="9"/>
      <c r="AP155" s="9"/>
      <c r="AQ155" s="9"/>
      <c r="AR155" s="9"/>
      <c r="AS155" s="9"/>
    </row>
    <row r="156">
      <c r="A156" s="9"/>
      <c r="B156" s="6" t="s">
        <v>161</v>
      </c>
      <c r="C156" s="6" t="s">
        <v>185</v>
      </c>
      <c r="D156" s="6" t="s">
        <v>57</v>
      </c>
      <c r="E156" s="6" t="s">
        <v>186</v>
      </c>
      <c r="F156" s="6"/>
      <c r="G156" s="6"/>
      <c r="H156" s="6"/>
      <c r="I156" s="6" t="s">
        <v>187</v>
      </c>
      <c r="J156" s="6" t="s">
        <v>42</v>
      </c>
      <c r="K156" s="6" t="s">
        <v>139</v>
      </c>
      <c r="L156" s="6" t="s">
        <v>227</v>
      </c>
      <c r="M156" s="10">
        <v>131.0</v>
      </c>
      <c r="N156" s="10">
        <v>5679.0</v>
      </c>
      <c r="O156" s="10">
        <v>0.666940693</v>
      </c>
      <c r="P156" s="10">
        <v>86.70229008</v>
      </c>
      <c r="Q156" s="10">
        <v>21.78650561</v>
      </c>
      <c r="R156" s="6">
        <f t="shared" si="7"/>
        <v>5.474501611</v>
      </c>
      <c r="S156" s="6">
        <f t="shared" si="8"/>
        <v>0.2512794713</v>
      </c>
      <c r="T156" s="10">
        <v>-0.001210565</v>
      </c>
      <c r="U156" s="10">
        <v>706.870229</v>
      </c>
      <c r="V156" s="6" t="s">
        <v>166</v>
      </c>
      <c r="W156" s="6">
        <f t="shared" si="11"/>
        <v>11.78117048</v>
      </c>
      <c r="X156" s="10">
        <v>0.070878391</v>
      </c>
      <c r="Y156" s="10">
        <v>-0.030400441</v>
      </c>
      <c r="Z156" s="10">
        <v>0.002582765</v>
      </c>
      <c r="AA156" s="14">
        <v>0.008043226</v>
      </c>
      <c r="AB156" s="14">
        <v>0.777582934</v>
      </c>
      <c r="AC156" s="10">
        <v>0.790063528</v>
      </c>
      <c r="AD156" s="10">
        <v>0.028015819</v>
      </c>
      <c r="AE156" s="10">
        <v>0.272603821</v>
      </c>
      <c r="AF156" s="10">
        <v>3.0</v>
      </c>
      <c r="AG156" s="10">
        <v>3.0</v>
      </c>
      <c r="AH156" s="16">
        <v>0.535275385447</v>
      </c>
      <c r="AI156" s="16">
        <v>0.00351166332443</v>
      </c>
      <c r="AJ156" s="18" t="s">
        <v>189</v>
      </c>
      <c r="AK156" s="9"/>
      <c r="AL156" s="9"/>
      <c r="AM156" s="9"/>
      <c r="AN156" s="9"/>
      <c r="AO156" s="9"/>
      <c r="AP156" s="9"/>
      <c r="AQ156" s="9"/>
      <c r="AR156" s="9"/>
      <c r="AS156" s="9"/>
    </row>
    <row r="157">
      <c r="A157" s="9"/>
      <c r="B157" s="6" t="s">
        <v>161</v>
      </c>
      <c r="C157" s="6" t="s">
        <v>185</v>
      </c>
      <c r="D157" s="6" t="s">
        <v>57</v>
      </c>
      <c r="E157" s="6" t="s">
        <v>186</v>
      </c>
      <c r="F157" s="6"/>
      <c r="G157" s="6"/>
      <c r="H157" s="6"/>
      <c r="I157" s="6" t="s">
        <v>187</v>
      </c>
      <c r="J157" s="6" t="s">
        <v>42</v>
      </c>
      <c r="K157" s="6" t="s">
        <v>139</v>
      </c>
      <c r="L157" s="6" t="s">
        <v>228</v>
      </c>
      <c r="M157" s="10">
        <v>131.0</v>
      </c>
      <c r="N157" s="10">
        <v>5704.0</v>
      </c>
      <c r="O157" s="10">
        <v>0.669876688</v>
      </c>
      <c r="P157" s="10">
        <v>87.08396947</v>
      </c>
      <c r="Q157" s="10">
        <v>20.77176525</v>
      </c>
      <c r="R157" s="6">
        <f t="shared" si="7"/>
        <v>4.954599959</v>
      </c>
      <c r="S157" s="6">
        <f t="shared" si="8"/>
        <v>0.2385257054</v>
      </c>
      <c r="T157" s="14">
        <v>6.13E-6</v>
      </c>
      <c r="U157" s="10">
        <v>678.1984733</v>
      </c>
      <c r="V157" s="6" t="s">
        <v>166</v>
      </c>
      <c r="W157" s="6">
        <f t="shared" si="11"/>
        <v>11.30330789</v>
      </c>
      <c r="X157" s="10">
        <v>0.007866376</v>
      </c>
      <c r="Y157" s="10">
        <v>-0.032435548</v>
      </c>
      <c r="Z157" s="10">
        <v>0.002560916</v>
      </c>
      <c r="AA157" s="14">
        <v>0.00760517</v>
      </c>
      <c r="AB157" s="14">
        <v>0.761721909</v>
      </c>
      <c r="AC157" s="10">
        <v>0.773952203</v>
      </c>
      <c r="AD157" s="10">
        <v>0.040773351</v>
      </c>
      <c r="AE157" s="10">
        <v>0.275766459</v>
      </c>
      <c r="AF157" s="10">
        <v>4.0</v>
      </c>
      <c r="AG157" s="10">
        <v>3.0</v>
      </c>
      <c r="AH157" s="16">
        <v>0.516746187541</v>
      </c>
      <c r="AI157" s="16">
        <v>0.00332269862334</v>
      </c>
      <c r="AJ157" s="18" t="s">
        <v>189</v>
      </c>
      <c r="AK157" s="9"/>
      <c r="AL157" s="9"/>
      <c r="AM157" s="9"/>
      <c r="AN157" s="9"/>
      <c r="AO157" s="9"/>
      <c r="AP157" s="9"/>
      <c r="AQ157" s="9"/>
      <c r="AR157" s="9"/>
      <c r="AS157" s="9"/>
    </row>
    <row r="158">
      <c r="A158" s="9"/>
      <c r="B158" s="6" t="s">
        <v>161</v>
      </c>
      <c r="C158" s="6" t="s">
        <v>185</v>
      </c>
      <c r="D158" s="6" t="s">
        <v>57</v>
      </c>
      <c r="E158" s="6" t="s">
        <v>186</v>
      </c>
      <c r="F158" s="6"/>
      <c r="G158" s="6"/>
      <c r="H158" s="6"/>
      <c r="I158" s="6" t="s">
        <v>187</v>
      </c>
      <c r="J158" s="6" t="s">
        <v>42</v>
      </c>
      <c r="K158" s="6" t="s">
        <v>139</v>
      </c>
      <c r="L158" s="6" t="s">
        <v>229</v>
      </c>
      <c r="M158" s="10">
        <v>111.0</v>
      </c>
      <c r="N158" s="10">
        <v>3808.0</v>
      </c>
      <c r="O158" s="10">
        <v>0.623751024</v>
      </c>
      <c r="P158" s="10">
        <v>68.61261261</v>
      </c>
      <c r="Q158" s="10">
        <v>16.63014259</v>
      </c>
      <c r="R158" s="6">
        <f t="shared" si="7"/>
        <v>4.030769738</v>
      </c>
      <c r="S158" s="6">
        <f t="shared" si="8"/>
        <v>0.2423773408</v>
      </c>
      <c r="T158" s="14">
        <v>-9.49E-5</v>
      </c>
      <c r="U158" s="10">
        <v>494.7927928</v>
      </c>
      <c r="V158" s="6" t="s">
        <v>166</v>
      </c>
      <c r="W158" s="6">
        <f t="shared" si="11"/>
        <v>8.246546547</v>
      </c>
      <c r="X158" s="10">
        <v>0.067487171</v>
      </c>
      <c r="Y158" s="10">
        <v>-0.016347647</v>
      </c>
      <c r="Z158" s="10">
        <v>0.003457836</v>
      </c>
      <c r="AA158" s="14">
        <v>0.00953736</v>
      </c>
      <c r="AB158" s="14">
        <v>0.730541973</v>
      </c>
      <c r="AC158" s="10">
        <v>0.744936892</v>
      </c>
      <c r="AD158" s="10">
        <v>0.033348429</v>
      </c>
      <c r="AE158" s="10">
        <v>0.268611464</v>
      </c>
      <c r="AF158" s="10">
        <v>3.0</v>
      </c>
      <c r="AG158" s="10">
        <v>3.0</v>
      </c>
      <c r="AH158" s="16">
        <v>0.501199421076</v>
      </c>
      <c r="AI158" s="16">
        <v>0.00321909099964</v>
      </c>
      <c r="AJ158" s="18" t="s">
        <v>189</v>
      </c>
      <c r="AK158" s="9"/>
      <c r="AL158" s="9"/>
      <c r="AM158" s="9"/>
      <c r="AN158" s="9"/>
      <c r="AO158" s="9"/>
      <c r="AP158" s="9"/>
      <c r="AQ158" s="9"/>
      <c r="AR158" s="9"/>
      <c r="AS158" s="9"/>
    </row>
    <row r="159">
      <c r="A159" s="9"/>
      <c r="B159" s="6" t="s">
        <v>161</v>
      </c>
      <c r="C159" s="6" t="s">
        <v>185</v>
      </c>
      <c r="D159" s="6" t="s">
        <v>57</v>
      </c>
      <c r="E159" s="6" t="s">
        <v>186</v>
      </c>
      <c r="F159" s="6"/>
      <c r="G159" s="6"/>
      <c r="H159" s="6"/>
      <c r="I159" s="6" t="s">
        <v>187</v>
      </c>
      <c r="J159" s="6" t="s">
        <v>42</v>
      </c>
      <c r="K159" s="6" t="s">
        <v>139</v>
      </c>
      <c r="L159" s="6" t="s">
        <v>230</v>
      </c>
      <c r="M159" s="10">
        <v>111.0</v>
      </c>
      <c r="N159" s="10">
        <v>3929.0</v>
      </c>
      <c r="O159" s="10">
        <v>0.643570844</v>
      </c>
      <c r="P159" s="10">
        <v>70.79279279</v>
      </c>
      <c r="Q159" s="10">
        <v>16.23316432</v>
      </c>
      <c r="R159" s="6">
        <f t="shared" si="7"/>
        <v>3.722351011</v>
      </c>
      <c r="S159" s="6">
        <f t="shared" si="8"/>
        <v>0.2293053245</v>
      </c>
      <c r="T159" s="10">
        <v>0.001196411</v>
      </c>
      <c r="U159" s="10">
        <v>503.3153153</v>
      </c>
      <c r="V159" s="6" t="s">
        <v>166</v>
      </c>
      <c r="W159" s="6">
        <f t="shared" si="11"/>
        <v>8.388588588</v>
      </c>
      <c r="X159" s="10">
        <v>0.076772481</v>
      </c>
      <c r="Y159" s="10">
        <v>-0.028021489</v>
      </c>
      <c r="Z159" s="10">
        <v>0.003274501</v>
      </c>
      <c r="AA159" s="14">
        <v>0.009290645</v>
      </c>
      <c r="AB159" s="14">
        <v>0.742778899</v>
      </c>
      <c r="AC159" s="10">
        <v>0.755689408</v>
      </c>
      <c r="AD159" s="10">
        <v>0.0217836</v>
      </c>
      <c r="AE159" s="10">
        <v>0.28084292</v>
      </c>
      <c r="AF159" s="10">
        <v>3.0</v>
      </c>
      <c r="AG159" s="10">
        <v>3.0</v>
      </c>
      <c r="AH159" s="16">
        <v>0.520455251638</v>
      </c>
      <c r="AI159" s="16">
        <v>0.00372899224643</v>
      </c>
      <c r="AJ159" s="18" t="s">
        <v>189</v>
      </c>
      <c r="AK159" s="9"/>
      <c r="AL159" s="9"/>
      <c r="AM159" s="9"/>
      <c r="AN159" s="9"/>
      <c r="AO159" s="9"/>
      <c r="AP159" s="9"/>
      <c r="AQ159" s="9"/>
      <c r="AR159" s="9"/>
      <c r="AS159" s="9"/>
    </row>
    <row r="160">
      <c r="A160" s="9"/>
      <c r="B160" s="6" t="s">
        <v>161</v>
      </c>
      <c r="C160" s="6" t="s">
        <v>185</v>
      </c>
      <c r="D160" s="6" t="s">
        <v>57</v>
      </c>
      <c r="E160" s="6" t="s">
        <v>186</v>
      </c>
      <c r="F160" s="6"/>
      <c r="G160" s="6"/>
      <c r="H160" s="6"/>
      <c r="I160" s="6" t="s">
        <v>187</v>
      </c>
      <c r="J160" s="6" t="s">
        <v>42</v>
      </c>
      <c r="K160" s="6" t="s">
        <v>139</v>
      </c>
      <c r="L160" s="6" t="s">
        <v>231</v>
      </c>
      <c r="M160" s="10">
        <v>111.0</v>
      </c>
      <c r="N160" s="10">
        <v>3930.0</v>
      </c>
      <c r="O160" s="10">
        <v>0.643734644</v>
      </c>
      <c r="P160" s="10">
        <v>70.81081081</v>
      </c>
      <c r="Q160" s="10">
        <v>17.27077076</v>
      </c>
      <c r="R160" s="6">
        <f t="shared" si="7"/>
        <v>4.212344404</v>
      </c>
      <c r="S160" s="6">
        <f t="shared" si="8"/>
        <v>0.2439001978</v>
      </c>
      <c r="T160" s="10">
        <v>9.86941E-4</v>
      </c>
      <c r="U160" s="10">
        <v>521.3333333</v>
      </c>
      <c r="V160" s="6" t="s">
        <v>166</v>
      </c>
      <c r="W160" s="6">
        <f t="shared" si="11"/>
        <v>8.688888888</v>
      </c>
      <c r="X160" s="10">
        <v>0.035218512</v>
      </c>
      <c r="Y160" s="10">
        <v>-0.032472958</v>
      </c>
      <c r="Z160" s="10">
        <v>0.003269992</v>
      </c>
      <c r="AA160" s="14">
        <v>0.009414471</v>
      </c>
      <c r="AB160" s="14">
        <v>0.744268866</v>
      </c>
      <c r="AC160" s="10">
        <v>0.760695719</v>
      </c>
      <c r="AD160" s="10">
        <v>0.027347865</v>
      </c>
      <c r="AE160" s="10">
        <v>0.293827792</v>
      </c>
      <c r="AF160" s="10">
        <v>3.0</v>
      </c>
      <c r="AG160" s="10">
        <v>3.0</v>
      </c>
      <c r="AH160" s="16">
        <v>0.535914157935</v>
      </c>
      <c r="AI160" s="16">
        <v>0.00463264096953</v>
      </c>
      <c r="AJ160" s="18" t="s">
        <v>189</v>
      </c>
      <c r="AK160" s="9"/>
      <c r="AL160" s="9"/>
      <c r="AM160" s="9"/>
      <c r="AN160" s="9"/>
      <c r="AO160" s="9"/>
      <c r="AP160" s="9"/>
      <c r="AQ160" s="9"/>
      <c r="AR160" s="9"/>
      <c r="AS160" s="9"/>
    </row>
    <row r="161">
      <c r="A161" s="9"/>
      <c r="B161" s="6" t="s">
        <v>161</v>
      </c>
      <c r="C161" s="6" t="s">
        <v>185</v>
      </c>
      <c r="D161" s="6" t="s">
        <v>57</v>
      </c>
      <c r="E161" s="6" t="s">
        <v>186</v>
      </c>
      <c r="F161" s="6"/>
      <c r="G161" s="6"/>
      <c r="H161" s="6"/>
      <c r="I161" s="6" t="s">
        <v>187</v>
      </c>
      <c r="J161" s="6" t="s">
        <v>42</v>
      </c>
      <c r="K161" s="6" t="s">
        <v>139</v>
      </c>
      <c r="L161" s="6" t="s">
        <v>232</v>
      </c>
      <c r="M161" s="10">
        <v>111.0</v>
      </c>
      <c r="N161" s="10">
        <v>3972.0</v>
      </c>
      <c r="O161" s="10">
        <v>0.650614251</v>
      </c>
      <c r="P161" s="10">
        <v>71.56756757</v>
      </c>
      <c r="Q161" s="10">
        <v>18.28287321</v>
      </c>
      <c r="R161" s="6">
        <f t="shared" si="7"/>
        <v>4.670599605</v>
      </c>
      <c r="S161" s="6">
        <f t="shared" si="8"/>
        <v>0.2554631075</v>
      </c>
      <c r="T161" s="10">
        <v>0.003671423</v>
      </c>
      <c r="U161" s="10">
        <v>569.5135135</v>
      </c>
      <c r="V161" s="6" t="s">
        <v>166</v>
      </c>
      <c r="W161" s="6">
        <f t="shared" si="11"/>
        <v>9.491891892</v>
      </c>
      <c r="X161" s="10">
        <v>0.10431117</v>
      </c>
      <c r="Y161" s="10">
        <v>-0.033938744</v>
      </c>
      <c r="Z161" s="10">
        <v>0.003223407</v>
      </c>
      <c r="AA161" s="14">
        <v>0.009947773</v>
      </c>
      <c r="AB161" s="14">
        <v>0.769198852</v>
      </c>
      <c r="AC161" s="10">
        <v>0.782722197</v>
      </c>
      <c r="AD161" s="10">
        <v>0.036621598</v>
      </c>
      <c r="AE161" s="10">
        <v>0.308823831</v>
      </c>
      <c r="AF161" s="10">
        <v>3.0</v>
      </c>
      <c r="AG161" s="10">
        <v>3.0</v>
      </c>
      <c r="AH161" s="16">
        <v>0.55617613486</v>
      </c>
      <c r="AI161" s="16">
        <v>0.0043249562945</v>
      </c>
      <c r="AJ161" s="18" t="s">
        <v>189</v>
      </c>
      <c r="AK161" s="9"/>
      <c r="AL161" s="9"/>
      <c r="AM161" s="9"/>
      <c r="AN161" s="9"/>
      <c r="AO161" s="9"/>
      <c r="AP161" s="9"/>
      <c r="AQ161" s="9"/>
      <c r="AR161" s="9"/>
      <c r="AS161" s="9"/>
    </row>
    <row r="162">
      <c r="A162" s="9"/>
      <c r="B162" s="6" t="s">
        <v>161</v>
      </c>
      <c r="C162" s="6" t="s">
        <v>185</v>
      </c>
      <c r="D162" s="6" t="s">
        <v>57</v>
      </c>
      <c r="E162" s="6" t="s">
        <v>186</v>
      </c>
      <c r="F162" s="6"/>
      <c r="G162" s="6"/>
      <c r="H162" s="6"/>
      <c r="I162" s="6" t="s">
        <v>187</v>
      </c>
      <c r="J162" s="6" t="s">
        <v>42</v>
      </c>
      <c r="K162" s="6" t="s">
        <v>139</v>
      </c>
      <c r="L162" s="6" t="s">
        <v>233</v>
      </c>
      <c r="M162" s="10">
        <v>111.0</v>
      </c>
      <c r="N162" s="10">
        <v>4041.0</v>
      </c>
      <c r="O162" s="10">
        <v>0.661916462</v>
      </c>
      <c r="P162" s="10">
        <v>72.81081081</v>
      </c>
      <c r="Q162" s="10">
        <v>18.81130268</v>
      </c>
      <c r="R162" s="6">
        <f t="shared" si="7"/>
        <v>4.860062738</v>
      </c>
      <c r="S162" s="6">
        <f t="shared" si="8"/>
        <v>0.2583586485</v>
      </c>
      <c r="T162" s="10">
        <v>0.002518672</v>
      </c>
      <c r="U162" s="10">
        <v>666.972973</v>
      </c>
      <c r="V162" s="6" t="s">
        <v>166</v>
      </c>
      <c r="W162" s="6">
        <f t="shared" si="11"/>
        <v>11.11621622</v>
      </c>
      <c r="X162" s="10">
        <v>0.158524035</v>
      </c>
      <c r="Y162" s="10">
        <v>-0.042014533</v>
      </c>
      <c r="Z162" s="10">
        <v>0.003119717</v>
      </c>
      <c r="AA162" s="14">
        <v>0.010515948</v>
      </c>
      <c r="AB162" s="14">
        <v>0.79359449</v>
      </c>
      <c r="AC162" s="10">
        <v>0.806897887</v>
      </c>
      <c r="AD162" s="10">
        <v>0.044407489</v>
      </c>
      <c r="AE162" s="10">
        <v>0.304534145</v>
      </c>
      <c r="AF162" s="10">
        <v>4.0</v>
      </c>
      <c r="AG162" s="10">
        <v>3.0</v>
      </c>
      <c r="AH162" s="16">
        <v>0.574113702897</v>
      </c>
      <c r="AI162" s="16">
        <v>0.00451106378562</v>
      </c>
      <c r="AJ162" s="18" t="s">
        <v>189</v>
      </c>
      <c r="AK162" s="9"/>
      <c r="AL162" s="9"/>
      <c r="AM162" s="9"/>
      <c r="AN162" s="9"/>
      <c r="AO162" s="9"/>
      <c r="AP162" s="9"/>
      <c r="AQ162" s="9"/>
      <c r="AR162" s="9"/>
      <c r="AS162" s="9"/>
    </row>
    <row r="163">
      <c r="A163" s="9"/>
      <c r="B163" s="6" t="s">
        <v>161</v>
      </c>
      <c r="C163" s="6" t="s">
        <v>185</v>
      </c>
      <c r="D163" s="6" t="s">
        <v>57</v>
      </c>
      <c r="E163" s="6" t="s">
        <v>186</v>
      </c>
      <c r="F163" s="6"/>
      <c r="G163" s="6"/>
      <c r="H163" s="6"/>
      <c r="I163" s="6" t="s">
        <v>187</v>
      </c>
      <c r="J163" s="6" t="s">
        <v>42</v>
      </c>
      <c r="K163" s="6" t="s">
        <v>139</v>
      </c>
      <c r="L163" s="6" t="s">
        <v>234</v>
      </c>
      <c r="M163" s="10">
        <v>111.0</v>
      </c>
      <c r="N163" s="10">
        <v>3921.0</v>
      </c>
      <c r="O163" s="10">
        <v>0.642260442</v>
      </c>
      <c r="P163" s="10">
        <v>70.64864865</v>
      </c>
      <c r="Q163" s="10">
        <v>18.34192198</v>
      </c>
      <c r="R163" s="6">
        <f t="shared" si="7"/>
        <v>4.761960892</v>
      </c>
      <c r="S163" s="6">
        <f t="shared" si="8"/>
        <v>0.259621696</v>
      </c>
      <c r="T163" s="10">
        <v>0.004434531</v>
      </c>
      <c r="U163" s="10">
        <v>615.2792793</v>
      </c>
      <c r="V163" s="6" t="s">
        <v>166</v>
      </c>
      <c r="W163" s="6">
        <f t="shared" si="11"/>
        <v>10.25465466</v>
      </c>
      <c r="X163" s="10">
        <v>0.148108137</v>
      </c>
      <c r="Y163" s="10">
        <v>-0.048799253</v>
      </c>
      <c r="Z163" s="10">
        <v>0.003298545</v>
      </c>
      <c r="AA163" s="14">
        <v>0.010034658</v>
      </c>
      <c r="AB163" s="14">
        <v>0.774605503</v>
      </c>
      <c r="AC163" s="10">
        <v>0.789220896</v>
      </c>
      <c r="AD163" s="10">
        <v>0.037241699</v>
      </c>
      <c r="AE163" s="10">
        <v>0.335426331</v>
      </c>
      <c r="AF163" s="10">
        <v>3.0</v>
      </c>
      <c r="AG163" s="10">
        <v>3.0</v>
      </c>
      <c r="AH163" s="16">
        <v>0.550972562908</v>
      </c>
      <c r="AI163" s="16">
        <v>0.00423356008463</v>
      </c>
      <c r="AJ163" s="18" t="s">
        <v>189</v>
      </c>
      <c r="AK163" s="9"/>
      <c r="AL163" s="9"/>
      <c r="AM163" s="9"/>
      <c r="AN163" s="9"/>
      <c r="AO163" s="9"/>
      <c r="AP163" s="9"/>
      <c r="AQ163" s="9"/>
      <c r="AR163" s="9"/>
      <c r="AS163" s="9"/>
    </row>
    <row r="164">
      <c r="A164" s="9"/>
      <c r="B164" s="6" t="s">
        <v>161</v>
      </c>
      <c r="C164" s="6" t="s">
        <v>185</v>
      </c>
      <c r="D164" s="6" t="s">
        <v>57</v>
      </c>
      <c r="E164" s="6" t="s">
        <v>186</v>
      </c>
      <c r="F164" s="6"/>
      <c r="G164" s="6"/>
      <c r="H164" s="6"/>
      <c r="I164" s="6" t="s">
        <v>187</v>
      </c>
      <c r="J164" s="6" t="s">
        <v>42</v>
      </c>
      <c r="K164" s="6" t="s">
        <v>139</v>
      </c>
      <c r="L164" s="6" t="s">
        <v>235</v>
      </c>
      <c r="M164" s="10">
        <v>111.0</v>
      </c>
      <c r="N164" s="10">
        <v>3825.0</v>
      </c>
      <c r="O164" s="10">
        <v>0.626535627</v>
      </c>
      <c r="P164" s="10">
        <v>68.91891892</v>
      </c>
      <c r="Q164" s="10">
        <v>17.44393084</v>
      </c>
      <c r="R164" s="6">
        <f t="shared" si="7"/>
        <v>4.415198728</v>
      </c>
      <c r="S164" s="6">
        <f t="shared" si="8"/>
        <v>0.2531080161</v>
      </c>
      <c r="T164" s="10">
        <v>3.92205E-4</v>
      </c>
      <c r="U164" s="10">
        <v>545.7837838</v>
      </c>
      <c r="V164" s="6" t="s">
        <v>166</v>
      </c>
      <c r="W164" s="6">
        <f t="shared" si="11"/>
        <v>9.096396397</v>
      </c>
      <c r="X164" s="10">
        <v>0.073607006</v>
      </c>
      <c r="Y164" s="10">
        <v>-0.004237905</v>
      </c>
      <c r="Z164" s="10">
        <v>0.003462345</v>
      </c>
      <c r="AA164" s="14">
        <v>0.00957268</v>
      </c>
      <c r="AB164" s="14">
        <v>0.746730857</v>
      </c>
      <c r="AC164" s="10">
        <v>0.769674913</v>
      </c>
      <c r="AD164" s="10">
        <v>0.027381787</v>
      </c>
      <c r="AE164" s="10">
        <v>0.365479411</v>
      </c>
      <c r="AF164" s="10">
        <v>3.0</v>
      </c>
      <c r="AG164" s="10">
        <v>3.0</v>
      </c>
      <c r="AH164" s="16">
        <v>0.520806591068</v>
      </c>
      <c r="AI164" s="16">
        <v>0.00501149261309</v>
      </c>
      <c r="AJ164" s="18" t="s">
        <v>189</v>
      </c>
      <c r="AK164" s="9"/>
      <c r="AL164" s="9"/>
      <c r="AM164" s="9"/>
      <c r="AN164" s="9"/>
      <c r="AO164" s="9"/>
      <c r="AP164" s="9"/>
      <c r="AQ164" s="9"/>
      <c r="AR164" s="9"/>
      <c r="AS164" s="9"/>
    </row>
    <row r="165">
      <c r="A165" s="9"/>
      <c r="B165" s="6" t="s">
        <v>161</v>
      </c>
      <c r="C165" s="6" t="s">
        <v>185</v>
      </c>
      <c r="D165" s="6" t="s">
        <v>57</v>
      </c>
      <c r="E165" s="6" t="s">
        <v>186</v>
      </c>
      <c r="F165" s="6"/>
      <c r="G165" s="6"/>
      <c r="H165" s="6"/>
      <c r="I165" s="6" t="s">
        <v>187</v>
      </c>
      <c r="J165" s="6" t="s">
        <v>42</v>
      </c>
      <c r="K165" s="6" t="s">
        <v>139</v>
      </c>
      <c r="L165" s="6" t="s">
        <v>236</v>
      </c>
      <c r="M165" s="10">
        <v>111.0</v>
      </c>
      <c r="N165" s="10">
        <v>3743.0</v>
      </c>
      <c r="O165" s="10">
        <v>0.613104013</v>
      </c>
      <c r="P165" s="10">
        <v>67.44144144</v>
      </c>
      <c r="Q165" s="10">
        <v>17.38524003</v>
      </c>
      <c r="R165" s="6">
        <f t="shared" si="7"/>
        <v>4.481614931</v>
      </c>
      <c r="S165" s="6">
        <f t="shared" si="8"/>
        <v>0.2577827469</v>
      </c>
      <c r="T165" s="10">
        <v>0.001538647</v>
      </c>
      <c r="U165" s="10">
        <v>559.1891892</v>
      </c>
      <c r="V165" s="6" t="s">
        <v>166</v>
      </c>
      <c r="W165" s="6">
        <f t="shared" si="11"/>
        <v>9.31981982</v>
      </c>
      <c r="X165" s="10">
        <v>0.152063397</v>
      </c>
      <c r="Y165" s="10">
        <v>-0.012548968</v>
      </c>
      <c r="Z165" s="10">
        <v>0.003555515</v>
      </c>
      <c r="AA165" s="14">
        <v>0.010108884</v>
      </c>
      <c r="AB165" s="14">
        <v>0.747522272</v>
      </c>
      <c r="AC165" s="10">
        <v>0.765115016</v>
      </c>
      <c r="AD165" s="10">
        <v>0.030274622</v>
      </c>
      <c r="AE165" s="10">
        <v>0.369918164</v>
      </c>
      <c r="AF165" s="10">
        <v>3.0</v>
      </c>
      <c r="AG165" s="10">
        <v>3.0</v>
      </c>
      <c r="AH165" s="16">
        <v>0.508056267197</v>
      </c>
      <c r="AI165" s="16">
        <v>0.00396100851964</v>
      </c>
      <c r="AJ165" s="18" t="s">
        <v>189</v>
      </c>
      <c r="AK165" s="9"/>
      <c r="AL165" s="9"/>
      <c r="AM165" s="9"/>
      <c r="AN165" s="9"/>
      <c r="AO165" s="9"/>
      <c r="AP165" s="9"/>
      <c r="AQ165" s="9"/>
      <c r="AR165" s="9"/>
      <c r="AS165" s="9"/>
    </row>
    <row r="166">
      <c r="A166" s="9"/>
      <c r="B166" s="6" t="s">
        <v>161</v>
      </c>
      <c r="C166" s="6" t="s">
        <v>185</v>
      </c>
      <c r="D166" s="6" t="s">
        <v>57</v>
      </c>
      <c r="E166" s="6" t="s">
        <v>186</v>
      </c>
      <c r="F166" s="6"/>
      <c r="G166" s="6"/>
      <c r="H166" s="6"/>
      <c r="I166" s="6" t="s">
        <v>187</v>
      </c>
      <c r="J166" s="6" t="s">
        <v>42</v>
      </c>
      <c r="K166" s="6" t="s">
        <v>139</v>
      </c>
      <c r="L166" s="6" t="s">
        <v>237</v>
      </c>
      <c r="M166" s="10">
        <v>111.0</v>
      </c>
      <c r="N166" s="10">
        <v>3902.0</v>
      </c>
      <c r="O166" s="10">
        <v>0.639148239</v>
      </c>
      <c r="P166" s="10">
        <v>70.30630631</v>
      </c>
      <c r="Q166" s="10">
        <v>17.53184633</v>
      </c>
      <c r="R166" s="6">
        <f t="shared" si="7"/>
        <v>4.371807479</v>
      </c>
      <c r="S166" s="6">
        <f t="shared" si="8"/>
        <v>0.2493637804</v>
      </c>
      <c r="T166" s="14">
        <v>3.36E-5</v>
      </c>
      <c r="U166" s="10">
        <v>526.8828829</v>
      </c>
      <c r="V166" s="6" t="s">
        <v>166</v>
      </c>
      <c r="W166" s="6">
        <f t="shared" si="11"/>
        <v>8.781381382</v>
      </c>
      <c r="X166" s="10">
        <v>0.067915734</v>
      </c>
      <c r="Y166" s="10">
        <v>-0.026477904</v>
      </c>
      <c r="Z166" s="10">
        <v>0.003324091</v>
      </c>
      <c r="AA166" s="14">
        <v>0.009695989</v>
      </c>
      <c r="AB166" s="14">
        <v>0.752243541</v>
      </c>
      <c r="AC166" s="10">
        <v>0.772361568</v>
      </c>
      <c r="AD166" s="10">
        <v>0.055969927</v>
      </c>
      <c r="AE166" s="10">
        <v>0.310758826</v>
      </c>
      <c r="AF166" s="10">
        <v>3.0</v>
      </c>
      <c r="AG166" s="10">
        <v>3.0</v>
      </c>
      <c r="AH166" s="16">
        <v>0.533038088086</v>
      </c>
      <c r="AI166" s="16">
        <v>0.00399775680812</v>
      </c>
      <c r="AJ166" s="18" t="s">
        <v>189</v>
      </c>
      <c r="AK166" s="9"/>
      <c r="AL166" s="9"/>
      <c r="AM166" s="9"/>
      <c r="AN166" s="9"/>
      <c r="AO166" s="9"/>
      <c r="AP166" s="9"/>
      <c r="AQ166" s="9"/>
      <c r="AR166" s="9"/>
      <c r="AS166" s="9"/>
    </row>
    <row r="167">
      <c r="A167" s="9"/>
      <c r="B167" s="6" t="s">
        <v>161</v>
      </c>
      <c r="C167" s="6" t="s">
        <v>185</v>
      </c>
      <c r="D167" s="6" t="s">
        <v>57</v>
      </c>
      <c r="E167" s="6" t="s">
        <v>186</v>
      </c>
      <c r="F167" s="6"/>
      <c r="G167" s="6"/>
      <c r="H167" s="6"/>
      <c r="I167" s="6" t="s">
        <v>187</v>
      </c>
      <c r="J167" s="6" t="s">
        <v>42</v>
      </c>
      <c r="K167" s="6" t="s">
        <v>139</v>
      </c>
      <c r="L167" s="6" t="s">
        <v>238</v>
      </c>
      <c r="M167" s="10">
        <v>111.0</v>
      </c>
      <c r="N167" s="10">
        <v>3843.0</v>
      </c>
      <c r="O167" s="10">
        <v>0.629484029</v>
      </c>
      <c r="P167" s="10">
        <v>69.24324324</v>
      </c>
      <c r="Q167" s="10">
        <v>18.01561696</v>
      </c>
      <c r="R167" s="6">
        <f t="shared" si="7"/>
        <v>4.687279787</v>
      </c>
      <c r="S167" s="6">
        <f t="shared" si="8"/>
        <v>0.2601786993</v>
      </c>
      <c r="T167" s="10">
        <v>1.70408E-4</v>
      </c>
      <c r="U167" s="10">
        <v>582.3423423</v>
      </c>
      <c r="V167" s="6" t="s">
        <v>166</v>
      </c>
      <c r="W167" s="6">
        <f t="shared" si="11"/>
        <v>9.705705705</v>
      </c>
      <c r="X167" s="10">
        <v>0.150813265</v>
      </c>
      <c r="Y167" s="10">
        <v>-0.027200645</v>
      </c>
      <c r="Z167" s="10">
        <v>0.003418765</v>
      </c>
      <c r="AA167" s="14">
        <v>0.010325145</v>
      </c>
      <c r="AB167" s="14">
        <v>0.773495033</v>
      </c>
      <c r="AC167" s="10">
        <v>0.790376347</v>
      </c>
      <c r="AD167" s="10">
        <v>0.041724778</v>
      </c>
      <c r="AE167" s="10">
        <v>0.344571993</v>
      </c>
      <c r="AF167" s="10">
        <v>3.0</v>
      </c>
      <c r="AG167" s="10">
        <v>3.0</v>
      </c>
      <c r="AH167" s="16">
        <v>0.535276768759</v>
      </c>
      <c r="AI167" s="16">
        <v>0.00414783291401</v>
      </c>
      <c r="AJ167" s="18" t="s">
        <v>189</v>
      </c>
      <c r="AK167" s="9"/>
      <c r="AL167" s="9"/>
      <c r="AM167" s="9"/>
      <c r="AN167" s="9"/>
      <c r="AO167" s="9"/>
      <c r="AP167" s="9"/>
      <c r="AQ167" s="9"/>
      <c r="AR167" s="9"/>
      <c r="AS167" s="9"/>
    </row>
    <row r="168">
      <c r="A168" s="9"/>
      <c r="B168" s="6" t="s">
        <v>161</v>
      </c>
      <c r="C168" s="6" t="s">
        <v>185</v>
      </c>
      <c r="D168" s="6" t="s">
        <v>57</v>
      </c>
      <c r="E168" s="6" t="s">
        <v>186</v>
      </c>
      <c r="F168" s="6"/>
      <c r="G168" s="6"/>
      <c r="H168" s="6"/>
      <c r="I168" s="6" t="s">
        <v>187</v>
      </c>
      <c r="J168" s="6" t="s">
        <v>42</v>
      </c>
      <c r="K168" s="6" t="s">
        <v>139</v>
      </c>
      <c r="L168" s="6" t="s">
        <v>239</v>
      </c>
      <c r="M168" s="10">
        <v>90.0</v>
      </c>
      <c r="N168" s="10">
        <v>2507.0</v>
      </c>
      <c r="O168" s="10">
        <v>0.625967541</v>
      </c>
      <c r="P168" s="10">
        <v>55.71111111</v>
      </c>
      <c r="Q168" s="10">
        <v>14.68426554</v>
      </c>
      <c r="R168" s="6">
        <f t="shared" si="7"/>
        <v>3.870460491</v>
      </c>
      <c r="S168" s="6">
        <f t="shared" si="8"/>
        <v>0.2635787592</v>
      </c>
      <c r="T168" s="10">
        <v>0.005221157</v>
      </c>
      <c r="U168" s="10">
        <v>460.2222222</v>
      </c>
      <c r="V168" s="6" t="s">
        <v>166</v>
      </c>
      <c r="W168" s="6">
        <f t="shared" si="11"/>
        <v>7.67037037</v>
      </c>
      <c r="X168" s="10">
        <v>0.131600656</v>
      </c>
      <c r="Y168" s="10">
        <v>0.025744398</v>
      </c>
      <c r="Z168" s="10">
        <v>0.004287255</v>
      </c>
      <c r="AA168" s="14">
        <v>0.012674874</v>
      </c>
      <c r="AB168" s="14">
        <v>0.758599793</v>
      </c>
      <c r="AC168" s="10">
        <v>0.773445892</v>
      </c>
      <c r="AD168" s="10">
        <v>0.051436887</v>
      </c>
      <c r="AE168" s="10">
        <v>0.364239602</v>
      </c>
      <c r="AF168" s="10">
        <v>4.0</v>
      </c>
      <c r="AG168" s="10">
        <v>3.0</v>
      </c>
      <c r="AH168" s="16">
        <v>0.558369038595</v>
      </c>
      <c r="AI168" s="16">
        <v>0.00636380887872</v>
      </c>
      <c r="AJ168" s="18" t="s">
        <v>189</v>
      </c>
      <c r="AK168" s="9"/>
      <c r="AL168" s="9"/>
      <c r="AM168" s="9"/>
      <c r="AN168" s="9"/>
      <c r="AO168" s="9"/>
      <c r="AP168" s="9"/>
      <c r="AQ168" s="9"/>
      <c r="AR168" s="9"/>
      <c r="AS168" s="9"/>
    </row>
    <row r="169">
      <c r="A169" s="9"/>
      <c r="B169" s="6" t="s">
        <v>161</v>
      </c>
      <c r="C169" s="6" t="s">
        <v>185</v>
      </c>
      <c r="D169" s="6" t="s">
        <v>57</v>
      </c>
      <c r="E169" s="6" t="s">
        <v>186</v>
      </c>
      <c r="F169" s="6"/>
      <c r="G169" s="6"/>
      <c r="H169" s="6"/>
      <c r="I169" s="6" t="s">
        <v>187</v>
      </c>
      <c r="J169" s="6" t="s">
        <v>42</v>
      </c>
      <c r="K169" s="6" t="s">
        <v>139</v>
      </c>
      <c r="L169" s="6" t="s">
        <v>240</v>
      </c>
      <c r="M169" s="10">
        <v>90.0</v>
      </c>
      <c r="N169" s="10">
        <v>2605.0</v>
      </c>
      <c r="O169" s="10">
        <v>0.650436954</v>
      </c>
      <c r="P169" s="10">
        <v>57.88888889</v>
      </c>
      <c r="Q169" s="10">
        <v>15.20193295</v>
      </c>
      <c r="R169" s="6">
        <f t="shared" si="7"/>
        <v>3.992109191</v>
      </c>
      <c r="S169" s="6">
        <f t="shared" si="8"/>
        <v>0.2626053677</v>
      </c>
      <c r="T169" s="10">
        <v>0.00247393</v>
      </c>
      <c r="U169" s="10">
        <v>427.5333333</v>
      </c>
      <c r="V169" s="6" t="s">
        <v>166</v>
      </c>
      <c r="W169" s="6">
        <f t="shared" si="11"/>
        <v>7.125555555</v>
      </c>
      <c r="X169" s="10">
        <v>0.109378049</v>
      </c>
      <c r="Y169" s="10">
        <v>-0.029431132</v>
      </c>
      <c r="Z169" s="10">
        <v>0.003980819</v>
      </c>
      <c r="AA169" s="14">
        <v>0.011856333</v>
      </c>
      <c r="AB169" s="14">
        <v>0.769393739</v>
      </c>
      <c r="AC169" s="10">
        <v>0.783894376</v>
      </c>
      <c r="AD169" s="10">
        <v>0.039498122</v>
      </c>
      <c r="AE169" s="10">
        <v>0.313670876</v>
      </c>
      <c r="AF169" s="10">
        <v>3.0</v>
      </c>
      <c r="AG169" s="10">
        <v>3.0</v>
      </c>
      <c r="AH169" s="16">
        <v>0.596059435987</v>
      </c>
      <c r="AI169" s="16">
        <v>0.00488812939817</v>
      </c>
      <c r="AJ169" s="18" t="s">
        <v>189</v>
      </c>
      <c r="AK169" s="9"/>
      <c r="AL169" s="9"/>
      <c r="AM169" s="9"/>
      <c r="AN169" s="9"/>
      <c r="AO169" s="9"/>
      <c r="AP169" s="9"/>
      <c r="AQ169" s="9"/>
      <c r="AR169" s="9"/>
      <c r="AS169" s="9"/>
    </row>
    <row r="170">
      <c r="A170" s="9"/>
      <c r="B170" s="6" t="s">
        <v>161</v>
      </c>
      <c r="C170" s="6" t="s">
        <v>185</v>
      </c>
      <c r="D170" s="6" t="s">
        <v>57</v>
      </c>
      <c r="E170" s="6" t="s">
        <v>186</v>
      </c>
      <c r="F170" s="6"/>
      <c r="G170" s="6"/>
      <c r="H170" s="6"/>
      <c r="I170" s="6" t="s">
        <v>187</v>
      </c>
      <c r="J170" s="6" t="s">
        <v>42</v>
      </c>
      <c r="K170" s="6" t="s">
        <v>139</v>
      </c>
      <c r="L170" s="6" t="s">
        <v>241</v>
      </c>
      <c r="M170" s="10">
        <v>90.0</v>
      </c>
      <c r="N170" s="10">
        <v>2313.0</v>
      </c>
      <c r="O170" s="10">
        <v>0.57752809</v>
      </c>
      <c r="P170" s="10">
        <v>51.4</v>
      </c>
      <c r="Q170" s="10">
        <v>14.37652407</v>
      </c>
      <c r="R170" s="6">
        <f t="shared" si="7"/>
        <v>4.021098139</v>
      </c>
      <c r="S170" s="6">
        <f t="shared" si="8"/>
        <v>0.2796989119</v>
      </c>
      <c r="T170" s="10">
        <v>0.001697653</v>
      </c>
      <c r="U170" s="10">
        <v>414.5555556</v>
      </c>
      <c r="V170" s="6" t="s">
        <v>166</v>
      </c>
      <c r="W170" s="6">
        <f t="shared" si="11"/>
        <v>6.90925926</v>
      </c>
      <c r="X170" s="10">
        <v>0.189909346</v>
      </c>
      <c r="Y170" s="10">
        <v>0.021329715</v>
      </c>
      <c r="Z170" s="10">
        <v>0.004863239</v>
      </c>
      <c r="AA170" s="14">
        <v>0.01350582</v>
      </c>
      <c r="AB170" s="14">
        <v>0.724379548</v>
      </c>
      <c r="AC170" s="10">
        <v>0.743007005</v>
      </c>
      <c r="AD170" s="10">
        <v>0.031666271</v>
      </c>
      <c r="AE170" s="10">
        <v>0.36796954</v>
      </c>
      <c r="AF170" s="10">
        <v>3.0</v>
      </c>
      <c r="AG170" s="10">
        <v>3.0</v>
      </c>
      <c r="AH170" s="16">
        <v>0.508932816913</v>
      </c>
      <c r="AI170" s="16">
        <v>0.00651549700047</v>
      </c>
      <c r="AJ170" s="18" t="s">
        <v>189</v>
      </c>
      <c r="AK170" s="9"/>
      <c r="AL170" s="9"/>
      <c r="AM170" s="9"/>
      <c r="AN170" s="9"/>
      <c r="AO170" s="9"/>
      <c r="AP170" s="9"/>
      <c r="AQ170" s="9"/>
      <c r="AR170" s="9"/>
      <c r="AS170" s="9"/>
    </row>
    <row r="171">
      <c r="A171" s="9"/>
      <c r="B171" s="6" t="s">
        <v>161</v>
      </c>
      <c r="C171" s="6" t="s">
        <v>185</v>
      </c>
      <c r="D171" s="6" t="s">
        <v>57</v>
      </c>
      <c r="E171" s="6" t="s">
        <v>186</v>
      </c>
      <c r="F171" s="6"/>
      <c r="G171" s="6"/>
      <c r="H171" s="6"/>
      <c r="I171" s="6" t="s">
        <v>187</v>
      </c>
      <c r="J171" s="6" t="s">
        <v>42</v>
      </c>
      <c r="K171" s="6" t="s">
        <v>139</v>
      </c>
      <c r="L171" s="6" t="s">
        <v>242</v>
      </c>
      <c r="M171" s="10">
        <v>90.0</v>
      </c>
      <c r="N171" s="10">
        <v>2336.0</v>
      </c>
      <c r="O171" s="10">
        <v>0.583270911</v>
      </c>
      <c r="P171" s="10">
        <v>51.91111111</v>
      </c>
      <c r="Q171" s="10">
        <v>15.17354748</v>
      </c>
      <c r="R171" s="6">
        <f t="shared" si="7"/>
        <v>4.435207381</v>
      </c>
      <c r="S171" s="6">
        <f t="shared" si="8"/>
        <v>0.2922986458</v>
      </c>
      <c r="T171" s="10">
        <v>7.42545E-4</v>
      </c>
      <c r="U171" s="10">
        <v>406.6666667</v>
      </c>
      <c r="V171" s="6" t="s">
        <v>166</v>
      </c>
      <c r="W171" s="6">
        <f t="shared" si="11"/>
        <v>6.777777778</v>
      </c>
      <c r="X171" s="10">
        <v>0.116248073</v>
      </c>
      <c r="Y171" s="10">
        <v>0.017815791</v>
      </c>
      <c r="Z171" s="10">
        <v>0.004868914</v>
      </c>
      <c r="AA171" s="14">
        <v>0.012855739</v>
      </c>
      <c r="AB171" s="14">
        <v>0.73479569</v>
      </c>
      <c r="AC171" s="10">
        <v>0.759077433</v>
      </c>
      <c r="AD171" s="10">
        <v>0.023050575</v>
      </c>
      <c r="AE171" s="10">
        <v>0.33822746</v>
      </c>
      <c r="AF171" s="10">
        <v>3.0</v>
      </c>
      <c r="AG171" s="10">
        <v>3.0</v>
      </c>
      <c r="AH171" s="16">
        <v>0.525232484443</v>
      </c>
      <c r="AI171" s="16">
        <v>0.00677626178977</v>
      </c>
      <c r="AJ171" s="18" t="s">
        <v>189</v>
      </c>
      <c r="AK171" s="9"/>
      <c r="AL171" s="9"/>
      <c r="AM171" s="9"/>
      <c r="AN171" s="9"/>
      <c r="AO171" s="9"/>
      <c r="AP171" s="9"/>
      <c r="AQ171" s="9"/>
      <c r="AR171" s="9"/>
      <c r="AS171" s="9"/>
    </row>
    <row r="172">
      <c r="A172" s="9"/>
      <c r="B172" s="6" t="s">
        <v>161</v>
      </c>
      <c r="C172" s="6" t="s">
        <v>185</v>
      </c>
      <c r="D172" s="6" t="s">
        <v>57</v>
      </c>
      <c r="E172" s="6" t="s">
        <v>186</v>
      </c>
      <c r="F172" s="6"/>
      <c r="G172" s="6"/>
      <c r="H172" s="6"/>
      <c r="I172" s="6" t="s">
        <v>187</v>
      </c>
      <c r="J172" s="6" t="s">
        <v>42</v>
      </c>
      <c r="K172" s="6" t="s">
        <v>139</v>
      </c>
      <c r="L172" s="6" t="s">
        <v>243</v>
      </c>
      <c r="M172" s="10">
        <v>89.0</v>
      </c>
      <c r="N172" s="10">
        <v>2351.0</v>
      </c>
      <c r="O172" s="10">
        <v>0.600357508</v>
      </c>
      <c r="P172" s="10">
        <v>52.83146067</v>
      </c>
      <c r="Q172" s="10">
        <v>15.21917474</v>
      </c>
      <c r="R172" s="6">
        <f t="shared" si="7"/>
        <v>4.384192238</v>
      </c>
      <c r="S172" s="6">
        <f t="shared" si="8"/>
        <v>0.2880703003</v>
      </c>
      <c r="T172" s="10">
        <v>0.002541647</v>
      </c>
      <c r="U172" s="10">
        <v>433.3033708</v>
      </c>
      <c r="V172" s="6" t="s">
        <v>166</v>
      </c>
      <c r="W172" s="6">
        <f t="shared" si="11"/>
        <v>7.221722847</v>
      </c>
      <c r="X172" s="10">
        <v>0.105772321</v>
      </c>
      <c r="Y172" s="10">
        <v>-0.024365436</v>
      </c>
      <c r="Z172" s="10">
        <v>0.004696324</v>
      </c>
      <c r="AA172" s="14">
        <v>0.01331506</v>
      </c>
      <c r="AB172" s="14">
        <v>0.739405129</v>
      </c>
      <c r="AC172" s="10">
        <v>0.747620329</v>
      </c>
      <c r="AD172" s="10">
        <v>0.039892115</v>
      </c>
      <c r="AE172" s="10">
        <v>0.306122113</v>
      </c>
      <c r="AF172" s="10">
        <v>3.0</v>
      </c>
      <c r="AG172" s="10">
        <v>3.0</v>
      </c>
      <c r="AH172" s="16">
        <v>0.54728924064</v>
      </c>
      <c r="AI172" s="16">
        <v>0.00539814388916</v>
      </c>
      <c r="AJ172" s="18" t="s">
        <v>189</v>
      </c>
      <c r="AK172" s="9"/>
      <c r="AL172" s="9"/>
      <c r="AM172" s="9"/>
      <c r="AN172" s="9"/>
      <c r="AO172" s="9"/>
      <c r="AP172" s="9"/>
      <c r="AQ172" s="9"/>
      <c r="AR172" s="9"/>
      <c r="AS172" s="9"/>
    </row>
    <row r="173">
      <c r="A173" s="9"/>
      <c r="B173" s="6" t="s">
        <v>161</v>
      </c>
      <c r="C173" s="6" t="s">
        <v>185</v>
      </c>
      <c r="D173" s="6" t="s">
        <v>57</v>
      </c>
      <c r="E173" s="6" t="s">
        <v>186</v>
      </c>
      <c r="F173" s="6"/>
      <c r="G173" s="6"/>
      <c r="H173" s="6"/>
      <c r="I173" s="6" t="s">
        <v>187</v>
      </c>
      <c r="J173" s="6" t="s">
        <v>42</v>
      </c>
      <c r="K173" s="6" t="s">
        <v>139</v>
      </c>
      <c r="L173" s="6" t="s">
        <v>244</v>
      </c>
      <c r="M173" s="10">
        <v>89.0</v>
      </c>
      <c r="N173" s="10">
        <v>2394.0</v>
      </c>
      <c r="O173" s="10">
        <v>0.6113381</v>
      </c>
      <c r="P173" s="10">
        <v>53.79775281</v>
      </c>
      <c r="Q173" s="10">
        <v>15.86118134</v>
      </c>
      <c r="R173" s="6">
        <f t="shared" si="7"/>
        <v>4.676349111</v>
      </c>
      <c r="S173" s="6">
        <f t="shared" si="8"/>
        <v>0.2948298119</v>
      </c>
      <c r="T173" s="10">
        <v>0.002270195</v>
      </c>
      <c r="U173" s="10">
        <v>461.258427</v>
      </c>
      <c r="V173" s="6" t="s">
        <v>166</v>
      </c>
      <c r="W173" s="6">
        <f t="shared" si="11"/>
        <v>7.68764045</v>
      </c>
      <c r="X173" s="10">
        <v>0.232176688</v>
      </c>
      <c r="Y173" s="10">
        <v>0.010385251</v>
      </c>
      <c r="Z173" s="10">
        <v>0.004578916</v>
      </c>
      <c r="AA173" s="14">
        <v>0.013729522</v>
      </c>
      <c r="AB173" s="14">
        <v>0.773018976</v>
      </c>
      <c r="AC173" s="10">
        <v>0.784862946</v>
      </c>
      <c r="AD173" s="10">
        <v>0.037978914</v>
      </c>
      <c r="AE173" s="10">
        <v>0.38142224</v>
      </c>
      <c r="AF173" s="10">
        <v>3.0</v>
      </c>
      <c r="AG173" s="10">
        <v>3.0</v>
      </c>
      <c r="AH173" s="16">
        <v>0.571221148547</v>
      </c>
      <c r="AI173" s="16">
        <v>0.00627328111104</v>
      </c>
      <c r="AJ173" s="18" t="s">
        <v>189</v>
      </c>
      <c r="AK173" s="9"/>
      <c r="AL173" s="9"/>
      <c r="AM173" s="9"/>
      <c r="AN173" s="9"/>
      <c r="AO173" s="9"/>
      <c r="AP173" s="9"/>
      <c r="AQ173" s="9"/>
      <c r="AR173" s="9"/>
      <c r="AS173" s="9"/>
    </row>
    <row r="174">
      <c r="A174" s="9"/>
      <c r="B174" s="6" t="s">
        <v>161</v>
      </c>
      <c r="C174" s="6" t="s">
        <v>185</v>
      </c>
      <c r="D174" s="6" t="s">
        <v>57</v>
      </c>
      <c r="E174" s="6" t="s">
        <v>186</v>
      </c>
      <c r="F174" s="6"/>
      <c r="G174" s="6"/>
      <c r="H174" s="6"/>
      <c r="I174" s="6" t="s">
        <v>187</v>
      </c>
      <c r="J174" s="6" t="s">
        <v>42</v>
      </c>
      <c r="K174" s="6" t="s">
        <v>139</v>
      </c>
      <c r="L174" s="6" t="s">
        <v>245</v>
      </c>
      <c r="M174" s="10">
        <v>88.0</v>
      </c>
      <c r="N174" s="10">
        <v>2195.0</v>
      </c>
      <c r="O174" s="10">
        <v>0.573406479</v>
      </c>
      <c r="P174" s="10">
        <v>49.88636364</v>
      </c>
      <c r="Q174" s="10">
        <v>14.50190569</v>
      </c>
      <c r="R174" s="6">
        <f t="shared" si="7"/>
        <v>4.215686478</v>
      </c>
      <c r="S174" s="6">
        <f t="shared" si="8"/>
        <v>0.2906987929</v>
      </c>
      <c r="T174" s="10">
        <v>-0.006476446</v>
      </c>
      <c r="U174" s="10">
        <v>375.3863636</v>
      </c>
      <c r="V174" s="6" t="s">
        <v>166</v>
      </c>
      <c r="W174" s="6">
        <f t="shared" si="11"/>
        <v>6.256439393</v>
      </c>
      <c r="X174" s="10">
        <v>0.145229952</v>
      </c>
      <c r="Y174" s="10">
        <v>0.036352952</v>
      </c>
      <c r="Z174" s="10">
        <v>0.005018104</v>
      </c>
      <c r="AA174" s="14">
        <v>0.013199843</v>
      </c>
      <c r="AB174" s="14">
        <v>0.723444779</v>
      </c>
      <c r="AC174" s="10">
        <v>0.74025359</v>
      </c>
      <c r="AD174" s="10">
        <v>0.03760279</v>
      </c>
      <c r="AE174" s="10">
        <v>0.372666692</v>
      </c>
      <c r="AF174" s="10">
        <v>3.0</v>
      </c>
      <c r="AG174" s="10">
        <v>3.0</v>
      </c>
      <c r="AH174" s="16">
        <v>0.51370896437</v>
      </c>
      <c r="AI174" s="16">
        <v>0.00553944298929</v>
      </c>
      <c r="AJ174" s="18" t="s">
        <v>189</v>
      </c>
      <c r="AK174" s="9"/>
      <c r="AL174" s="9"/>
      <c r="AM174" s="9"/>
      <c r="AN174" s="9"/>
      <c r="AO174" s="9"/>
      <c r="AP174" s="9"/>
      <c r="AQ174" s="9"/>
      <c r="AR174" s="9"/>
      <c r="AS174" s="9"/>
    </row>
    <row r="175">
      <c r="A175" s="9"/>
      <c r="B175" s="6" t="s">
        <v>161</v>
      </c>
      <c r="C175" s="6" t="s">
        <v>185</v>
      </c>
      <c r="D175" s="6" t="s">
        <v>57</v>
      </c>
      <c r="E175" s="6" t="s">
        <v>186</v>
      </c>
      <c r="F175" s="6"/>
      <c r="G175" s="6"/>
      <c r="H175" s="6"/>
      <c r="I175" s="6" t="s">
        <v>187</v>
      </c>
      <c r="J175" s="6" t="s">
        <v>42</v>
      </c>
      <c r="K175" s="6" t="s">
        <v>139</v>
      </c>
      <c r="L175" s="6" t="s">
        <v>246</v>
      </c>
      <c r="M175" s="10">
        <v>89.0</v>
      </c>
      <c r="N175" s="10">
        <v>2373.0</v>
      </c>
      <c r="O175" s="10">
        <v>0.605975485</v>
      </c>
      <c r="P175" s="10">
        <v>53.3258427</v>
      </c>
      <c r="Q175" s="10">
        <v>15.29248569</v>
      </c>
      <c r="R175" s="6">
        <f t="shared" si="7"/>
        <v>4.385493163</v>
      </c>
      <c r="S175" s="6">
        <f t="shared" si="8"/>
        <v>0.286774384</v>
      </c>
      <c r="T175" s="10">
        <v>0.012517178</v>
      </c>
      <c r="U175" s="10">
        <v>408.6067416</v>
      </c>
      <c r="V175" s="6" t="s">
        <v>166</v>
      </c>
      <c r="W175" s="6">
        <f t="shared" si="11"/>
        <v>6.81011236</v>
      </c>
      <c r="X175" s="10">
        <v>0.117310134</v>
      </c>
      <c r="Y175" s="10">
        <v>-0.020316098</v>
      </c>
      <c r="Z175" s="10">
        <v>0.004631749</v>
      </c>
      <c r="AA175" s="14">
        <v>0.012493135</v>
      </c>
      <c r="AB175" s="14">
        <v>0.742175425</v>
      </c>
      <c r="AC175" s="10">
        <v>0.753602951</v>
      </c>
      <c r="AD175" s="10">
        <v>0.036466002</v>
      </c>
      <c r="AE175" s="10">
        <v>0.294738762</v>
      </c>
      <c r="AF175" s="10">
        <v>3.0</v>
      </c>
      <c r="AG175" s="10">
        <v>3.0</v>
      </c>
      <c r="AH175" s="16">
        <v>0.549945088357</v>
      </c>
      <c r="AI175" s="16">
        <v>0.00531717722669</v>
      </c>
      <c r="AJ175" s="18" t="s">
        <v>189</v>
      </c>
      <c r="AK175" s="9"/>
      <c r="AL175" s="9"/>
      <c r="AM175" s="9"/>
      <c r="AN175" s="9"/>
      <c r="AO175" s="9"/>
      <c r="AP175" s="9"/>
      <c r="AQ175" s="9"/>
      <c r="AR175" s="9"/>
      <c r="AS175" s="9"/>
    </row>
    <row r="176">
      <c r="A176" s="9"/>
      <c r="B176" s="6" t="s">
        <v>161</v>
      </c>
      <c r="C176" s="6" t="s">
        <v>185</v>
      </c>
      <c r="D176" s="6" t="s">
        <v>57</v>
      </c>
      <c r="E176" s="6" t="s">
        <v>186</v>
      </c>
      <c r="F176" s="6"/>
      <c r="G176" s="6"/>
      <c r="H176" s="6"/>
      <c r="I176" s="6" t="s">
        <v>187</v>
      </c>
      <c r="J176" s="6" t="s">
        <v>42</v>
      </c>
      <c r="K176" s="6" t="s">
        <v>139</v>
      </c>
      <c r="L176" s="6" t="s">
        <v>247</v>
      </c>
      <c r="M176" s="10">
        <v>88.0</v>
      </c>
      <c r="N176" s="10">
        <v>2401.0</v>
      </c>
      <c r="O176" s="10">
        <v>0.627220481</v>
      </c>
      <c r="P176" s="10">
        <v>54.56818182</v>
      </c>
      <c r="Q176" s="10">
        <v>15.13334327</v>
      </c>
      <c r="R176" s="6">
        <f t="shared" si="7"/>
        <v>4.196916058</v>
      </c>
      <c r="S176" s="6">
        <f t="shared" si="8"/>
        <v>0.2773290728</v>
      </c>
      <c r="T176" s="10">
        <v>1.37162E-4</v>
      </c>
      <c r="U176" s="10">
        <v>386.3181818</v>
      </c>
      <c r="V176" s="6" t="s">
        <v>166</v>
      </c>
      <c r="W176" s="6">
        <f t="shared" si="11"/>
        <v>6.438636363</v>
      </c>
      <c r="X176" s="10">
        <v>0.098806611</v>
      </c>
      <c r="Y176" s="10">
        <v>-0.007045349</v>
      </c>
      <c r="Z176" s="10">
        <v>0.004374134</v>
      </c>
      <c r="AA176" s="14">
        <v>0.012150656</v>
      </c>
      <c r="AB176" s="14">
        <v>0.750356901</v>
      </c>
      <c r="AC176" s="10">
        <v>0.762722541</v>
      </c>
      <c r="AD176" s="10">
        <v>0.05391776</v>
      </c>
      <c r="AE176" s="10">
        <v>0.297671836</v>
      </c>
      <c r="AF176" s="10">
        <v>4.0</v>
      </c>
      <c r="AG176" s="10">
        <v>3.0</v>
      </c>
      <c r="AH176" s="16">
        <v>0.576810489168</v>
      </c>
      <c r="AI176" s="16">
        <v>0.005100134735</v>
      </c>
      <c r="AJ176" s="18" t="s">
        <v>189</v>
      </c>
      <c r="AK176" s="9"/>
      <c r="AL176" s="9"/>
      <c r="AM176" s="9"/>
      <c r="AN176" s="9"/>
      <c r="AO176" s="9"/>
      <c r="AP176" s="9"/>
      <c r="AQ176" s="9"/>
      <c r="AR176" s="9"/>
      <c r="AS176" s="9"/>
    </row>
    <row r="177">
      <c r="A177" s="9"/>
      <c r="B177" s="6" t="s">
        <v>161</v>
      </c>
      <c r="C177" s="6" t="s">
        <v>185</v>
      </c>
      <c r="D177" s="6" t="s">
        <v>57</v>
      </c>
      <c r="E177" s="6" t="s">
        <v>186</v>
      </c>
      <c r="F177" s="6"/>
      <c r="G177" s="6"/>
      <c r="H177" s="6"/>
      <c r="I177" s="6" t="s">
        <v>187</v>
      </c>
      <c r="J177" s="6" t="s">
        <v>42</v>
      </c>
      <c r="K177" s="6" t="s">
        <v>139</v>
      </c>
      <c r="L177" s="6" t="s">
        <v>248</v>
      </c>
      <c r="M177" s="10">
        <v>87.0</v>
      </c>
      <c r="N177" s="10">
        <v>2008.0</v>
      </c>
      <c r="O177" s="10">
        <v>0.536754878</v>
      </c>
      <c r="P177" s="10">
        <v>46.16091954</v>
      </c>
      <c r="Q177" s="10">
        <v>13.3061852</v>
      </c>
      <c r="R177" s="6">
        <f t="shared" si="7"/>
        <v>3.835594402</v>
      </c>
      <c r="S177" s="6">
        <f t="shared" si="8"/>
        <v>0.2882565021</v>
      </c>
      <c r="T177" s="10">
        <v>1.15604E-4</v>
      </c>
      <c r="U177" s="10">
        <v>276.0689655</v>
      </c>
      <c r="V177" s="6" t="s">
        <v>166</v>
      </c>
      <c r="W177" s="6">
        <f t="shared" si="11"/>
        <v>4.601149425</v>
      </c>
      <c r="X177" s="10">
        <v>0.02786413</v>
      </c>
      <c r="Y177" s="10">
        <v>0.024808035</v>
      </c>
      <c r="Z177" s="10">
        <v>0.005471956</v>
      </c>
      <c r="AA177" s="14">
        <v>0.012188539</v>
      </c>
      <c r="AB177" s="14">
        <v>0.657722214</v>
      </c>
      <c r="AC177" s="10">
        <v>0.680356725</v>
      </c>
      <c r="AD177" s="10">
        <v>0.036891422</v>
      </c>
      <c r="AE177" s="10">
        <v>0.290638417</v>
      </c>
      <c r="AF177" s="10">
        <v>4.0</v>
      </c>
      <c r="AG177" s="10">
        <v>3.0</v>
      </c>
      <c r="AH177" s="16">
        <v>0.459416064312</v>
      </c>
      <c r="AI177" s="16">
        <v>0.00649028823314</v>
      </c>
      <c r="AJ177" s="18" t="s">
        <v>189</v>
      </c>
      <c r="AK177" s="9"/>
      <c r="AL177" s="9"/>
      <c r="AM177" s="9"/>
      <c r="AN177" s="9"/>
      <c r="AO177" s="9"/>
      <c r="AP177" s="9"/>
      <c r="AQ177" s="9"/>
      <c r="AR177" s="9"/>
      <c r="AS177" s="9"/>
    </row>
    <row r="178">
      <c r="A178" s="9"/>
      <c r="B178" s="6" t="s">
        <v>161</v>
      </c>
      <c r="C178" s="6" t="s">
        <v>185</v>
      </c>
      <c r="D178" s="6" t="s">
        <v>57</v>
      </c>
      <c r="E178" s="6" t="s">
        <v>186</v>
      </c>
      <c r="F178" s="6"/>
      <c r="G178" s="6"/>
      <c r="H178" s="6"/>
      <c r="I178" s="6" t="s">
        <v>187</v>
      </c>
      <c r="J178" s="6" t="s">
        <v>42</v>
      </c>
      <c r="K178" s="6" t="s">
        <v>139</v>
      </c>
      <c r="L178" s="6" t="s">
        <v>249</v>
      </c>
      <c r="M178" s="10">
        <v>58.0</v>
      </c>
      <c r="N178" s="10">
        <v>1015.0</v>
      </c>
      <c r="O178" s="10">
        <v>0.614035088</v>
      </c>
      <c r="P178" s="10">
        <v>35.0</v>
      </c>
      <c r="Q178" s="10">
        <v>8.632336959</v>
      </c>
      <c r="R178" s="6">
        <f t="shared" si="7"/>
        <v>2.129064039</v>
      </c>
      <c r="S178" s="6">
        <f t="shared" si="8"/>
        <v>0.2466381988</v>
      </c>
      <c r="T178" s="10">
        <v>0.006101459</v>
      </c>
      <c r="U178" s="10">
        <v>215.4827586</v>
      </c>
      <c r="V178" s="6" t="s">
        <v>166</v>
      </c>
      <c r="W178" s="6">
        <f t="shared" si="11"/>
        <v>3.59137931</v>
      </c>
      <c r="X178" s="10">
        <v>0.015918673</v>
      </c>
      <c r="Y178" s="10">
        <v>0.016074279</v>
      </c>
      <c r="Z178" s="10">
        <v>0.006957048</v>
      </c>
      <c r="AA178" s="10">
        <v>0.019571714</v>
      </c>
      <c r="AB178" s="10">
        <v>0.698726514</v>
      </c>
      <c r="AC178" s="10">
        <v>0.717704712</v>
      </c>
      <c r="AD178" s="10">
        <v>0.071262006</v>
      </c>
      <c r="AE178" s="10">
        <v>0.231864872</v>
      </c>
      <c r="AF178" s="10">
        <v>4.0</v>
      </c>
      <c r="AG178" s="10">
        <v>3.0</v>
      </c>
      <c r="AH178" s="16">
        <v>0.450274043776</v>
      </c>
      <c r="AI178" s="16">
        <v>0.00985851422323</v>
      </c>
      <c r="AJ178" s="18" t="s">
        <v>189</v>
      </c>
      <c r="AK178" s="9"/>
      <c r="AL178" s="9"/>
      <c r="AM178" s="9"/>
      <c r="AN178" s="9"/>
      <c r="AO178" s="9"/>
      <c r="AP178" s="9"/>
      <c r="AQ178" s="9"/>
      <c r="AR178" s="9"/>
      <c r="AS178" s="9"/>
    </row>
    <row r="179">
      <c r="A179" s="9"/>
      <c r="B179" s="6" t="s">
        <v>161</v>
      </c>
      <c r="C179" s="6" t="s">
        <v>185</v>
      </c>
      <c r="D179" s="6" t="s">
        <v>57</v>
      </c>
      <c r="E179" s="6" t="s">
        <v>186</v>
      </c>
      <c r="F179" s="6"/>
      <c r="G179" s="6"/>
      <c r="H179" s="6"/>
      <c r="I179" s="6" t="s">
        <v>187</v>
      </c>
      <c r="J179" s="6" t="s">
        <v>42</v>
      </c>
      <c r="K179" s="6" t="s">
        <v>139</v>
      </c>
      <c r="L179" s="6" t="s">
        <v>250</v>
      </c>
      <c r="M179" s="10">
        <v>58.0</v>
      </c>
      <c r="N179" s="10">
        <v>1086.0</v>
      </c>
      <c r="O179" s="10">
        <v>0.656987296</v>
      </c>
      <c r="P179" s="10">
        <v>37.44827586</v>
      </c>
      <c r="Q179" s="10">
        <v>10.66443075</v>
      </c>
      <c r="R179" s="6">
        <f t="shared" si="7"/>
        <v>3.036991173</v>
      </c>
      <c r="S179" s="6">
        <f t="shared" si="8"/>
        <v>0.2847776167</v>
      </c>
      <c r="T179" s="10">
        <v>0.023093646</v>
      </c>
      <c r="U179" s="10">
        <v>278.5862069</v>
      </c>
      <c r="V179" s="6" t="s">
        <v>166</v>
      </c>
      <c r="W179" s="6">
        <f t="shared" si="11"/>
        <v>4.643103448</v>
      </c>
      <c r="X179" s="10">
        <v>0.087701739</v>
      </c>
      <c r="Y179" s="10">
        <v>-0.008194865</v>
      </c>
      <c r="Z179" s="10">
        <v>0.006427707</v>
      </c>
      <c r="AA179" s="10">
        <v>0.021654306</v>
      </c>
      <c r="AB179" s="10">
        <v>0.778106854</v>
      </c>
      <c r="AC179" s="10">
        <v>0.780972068</v>
      </c>
      <c r="AD179" s="10">
        <v>0.05419405</v>
      </c>
      <c r="AE179" s="10">
        <v>0.242272562</v>
      </c>
      <c r="AF179" s="10">
        <v>3.0</v>
      </c>
      <c r="AG179" s="10">
        <v>3.0</v>
      </c>
      <c r="AH179" s="16">
        <v>0.543569009053</v>
      </c>
      <c r="AI179" s="16">
        <v>0.00730074455093</v>
      </c>
      <c r="AJ179" s="18" t="s">
        <v>189</v>
      </c>
      <c r="AK179" s="9"/>
      <c r="AL179" s="9"/>
      <c r="AM179" s="9"/>
      <c r="AN179" s="9"/>
      <c r="AO179" s="9"/>
      <c r="AP179" s="9"/>
      <c r="AQ179" s="9"/>
      <c r="AR179" s="9"/>
      <c r="AS179" s="9"/>
    </row>
    <row r="180">
      <c r="A180" s="9"/>
      <c r="B180" s="6" t="s">
        <v>161</v>
      </c>
      <c r="C180" s="6" t="s">
        <v>185</v>
      </c>
      <c r="D180" s="6" t="s">
        <v>57</v>
      </c>
      <c r="E180" s="6" t="s">
        <v>186</v>
      </c>
      <c r="F180" s="6"/>
      <c r="G180" s="6"/>
      <c r="H180" s="6"/>
      <c r="I180" s="6" t="s">
        <v>187</v>
      </c>
      <c r="J180" s="6" t="s">
        <v>42</v>
      </c>
      <c r="K180" s="6" t="s">
        <v>139</v>
      </c>
      <c r="L180" s="6" t="s">
        <v>251</v>
      </c>
      <c r="M180" s="10">
        <v>58.0</v>
      </c>
      <c r="N180" s="10">
        <v>1061.0</v>
      </c>
      <c r="O180" s="10">
        <v>0.641863279</v>
      </c>
      <c r="P180" s="10">
        <v>36.5862069</v>
      </c>
      <c r="Q180" s="10">
        <v>10.14555191</v>
      </c>
      <c r="R180" s="6">
        <f t="shared" si="7"/>
        <v>2.813416101</v>
      </c>
      <c r="S180" s="6">
        <f t="shared" si="8"/>
        <v>0.2773053773</v>
      </c>
      <c r="T180" s="10">
        <v>0.007090216</v>
      </c>
      <c r="U180" s="10">
        <v>298.0</v>
      </c>
      <c r="V180" s="6" t="s">
        <v>166</v>
      </c>
      <c r="W180" s="6">
        <f t="shared" si="11"/>
        <v>4.966666667</v>
      </c>
      <c r="X180" s="10">
        <v>0.086890278</v>
      </c>
      <c r="Y180" s="10">
        <v>0.005650956</v>
      </c>
      <c r="Z180" s="10">
        <v>0.006524933</v>
      </c>
      <c r="AA180" s="10">
        <v>0.021088975</v>
      </c>
      <c r="AB180" s="10">
        <v>0.759167444</v>
      </c>
      <c r="AC180" s="10">
        <v>0.765006077</v>
      </c>
      <c r="AD180" s="10">
        <v>0.069905896</v>
      </c>
      <c r="AE180" s="10">
        <v>0.282921805</v>
      </c>
      <c r="AF180" s="10">
        <v>3.0</v>
      </c>
      <c r="AG180" s="10">
        <v>3.0</v>
      </c>
      <c r="AH180" s="16">
        <v>0.491109118522</v>
      </c>
      <c r="AI180" s="16">
        <v>0.00773240904635</v>
      </c>
      <c r="AJ180" s="18" t="s">
        <v>189</v>
      </c>
      <c r="AK180" s="9"/>
      <c r="AL180" s="9"/>
      <c r="AM180" s="9"/>
      <c r="AN180" s="9"/>
      <c r="AO180" s="9"/>
      <c r="AP180" s="9"/>
      <c r="AQ180" s="9"/>
      <c r="AR180" s="9"/>
      <c r="AS180" s="9"/>
    </row>
    <row r="181">
      <c r="A181" s="9"/>
      <c r="B181" s="6" t="s">
        <v>161</v>
      </c>
      <c r="C181" s="6" t="s">
        <v>185</v>
      </c>
      <c r="D181" s="6" t="s">
        <v>57</v>
      </c>
      <c r="E181" s="6" t="s">
        <v>186</v>
      </c>
      <c r="F181" s="6"/>
      <c r="G181" s="6"/>
      <c r="H181" s="6"/>
      <c r="I181" s="6" t="s">
        <v>187</v>
      </c>
      <c r="J181" s="6" t="s">
        <v>42</v>
      </c>
      <c r="K181" s="6" t="s">
        <v>139</v>
      </c>
      <c r="L181" s="6" t="s">
        <v>252</v>
      </c>
      <c r="M181" s="10">
        <v>58.0</v>
      </c>
      <c r="N181" s="10">
        <v>991.0</v>
      </c>
      <c r="O181" s="10">
        <v>0.599516031</v>
      </c>
      <c r="P181" s="10">
        <v>34.17241379</v>
      </c>
      <c r="Q181" s="10">
        <v>10.0997404</v>
      </c>
      <c r="R181" s="6">
        <f t="shared" si="7"/>
        <v>2.985002955</v>
      </c>
      <c r="S181" s="6">
        <f t="shared" si="8"/>
        <v>0.2955524436</v>
      </c>
      <c r="T181" s="10">
        <v>0.003490604</v>
      </c>
      <c r="U181" s="10">
        <v>243.5172414</v>
      </c>
      <c r="V181" s="6" t="s">
        <v>166</v>
      </c>
      <c r="W181" s="6">
        <f t="shared" si="11"/>
        <v>4.05862069</v>
      </c>
      <c r="X181" s="10">
        <v>0.095144257</v>
      </c>
      <c r="Y181" s="10">
        <v>-0.024913562</v>
      </c>
      <c r="Z181" s="10">
        <v>0.007270331</v>
      </c>
      <c r="AA181" s="10">
        <v>0.020574664</v>
      </c>
      <c r="AB181" s="10">
        <v>0.7346785</v>
      </c>
      <c r="AC181" s="10">
        <v>0.74982912</v>
      </c>
      <c r="AD181" s="10">
        <v>0.053792034</v>
      </c>
      <c r="AE181" s="10">
        <v>0.264680197</v>
      </c>
      <c r="AF181" s="10">
        <v>4.0</v>
      </c>
      <c r="AG181" s="10">
        <v>3.0</v>
      </c>
      <c r="AH181" s="16">
        <v>0.478127649967</v>
      </c>
      <c r="AI181" s="16">
        <v>0.00750325071951</v>
      </c>
      <c r="AJ181" s="18" t="s">
        <v>189</v>
      </c>
      <c r="AK181" s="9"/>
      <c r="AL181" s="9"/>
      <c r="AM181" s="9"/>
      <c r="AN181" s="9"/>
      <c r="AO181" s="9"/>
      <c r="AP181" s="9"/>
      <c r="AQ181" s="9"/>
      <c r="AR181" s="9"/>
      <c r="AS181" s="9"/>
    </row>
    <row r="182">
      <c r="A182" s="9"/>
      <c r="B182" s="6" t="s">
        <v>161</v>
      </c>
      <c r="C182" s="6" t="s">
        <v>185</v>
      </c>
      <c r="D182" s="6" t="s">
        <v>57</v>
      </c>
      <c r="E182" s="6" t="s">
        <v>186</v>
      </c>
      <c r="F182" s="6"/>
      <c r="G182" s="6"/>
      <c r="H182" s="6"/>
      <c r="I182" s="6" t="s">
        <v>187</v>
      </c>
      <c r="J182" s="6" t="s">
        <v>42</v>
      </c>
      <c r="K182" s="6" t="s">
        <v>139</v>
      </c>
      <c r="L182" s="6" t="s">
        <v>253</v>
      </c>
      <c r="M182" s="10">
        <v>58.0</v>
      </c>
      <c r="N182" s="10">
        <v>1015.0</v>
      </c>
      <c r="O182" s="10">
        <v>0.614035088</v>
      </c>
      <c r="P182" s="10">
        <v>35.0</v>
      </c>
      <c r="Q182" s="10">
        <v>10.94815368</v>
      </c>
      <c r="R182" s="6">
        <f t="shared" si="7"/>
        <v>3.424630543</v>
      </c>
      <c r="S182" s="6">
        <f t="shared" si="8"/>
        <v>0.3128043909</v>
      </c>
      <c r="T182" s="10">
        <v>0.010094155</v>
      </c>
      <c r="U182" s="10">
        <v>239.3793103</v>
      </c>
      <c r="V182" s="6" t="s">
        <v>166</v>
      </c>
      <c r="W182" s="6">
        <f t="shared" si="11"/>
        <v>3.989655172</v>
      </c>
      <c r="X182" s="10">
        <v>0.205337018</v>
      </c>
      <c r="Y182" s="10">
        <v>0.010973543</v>
      </c>
      <c r="Z182" s="10">
        <v>0.007108288</v>
      </c>
      <c r="AA182" s="10">
        <v>0.020733664</v>
      </c>
      <c r="AB182" s="10">
        <v>0.764887064</v>
      </c>
      <c r="AC182" s="10">
        <v>0.780908302</v>
      </c>
      <c r="AD182" s="10">
        <v>0.073537029</v>
      </c>
      <c r="AE182" s="10">
        <v>0.221380121</v>
      </c>
      <c r="AF182" s="10">
        <v>4.0</v>
      </c>
      <c r="AG182" s="10">
        <v>3.0</v>
      </c>
      <c r="AH182" s="16">
        <v>0.456247202488</v>
      </c>
      <c r="AI182" s="16">
        <v>0.00628245363779</v>
      </c>
      <c r="AJ182" s="18" t="s">
        <v>189</v>
      </c>
      <c r="AK182" s="9"/>
      <c r="AL182" s="9"/>
      <c r="AM182" s="9"/>
      <c r="AN182" s="9"/>
      <c r="AO182" s="9"/>
      <c r="AP182" s="9"/>
      <c r="AQ182" s="9"/>
      <c r="AR182" s="9"/>
      <c r="AS182" s="9"/>
    </row>
    <row r="183">
      <c r="A183" s="9"/>
      <c r="B183" s="6" t="s">
        <v>161</v>
      </c>
      <c r="C183" s="6" t="s">
        <v>185</v>
      </c>
      <c r="D183" s="6" t="s">
        <v>57</v>
      </c>
      <c r="E183" s="6" t="s">
        <v>186</v>
      </c>
      <c r="F183" s="6"/>
      <c r="G183" s="6"/>
      <c r="H183" s="6"/>
      <c r="I183" s="6" t="s">
        <v>187</v>
      </c>
      <c r="J183" s="6" t="s">
        <v>42</v>
      </c>
      <c r="K183" s="6" t="s">
        <v>139</v>
      </c>
      <c r="L183" s="6" t="s">
        <v>254</v>
      </c>
      <c r="M183" s="10">
        <v>58.0</v>
      </c>
      <c r="N183" s="10">
        <v>928.0</v>
      </c>
      <c r="O183" s="10">
        <v>0.561403509</v>
      </c>
      <c r="P183" s="10">
        <v>32.0</v>
      </c>
      <c r="Q183" s="10">
        <v>8.701961729</v>
      </c>
      <c r="R183" s="6">
        <f t="shared" si="7"/>
        <v>2.36637931</v>
      </c>
      <c r="S183" s="6">
        <f t="shared" si="8"/>
        <v>0.271936304</v>
      </c>
      <c r="T183" s="10">
        <v>0.001764792</v>
      </c>
      <c r="U183" s="10">
        <v>205.5862069</v>
      </c>
      <c r="V183" s="6" t="s">
        <v>166</v>
      </c>
      <c r="W183" s="6">
        <f t="shared" si="11"/>
        <v>3.426436782</v>
      </c>
      <c r="X183" s="10">
        <v>0.084166584</v>
      </c>
      <c r="Y183" s="10">
        <v>-0.059852402</v>
      </c>
      <c r="Z183" s="10">
        <v>0.008048138</v>
      </c>
      <c r="AA183" s="10">
        <v>0.020567558</v>
      </c>
      <c r="AB183" s="10">
        <v>0.680241571</v>
      </c>
      <c r="AC183" s="10">
        <v>0.706114665</v>
      </c>
      <c r="AD183" s="10">
        <v>0.065111452</v>
      </c>
      <c r="AE183" s="10">
        <v>0.277337385</v>
      </c>
      <c r="AF183" s="10">
        <v>4.0</v>
      </c>
      <c r="AG183" s="10">
        <v>3.0</v>
      </c>
      <c r="AH183" s="16">
        <v>0.416710930091</v>
      </c>
      <c r="AI183" s="16">
        <v>0.00814091717441</v>
      </c>
      <c r="AJ183" s="18" t="s">
        <v>189</v>
      </c>
      <c r="AK183" s="9"/>
      <c r="AL183" s="9"/>
      <c r="AM183" s="9"/>
      <c r="AN183" s="9"/>
      <c r="AO183" s="9"/>
      <c r="AP183" s="9"/>
      <c r="AQ183" s="9"/>
      <c r="AR183" s="9"/>
      <c r="AS183" s="9"/>
    </row>
    <row r="184">
      <c r="A184" s="9"/>
      <c r="B184" s="6" t="s">
        <v>161</v>
      </c>
      <c r="C184" s="6" t="s">
        <v>185</v>
      </c>
      <c r="D184" s="6" t="s">
        <v>57</v>
      </c>
      <c r="E184" s="6" t="s">
        <v>186</v>
      </c>
      <c r="F184" s="6"/>
      <c r="G184" s="6"/>
      <c r="H184" s="6"/>
      <c r="I184" s="6" t="s">
        <v>187</v>
      </c>
      <c r="J184" s="6" t="s">
        <v>42</v>
      </c>
      <c r="K184" s="6" t="s">
        <v>139</v>
      </c>
      <c r="L184" s="6" t="s">
        <v>255</v>
      </c>
      <c r="M184" s="10">
        <v>58.0</v>
      </c>
      <c r="N184" s="10">
        <v>963.0</v>
      </c>
      <c r="O184" s="10">
        <v>0.582577132</v>
      </c>
      <c r="P184" s="10">
        <v>33.20689655</v>
      </c>
      <c r="Q184" s="10">
        <v>10.78114353</v>
      </c>
      <c r="R184" s="6">
        <f t="shared" si="7"/>
        <v>3.500268555</v>
      </c>
      <c r="S184" s="6">
        <f t="shared" si="8"/>
        <v>0.3246657969</v>
      </c>
      <c r="T184" s="10">
        <v>0.00686281</v>
      </c>
      <c r="U184" s="10">
        <v>217.7241379</v>
      </c>
      <c r="V184" s="6" t="s">
        <v>166</v>
      </c>
      <c r="W184" s="6">
        <f t="shared" si="11"/>
        <v>3.628735632</v>
      </c>
      <c r="X184" s="10">
        <v>0.168494824</v>
      </c>
      <c r="Y184" s="10">
        <v>-0.050918217</v>
      </c>
      <c r="Z184" s="10">
        <v>0.007864489</v>
      </c>
      <c r="AA184" s="10">
        <v>0.021440879</v>
      </c>
      <c r="AB184" s="10">
        <v>0.743587507</v>
      </c>
      <c r="AC184" s="10">
        <v>0.762993536</v>
      </c>
      <c r="AD184" s="10">
        <v>0.079320799</v>
      </c>
      <c r="AE184" s="10">
        <v>0.271447141</v>
      </c>
      <c r="AF184" s="10">
        <v>5.0</v>
      </c>
      <c r="AG184" s="10">
        <v>3.0</v>
      </c>
      <c r="AH184" s="16">
        <v>0.459537066863</v>
      </c>
      <c r="AI184" s="16">
        <v>0.00837012889867</v>
      </c>
      <c r="AJ184" s="18" t="s">
        <v>189</v>
      </c>
      <c r="AK184" s="9"/>
      <c r="AL184" s="9"/>
      <c r="AM184" s="9"/>
      <c r="AN184" s="9"/>
      <c r="AO184" s="9"/>
      <c r="AP184" s="9"/>
      <c r="AQ184" s="9"/>
      <c r="AR184" s="9"/>
      <c r="AS184" s="9"/>
    </row>
    <row r="185">
      <c r="A185" s="9"/>
      <c r="B185" s="6" t="s">
        <v>161</v>
      </c>
      <c r="C185" s="6" t="s">
        <v>185</v>
      </c>
      <c r="D185" s="6" t="s">
        <v>57</v>
      </c>
      <c r="E185" s="6" t="s">
        <v>186</v>
      </c>
      <c r="F185" s="6"/>
      <c r="G185" s="6"/>
      <c r="H185" s="6"/>
      <c r="I185" s="6" t="s">
        <v>187</v>
      </c>
      <c r="J185" s="6" t="s">
        <v>42</v>
      </c>
      <c r="K185" s="6" t="s">
        <v>139</v>
      </c>
      <c r="L185" s="6" t="s">
        <v>256</v>
      </c>
      <c r="M185" s="10">
        <v>58.0</v>
      </c>
      <c r="N185" s="10">
        <v>879.0</v>
      </c>
      <c r="O185" s="10">
        <v>0.531760436</v>
      </c>
      <c r="P185" s="10">
        <v>30.31034483</v>
      </c>
      <c r="Q185" s="10">
        <v>8.808708263</v>
      </c>
      <c r="R185" s="6">
        <f t="shared" si="7"/>
        <v>2.55996234</v>
      </c>
      <c r="S185" s="6">
        <f t="shared" si="8"/>
        <v>0.2906172237</v>
      </c>
      <c r="T185" s="10">
        <v>0.017443598</v>
      </c>
      <c r="U185" s="10">
        <v>204.3793103</v>
      </c>
      <c r="V185" s="6" t="s">
        <v>166</v>
      </c>
      <c r="W185" s="6">
        <f t="shared" si="11"/>
        <v>3.406321838</v>
      </c>
      <c r="X185" s="10">
        <v>0.167090719</v>
      </c>
      <c r="Y185" s="10">
        <v>-0.024456124</v>
      </c>
      <c r="Z185" s="10">
        <v>0.008793536</v>
      </c>
      <c r="AA185" s="10">
        <v>0.020478057</v>
      </c>
      <c r="AB185" s="10">
        <v>0.672735061</v>
      </c>
      <c r="AC185" s="10">
        <v>0.702447432</v>
      </c>
      <c r="AD185" s="10">
        <v>0.051842095</v>
      </c>
      <c r="AE185" s="10">
        <v>0.347270297</v>
      </c>
      <c r="AF185" s="10">
        <v>5.0</v>
      </c>
      <c r="AG185" s="10">
        <v>3.0</v>
      </c>
      <c r="AH185" s="16">
        <v>0.391541788484</v>
      </c>
      <c r="AI185" s="16">
        <v>0.00901192276086</v>
      </c>
      <c r="AJ185" s="18" t="s">
        <v>189</v>
      </c>
      <c r="AK185" s="9"/>
      <c r="AL185" s="9"/>
      <c r="AM185" s="9"/>
      <c r="AN185" s="9"/>
      <c r="AO185" s="9"/>
      <c r="AP185" s="9"/>
      <c r="AQ185" s="9"/>
      <c r="AR185" s="9"/>
      <c r="AS185" s="9"/>
    </row>
    <row r="186">
      <c r="A186" s="9"/>
      <c r="B186" s="6" t="s">
        <v>161</v>
      </c>
      <c r="C186" s="6" t="s">
        <v>185</v>
      </c>
      <c r="D186" s="6" t="s">
        <v>57</v>
      </c>
      <c r="E186" s="6" t="s">
        <v>186</v>
      </c>
      <c r="F186" s="6"/>
      <c r="G186" s="6"/>
      <c r="H186" s="6"/>
      <c r="I186" s="6" t="s">
        <v>187</v>
      </c>
      <c r="J186" s="6" t="s">
        <v>42</v>
      </c>
      <c r="K186" s="6" t="s">
        <v>139</v>
      </c>
      <c r="L186" s="6" t="s">
        <v>257</v>
      </c>
      <c r="M186" s="10">
        <v>58.0</v>
      </c>
      <c r="N186" s="10">
        <v>895.0</v>
      </c>
      <c r="O186" s="10">
        <v>0.541439806</v>
      </c>
      <c r="P186" s="10">
        <v>30.86206897</v>
      </c>
      <c r="Q186" s="10">
        <v>9.052430186</v>
      </c>
      <c r="R186" s="6">
        <f t="shared" si="7"/>
        <v>2.65524947</v>
      </c>
      <c r="S186" s="6">
        <f t="shared" si="8"/>
        <v>0.2933189669</v>
      </c>
      <c r="T186" s="10">
        <v>0.04380297</v>
      </c>
      <c r="U186" s="10">
        <v>224.6551724</v>
      </c>
      <c r="V186" s="6" t="s">
        <v>166</v>
      </c>
      <c r="W186" s="6">
        <f t="shared" si="11"/>
        <v>3.744252873</v>
      </c>
      <c r="X186" s="10">
        <v>0.093139456</v>
      </c>
      <c r="Y186" s="10">
        <v>-0.017100068</v>
      </c>
      <c r="Z186" s="10">
        <v>0.008491055</v>
      </c>
      <c r="AA186" s="10">
        <v>0.021737997</v>
      </c>
      <c r="AB186" s="10">
        <v>0.677455932</v>
      </c>
      <c r="AC186" s="10">
        <v>0.707373295</v>
      </c>
      <c r="AD186" s="10">
        <v>0.079923802</v>
      </c>
      <c r="AE186" s="10">
        <v>0.319415553</v>
      </c>
      <c r="AF186" s="10">
        <v>4.0</v>
      </c>
      <c r="AG186" s="10">
        <v>3.0</v>
      </c>
      <c r="AH186" s="16">
        <v>0.396350844231</v>
      </c>
      <c r="AI186" s="16">
        <v>0.00847785999877</v>
      </c>
      <c r="AJ186" s="18" t="s">
        <v>189</v>
      </c>
      <c r="AK186" s="9"/>
      <c r="AL186" s="9"/>
      <c r="AM186" s="9"/>
      <c r="AN186" s="9"/>
      <c r="AO186" s="9"/>
      <c r="AP186" s="9"/>
      <c r="AQ186" s="9"/>
      <c r="AR186" s="9"/>
      <c r="AS186" s="9"/>
    </row>
    <row r="187">
      <c r="A187" s="9"/>
      <c r="B187" s="6" t="s">
        <v>161</v>
      </c>
      <c r="C187" s="6" t="s">
        <v>185</v>
      </c>
      <c r="D187" s="6" t="s">
        <v>57</v>
      </c>
      <c r="E187" s="6" t="s">
        <v>186</v>
      </c>
      <c r="F187" s="6"/>
      <c r="G187" s="6"/>
      <c r="H187" s="6"/>
      <c r="I187" s="6" t="s">
        <v>187</v>
      </c>
      <c r="J187" s="6" t="s">
        <v>42</v>
      </c>
      <c r="K187" s="6" t="s">
        <v>139</v>
      </c>
      <c r="L187" s="6" t="s">
        <v>258</v>
      </c>
      <c r="M187" s="10">
        <v>58.0</v>
      </c>
      <c r="N187" s="10">
        <v>930.0</v>
      </c>
      <c r="O187" s="10">
        <v>0.56261343</v>
      </c>
      <c r="P187" s="10">
        <v>32.06896552</v>
      </c>
      <c r="Q187" s="10">
        <v>8.990151832</v>
      </c>
      <c r="R187" s="6">
        <f t="shared" si="7"/>
        <v>2.520281794</v>
      </c>
      <c r="S187" s="6">
        <f t="shared" si="8"/>
        <v>0.2803380679</v>
      </c>
      <c r="T187" s="10">
        <v>0.05407093</v>
      </c>
      <c r="U187" s="10">
        <v>210.5517241</v>
      </c>
      <c r="V187" s="6" t="s">
        <v>166</v>
      </c>
      <c r="W187" s="6">
        <f t="shared" si="11"/>
        <v>3.509195402</v>
      </c>
      <c r="X187" s="10">
        <v>0.022802506</v>
      </c>
      <c r="Y187" s="10">
        <v>-0.013305729</v>
      </c>
      <c r="Z187" s="10">
        <v>0.00783208</v>
      </c>
      <c r="AA187" s="10">
        <v>0.021207365</v>
      </c>
      <c r="AB187" s="10">
        <v>0.675907548</v>
      </c>
      <c r="AC187" s="10">
        <v>0.701899894</v>
      </c>
      <c r="AD187" s="10">
        <v>0.050891592</v>
      </c>
      <c r="AE187" s="10">
        <v>0.26977032</v>
      </c>
      <c r="AF187" s="10">
        <v>4.0</v>
      </c>
      <c r="AG187" s="10">
        <v>3.0</v>
      </c>
      <c r="AH187" s="16">
        <v>0.403118704388</v>
      </c>
      <c r="AI187" s="16">
        <v>0.00785947705422</v>
      </c>
      <c r="AJ187" s="18" t="s">
        <v>189</v>
      </c>
      <c r="AK187" s="9"/>
      <c r="AL187" s="9"/>
      <c r="AM187" s="9"/>
      <c r="AN187" s="9"/>
      <c r="AO187" s="9"/>
      <c r="AP187" s="9"/>
      <c r="AQ187" s="9"/>
      <c r="AR187" s="9"/>
      <c r="AS187" s="9"/>
    </row>
    <row r="188">
      <c r="A188" s="9"/>
      <c r="B188" s="6" t="s">
        <v>161</v>
      </c>
      <c r="C188" s="6" t="s">
        <v>185</v>
      </c>
      <c r="D188" s="6" t="s">
        <v>57</v>
      </c>
      <c r="E188" s="6" t="s">
        <v>186</v>
      </c>
      <c r="F188" s="6"/>
      <c r="G188" s="6"/>
      <c r="H188" s="6"/>
      <c r="I188" s="6" t="s">
        <v>187</v>
      </c>
      <c r="J188" s="6" t="s">
        <v>42</v>
      </c>
      <c r="K188" s="6" t="s">
        <v>139</v>
      </c>
      <c r="L188" s="6" t="s">
        <v>259</v>
      </c>
      <c r="M188" s="10">
        <v>160.0</v>
      </c>
      <c r="N188" s="10">
        <v>11139.0</v>
      </c>
      <c r="O188" s="10">
        <v>0.875707547</v>
      </c>
      <c r="P188" s="10">
        <v>139.2375</v>
      </c>
      <c r="Q188" s="10">
        <v>14.64944005</v>
      </c>
      <c r="R188" s="6">
        <f t="shared" si="7"/>
        <v>1.541295224</v>
      </c>
      <c r="S188" s="6">
        <f t="shared" si="8"/>
        <v>0.1052118865</v>
      </c>
      <c r="T188" s="10">
        <v>0.001362972</v>
      </c>
      <c r="U188" s="10">
        <v>985.575</v>
      </c>
      <c r="V188" s="6" t="s">
        <v>166</v>
      </c>
      <c r="W188" s="6">
        <f t="shared" si="11"/>
        <v>16.42625</v>
      </c>
      <c r="X188" s="10">
        <v>-0.034964684</v>
      </c>
      <c r="Y188" s="10">
        <v>-0.01807236</v>
      </c>
      <c r="Z188" s="10">
        <v>7.86661E-4</v>
      </c>
      <c r="AA188" s="14">
        <v>0.005977282</v>
      </c>
      <c r="AB188" s="14">
        <v>0.895455094</v>
      </c>
      <c r="AC188" s="10">
        <v>0.896994896</v>
      </c>
      <c r="AD188" s="10">
        <v>0.069579877</v>
      </c>
      <c r="AE188" s="10">
        <v>0.212826415</v>
      </c>
      <c r="AF188" s="10">
        <v>3.0</v>
      </c>
      <c r="AG188" s="10">
        <v>2.0</v>
      </c>
      <c r="AH188" s="16">
        <v>0.753631666721</v>
      </c>
      <c r="AI188" s="16">
        <v>0.00208430345519</v>
      </c>
      <c r="AJ188" s="18" t="s">
        <v>189</v>
      </c>
      <c r="AK188" s="9"/>
      <c r="AL188" s="9"/>
      <c r="AM188" s="9"/>
      <c r="AN188" s="9"/>
      <c r="AO188" s="9"/>
      <c r="AP188" s="9"/>
      <c r="AQ188" s="9"/>
      <c r="AR188" s="9"/>
      <c r="AS188" s="9"/>
    </row>
    <row r="189">
      <c r="A189" s="9"/>
      <c r="B189" s="6" t="s">
        <v>161</v>
      </c>
      <c r="C189" s="6" t="s">
        <v>185</v>
      </c>
      <c r="D189" s="6" t="s">
        <v>57</v>
      </c>
      <c r="E189" s="6" t="s">
        <v>186</v>
      </c>
      <c r="F189" s="6"/>
      <c r="G189" s="6"/>
      <c r="H189" s="6"/>
      <c r="I189" s="6" t="s">
        <v>187</v>
      </c>
      <c r="J189" s="6" t="s">
        <v>42</v>
      </c>
      <c r="K189" s="6" t="s">
        <v>139</v>
      </c>
      <c r="L189" s="6" t="s">
        <v>260</v>
      </c>
      <c r="M189" s="10">
        <v>160.0</v>
      </c>
      <c r="N189" s="10">
        <v>9844.0</v>
      </c>
      <c r="O189" s="10">
        <v>0.773899371</v>
      </c>
      <c r="P189" s="10">
        <v>123.05</v>
      </c>
      <c r="Q189" s="10">
        <v>19.15097909</v>
      </c>
      <c r="R189" s="6">
        <f t="shared" si="7"/>
        <v>2.980577002</v>
      </c>
      <c r="S189" s="6">
        <f t="shared" si="8"/>
        <v>0.1556357504</v>
      </c>
      <c r="T189" s="10">
        <v>8.93227E-4</v>
      </c>
      <c r="U189" s="10">
        <v>812.0375</v>
      </c>
      <c r="V189" s="6" t="s">
        <v>166</v>
      </c>
      <c r="W189" s="6">
        <f t="shared" si="11"/>
        <v>13.53395833</v>
      </c>
      <c r="X189" s="10">
        <v>-0.025377146</v>
      </c>
      <c r="Y189" s="10">
        <v>-0.005919083</v>
      </c>
      <c r="Z189" s="10">
        <v>0.001431017</v>
      </c>
      <c r="AA189" s="14">
        <v>0.005588416</v>
      </c>
      <c r="AB189" s="14">
        <v>0.819775902</v>
      </c>
      <c r="AC189" s="10">
        <v>0.824946807</v>
      </c>
      <c r="AD189" s="10">
        <v>0.049616439</v>
      </c>
      <c r="AE189" s="10">
        <v>0.2776223</v>
      </c>
      <c r="AF189" s="10">
        <v>3.0</v>
      </c>
      <c r="AG189" s="10">
        <v>2.0</v>
      </c>
      <c r="AH189" s="16">
        <v>0.631971270652</v>
      </c>
      <c r="AI189" s="16">
        <v>0.00221131244643</v>
      </c>
      <c r="AJ189" s="18" t="s">
        <v>189</v>
      </c>
      <c r="AK189" s="9"/>
      <c r="AL189" s="9"/>
      <c r="AM189" s="9"/>
      <c r="AN189" s="9"/>
      <c r="AO189" s="9"/>
      <c r="AP189" s="9"/>
      <c r="AQ189" s="9"/>
      <c r="AR189" s="9"/>
      <c r="AS189" s="9"/>
    </row>
    <row r="190">
      <c r="A190" s="9"/>
      <c r="B190" s="6" t="s">
        <v>161</v>
      </c>
      <c r="C190" s="6" t="s">
        <v>185</v>
      </c>
      <c r="D190" s="6" t="s">
        <v>57</v>
      </c>
      <c r="E190" s="6" t="s">
        <v>186</v>
      </c>
      <c r="F190" s="6"/>
      <c r="G190" s="6"/>
      <c r="H190" s="6"/>
      <c r="I190" s="6" t="s">
        <v>187</v>
      </c>
      <c r="J190" s="6" t="s">
        <v>42</v>
      </c>
      <c r="K190" s="6" t="s">
        <v>139</v>
      </c>
      <c r="L190" s="6" t="s">
        <v>261</v>
      </c>
      <c r="M190" s="10">
        <v>160.0</v>
      </c>
      <c r="N190" s="10">
        <v>9191.0</v>
      </c>
      <c r="O190" s="10">
        <v>0.722562893</v>
      </c>
      <c r="P190" s="10">
        <v>114.8875</v>
      </c>
      <c r="Q190" s="10">
        <v>22.32711006</v>
      </c>
      <c r="R190" s="6">
        <f t="shared" si="7"/>
        <v>4.339025948</v>
      </c>
      <c r="S190" s="6">
        <f t="shared" si="8"/>
        <v>0.1943388973</v>
      </c>
      <c r="T190" s="10">
        <v>0.004655501</v>
      </c>
      <c r="U190" s="10">
        <v>735.3125</v>
      </c>
      <c r="V190" s="6" t="s">
        <v>166</v>
      </c>
      <c r="W190" s="6">
        <f t="shared" si="11"/>
        <v>12.25520833</v>
      </c>
      <c r="X190" s="10">
        <v>0.021070191</v>
      </c>
      <c r="Y190" s="10">
        <v>0.013609215</v>
      </c>
      <c r="Z190" s="10">
        <v>0.001755931</v>
      </c>
      <c r="AA190" s="14">
        <v>0.005616761</v>
      </c>
      <c r="AB190" s="14">
        <v>0.794626456</v>
      </c>
      <c r="AC190" s="10">
        <v>0.8031983</v>
      </c>
      <c r="AD190" s="10">
        <v>0.058809691</v>
      </c>
      <c r="AE190" s="10">
        <v>0.280514929</v>
      </c>
      <c r="AF190" s="10">
        <v>3.0</v>
      </c>
      <c r="AG190" s="10">
        <v>2.0</v>
      </c>
      <c r="AH190" s="16">
        <v>0.595852007363</v>
      </c>
      <c r="AI190" s="16">
        <v>0.00249012501036</v>
      </c>
      <c r="AJ190" s="18" t="s">
        <v>189</v>
      </c>
      <c r="AK190" s="9"/>
      <c r="AL190" s="9"/>
      <c r="AM190" s="9"/>
      <c r="AN190" s="9"/>
      <c r="AO190" s="9"/>
      <c r="AP190" s="9"/>
      <c r="AQ190" s="9"/>
      <c r="AR190" s="9"/>
      <c r="AS190" s="9"/>
    </row>
    <row r="191">
      <c r="A191" s="9"/>
      <c r="B191" s="6" t="s">
        <v>161</v>
      </c>
      <c r="C191" s="6" t="s">
        <v>185</v>
      </c>
      <c r="D191" s="6" t="s">
        <v>57</v>
      </c>
      <c r="E191" s="6" t="s">
        <v>186</v>
      </c>
      <c r="F191" s="6"/>
      <c r="G191" s="6"/>
      <c r="H191" s="6"/>
      <c r="I191" s="6" t="s">
        <v>187</v>
      </c>
      <c r="J191" s="6" t="s">
        <v>42</v>
      </c>
      <c r="K191" s="6" t="s">
        <v>139</v>
      </c>
      <c r="L191" s="6" t="s">
        <v>262</v>
      </c>
      <c r="M191" s="10">
        <v>160.0</v>
      </c>
      <c r="N191" s="10">
        <v>9092.0</v>
      </c>
      <c r="O191" s="10">
        <v>0.714779874</v>
      </c>
      <c r="P191" s="10">
        <v>113.65</v>
      </c>
      <c r="Q191" s="10">
        <v>20.30584891</v>
      </c>
      <c r="R191" s="6">
        <f t="shared" si="7"/>
        <v>3.628046634</v>
      </c>
      <c r="S191" s="6">
        <f t="shared" si="8"/>
        <v>0.17867003</v>
      </c>
      <c r="T191" s="10">
        <v>0.021265637</v>
      </c>
      <c r="U191" s="10">
        <v>682.9625</v>
      </c>
      <c r="V191" s="6" t="s">
        <v>166</v>
      </c>
      <c r="W191" s="6">
        <f t="shared" si="11"/>
        <v>11.38270833</v>
      </c>
      <c r="X191" s="10">
        <v>0.005497306</v>
      </c>
      <c r="Y191" s="10">
        <v>0.006162679</v>
      </c>
      <c r="Z191" s="10">
        <v>0.001805191</v>
      </c>
      <c r="AA191" s="14">
        <v>0.005350563</v>
      </c>
      <c r="AB191" s="14">
        <v>0.778371169</v>
      </c>
      <c r="AC191" s="10">
        <v>0.785800189</v>
      </c>
      <c r="AD191" s="10">
        <v>0.039972055</v>
      </c>
      <c r="AE191" s="10">
        <v>0.287660948</v>
      </c>
      <c r="AF191" s="10">
        <v>3.0</v>
      </c>
      <c r="AG191" s="10">
        <v>2.0</v>
      </c>
      <c r="AH191" s="10">
        <v>0.574401979365</v>
      </c>
      <c r="AI191" s="10">
        <v>0.00284550819543</v>
      </c>
      <c r="AJ191" s="18" t="s">
        <v>189</v>
      </c>
      <c r="AK191" s="9"/>
      <c r="AL191" s="9"/>
      <c r="AM191" s="9"/>
      <c r="AN191" s="9"/>
      <c r="AO191" s="9"/>
      <c r="AP191" s="9"/>
      <c r="AQ191" s="9"/>
      <c r="AR191" s="9"/>
      <c r="AS191" s="9"/>
    </row>
    <row r="192">
      <c r="A192" s="9"/>
      <c r="B192" s="6" t="s">
        <v>161</v>
      </c>
      <c r="C192" s="6" t="s">
        <v>185</v>
      </c>
      <c r="D192" s="6" t="s">
        <v>57</v>
      </c>
      <c r="E192" s="6" t="s">
        <v>186</v>
      </c>
      <c r="F192" s="6"/>
      <c r="G192" s="6"/>
      <c r="H192" s="6"/>
      <c r="I192" s="6" t="s">
        <v>187</v>
      </c>
      <c r="J192" s="6" t="s">
        <v>42</v>
      </c>
      <c r="K192" s="6" t="s">
        <v>139</v>
      </c>
      <c r="L192" s="6" t="s">
        <v>263</v>
      </c>
      <c r="M192" s="10">
        <v>160.0</v>
      </c>
      <c r="N192" s="10">
        <v>8863.0</v>
      </c>
      <c r="O192" s="10">
        <v>0.69677673</v>
      </c>
      <c r="P192" s="10">
        <v>110.7875</v>
      </c>
      <c r="Q192" s="10">
        <v>21.38731736</v>
      </c>
      <c r="R192" s="6">
        <f t="shared" si="7"/>
        <v>4.12878117</v>
      </c>
      <c r="S192" s="6">
        <f t="shared" si="8"/>
        <v>0.1930481089</v>
      </c>
      <c r="T192" s="10">
        <v>0.003932833</v>
      </c>
      <c r="U192" s="10">
        <v>658.25</v>
      </c>
      <c r="V192" s="6" t="s">
        <v>166</v>
      </c>
      <c r="W192" s="6">
        <f t="shared" si="11"/>
        <v>10.97083333</v>
      </c>
      <c r="X192" s="10">
        <v>0.017598065</v>
      </c>
      <c r="Y192" s="10">
        <v>-0.005078366</v>
      </c>
      <c r="Z192" s="10">
        <v>0.001921125</v>
      </c>
      <c r="AA192" s="14">
        <v>0.005561237</v>
      </c>
      <c r="AB192" s="14">
        <v>0.769438612</v>
      </c>
      <c r="AC192" s="10">
        <v>0.779082429</v>
      </c>
      <c r="AD192" s="10">
        <v>0.020730816</v>
      </c>
      <c r="AE192" s="10">
        <v>0.285021105</v>
      </c>
      <c r="AF192" s="10">
        <v>4.0</v>
      </c>
      <c r="AG192" s="10">
        <v>3.0</v>
      </c>
      <c r="AH192" s="10">
        <v>0.561733129569</v>
      </c>
      <c r="AI192" s="10">
        <v>0.00251190002581</v>
      </c>
      <c r="AJ192" s="18" t="s">
        <v>189</v>
      </c>
      <c r="AK192" s="9"/>
      <c r="AL192" s="9"/>
      <c r="AM192" s="9"/>
      <c r="AN192" s="9"/>
      <c r="AO192" s="9"/>
      <c r="AP192" s="9"/>
      <c r="AQ192" s="9"/>
      <c r="AR192" s="9"/>
      <c r="AS192" s="9"/>
    </row>
    <row r="193">
      <c r="A193" s="9"/>
      <c r="B193" s="6" t="s">
        <v>161</v>
      </c>
      <c r="C193" s="6" t="s">
        <v>185</v>
      </c>
      <c r="D193" s="6" t="s">
        <v>57</v>
      </c>
      <c r="E193" s="6" t="s">
        <v>186</v>
      </c>
      <c r="F193" s="6"/>
      <c r="G193" s="6"/>
      <c r="H193" s="6"/>
      <c r="I193" s="6" t="s">
        <v>187</v>
      </c>
      <c r="J193" s="6" t="s">
        <v>42</v>
      </c>
      <c r="K193" s="6" t="s">
        <v>139</v>
      </c>
      <c r="L193" s="6" t="s">
        <v>264</v>
      </c>
      <c r="M193" s="10">
        <v>160.0</v>
      </c>
      <c r="N193" s="10">
        <v>8823.0</v>
      </c>
      <c r="O193" s="10">
        <v>0.693632075</v>
      </c>
      <c r="P193" s="10">
        <v>110.2875</v>
      </c>
      <c r="Q193" s="10">
        <v>21.80062714</v>
      </c>
      <c r="R193" s="6">
        <f t="shared" si="7"/>
        <v>4.309349144</v>
      </c>
      <c r="S193" s="6">
        <f t="shared" si="8"/>
        <v>0.1976708797</v>
      </c>
      <c r="T193" s="10">
        <v>0.004027673</v>
      </c>
      <c r="U193" s="10">
        <v>680.625</v>
      </c>
      <c r="V193" s="6" t="s">
        <v>166</v>
      </c>
      <c r="W193" s="6">
        <f t="shared" si="11"/>
        <v>11.34375</v>
      </c>
      <c r="X193" s="10">
        <v>0.005281527</v>
      </c>
      <c r="Y193" s="10">
        <v>-0.014070036</v>
      </c>
      <c r="Z193" s="10">
        <v>0.001945008</v>
      </c>
      <c r="AA193" s="14">
        <v>0.005621352</v>
      </c>
      <c r="AB193" s="14">
        <v>0.768413543</v>
      </c>
      <c r="AC193" s="10">
        <v>0.779181864</v>
      </c>
      <c r="AD193" s="10">
        <v>0.016302434</v>
      </c>
      <c r="AE193" s="10">
        <v>0.294416677</v>
      </c>
      <c r="AF193" s="10">
        <v>3.0</v>
      </c>
      <c r="AG193" s="10">
        <v>3.0</v>
      </c>
      <c r="AH193" s="10">
        <v>0.55770548958</v>
      </c>
      <c r="AI193" s="10">
        <v>0.00291023876237</v>
      </c>
      <c r="AJ193" s="18" t="s">
        <v>189</v>
      </c>
      <c r="AK193" s="9"/>
      <c r="AL193" s="9"/>
      <c r="AM193" s="9"/>
      <c r="AN193" s="9"/>
      <c r="AO193" s="9"/>
      <c r="AP193" s="9"/>
      <c r="AQ193" s="9"/>
      <c r="AR193" s="9"/>
      <c r="AS193" s="9"/>
    </row>
    <row r="194">
      <c r="A194" s="9"/>
      <c r="B194" s="6" t="s">
        <v>161</v>
      </c>
      <c r="C194" s="6" t="s">
        <v>185</v>
      </c>
      <c r="D194" s="6" t="s">
        <v>57</v>
      </c>
      <c r="E194" s="6" t="s">
        <v>186</v>
      </c>
      <c r="F194" s="6"/>
      <c r="G194" s="6"/>
      <c r="H194" s="6"/>
      <c r="I194" s="6" t="s">
        <v>187</v>
      </c>
      <c r="J194" s="6" t="s">
        <v>42</v>
      </c>
      <c r="K194" s="6" t="s">
        <v>139</v>
      </c>
      <c r="L194" s="6" t="s">
        <v>265</v>
      </c>
      <c r="M194" s="10">
        <v>160.0</v>
      </c>
      <c r="N194" s="10">
        <v>8690.0</v>
      </c>
      <c r="O194" s="10">
        <v>0.683176101</v>
      </c>
      <c r="P194" s="10">
        <v>108.625</v>
      </c>
      <c r="Q194" s="10">
        <v>22.54571744</v>
      </c>
      <c r="R194" s="6">
        <f t="shared" si="7"/>
        <v>4.679487916</v>
      </c>
      <c r="S194" s="6">
        <f t="shared" si="8"/>
        <v>0.2075555115</v>
      </c>
      <c r="T194" s="10">
        <v>0.004700742</v>
      </c>
      <c r="U194" s="10">
        <v>675.75</v>
      </c>
      <c r="V194" s="6" t="s">
        <v>166</v>
      </c>
      <c r="W194" s="6">
        <f t="shared" si="11"/>
        <v>11.2625</v>
      </c>
      <c r="X194" s="10">
        <v>-0.00759594</v>
      </c>
      <c r="Y194" s="10">
        <v>-0.009470147</v>
      </c>
      <c r="Z194" s="10">
        <v>0.002005712</v>
      </c>
      <c r="AA194" s="14">
        <v>0.005544152</v>
      </c>
      <c r="AB194" s="14">
        <v>0.762485065</v>
      </c>
      <c r="AC194" s="10">
        <v>0.774715691</v>
      </c>
      <c r="AD194" s="10">
        <v>0.025147742</v>
      </c>
      <c r="AE194" s="10">
        <v>0.299589133</v>
      </c>
      <c r="AF194" s="10">
        <v>3.0</v>
      </c>
      <c r="AG194" s="10">
        <v>3.0</v>
      </c>
      <c r="AH194" s="10">
        <v>0.55423439029</v>
      </c>
      <c r="AI194" s="10">
        <v>0.0031346632744</v>
      </c>
      <c r="AJ194" s="18" t="s">
        <v>189</v>
      </c>
      <c r="AK194" s="9"/>
      <c r="AL194" s="9"/>
      <c r="AM194" s="9"/>
      <c r="AN194" s="9"/>
      <c r="AO194" s="9"/>
      <c r="AP194" s="9"/>
      <c r="AQ194" s="9"/>
      <c r="AR194" s="9"/>
      <c r="AS194" s="9"/>
    </row>
    <row r="195">
      <c r="A195" s="9"/>
      <c r="B195" s="6" t="s">
        <v>161</v>
      </c>
      <c r="C195" s="6" t="s">
        <v>185</v>
      </c>
      <c r="D195" s="6" t="s">
        <v>57</v>
      </c>
      <c r="E195" s="6" t="s">
        <v>186</v>
      </c>
      <c r="F195" s="6"/>
      <c r="G195" s="6"/>
      <c r="H195" s="6"/>
      <c r="I195" s="6" t="s">
        <v>187</v>
      </c>
      <c r="J195" s="6" t="s">
        <v>42</v>
      </c>
      <c r="K195" s="6" t="s">
        <v>139</v>
      </c>
      <c r="L195" s="6" t="s">
        <v>266</v>
      </c>
      <c r="M195" s="10">
        <v>159.0</v>
      </c>
      <c r="N195" s="10">
        <v>8482.0</v>
      </c>
      <c r="O195" s="10">
        <v>0.675264708</v>
      </c>
      <c r="P195" s="10">
        <v>106.6918239</v>
      </c>
      <c r="Q195" s="10">
        <v>20.28040839</v>
      </c>
      <c r="R195" s="6">
        <f t="shared" si="7"/>
        <v>3.854981098</v>
      </c>
      <c r="S195" s="6">
        <f t="shared" si="8"/>
        <v>0.1900839975</v>
      </c>
      <c r="T195" s="10">
        <v>0.005531387</v>
      </c>
      <c r="U195" s="10">
        <v>678.7421384</v>
      </c>
      <c r="V195" s="6" t="s">
        <v>166</v>
      </c>
      <c r="W195" s="6">
        <f t="shared" si="11"/>
        <v>11.31236897</v>
      </c>
      <c r="X195" s="10">
        <v>0.007799096</v>
      </c>
      <c r="Y195" s="10">
        <v>-0.02680278</v>
      </c>
      <c r="Z195" s="10">
        <v>0.002068378</v>
      </c>
      <c r="AA195" s="14">
        <v>0.005622756</v>
      </c>
      <c r="AB195" s="14">
        <v>0.752637821</v>
      </c>
      <c r="AC195" s="10">
        <v>0.764126848</v>
      </c>
      <c r="AD195" s="10">
        <v>0.010488038</v>
      </c>
      <c r="AE195" s="10">
        <v>0.333274471</v>
      </c>
      <c r="AF195" s="10">
        <v>3.0</v>
      </c>
      <c r="AG195" s="10">
        <v>2.0</v>
      </c>
      <c r="AH195" s="10">
        <v>0.532124131452</v>
      </c>
      <c r="AI195" s="10">
        <v>0.00252611486468</v>
      </c>
      <c r="AJ195" s="18" t="s">
        <v>189</v>
      </c>
      <c r="AK195" s="9"/>
      <c r="AL195" s="9"/>
      <c r="AM195" s="9"/>
      <c r="AN195" s="9"/>
      <c r="AO195" s="9"/>
      <c r="AP195" s="9"/>
      <c r="AQ195" s="9"/>
      <c r="AR195" s="9"/>
      <c r="AS195" s="9"/>
    </row>
    <row r="196">
      <c r="A196" s="9"/>
      <c r="B196" s="6" t="s">
        <v>161</v>
      </c>
      <c r="C196" s="6" t="s">
        <v>185</v>
      </c>
      <c r="D196" s="6" t="s">
        <v>57</v>
      </c>
      <c r="E196" s="6" t="s">
        <v>186</v>
      </c>
      <c r="F196" s="6"/>
      <c r="G196" s="6"/>
      <c r="H196" s="6"/>
      <c r="I196" s="6" t="s">
        <v>187</v>
      </c>
      <c r="J196" s="6" t="s">
        <v>42</v>
      </c>
      <c r="K196" s="6" t="s">
        <v>139</v>
      </c>
      <c r="L196" s="6" t="s">
        <v>267</v>
      </c>
      <c r="M196" s="10">
        <v>160.0</v>
      </c>
      <c r="N196" s="10">
        <v>8883.0</v>
      </c>
      <c r="O196" s="10">
        <v>0.698349057</v>
      </c>
      <c r="P196" s="10">
        <v>111.0375</v>
      </c>
      <c r="Q196" s="10">
        <v>21.83629075</v>
      </c>
      <c r="R196" s="6">
        <f t="shared" si="7"/>
        <v>4.294257289</v>
      </c>
      <c r="S196" s="6">
        <f t="shared" si="8"/>
        <v>0.1966569019</v>
      </c>
      <c r="T196" s="10">
        <v>0.004866021</v>
      </c>
      <c r="U196" s="10">
        <v>694.725</v>
      </c>
      <c r="V196" s="6" t="s">
        <v>166</v>
      </c>
      <c r="W196" s="6">
        <f t="shared" si="11"/>
        <v>11.57875</v>
      </c>
      <c r="X196" s="10">
        <v>0.001083161</v>
      </c>
      <c r="Y196" s="10">
        <v>-0.018625287</v>
      </c>
      <c r="Z196" s="10">
        <v>0.001911671</v>
      </c>
      <c r="AA196" s="14">
        <v>0.005591203</v>
      </c>
      <c r="AB196" s="14">
        <v>0.772847621</v>
      </c>
      <c r="AC196" s="10">
        <v>0.78390172</v>
      </c>
      <c r="AD196" s="10">
        <v>0.022377324</v>
      </c>
      <c r="AE196" s="10">
        <v>0.298598669</v>
      </c>
      <c r="AF196" s="10">
        <v>3.0</v>
      </c>
      <c r="AG196" s="10">
        <v>3.0</v>
      </c>
      <c r="AH196" s="10">
        <v>0.573013732305</v>
      </c>
      <c r="AI196" s="10">
        <v>0.00283009130697</v>
      </c>
      <c r="AJ196" s="18" t="s">
        <v>189</v>
      </c>
      <c r="AK196" s="9"/>
      <c r="AL196" s="9"/>
      <c r="AM196" s="9"/>
      <c r="AN196" s="9"/>
      <c r="AO196" s="9"/>
      <c r="AP196" s="9"/>
      <c r="AQ196" s="9"/>
      <c r="AR196" s="9"/>
      <c r="AS196" s="9"/>
    </row>
    <row r="197">
      <c r="A197" s="9"/>
      <c r="B197" s="6" t="s">
        <v>161</v>
      </c>
      <c r="C197" s="6" t="s">
        <v>185</v>
      </c>
      <c r="D197" s="6" t="s">
        <v>57</v>
      </c>
      <c r="E197" s="6" t="s">
        <v>186</v>
      </c>
      <c r="F197" s="6"/>
      <c r="G197" s="6"/>
      <c r="H197" s="6"/>
      <c r="I197" s="6" t="s">
        <v>187</v>
      </c>
      <c r="J197" s="6" t="s">
        <v>42</v>
      </c>
      <c r="K197" s="6" t="s">
        <v>139</v>
      </c>
      <c r="L197" s="6" t="s">
        <v>268</v>
      </c>
      <c r="M197" s="10">
        <v>159.0</v>
      </c>
      <c r="N197" s="10">
        <v>9046.0</v>
      </c>
      <c r="O197" s="10">
        <v>0.720165592</v>
      </c>
      <c r="P197" s="10">
        <v>113.7861635</v>
      </c>
      <c r="Q197" s="10">
        <v>18.51308046</v>
      </c>
      <c r="R197" s="6">
        <f t="shared" si="7"/>
        <v>3.01208985</v>
      </c>
      <c r="S197" s="6">
        <f t="shared" si="8"/>
        <v>0.1627006298</v>
      </c>
      <c r="T197" s="10">
        <v>0.002900937</v>
      </c>
      <c r="U197" s="10">
        <v>735.7358491</v>
      </c>
      <c r="V197" s="6" t="s">
        <v>166</v>
      </c>
      <c r="W197" s="6">
        <f t="shared" si="11"/>
        <v>12.26226415</v>
      </c>
      <c r="X197" s="10">
        <v>-0.020842102</v>
      </c>
      <c r="Y197" s="10">
        <v>-0.029624788</v>
      </c>
      <c r="Z197" s="10">
        <v>0.001782385</v>
      </c>
      <c r="AA197" s="14">
        <v>0.005571161</v>
      </c>
      <c r="AB197" s="14">
        <v>0.778270586</v>
      </c>
      <c r="AC197" s="10">
        <v>0.786906867</v>
      </c>
      <c r="AD197" s="10">
        <v>0.030073705</v>
      </c>
      <c r="AE197" s="10">
        <v>0.305927937</v>
      </c>
      <c r="AF197" s="10">
        <v>3.0</v>
      </c>
      <c r="AG197" s="10">
        <v>2.0</v>
      </c>
      <c r="AH197" s="10">
        <v>0.569886737649</v>
      </c>
      <c r="AI197" s="10">
        <v>0.00298870743818</v>
      </c>
      <c r="AJ197" s="18" t="s">
        <v>189</v>
      </c>
      <c r="AK197" s="9"/>
      <c r="AL197" s="9"/>
      <c r="AM197" s="9"/>
      <c r="AN197" s="9"/>
      <c r="AO197" s="9"/>
      <c r="AP197" s="9"/>
      <c r="AQ197" s="9"/>
      <c r="AR197" s="9"/>
      <c r="AS197" s="9"/>
    </row>
    <row r="198">
      <c r="A198" s="9"/>
      <c r="B198" s="6" t="s">
        <v>161</v>
      </c>
      <c r="C198" s="6" t="s">
        <v>185</v>
      </c>
      <c r="D198" s="6" t="s">
        <v>57</v>
      </c>
      <c r="E198" s="6" t="s">
        <v>186</v>
      </c>
      <c r="F198" s="6"/>
      <c r="G198" s="6"/>
      <c r="H198" s="6"/>
      <c r="I198" s="6" t="s">
        <v>187</v>
      </c>
      <c r="J198" s="6" t="s">
        <v>42</v>
      </c>
      <c r="K198" s="6" t="s">
        <v>139</v>
      </c>
      <c r="L198" s="6" t="s">
        <v>269</v>
      </c>
      <c r="M198" s="10">
        <v>160.0</v>
      </c>
      <c r="N198" s="10">
        <v>8451.0</v>
      </c>
      <c r="O198" s="10">
        <v>0.664386792</v>
      </c>
      <c r="P198" s="10">
        <v>105.6375</v>
      </c>
      <c r="Q198" s="10">
        <v>21.07886605</v>
      </c>
      <c r="R198" s="6">
        <f t="shared" si="7"/>
        <v>4.20606881</v>
      </c>
      <c r="S198" s="6">
        <f t="shared" si="8"/>
        <v>0.1995396147</v>
      </c>
      <c r="T198" s="10">
        <v>0.005741394</v>
      </c>
      <c r="U198" s="10">
        <v>675.6625</v>
      </c>
      <c r="V198" s="6" t="s">
        <v>166</v>
      </c>
      <c r="W198" s="6">
        <f t="shared" si="11"/>
        <v>11.26104167</v>
      </c>
      <c r="X198" s="10">
        <v>0.010595969</v>
      </c>
      <c r="Y198" s="10">
        <v>-0.031218574</v>
      </c>
      <c r="Z198" s="10">
        <v>0.002125627</v>
      </c>
      <c r="AA198" s="14">
        <v>0.005644637</v>
      </c>
      <c r="AB198" s="14">
        <v>0.748218434</v>
      </c>
      <c r="AC198" s="10">
        <v>0.759666193</v>
      </c>
      <c r="AD198" s="10">
        <v>0.031464134</v>
      </c>
      <c r="AE198" s="10">
        <v>0.328402384</v>
      </c>
      <c r="AF198" s="10">
        <v>3.0</v>
      </c>
      <c r="AG198" s="10">
        <v>3.0</v>
      </c>
      <c r="AH198" s="24">
        <v>0.526252887719</v>
      </c>
      <c r="AI198" s="24">
        <v>0.00288047786886</v>
      </c>
      <c r="AJ198" s="18" t="s">
        <v>189</v>
      </c>
      <c r="AK198" s="9"/>
      <c r="AL198" s="9"/>
      <c r="AM198" s="9"/>
      <c r="AN198" s="9"/>
      <c r="AO198" s="9"/>
      <c r="AP198" s="9"/>
      <c r="AQ198" s="9"/>
      <c r="AR198" s="9"/>
      <c r="AS198" s="9"/>
    </row>
    <row r="199">
      <c r="A199" s="9"/>
      <c r="B199" s="6" t="s">
        <v>161</v>
      </c>
      <c r="C199" s="6" t="s">
        <v>185</v>
      </c>
      <c r="D199" s="6" t="s">
        <v>57</v>
      </c>
      <c r="E199" s="6" t="s">
        <v>186</v>
      </c>
      <c r="F199" s="6"/>
      <c r="G199" s="6"/>
      <c r="H199" s="6"/>
      <c r="I199" s="6" t="s">
        <v>187</v>
      </c>
      <c r="J199" s="6" t="s">
        <v>42</v>
      </c>
      <c r="K199" s="6" t="s">
        <v>139</v>
      </c>
      <c r="L199" s="6" t="s">
        <v>270</v>
      </c>
      <c r="M199" s="10">
        <v>141.0</v>
      </c>
      <c r="N199" s="10">
        <v>6404.0</v>
      </c>
      <c r="O199" s="10">
        <v>0.648834853</v>
      </c>
      <c r="P199" s="10">
        <v>90.83687943</v>
      </c>
      <c r="Q199" s="10">
        <v>19.92205525</v>
      </c>
      <c r="R199" s="6">
        <f t="shared" si="7"/>
        <v>4.369241743</v>
      </c>
      <c r="S199" s="6">
        <f t="shared" si="8"/>
        <v>0.2193168169</v>
      </c>
      <c r="T199" s="10">
        <v>0.003869452</v>
      </c>
      <c r="U199" s="10">
        <v>576.964539</v>
      </c>
      <c r="V199" s="6" t="s">
        <v>166</v>
      </c>
      <c r="W199" s="6">
        <f t="shared" si="11"/>
        <v>9.61607565</v>
      </c>
      <c r="X199" s="10">
        <v>0.037450525</v>
      </c>
      <c r="Y199" s="10">
        <v>0.001874835</v>
      </c>
      <c r="Z199" s="10">
        <v>0.002528555</v>
      </c>
      <c r="AA199" s="14">
        <v>0.006601692</v>
      </c>
      <c r="AB199" s="14">
        <v>0.745852782</v>
      </c>
      <c r="AC199" s="10">
        <v>0.759724811</v>
      </c>
      <c r="AD199" s="10">
        <v>0.037022563</v>
      </c>
      <c r="AE199" s="10">
        <v>0.318056973</v>
      </c>
      <c r="AF199" s="10">
        <v>3.0</v>
      </c>
      <c r="AG199" s="10">
        <v>3.0</v>
      </c>
      <c r="AH199" s="24">
        <v>0.521933574076</v>
      </c>
      <c r="AI199" s="24">
        <v>0.00285445920923</v>
      </c>
      <c r="AJ199" s="18" t="s">
        <v>189</v>
      </c>
      <c r="AK199" s="9"/>
      <c r="AL199" s="9"/>
      <c r="AM199" s="9"/>
      <c r="AN199" s="9"/>
      <c r="AO199" s="9"/>
      <c r="AP199" s="9"/>
      <c r="AQ199" s="9"/>
      <c r="AR199" s="9"/>
      <c r="AS199" s="9"/>
    </row>
    <row r="200">
      <c r="A200" s="9"/>
      <c r="B200" s="6" t="s">
        <v>161</v>
      </c>
      <c r="C200" s="6" t="s">
        <v>185</v>
      </c>
      <c r="D200" s="6" t="s">
        <v>57</v>
      </c>
      <c r="E200" s="6" t="s">
        <v>186</v>
      </c>
      <c r="F200" s="6"/>
      <c r="G200" s="6"/>
      <c r="H200" s="6"/>
      <c r="I200" s="6" t="s">
        <v>187</v>
      </c>
      <c r="J200" s="6" t="s">
        <v>42</v>
      </c>
      <c r="K200" s="6" t="s">
        <v>139</v>
      </c>
      <c r="L200" s="6" t="s">
        <v>271</v>
      </c>
      <c r="M200" s="10">
        <v>141.0</v>
      </c>
      <c r="N200" s="10">
        <v>6477.0</v>
      </c>
      <c r="O200" s="10">
        <v>0.656231003</v>
      </c>
      <c r="P200" s="10">
        <v>91.87234043</v>
      </c>
      <c r="Q200" s="10">
        <v>19.83651303</v>
      </c>
      <c r="R200" s="6">
        <f t="shared" si="7"/>
        <v>4.282978395</v>
      </c>
      <c r="S200" s="6">
        <f t="shared" si="8"/>
        <v>0.215913875</v>
      </c>
      <c r="T200" s="10">
        <v>0.003213627</v>
      </c>
      <c r="U200" s="10">
        <v>591.7021277</v>
      </c>
      <c r="V200" s="6" t="s">
        <v>166</v>
      </c>
      <c r="W200" s="6">
        <f t="shared" si="11"/>
        <v>9.861702128</v>
      </c>
      <c r="X200" s="10">
        <v>-0.013452372</v>
      </c>
      <c r="Y200" s="10">
        <v>-0.043375961</v>
      </c>
      <c r="Z200" s="10">
        <v>0.002475345</v>
      </c>
      <c r="AA200" s="14">
        <v>0.006585371</v>
      </c>
      <c r="AB200" s="14">
        <v>0.75140065</v>
      </c>
      <c r="AC200" s="10">
        <v>0.768150507</v>
      </c>
      <c r="AD200" s="10">
        <v>0.027439941</v>
      </c>
      <c r="AE200" s="10">
        <v>0.328826253</v>
      </c>
      <c r="AF200" s="10">
        <v>3.0</v>
      </c>
      <c r="AG200" s="10">
        <v>3.0</v>
      </c>
      <c r="AH200" s="25">
        <v>0.520045461762</v>
      </c>
      <c r="AI200" s="25">
        <v>0.00355133456677</v>
      </c>
      <c r="AJ200" s="18" t="s">
        <v>189</v>
      </c>
      <c r="AK200" s="9"/>
      <c r="AL200" s="9"/>
      <c r="AM200" s="9"/>
      <c r="AN200" s="9"/>
      <c r="AO200" s="9"/>
      <c r="AP200" s="9"/>
      <c r="AQ200" s="9"/>
      <c r="AR200" s="9"/>
      <c r="AS200" s="9"/>
    </row>
    <row r="201">
      <c r="A201" s="9"/>
      <c r="B201" s="6" t="s">
        <v>161</v>
      </c>
      <c r="C201" s="6" t="s">
        <v>185</v>
      </c>
      <c r="D201" s="6" t="s">
        <v>57</v>
      </c>
      <c r="E201" s="6" t="s">
        <v>186</v>
      </c>
      <c r="F201" s="6"/>
      <c r="G201" s="6"/>
      <c r="H201" s="6"/>
      <c r="I201" s="6" t="s">
        <v>187</v>
      </c>
      <c r="J201" s="6" t="s">
        <v>42</v>
      </c>
      <c r="K201" s="6" t="s">
        <v>139</v>
      </c>
      <c r="L201" s="6" t="s">
        <v>272</v>
      </c>
      <c r="M201" s="10">
        <v>141.0</v>
      </c>
      <c r="N201" s="10">
        <v>6607.0</v>
      </c>
      <c r="O201" s="10">
        <v>0.669402229</v>
      </c>
      <c r="P201" s="10">
        <v>93.71631206</v>
      </c>
      <c r="Q201" s="10">
        <v>18.07522745</v>
      </c>
      <c r="R201" s="6">
        <f t="shared" si="7"/>
        <v>3.48620043</v>
      </c>
      <c r="S201" s="6">
        <f t="shared" si="8"/>
        <v>0.1928717323</v>
      </c>
      <c r="T201" s="10">
        <v>0.003575576</v>
      </c>
      <c r="U201" s="10">
        <v>602.6666667</v>
      </c>
      <c r="V201" s="6" t="s">
        <v>166</v>
      </c>
      <c r="W201" s="6">
        <f t="shared" si="11"/>
        <v>10.04444445</v>
      </c>
      <c r="X201" s="10">
        <v>-0.011575349</v>
      </c>
      <c r="Y201" s="10">
        <v>-0.026052074</v>
      </c>
      <c r="Z201" s="10">
        <v>0.002378401</v>
      </c>
      <c r="AA201" s="14">
        <v>0.006467176</v>
      </c>
      <c r="AB201" s="14">
        <v>0.752003587</v>
      </c>
      <c r="AC201" s="10">
        <v>0.765989124</v>
      </c>
      <c r="AD201" s="10">
        <v>0.036115669</v>
      </c>
      <c r="AE201" s="10">
        <v>0.341369137</v>
      </c>
      <c r="AF201" s="10">
        <v>3.0</v>
      </c>
      <c r="AG201" s="10">
        <v>2.0</v>
      </c>
      <c r="AH201" s="25">
        <v>0.522275497783</v>
      </c>
      <c r="AI201" s="25">
        <v>0.00379233093968</v>
      </c>
      <c r="AJ201" s="18" t="s">
        <v>189</v>
      </c>
      <c r="AK201" s="9"/>
      <c r="AL201" s="9"/>
      <c r="AM201" s="9"/>
      <c r="AN201" s="9"/>
      <c r="AO201" s="9"/>
      <c r="AP201" s="9"/>
      <c r="AQ201" s="9"/>
      <c r="AR201" s="9"/>
      <c r="AS201" s="9"/>
    </row>
    <row r="202">
      <c r="A202" s="9"/>
      <c r="B202" s="6" t="s">
        <v>161</v>
      </c>
      <c r="C202" s="6" t="s">
        <v>185</v>
      </c>
      <c r="D202" s="6" t="s">
        <v>57</v>
      </c>
      <c r="E202" s="6" t="s">
        <v>186</v>
      </c>
      <c r="F202" s="6"/>
      <c r="G202" s="6"/>
      <c r="H202" s="6"/>
      <c r="I202" s="6" t="s">
        <v>187</v>
      </c>
      <c r="J202" s="6" t="s">
        <v>42</v>
      </c>
      <c r="K202" s="6" t="s">
        <v>139</v>
      </c>
      <c r="L202" s="6" t="s">
        <v>273</v>
      </c>
      <c r="M202" s="10">
        <v>141.0</v>
      </c>
      <c r="N202" s="10">
        <v>6403.0</v>
      </c>
      <c r="O202" s="10">
        <v>0.648733536</v>
      </c>
      <c r="P202" s="10">
        <v>90.82269504</v>
      </c>
      <c r="Q202" s="10">
        <v>19.51151095</v>
      </c>
      <c r="R202" s="6">
        <f t="shared" si="7"/>
        <v>4.191673231</v>
      </c>
      <c r="S202" s="6">
        <f t="shared" si="8"/>
        <v>0.2148307859</v>
      </c>
      <c r="T202" s="10">
        <v>0.008012961</v>
      </c>
      <c r="U202" s="10">
        <v>595.6737589</v>
      </c>
      <c r="V202" s="6" t="s">
        <v>166</v>
      </c>
      <c r="W202" s="6">
        <f t="shared" si="11"/>
        <v>9.927895982</v>
      </c>
      <c r="X202" s="10">
        <v>0.022358952</v>
      </c>
      <c r="Y202" s="10">
        <v>0.007759492</v>
      </c>
      <c r="Z202" s="10">
        <v>0.002533657</v>
      </c>
      <c r="AA202" s="14">
        <v>0.006759027</v>
      </c>
      <c r="AB202" s="14">
        <v>0.749922754</v>
      </c>
      <c r="AC202" s="10">
        <v>0.768257729</v>
      </c>
      <c r="AD202" s="10">
        <v>0.028197148</v>
      </c>
      <c r="AE202" s="10">
        <v>0.339983089</v>
      </c>
      <c r="AF202" s="10">
        <v>3.0</v>
      </c>
      <c r="AG202" s="10">
        <v>3.0</v>
      </c>
      <c r="AH202" s="25">
        <v>0.516163645794</v>
      </c>
      <c r="AI202" s="25">
        <v>0.00339034473471</v>
      </c>
      <c r="AJ202" s="18" t="s">
        <v>189</v>
      </c>
      <c r="AK202" s="9"/>
      <c r="AL202" s="9"/>
      <c r="AM202" s="9"/>
      <c r="AN202" s="9"/>
      <c r="AO202" s="9"/>
      <c r="AP202" s="9"/>
      <c r="AQ202" s="9"/>
      <c r="AR202" s="9"/>
      <c r="AS202" s="9"/>
    </row>
    <row r="203">
      <c r="A203" s="9"/>
      <c r="B203" s="6" t="s">
        <v>161</v>
      </c>
      <c r="C203" s="6" t="s">
        <v>185</v>
      </c>
      <c r="D203" s="6" t="s">
        <v>57</v>
      </c>
      <c r="E203" s="6" t="s">
        <v>186</v>
      </c>
      <c r="F203" s="6"/>
      <c r="G203" s="6"/>
      <c r="H203" s="6"/>
      <c r="I203" s="6" t="s">
        <v>187</v>
      </c>
      <c r="J203" s="6" t="s">
        <v>42</v>
      </c>
      <c r="K203" s="6" t="s">
        <v>139</v>
      </c>
      <c r="L203" s="6" t="s">
        <v>274</v>
      </c>
      <c r="M203" s="10">
        <v>141.0</v>
      </c>
      <c r="N203" s="10">
        <v>7025.0</v>
      </c>
      <c r="O203" s="10">
        <v>0.711752786</v>
      </c>
      <c r="P203" s="10">
        <v>99.64539007</v>
      </c>
      <c r="Q203" s="10">
        <v>20.18254802</v>
      </c>
      <c r="R203" s="6">
        <f t="shared" si="7"/>
        <v>4.087848362</v>
      </c>
      <c r="S203" s="6">
        <f t="shared" si="8"/>
        <v>0.2025437203</v>
      </c>
      <c r="T203" s="10">
        <v>2.2616E-4</v>
      </c>
      <c r="U203" s="10">
        <v>758.9503546</v>
      </c>
      <c r="V203" s="6" t="s">
        <v>166</v>
      </c>
      <c r="W203" s="6">
        <f t="shared" si="11"/>
        <v>12.64917258</v>
      </c>
      <c r="X203" s="10">
        <v>0.031246471</v>
      </c>
      <c r="Y203" s="10">
        <v>0.017777443</v>
      </c>
      <c r="Z203" s="10">
        <v>0.002073721</v>
      </c>
      <c r="AA203" s="14">
        <v>0.006944494</v>
      </c>
      <c r="AB203" s="14">
        <v>0.796056816</v>
      </c>
      <c r="AC203" s="10">
        <v>0.806734767</v>
      </c>
      <c r="AD203" s="10">
        <v>0.037459124</v>
      </c>
      <c r="AE203" s="10">
        <v>0.304077763</v>
      </c>
      <c r="AF203" s="10">
        <v>3.0</v>
      </c>
      <c r="AG203" s="10">
        <v>2.0</v>
      </c>
      <c r="AH203" s="25">
        <v>0.57502353073</v>
      </c>
      <c r="AI203" s="25">
        <v>0.00326621089133</v>
      </c>
      <c r="AJ203" s="18" t="s">
        <v>189</v>
      </c>
      <c r="AK203" s="9"/>
      <c r="AL203" s="9"/>
      <c r="AM203" s="9"/>
      <c r="AN203" s="9"/>
      <c r="AO203" s="9"/>
      <c r="AP203" s="9"/>
      <c r="AQ203" s="9"/>
      <c r="AR203" s="9"/>
      <c r="AS203" s="9"/>
    </row>
    <row r="204">
      <c r="A204" s="9"/>
      <c r="B204" s="6" t="s">
        <v>161</v>
      </c>
      <c r="C204" s="6" t="s">
        <v>185</v>
      </c>
      <c r="D204" s="6" t="s">
        <v>57</v>
      </c>
      <c r="E204" s="6" t="s">
        <v>186</v>
      </c>
      <c r="F204" s="6"/>
      <c r="G204" s="6"/>
      <c r="H204" s="6"/>
      <c r="I204" s="6" t="s">
        <v>187</v>
      </c>
      <c r="J204" s="6" t="s">
        <v>42</v>
      </c>
      <c r="K204" s="6" t="s">
        <v>139</v>
      </c>
      <c r="L204" s="6" t="s">
        <v>275</v>
      </c>
      <c r="M204" s="10">
        <v>141.0</v>
      </c>
      <c r="N204" s="10">
        <v>6731.0</v>
      </c>
      <c r="O204" s="10">
        <v>0.681965552</v>
      </c>
      <c r="P204" s="10">
        <v>95.4751773</v>
      </c>
      <c r="Q204" s="10">
        <v>20.57250853</v>
      </c>
      <c r="R204" s="6">
        <f t="shared" si="7"/>
        <v>4.432860134</v>
      </c>
      <c r="S204" s="6">
        <f t="shared" si="8"/>
        <v>0.2154749445</v>
      </c>
      <c r="T204" s="14">
        <v>7.71E-5</v>
      </c>
      <c r="U204" s="10">
        <v>696.7943262</v>
      </c>
      <c r="V204" s="6" t="s">
        <v>166</v>
      </c>
      <c r="W204" s="6">
        <f t="shared" si="11"/>
        <v>11.61323877</v>
      </c>
      <c r="X204" s="10">
        <v>0.027558289</v>
      </c>
      <c r="Y204" s="10">
        <v>-0.004644294</v>
      </c>
      <c r="Z204" s="10">
        <v>0.002288747</v>
      </c>
      <c r="AA204" s="14">
        <v>0.006856707</v>
      </c>
      <c r="AB204" s="14">
        <v>0.775137814</v>
      </c>
      <c r="AC204" s="10">
        <v>0.788830726</v>
      </c>
      <c r="AD204" s="10">
        <v>0.029419854</v>
      </c>
      <c r="AE204" s="10">
        <v>0.31548578</v>
      </c>
      <c r="AF204" s="10">
        <v>3.0</v>
      </c>
      <c r="AG204" s="10">
        <v>3.0</v>
      </c>
      <c r="AH204" s="25">
        <v>0.556288706464</v>
      </c>
      <c r="AI204" s="25">
        <v>0.00308599758145</v>
      </c>
      <c r="AJ204" s="18" t="s">
        <v>189</v>
      </c>
      <c r="AK204" s="9"/>
      <c r="AL204" s="9"/>
      <c r="AM204" s="9"/>
      <c r="AN204" s="9"/>
      <c r="AO204" s="9"/>
      <c r="AP204" s="9"/>
      <c r="AQ204" s="9"/>
      <c r="AR204" s="9"/>
      <c r="AS204" s="9"/>
    </row>
    <row r="205">
      <c r="A205" s="9"/>
      <c r="B205" s="6" t="s">
        <v>161</v>
      </c>
      <c r="C205" s="6" t="s">
        <v>185</v>
      </c>
      <c r="D205" s="6" t="s">
        <v>57</v>
      </c>
      <c r="E205" s="6" t="s">
        <v>186</v>
      </c>
      <c r="F205" s="6"/>
      <c r="G205" s="6"/>
      <c r="H205" s="6"/>
      <c r="I205" s="6" t="s">
        <v>187</v>
      </c>
      <c r="J205" s="6" t="s">
        <v>42</v>
      </c>
      <c r="K205" s="6" t="s">
        <v>139</v>
      </c>
      <c r="L205" s="6" t="s">
        <v>276</v>
      </c>
      <c r="M205" s="10">
        <v>141.0</v>
      </c>
      <c r="N205" s="10">
        <v>6609.0</v>
      </c>
      <c r="O205" s="10">
        <v>0.669604863</v>
      </c>
      <c r="P205" s="10">
        <v>93.74468085</v>
      </c>
      <c r="Q205" s="10">
        <v>20.37778106</v>
      </c>
      <c r="R205" s="6">
        <f t="shared" si="7"/>
        <v>4.42962691</v>
      </c>
      <c r="S205" s="6">
        <f t="shared" si="8"/>
        <v>0.2173753313</v>
      </c>
      <c r="T205" s="14">
        <v>6.6E-5</v>
      </c>
      <c r="U205" s="10">
        <v>706.070922</v>
      </c>
      <c r="V205" s="6" t="s">
        <v>166</v>
      </c>
      <c r="W205" s="6">
        <f t="shared" si="11"/>
        <v>11.7678487</v>
      </c>
      <c r="X205" s="10">
        <v>0.050456206</v>
      </c>
      <c r="Y205" s="10">
        <v>0.020322499</v>
      </c>
      <c r="Z205" s="10">
        <v>0.002381317</v>
      </c>
      <c r="AA205" s="14">
        <v>0.007016428</v>
      </c>
      <c r="AB205" s="14">
        <v>0.769912414</v>
      </c>
      <c r="AC205" s="10">
        <v>0.784356867</v>
      </c>
      <c r="AD205" s="10">
        <v>0.016685583</v>
      </c>
      <c r="AE205" s="10">
        <v>0.314630321</v>
      </c>
      <c r="AF205" s="10">
        <v>4.0</v>
      </c>
      <c r="AG205" s="10">
        <v>3.0</v>
      </c>
      <c r="AH205" s="25">
        <v>0.53245763683</v>
      </c>
      <c r="AI205" s="25">
        <v>0.0032675183369</v>
      </c>
      <c r="AJ205" s="18" t="s">
        <v>189</v>
      </c>
      <c r="AK205" s="9"/>
      <c r="AL205" s="9"/>
      <c r="AM205" s="9"/>
      <c r="AN205" s="9"/>
      <c r="AO205" s="9"/>
      <c r="AP205" s="9"/>
      <c r="AQ205" s="9"/>
      <c r="AR205" s="9"/>
      <c r="AS205" s="9"/>
    </row>
    <row r="206">
      <c r="A206" s="9"/>
      <c r="B206" s="6" t="s">
        <v>161</v>
      </c>
      <c r="C206" s="6" t="s">
        <v>185</v>
      </c>
      <c r="D206" s="6" t="s">
        <v>57</v>
      </c>
      <c r="E206" s="6" t="s">
        <v>186</v>
      </c>
      <c r="F206" s="6"/>
      <c r="G206" s="6"/>
      <c r="H206" s="6"/>
      <c r="I206" s="6" t="s">
        <v>187</v>
      </c>
      <c r="J206" s="6" t="s">
        <v>42</v>
      </c>
      <c r="K206" s="6" t="s">
        <v>139</v>
      </c>
      <c r="L206" s="6" t="s">
        <v>277</v>
      </c>
      <c r="M206" s="10">
        <v>141.0</v>
      </c>
      <c r="N206" s="10">
        <v>6417.0</v>
      </c>
      <c r="O206" s="10">
        <v>0.650151976</v>
      </c>
      <c r="P206" s="10">
        <v>91.0212766</v>
      </c>
      <c r="Q206" s="10">
        <v>20.87024013</v>
      </c>
      <c r="R206" s="6">
        <f t="shared" si="7"/>
        <v>4.785330852</v>
      </c>
      <c r="S206" s="6">
        <f t="shared" si="8"/>
        <v>0.2292896882</v>
      </c>
      <c r="T206" s="14">
        <v>-8.49E-7</v>
      </c>
      <c r="U206" s="10">
        <v>610.1134752</v>
      </c>
      <c r="V206" s="6" t="s">
        <v>166</v>
      </c>
      <c r="W206" s="6">
        <f t="shared" si="11"/>
        <v>10.16855792</v>
      </c>
      <c r="X206" s="10">
        <v>0.049918008</v>
      </c>
      <c r="Y206" s="10">
        <v>-0.018507381</v>
      </c>
      <c r="Z206" s="10">
        <v>0.002520537</v>
      </c>
      <c r="AA206" s="14">
        <v>0.006823926</v>
      </c>
      <c r="AB206" s="14">
        <v>0.758336155</v>
      </c>
      <c r="AC206" s="10">
        <v>0.776531803</v>
      </c>
      <c r="AD206" s="10">
        <v>0.022048397</v>
      </c>
      <c r="AE206" s="10">
        <v>0.317585794</v>
      </c>
      <c r="AF206" s="10">
        <v>3.0</v>
      </c>
      <c r="AG206" s="10">
        <v>3.0</v>
      </c>
      <c r="AH206" s="25">
        <v>0.510554696298</v>
      </c>
      <c r="AI206" s="25">
        <v>0.00341136525411</v>
      </c>
      <c r="AJ206" s="18" t="s">
        <v>189</v>
      </c>
      <c r="AK206" s="9"/>
      <c r="AL206" s="9"/>
      <c r="AM206" s="9"/>
      <c r="AN206" s="9"/>
      <c r="AO206" s="9"/>
      <c r="AP206" s="9"/>
      <c r="AQ206" s="9"/>
      <c r="AR206" s="9"/>
      <c r="AS206" s="9"/>
    </row>
    <row r="207">
      <c r="A207" s="9"/>
      <c r="B207" s="6" t="s">
        <v>161</v>
      </c>
      <c r="C207" s="6" t="s">
        <v>185</v>
      </c>
      <c r="D207" s="6" t="s">
        <v>57</v>
      </c>
      <c r="E207" s="6" t="s">
        <v>186</v>
      </c>
      <c r="F207" s="6"/>
      <c r="G207" s="6"/>
      <c r="H207" s="6"/>
      <c r="I207" s="6" t="s">
        <v>187</v>
      </c>
      <c r="J207" s="6" t="s">
        <v>42</v>
      </c>
      <c r="K207" s="6" t="s">
        <v>139</v>
      </c>
      <c r="L207" s="6" t="s">
        <v>278</v>
      </c>
      <c r="M207" s="10">
        <v>141.0</v>
      </c>
      <c r="N207" s="10">
        <v>6368.0</v>
      </c>
      <c r="O207" s="10">
        <v>0.645187437</v>
      </c>
      <c r="P207" s="10">
        <v>90.32624113</v>
      </c>
      <c r="Q207" s="10">
        <v>22.36971625</v>
      </c>
      <c r="R207" s="6">
        <f t="shared" si="7"/>
        <v>5.539964897</v>
      </c>
      <c r="S207" s="6">
        <f t="shared" si="8"/>
        <v>0.247654679</v>
      </c>
      <c r="T207" s="10">
        <v>0.00249238</v>
      </c>
      <c r="U207" s="10">
        <v>623.9432624</v>
      </c>
      <c r="V207" s="6" t="s">
        <v>166</v>
      </c>
      <c r="W207" s="6">
        <f t="shared" si="11"/>
        <v>10.39905437</v>
      </c>
      <c r="X207" s="10">
        <v>0.02210448</v>
      </c>
      <c r="Y207" s="10">
        <v>-0.023428865</v>
      </c>
      <c r="Z207" s="10">
        <v>0.002576662</v>
      </c>
      <c r="AA207" s="14">
        <v>0.007047371</v>
      </c>
      <c r="AB207" s="14">
        <v>0.765667728</v>
      </c>
      <c r="AC207" s="10">
        <v>0.780760819</v>
      </c>
      <c r="AD207" s="10">
        <v>0.030010528</v>
      </c>
      <c r="AE207" s="10">
        <v>0.306468349</v>
      </c>
      <c r="AF207" s="10">
        <v>3.0</v>
      </c>
      <c r="AG207" s="10">
        <v>3.0</v>
      </c>
      <c r="AH207" s="25">
        <v>0.522606911015</v>
      </c>
      <c r="AI207" s="25">
        <v>0.00326811011695</v>
      </c>
      <c r="AJ207" s="18" t="s">
        <v>189</v>
      </c>
      <c r="AK207" s="9"/>
      <c r="AL207" s="9"/>
      <c r="AM207" s="9"/>
      <c r="AN207" s="9"/>
      <c r="AO207" s="9"/>
      <c r="AP207" s="9"/>
      <c r="AQ207" s="9"/>
      <c r="AR207" s="9"/>
      <c r="AS207" s="9"/>
    </row>
    <row r="208">
      <c r="A208" s="9"/>
      <c r="B208" s="6" t="s">
        <v>161</v>
      </c>
      <c r="C208" s="6" t="s">
        <v>185</v>
      </c>
      <c r="D208" s="6" t="s">
        <v>57</v>
      </c>
      <c r="E208" s="6" t="s">
        <v>186</v>
      </c>
      <c r="F208" s="6"/>
      <c r="G208" s="6"/>
      <c r="H208" s="6"/>
      <c r="I208" s="6" t="s">
        <v>187</v>
      </c>
      <c r="J208" s="6" t="s">
        <v>42</v>
      </c>
      <c r="K208" s="6" t="s">
        <v>139</v>
      </c>
      <c r="L208" s="6" t="s">
        <v>279</v>
      </c>
      <c r="M208" s="10">
        <v>140.0</v>
      </c>
      <c r="N208" s="10">
        <v>6480.0</v>
      </c>
      <c r="O208" s="10">
        <v>0.665981501</v>
      </c>
      <c r="P208" s="10">
        <v>92.57142857</v>
      </c>
      <c r="Q208" s="10">
        <v>19.82355844</v>
      </c>
      <c r="R208" s="6">
        <f t="shared" si="7"/>
        <v>4.245083773</v>
      </c>
      <c r="S208" s="6">
        <f t="shared" si="8"/>
        <v>0.2141433782</v>
      </c>
      <c r="T208" s="10">
        <v>0.001062585</v>
      </c>
      <c r="U208" s="10">
        <v>659.7428571</v>
      </c>
      <c r="V208" s="6" t="s">
        <v>166</v>
      </c>
      <c r="W208" s="6">
        <f t="shared" si="11"/>
        <v>10.99571429</v>
      </c>
      <c r="X208" s="10">
        <v>0.025668351</v>
      </c>
      <c r="Y208" s="10">
        <v>-0.009679777</v>
      </c>
      <c r="Z208" s="10">
        <v>0.002421169</v>
      </c>
      <c r="AA208" s="14">
        <v>0.007063073</v>
      </c>
      <c r="AB208" s="14">
        <v>0.76171824</v>
      </c>
      <c r="AC208" s="10">
        <v>0.778070455</v>
      </c>
      <c r="AD208" s="10">
        <v>0.019536095</v>
      </c>
      <c r="AE208" s="10">
        <v>0.313786534</v>
      </c>
      <c r="AF208" s="10">
        <v>4.0</v>
      </c>
      <c r="AG208" s="10">
        <v>3.0</v>
      </c>
      <c r="AH208" s="25">
        <v>0.520236162324</v>
      </c>
      <c r="AI208" s="25">
        <v>0.00279173577625</v>
      </c>
      <c r="AJ208" s="18" t="s">
        <v>189</v>
      </c>
      <c r="AK208" s="9"/>
      <c r="AL208" s="9"/>
      <c r="AM208" s="9"/>
      <c r="AN208" s="9"/>
      <c r="AO208" s="9"/>
      <c r="AP208" s="9"/>
      <c r="AQ208" s="9"/>
      <c r="AR208" s="9"/>
      <c r="AS208" s="9"/>
    </row>
    <row r="209">
      <c r="A209" s="9"/>
      <c r="B209" s="6" t="s">
        <v>161</v>
      </c>
      <c r="C209" s="6" t="s">
        <v>185</v>
      </c>
      <c r="D209" s="6" t="s">
        <v>57</v>
      </c>
      <c r="E209" s="6" t="s">
        <v>186</v>
      </c>
      <c r="F209" s="6"/>
      <c r="G209" s="6"/>
      <c r="H209" s="6"/>
      <c r="I209" s="6" t="s">
        <v>187</v>
      </c>
      <c r="J209" s="6" t="s">
        <v>42</v>
      </c>
      <c r="K209" s="6" t="s">
        <v>139</v>
      </c>
      <c r="L209" s="6" t="s">
        <v>280</v>
      </c>
      <c r="M209" s="10">
        <v>115.0</v>
      </c>
      <c r="N209" s="10">
        <v>4684.0</v>
      </c>
      <c r="O209" s="10">
        <v>0.714569031</v>
      </c>
      <c r="P209" s="10">
        <v>81.46086957</v>
      </c>
      <c r="Q209" s="10">
        <v>16.47622105</v>
      </c>
      <c r="R209" s="6">
        <f t="shared" si="7"/>
        <v>3.332469461</v>
      </c>
      <c r="S209" s="6">
        <f t="shared" si="8"/>
        <v>0.2022593318</v>
      </c>
      <c r="T209" s="14">
        <v>3.27E-5</v>
      </c>
      <c r="U209" s="10">
        <v>577.4608696</v>
      </c>
      <c r="V209" s="6" t="s">
        <v>166</v>
      </c>
      <c r="W209" s="6">
        <f t="shared" si="11"/>
        <v>9.624347827</v>
      </c>
      <c r="X209" s="10">
        <v>0.008938922</v>
      </c>
      <c r="Y209" s="10">
        <v>-0.040062925</v>
      </c>
      <c r="Z209" s="10">
        <v>0.002525938</v>
      </c>
      <c r="AA209" s="14">
        <v>0.008734082</v>
      </c>
      <c r="AB209" s="14">
        <v>0.797336479</v>
      </c>
      <c r="AC209" s="10">
        <v>0.810406836</v>
      </c>
      <c r="AD209" s="10">
        <v>0.028190463</v>
      </c>
      <c r="AE209" s="10">
        <v>0.278392766</v>
      </c>
      <c r="AF209" s="10">
        <v>3.0</v>
      </c>
      <c r="AG209" s="10">
        <v>2.0</v>
      </c>
      <c r="AH209" s="25">
        <v>0.599315975419</v>
      </c>
      <c r="AI209" s="25">
        <v>0.00395467836044</v>
      </c>
      <c r="AJ209" s="18" t="s">
        <v>189</v>
      </c>
      <c r="AK209" s="9"/>
      <c r="AL209" s="9"/>
      <c r="AM209" s="9"/>
      <c r="AN209" s="9"/>
      <c r="AO209" s="9"/>
      <c r="AP209" s="9"/>
      <c r="AQ209" s="9"/>
      <c r="AR209" s="9"/>
      <c r="AS209" s="9"/>
    </row>
    <row r="210">
      <c r="A210" s="9"/>
      <c r="B210" s="6" t="s">
        <v>161</v>
      </c>
      <c r="C210" s="6" t="s">
        <v>185</v>
      </c>
      <c r="D210" s="6" t="s">
        <v>57</v>
      </c>
      <c r="E210" s="6" t="s">
        <v>186</v>
      </c>
      <c r="F210" s="6"/>
      <c r="G210" s="6"/>
      <c r="H210" s="6"/>
      <c r="I210" s="6" t="s">
        <v>187</v>
      </c>
      <c r="J210" s="6" t="s">
        <v>42</v>
      </c>
      <c r="K210" s="6" t="s">
        <v>139</v>
      </c>
      <c r="L210" s="6" t="s">
        <v>281</v>
      </c>
      <c r="M210" s="10">
        <v>115.0</v>
      </c>
      <c r="N210" s="10">
        <v>4647.0</v>
      </c>
      <c r="O210" s="10">
        <v>0.708924485</v>
      </c>
      <c r="P210" s="10">
        <v>80.8173913</v>
      </c>
      <c r="Q210" s="10">
        <v>18.07837171</v>
      </c>
      <c r="R210" s="6">
        <f t="shared" si="7"/>
        <v>4.044024664</v>
      </c>
      <c r="S210" s="6">
        <f t="shared" si="8"/>
        <v>0.2236940765</v>
      </c>
      <c r="T210" s="10">
        <v>5.59865E-4</v>
      </c>
      <c r="U210" s="10">
        <v>620.3478261</v>
      </c>
      <c r="V210" s="6" t="s">
        <v>166</v>
      </c>
      <c r="W210" s="6">
        <f t="shared" si="11"/>
        <v>10.33913044</v>
      </c>
      <c r="X210" s="10">
        <v>0.02516594</v>
      </c>
      <c r="Y210" s="10">
        <v>-0.022947973</v>
      </c>
      <c r="Z210" s="10">
        <v>0.002612341</v>
      </c>
      <c r="AA210" s="14">
        <v>0.008934723</v>
      </c>
      <c r="AB210" s="14">
        <v>0.801708476</v>
      </c>
      <c r="AC210" s="10">
        <v>0.814081932</v>
      </c>
      <c r="AD210" s="10">
        <v>0.022529342</v>
      </c>
      <c r="AE210" s="10">
        <v>0.27802009</v>
      </c>
      <c r="AF210" s="10">
        <v>3.0</v>
      </c>
      <c r="AG210" s="10">
        <v>3.0</v>
      </c>
      <c r="AH210" s="25">
        <v>0.61193578887</v>
      </c>
      <c r="AI210" s="25">
        <v>0.00312374900566</v>
      </c>
      <c r="AJ210" s="18" t="s">
        <v>189</v>
      </c>
      <c r="AK210" s="9"/>
      <c r="AL210" s="9"/>
      <c r="AM210" s="9"/>
      <c r="AN210" s="9"/>
      <c r="AO210" s="9"/>
      <c r="AP210" s="9"/>
      <c r="AQ210" s="9"/>
      <c r="AR210" s="9"/>
      <c r="AS210" s="9"/>
    </row>
    <row r="211">
      <c r="A211" s="9"/>
      <c r="B211" s="6" t="s">
        <v>161</v>
      </c>
      <c r="C211" s="6" t="s">
        <v>185</v>
      </c>
      <c r="D211" s="6" t="s">
        <v>57</v>
      </c>
      <c r="E211" s="6" t="s">
        <v>186</v>
      </c>
      <c r="F211" s="6"/>
      <c r="G211" s="6"/>
      <c r="H211" s="6"/>
      <c r="I211" s="6" t="s">
        <v>187</v>
      </c>
      <c r="J211" s="6" t="s">
        <v>42</v>
      </c>
      <c r="K211" s="6" t="s">
        <v>139</v>
      </c>
      <c r="L211" s="6" t="s">
        <v>282</v>
      </c>
      <c r="M211" s="10">
        <v>115.0</v>
      </c>
      <c r="N211" s="10">
        <v>4477.0</v>
      </c>
      <c r="O211" s="10">
        <v>0.682990084</v>
      </c>
      <c r="P211" s="10">
        <v>77.86086957</v>
      </c>
      <c r="Q211" s="10">
        <v>18.75558442</v>
      </c>
      <c r="R211" s="6">
        <f t="shared" si="7"/>
        <v>4.517955539</v>
      </c>
      <c r="S211" s="6">
        <f t="shared" si="8"/>
        <v>0.2408858843</v>
      </c>
      <c r="T211" s="10">
        <v>0.003069182</v>
      </c>
      <c r="U211" s="10">
        <v>594.4347826</v>
      </c>
      <c r="V211" s="6" t="s">
        <v>166</v>
      </c>
      <c r="W211" s="6">
        <f t="shared" si="11"/>
        <v>9.907246377</v>
      </c>
      <c r="X211" s="10">
        <v>0.028022634</v>
      </c>
      <c r="Y211" s="10">
        <v>0.006466848</v>
      </c>
      <c r="Z211" s="10">
        <v>0.0028675</v>
      </c>
      <c r="AA211" s="14">
        <v>0.008903553</v>
      </c>
      <c r="AB211" s="14">
        <v>0.7886988</v>
      </c>
      <c r="AC211" s="10">
        <v>0.797004546</v>
      </c>
      <c r="AD211" s="10">
        <v>0.012900244</v>
      </c>
      <c r="AE211" s="10">
        <v>0.296431702</v>
      </c>
      <c r="AF211" s="10">
        <v>3.0</v>
      </c>
      <c r="AG211" s="10">
        <v>3.0</v>
      </c>
      <c r="AH211" s="25">
        <v>0.584940431221</v>
      </c>
      <c r="AI211" s="25">
        <v>0.00401835658941</v>
      </c>
      <c r="AJ211" s="18" t="s">
        <v>189</v>
      </c>
      <c r="AK211" s="9"/>
      <c r="AL211" s="9"/>
      <c r="AM211" s="9"/>
      <c r="AN211" s="9"/>
      <c r="AO211" s="9"/>
      <c r="AP211" s="9"/>
      <c r="AQ211" s="9"/>
      <c r="AR211" s="9"/>
      <c r="AS211" s="9"/>
    </row>
    <row r="212">
      <c r="A212" s="9"/>
      <c r="B212" s="6" t="s">
        <v>161</v>
      </c>
      <c r="C212" s="6" t="s">
        <v>185</v>
      </c>
      <c r="D212" s="6" t="s">
        <v>57</v>
      </c>
      <c r="E212" s="6" t="s">
        <v>186</v>
      </c>
      <c r="F212" s="6"/>
      <c r="G212" s="6"/>
      <c r="H212" s="6"/>
      <c r="I212" s="6" t="s">
        <v>187</v>
      </c>
      <c r="J212" s="6" t="s">
        <v>42</v>
      </c>
      <c r="K212" s="6" t="s">
        <v>139</v>
      </c>
      <c r="L212" s="6" t="s">
        <v>283</v>
      </c>
      <c r="M212" s="10">
        <v>115.0</v>
      </c>
      <c r="N212" s="10">
        <v>4440.0</v>
      </c>
      <c r="O212" s="10">
        <v>0.677345538</v>
      </c>
      <c r="P212" s="10">
        <v>77.2173913</v>
      </c>
      <c r="Q212" s="10">
        <v>17.18785345</v>
      </c>
      <c r="R212" s="6">
        <f t="shared" si="7"/>
        <v>3.825851939</v>
      </c>
      <c r="S212" s="6">
        <f t="shared" si="8"/>
        <v>0.2225904445</v>
      </c>
      <c r="T212" s="14">
        <v>-1.92E-5</v>
      </c>
      <c r="U212" s="10">
        <v>548.0521739</v>
      </c>
      <c r="V212" s="6" t="s">
        <v>166</v>
      </c>
      <c r="W212" s="6">
        <f t="shared" si="11"/>
        <v>9.134202898</v>
      </c>
      <c r="X212" s="10">
        <v>0.00829141</v>
      </c>
      <c r="Y212" s="10">
        <v>0.004594009</v>
      </c>
      <c r="Z212" s="10">
        <v>0.002894501</v>
      </c>
      <c r="AA212" s="14">
        <v>0.008657955</v>
      </c>
      <c r="AB212" s="14">
        <v>0.769170381</v>
      </c>
      <c r="AC212" s="10">
        <v>0.784474235</v>
      </c>
      <c r="AD212" s="10">
        <v>0.021606261</v>
      </c>
      <c r="AE212" s="10">
        <v>0.301967684</v>
      </c>
      <c r="AF212" s="10">
        <v>3.0</v>
      </c>
      <c r="AG212" s="10">
        <v>3.0</v>
      </c>
      <c r="AH212" s="1">
        <v>0.559272195446</v>
      </c>
      <c r="AI212" s="1">
        <v>0.00388713272012</v>
      </c>
      <c r="AJ212" s="18" t="s">
        <v>189</v>
      </c>
      <c r="AK212" s="9"/>
      <c r="AL212" s="9"/>
      <c r="AM212" s="9"/>
      <c r="AN212" s="9"/>
      <c r="AO212" s="9"/>
      <c r="AP212" s="9"/>
      <c r="AQ212" s="9"/>
      <c r="AR212" s="9"/>
      <c r="AS212" s="9"/>
    </row>
    <row r="213">
      <c r="A213" s="9"/>
      <c r="B213" s="6" t="s">
        <v>161</v>
      </c>
      <c r="C213" s="6" t="s">
        <v>185</v>
      </c>
      <c r="D213" s="6" t="s">
        <v>57</v>
      </c>
      <c r="E213" s="6" t="s">
        <v>186</v>
      </c>
      <c r="F213" s="6"/>
      <c r="G213" s="6"/>
      <c r="H213" s="6"/>
      <c r="I213" s="6" t="s">
        <v>187</v>
      </c>
      <c r="J213" s="6" t="s">
        <v>42</v>
      </c>
      <c r="K213" s="6" t="s">
        <v>139</v>
      </c>
      <c r="L213" s="6" t="s">
        <v>284</v>
      </c>
      <c r="M213" s="10">
        <v>115.0</v>
      </c>
      <c r="N213" s="10">
        <v>4535.0</v>
      </c>
      <c r="O213" s="10">
        <v>0.691838291</v>
      </c>
      <c r="P213" s="10">
        <v>78.86956522</v>
      </c>
      <c r="Q213" s="10">
        <v>17.34886125</v>
      </c>
      <c r="R213" s="6">
        <f t="shared" si="7"/>
        <v>3.816212069</v>
      </c>
      <c r="S213" s="6">
        <f t="shared" si="8"/>
        <v>0.2199690236</v>
      </c>
      <c r="T213" s="14">
        <v>-1.12E-6</v>
      </c>
      <c r="U213" s="10">
        <v>534.7304348</v>
      </c>
      <c r="V213" s="6" t="s">
        <v>166</v>
      </c>
      <c r="W213" s="6">
        <f t="shared" si="11"/>
        <v>8.912173913</v>
      </c>
      <c r="X213" s="10">
        <v>1.46444E-4</v>
      </c>
      <c r="Y213" s="10">
        <v>-0.005822409</v>
      </c>
      <c r="Z213" s="10">
        <v>0.002774346</v>
      </c>
      <c r="AA213" s="14">
        <v>0.008467273</v>
      </c>
      <c r="AB213" s="14">
        <v>0.778075018</v>
      </c>
      <c r="AC213" s="10">
        <v>0.78278778</v>
      </c>
      <c r="AD213" s="10">
        <v>0.024251157</v>
      </c>
      <c r="AE213" s="10">
        <v>0.285899255</v>
      </c>
      <c r="AF213" s="10">
        <v>2.0</v>
      </c>
      <c r="AG213" s="10">
        <v>3.0</v>
      </c>
      <c r="AH213" s="25">
        <v>0.582110251778</v>
      </c>
      <c r="AI213" s="25">
        <v>0.00364694208281</v>
      </c>
      <c r="AJ213" s="18" t="s">
        <v>189</v>
      </c>
      <c r="AK213" s="9"/>
      <c r="AL213" s="9"/>
      <c r="AM213" s="9"/>
      <c r="AN213" s="9"/>
      <c r="AO213" s="9"/>
      <c r="AP213" s="9"/>
      <c r="AQ213" s="9"/>
      <c r="AR213" s="9"/>
      <c r="AS213" s="9"/>
    </row>
    <row r="214">
      <c r="A214" s="9"/>
      <c r="B214" s="6" t="s">
        <v>161</v>
      </c>
      <c r="C214" s="6" t="s">
        <v>185</v>
      </c>
      <c r="D214" s="6" t="s">
        <v>57</v>
      </c>
      <c r="E214" s="6" t="s">
        <v>186</v>
      </c>
      <c r="F214" s="6"/>
      <c r="G214" s="6"/>
      <c r="H214" s="6"/>
      <c r="I214" s="6" t="s">
        <v>187</v>
      </c>
      <c r="J214" s="6" t="s">
        <v>42</v>
      </c>
      <c r="K214" s="6" t="s">
        <v>139</v>
      </c>
      <c r="L214" s="6" t="s">
        <v>285</v>
      </c>
      <c r="M214" s="10">
        <v>115.0</v>
      </c>
      <c r="N214" s="10">
        <v>4545.0</v>
      </c>
      <c r="O214" s="10">
        <v>0.693363844</v>
      </c>
      <c r="P214" s="10">
        <v>79.04347826</v>
      </c>
      <c r="Q214" s="10">
        <v>18.45906932</v>
      </c>
      <c r="R214" s="6">
        <f t="shared" si="7"/>
        <v>4.310757164</v>
      </c>
      <c r="S214" s="6">
        <f t="shared" si="8"/>
        <v>0.23353058</v>
      </c>
      <c r="T214" s="10">
        <v>2.9996E-4</v>
      </c>
      <c r="U214" s="10">
        <v>604.7826087</v>
      </c>
      <c r="V214" s="6" t="s">
        <v>166</v>
      </c>
      <c r="W214" s="6">
        <f t="shared" si="11"/>
        <v>10.07971015</v>
      </c>
      <c r="X214" s="10">
        <v>0.009257918</v>
      </c>
      <c r="Y214" s="10">
        <v>0.009385232</v>
      </c>
      <c r="Z214" s="10">
        <v>0.002725745</v>
      </c>
      <c r="AA214" s="14">
        <v>0.008921261</v>
      </c>
      <c r="AB214" s="14">
        <v>0.789930537</v>
      </c>
      <c r="AC214" s="10">
        <v>0.80205953</v>
      </c>
      <c r="AD214" s="10">
        <v>0.023588858</v>
      </c>
      <c r="AE214" s="10">
        <v>0.283109823</v>
      </c>
      <c r="AF214" s="10">
        <v>3.0</v>
      </c>
      <c r="AG214" s="10">
        <v>3.0</v>
      </c>
      <c r="AH214" s="25">
        <v>0.587917663778</v>
      </c>
      <c r="AI214" s="25">
        <v>0.0042908501177</v>
      </c>
      <c r="AJ214" s="18" t="s">
        <v>189</v>
      </c>
      <c r="AK214" s="9"/>
      <c r="AL214" s="9"/>
      <c r="AM214" s="9"/>
      <c r="AN214" s="9"/>
      <c r="AO214" s="9"/>
      <c r="AP214" s="9"/>
      <c r="AQ214" s="9"/>
      <c r="AR214" s="9"/>
      <c r="AS214" s="9"/>
    </row>
    <row r="215">
      <c r="A215" s="9"/>
      <c r="B215" s="6" t="s">
        <v>161</v>
      </c>
      <c r="C215" s="6" t="s">
        <v>185</v>
      </c>
      <c r="D215" s="6" t="s">
        <v>57</v>
      </c>
      <c r="E215" s="6" t="s">
        <v>186</v>
      </c>
      <c r="F215" s="6"/>
      <c r="G215" s="6"/>
      <c r="H215" s="6"/>
      <c r="I215" s="6" t="s">
        <v>187</v>
      </c>
      <c r="J215" s="6" t="s">
        <v>42</v>
      </c>
      <c r="K215" s="6" t="s">
        <v>139</v>
      </c>
      <c r="L215" s="6" t="s">
        <v>286</v>
      </c>
      <c r="M215" s="10">
        <v>115.0</v>
      </c>
      <c r="N215" s="10">
        <v>4634.0</v>
      </c>
      <c r="O215" s="10">
        <v>0.706941266</v>
      </c>
      <c r="P215" s="10">
        <v>80.59130435</v>
      </c>
      <c r="Q215" s="10">
        <v>18.23035961</v>
      </c>
      <c r="R215" s="6">
        <f t="shared" si="7"/>
        <v>4.123844554</v>
      </c>
      <c r="S215" s="6">
        <f t="shared" si="8"/>
        <v>0.2262075264</v>
      </c>
      <c r="T215" s="10">
        <v>-1.42606E-4</v>
      </c>
      <c r="U215" s="10">
        <v>634.8347826</v>
      </c>
      <c r="V215" s="6" t="s">
        <v>166</v>
      </c>
      <c r="W215" s="6">
        <f t="shared" si="11"/>
        <v>10.58057971</v>
      </c>
      <c r="X215" s="10">
        <v>0.009105455</v>
      </c>
      <c r="Y215" s="10">
        <v>0.086221586</v>
      </c>
      <c r="Z215" s="10">
        <v>0.002612341</v>
      </c>
      <c r="AA215" s="14">
        <v>0.008652179</v>
      </c>
      <c r="AB215" s="14">
        <v>0.801178545</v>
      </c>
      <c r="AC215" s="10">
        <v>0.814800017</v>
      </c>
      <c r="AD215" s="10">
        <v>0.01889508</v>
      </c>
      <c r="AE215" s="10">
        <v>0.302285645</v>
      </c>
      <c r="AF215" s="10">
        <v>3.0</v>
      </c>
      <c r="AG215" s="10">
        <v>3.0</v>
      </c>
      <c r="AH215" s="25">
        <v>0.608157396295</v>
      </c>
      <c r="AI215" s="25">
        <v>0.00317937160009</v>
      </c>
      <c r="AJ215" s="18" t="s">
        <v>189</v>
      </c>
      <c r="AK215" s="9"/>
      <c r="AL215" s="9"/>
      <c r="AM215" s="9"/>
      <c r="AN215" s="9"/>
      <c r="AO215" s="9"/>
      <c r="AP215" s="9"/>
      <c r="AQ215" s="9"/>
      <c r="AR215" s="9"/>
      <c r="AS215" s="9"/>
    </row>
    <row r="216">
      <c r="A216" s="9"/>
      <c r="B216" s="6" t="s">
        <v>161</v>
      </c>
      <c r="C216" s="6" t="s">
        <v>185</v>
      </c>
      <c r="D216" s="6" t="s">
        <v>57</v>
      </c>
      <c r="E216" s="6" t="s">
        <v>186</v>
      </c>
      <c r="F216" s="6"/>
      <c r="G216" s="6"/>
      <c r="H216" s="6"/>
      <c r="I216" s="6" t="s">
        <v>187</v>
      </c>
      <c r="J216" s="6" t="s">
        <v>42</v>
      </c>
      <c r="K216" s="6" t="s">
        <v>139</v>
      </c>
      <c r="L216" s="6" t="s">
        <v>287</v>
      </c>
      <c r="M216" s="10">
        <v>115.0</v>
      </c>
      <c r="N216" s="10">
        <v>4695.0</v>
      </c>
      <c r="O216" s="10">
        <v>0.71624714</v>
      </c>
      <c r="P216" s="10">
        <v>81.65217391</v>
      </c>
      <c r="Q216" s="10">
        <v>18.20560997</v>
      </c>
      <c r="R216" s="6">
        <f t="shared" si="7"/>
        <v>4.059221188</v>
      </c>
      <c r="S216" s="6">
        <f t="shared" si="8"/>
        <v>0.2229654043</v>
      </c>
      <c r="T216" s="10">
        <v>3.7842E-4</v>
      </c>
      <c r="U216" s="10">
        <v>570.5913043</v>
      </c>
      <c r="V216" s="6" t="s">
        <v>166</v>
      </c>
      <c r="W216" s="6">
        <f t="shared" si="11"/>
        <v>9.509855072</v>
      </c>
      <c r="X216" s="10">
        <v>-0.011105452</v>
      </c>
      <c r="Y216" s="10">
        <v>0.029223572</v>
      </c>
      <c r="Z216" s="10">
        <v>0.002529988</v>
      </c>
      <c r="AA216" s="14">
        <v>0.008783235</v>
      </c>
      <c r="AB216" s="14">
        <v>0.80283868</v>
      </c>
      <c r="AC216" s="10">
        <v>0.81598047</v>
      </c>
      <c r="AD216" s="10">
        <v>0.032383224</v>
      </c>
      <c r="AE216" s="10">
        <v>0.262758617</v>
      </c>
      <c r="AF216" s="10">
        <v>3.0</v>
      </c>
      <c r="AG216" s="10">
        <v>3.0</v>
      </c>
      <c r="AH216" s="25">
        <v>0.617496048257</v>
      </c>
      <c r="AI216" s="25">
        <v>0.00372322917794</v>
      </c>
      <c r="AJ216" s="18" t="s">
        <v>189</v>
      </c>
      <c r="AK216" s="9"/>
      <c r="AL216" s="9"/>
      <c r="AM216" s="9"/>
      <c r="AN216" s="9"/>
      <c r="AO216" s="9"/>
      <c r="AP216" s="9"/>
      <c r="AQ216" s="9"/>
      <c r="AR216" s="9"/>
      <c r="AS216" s="9"/>
    </row>
    <row r="217">
      <c r="A217" s="9"/>
      <c r="B217" s="6" t="s">
        <v>161</v>
      </c>
      <c r="C217" s="6" t="s">
        <v>185</v>
      </c>
      <c r="D217" s="6" t="s">
        <v>57</v>
      </c>
      <c r="E217" s="6" t="s">
        <v>186</v>
      </c>
      <c r="F217" s="6"/>
      <c r="G217" s="6"/>
      <c r="H217" s="6"/>
      <c r="I217" s="6" t="s">
        <v>187</v>
      </c>
      <c r="J217" s="6" t="s">
        <v>42</v>
      </c>
      <c r="K217" s="6" t="s">
        <v>139</v>
      </c>
      <c r="L217" s="6" t="s">
        <v>288</v>
      </c>
      <c r="M217" s="10">
        <v>115.0</v>
      </c>
      <c r="N217" s="10">
        <v>4321.0</v>
      </c>
      <c r="O217" s="10">
        <v>0.659191457</v>
      </c>
      <c r="P217" s="10">
        <v>75.14782609</v>
      </c>
      <c r="Q217" s="10">
        <v>18.66558958</v>
      </c>
      <c r="R217" s="6">
        <f t="shared" si="7"/>
        <v>4.636251672</v>
      </c>
      <c r="S217" s="6">
        <f t="shared" si="8"/>
        <v>0.2483849574</v>
      </c>
      <c r="T217" s="10">
        <v>2.75132E-4</v>
      </c>
      <c r="U217" s="10">
        <v>516.4521739</v>
      </c>
      <c r="V217" s="6" t="s">
        <v>166</v>
      </c>
      <c r="W217" s="6">
        <f t="shared" si="11"/>
        <v>8.607536232</v>
      </c>
      <c r="X217" s="10">
        <v>0.032541625</v>
      </c>
      <c r="Y217" s="10">
        <v>0.04493667</v>
      </c>
      <c r="Z217" s="10">
        <v>0.003103758</v>
      </c>
      <c r="AA217" s="14">
        <v>0.009024267</v>
      </c>
      <c r="AB217" s="14">
        <v>0.765382198</v>
      </c>
      <c r="AC217" s="10">
        <v>0.770369378</v>
      </c>
      <c r="AD217" s="10">
        <v>0.026750357</v>
      </c>
      <c r="AE217" s="10">
        <v>0.277562363</v>
      </c>
      <c r="AF217" s="10">
        <v>3.0</v>
      </c>
      <c r="AG217" s="10">
        <v>3.0</v>
      </c>
      <c r="AH217" s="25">
        <v>0.561935529859</v>
      </c>
      <c r="AI217" s="25">
        <v>0.00426205444501</v>
      </c>
      <c r="AJ217" s="18" t="s">
        <v>189</v>
      </c>
      <c r="AK217" s="9"/>
      <c r="AL217" s="9"/>
      <c r="AM217" s="9"/>
      <c r="AN217" s="9"/>
      <c r="AO217" s="9"/>
      <c r="AP217" s="9"/>
      <c r="AQ217" s="9"/>
      <c r="AR217" s="9"/>
      <c r="AS217" s="9"/>
    </row>
    <row r="218">
      <c r="A218" s="9"/>
      <c r="B218" s="6" t="s">
        <v>161</v>
      </c>
      <c r="C218" s="6" t="s">
        <v>185</v>
      </c>
      <c r="D218" s="6" t="s">
        <v>57</v>
      </c>
      <c r="E218" s="6" t="s">
        <v>186</v>
      </c>
      <c r="F218" s="6"/>
      <c r="G218" s="6"/>
      <c r="H218" s="6"/>
      <c r="I218" s="6" t="s">
        <v>187</v>
      </c>
      <c r="J218" s="6" t="s">
        <v>42</v>
      </c>
      <c r="K218" s="6" t="s">
        <v>139</v>
      </c>
      <c r="L218" s="6" t="s">
        <v>289</v>
      </c>
      <c r="M218" s="10">
        <v>115.0</v>
      </c>
      <c r="N218" s="10">
        <v>4161.0</v>
      </c>
      <c r="O218" s="10">
        <v>0.634782609</v>
      </c>
      <c r="P218" s="10">
        <v>72.36521739</v>
      </c>
      <c r="Q218" s="10">
        <v>17.24016061</v>
      </c>
      <c r="R218" s="6">
        <f t="shared" si="7"/>
        <v>4.107265183</v>
      </c>
      <c r="S218" s="6">
        <f t="shared" si="8"/>
        <v>0.2382382204</v>
      </c>
      <c r="T218" s="10">
        <v>1.73452E-4</v>
      </c>
      <c r="U218" s="10">
        <v>421.7217391</v>
      </c>
      <c r="V218" s="6" t="s">
        <v>166</v>
      </c>
      <c r="W218" s="6">
        <f t="shared" si="11"/>
        <v>7.028695652</v>
      </c>
      <c r="X218" s="10">
        <v>0.025067695</v>
      </c>
      <c r="Y218" s="10">
        <v>0.073461144</v>
      </c>
      <c r="Z218" s="10">
        <v>0.003271164</v>
      </c>
      <c r="AA218" s="14">
        <v>0.008136286</v>
      </c>
      <c r="AB218" s="14">
        <v>0.736575797</v>
      </c>
      <c r="AC218" s="10">
        <v>0.747352478</v>
      </c>
      <c r="AD218" s="10">
        <v>0.029517023</v>
      </c>
      <c r="AE218" s="10">
        <v>0.268290455</v>
      </c>
      <c r="AF218" s="10">
        <v>3.0</v>
      </c>
      <c r="AG218" s="10">
        <v>3.0</v>
      </c>
      <c r="AH218" s="25">
        <v>0.518834438657</v>
      </c>
      <c r="AI218" s="25">
        <v>0.00402432619317</v>
      </c>
      <c r="AJ218" s="18" t="s">
        <v>189</v>
      </c>
      <c r="AK218" s="9"/>
      <c r="AL218" s="9"/>
      <c r="AM218" s="9"/>
      <c r="AN218" s="9"/>
      <c r="AO218" s="9"/>
      <c r="AP218" s="9"/>
      <c r="AQ218" s="9"/>
      <c r="AR218" s="9"/>
      <c r="AS218" s="9"/>
    </row>
    <row r="219">
      <c r="A219" s="9"/>
      <c r="B219" s="6" t="s">
        <v>161</v>
      </c>
      <c r="C219" s="6" t="s">
        <v>185</v>
      </c>
      <c r="D219" s="6" t="s">
        <v>57</v>
      </c>
      <c r="E219" s="6" t="s">
        <v>186</v>
      </c>
      <c r="F219" s="6"/>
      <c r="G219" s="6"/>
      <c r="H219" s="6"/>
      <c r="I219" s="6" t="s">
        <v>187</v>
      </c>
      <c r="J219" s="6" t="s">
        <v>42</v>
      </c>
      <c r="K219" s="6" t="s">
        <v>139</v>
      </c>
      <c r="L219" s="6" t="s">
        <v>290</v>
      </c>
      <c r="M219" s="10">
        <v>95.0</v>
      </c>
      <c r="N219" s="10">
        <v>2990.0</v>
      </c>
      <c r="O219" s="10">
        <v>0.669652856</v>
      </c>
      <c r="P219" s="10">
        <v>62.94736842</v>
      </c>
      <c r="Q219" s="10">
        <v>14.77007531</v>
      </c>
      <c r="R219" s="6">
        <f t="shared" si="7"/>
        <v>3.465675057</v>
      </c>
      <c r="S219" s="6">
        <f t="shared" si="8"/>
        <v>0.2346416646</v>
      </c>
      <c r="T219" s="10">
        <v>-2.07438E-4</v>
      </c>
      <c r="U219" s="10">
        <v>439.8315789</v>
      </c>
      <c r="V219" s="6" t="s">
        <v>166</v>
      </c>
      <c r="W219" s="6">
        <f t="shared" si="11"/>
        <v>7.330526315</v>
      </c>
      <c r="X219" s="10">
        <v>-0.016255085</v>
      </c>
      <c r="Y219" s="10">
        <v>0.081426866</v>
      </c>
      <c r="Z219" s="10">
        <v>0.00359306</v>
      </c>
      <c r="AA219" s="14">
        <v>0.010311538</v>
      </c>
      <c r="AB219" s="14">
        <v>0.75969016</v>
      </c>
      <c r="AC219" s="10">
        <v>0.760583251</v>
      </c>
      <c r="AD219" s="10">
        <v>0.046428068</v>
      </c>
      <c r="AE219" s="10">
        <v>0.281153507</v>
      </c>
      <c r="AF219" s="10">
        <v>2.0</v>
      </c>
      <c r="AG219" s="10">
        <v>3.0</v>
      </c>
      <c r="AH219" s="25">
        <v>0.560545203176</v>
      </c>
      <c r="AI219" s="25">
        <v>0.00405638523827</v>
      </c>
      <c r="AJ219" s="18" t="s">
        <v>189</v>
      </c>
      <c r="AK219" s="9"/>
      <c r="AL219" s="9"/>
      <c r="AM219" s="9"/>
      <c r="AN219" s="9"/>
      <c r="AO219" s="9"/>
      <c r="AP219" s="9"/>
      <c r="AQ219" s="9"/>
      <c r="AR219" s="9"/>
      <c r="AS219" s="9"/>
    </row>
    <row r="220">
      <c r="A220" s="9"/>
      <c r="B220" s="6" t="s">
        <v>161</v>
      </c>
      <c r="C220" s="6" t="s">
        <v>185</v>
      </c>
      <c r="D220" s="6" t="s">
        <v>57</v>
      </c>
      <c r="E220" s="6" t="s">
        <v>186</v>
      </c>
      <c r="F220" s="6"/>
      <c r="G220" s="6"/>
      <c r="H220" s="6"/>
      <c r="I220" s="6" t="s">
        <v>187</v>
      </c>
      <c r="J220" s="6" t="s">
        <v>42</v>
      </c>
      <c r="K220" s="6" t="s">
        <v>139</v>
      </c>
      <c r="L220" s="6" t="s">
        <v>291</v>
      </c>
      <c r="M220" s="10">
        <v>95.0</v>
      </c>
      <c r="N220" s="10">
        <v>2977.0</v>
      </c>
      <c r="O220" s="10">
        <v>0.666741321</v>
      </c>
      <c r="P220" s="10">
        <v>62.67368421</v>
      </c>
      <c r="Q220" s="10">
        <v>14.61321832</v>
      </c>
      <c r="R220" s="6">
        <f t="shared" si="7"/>
        <v>3.407269771</v>
      </c>
      <c r="S220" s="6">
        <f t="shared" si="8"/>
        <v>0.2331635439</v>
      </c>
      <c r="T220" s="14">
        <v>4.38E-5</v>
      </c>
      <c r="U220" s="10">
        <v>460.1684211</v>
      </c>
      <c r="V220" s="6" t="s">
        <v>166</v>
      </c>
      <c r="W220" s="6">
        <f t="shared" si="11"/>
        <v>7.669473685</v>
      </c>
      <c r="X220" s="10">
        <v>-0.004416183</v>
      </c>
      <c r="Y220" s="10">
        <v>0.042449389</v>
      </c>
      <c r="Z220" s="10">
        <v>0.003585835</v>
      </c>
      <c r="AA220" s="14">
        <v>0.010946925</v>
      </c>
      <c r="AB220" s="14">
        <v>0.76182218</v>
      </c>
      <c r="AC220" s="10">
        <v>0.77240581</v>
      </c>
      <c r="AD220" s="10">
        <v>0.060844576</v>
      </c>
      <c r="AE220" s="10">
        <v>0.28586248</v>
      </c>
      <c r="AF220" s="10">
        <v>2.0</v>
      </c>
      <c r="AG220" s="10">
        <v>3.0</v>
      </c>
      <c r="AH220" s="25">
        <v>0.557298971032</v>
      </c>
      <c r="AI220" s="25">
        <v>0.00583254799358</v>
      </c>
      <c r="AJ220" s="18" t="s">
        <v>189</v>
      </c>
      <c r="AK220" s="9"/>
      <c r="AL220" s="9"/>
      <c r="AM220" s="9"/>
      <c r="AN220" s="9"/>
      <c r="AO220" s="9"/>
      <c r="AP220" s="9"/>
      <c r="AQ220" s="9"/>
      <c r="AR220" s="9"/>
      <c r="AS220" s="9"/>
    </row>
    <row r="221">
      <c r="A221" s="9"/>
      <c r="B221" s="6" t="s">
        <v>161</v>
      </c>
      <c r="C221" s="6" t="s">
        <v>185</v>
      </c>
      <c r="D221" s="6" t="s">
        <v>57</v>
      </c>
      <c r="E221" s="6" t="s">
        <v>186</v>
      </c>
      <c r="F221" s="6"/>
      <c r="G221" s="6"/>
      <c r="H221" s="6"/>
      <c r="I221" s="6" t="s">
        <v>187</v>
      </c>
      <c r="J221" s="6" t="s">
        <v>42</v>
      </c>
      <c r="K221" s="6" t="s">
        <v>139</v>
      </c>
      <c r="L221" s="6" t="s">
        <v>292</v>
      </c>
      <c r="M221" s="10">
        <v>95.0</v>
      </c>
      <c r="N221" s="10">
        <v>3348.0</v>
      </c>
      <c r="O221" s="10">
        <v>0.749832027</v>
      </c>
      <c r="P221" s="10">
        <v>70.48421053</v>
      </c>
      <c r="Q221" s="10">
        <v>14.91086722</v>
      </c>
      <c r="R221" s="6">
        <f t="shared" si="7"/>
        <v>3.154379677</v>
      </c>
      <c r="S221" s="6">
        <f t="shared" si="8"/>
        <v>0.2115490421</v>
      </c>
      <c r="T221" s="14">
        <v>4.5E-7</v>
      </c>
      <c r="U221" s="10">
        <v>551.0526316</v>
      </c>
      <c r="V221" s="6" t="s">
        <v>166</v>
      </c>
      <c r="W221" s="6">
        <f t="shared" si="11"/>
        <v>9.184210527</v>
      </c>
      <c r="X221" s="10">
        <v>-0.031533139</v>
      </c>
      <c r="Y221" s="10">
        <v>-0.048466212</v>
      </c>
      <c r="Z221" s="10">
        <v>0.00272851</v>
      </c>
      <c r="AA221" s="14">
        <v>0.011338461</v>
      </c>
      <c r="AB221" s="14">
        <v>0.826574669</v>
      </c>
      <c r="AC221" s="10">
        <v>0.827245056</v>
      </c>
      <c r="AD221" s="10">
        <v>0.062378827</v>
      </c>
      <c r="AE221" s="10">
        <v>0.255702097</v>
      </c>
      <c r="AF221" s="10">
        <v>2.0</v>
      </c>
      <c r="AG221" s="10">
        <v>3.0</v>
      </c>
      <c r="AH221" s="25">
        <v>0.653792944224</v>
      </c>
      <c r="AI221" s="25">
        <v>0.00415899098498</v>
      </c>
      <c r="AJ221" s="18" t="s">
        <v>189</v>
      </c>
      <c r="AK221" s="9"/>
      <c r="AL221" s="9"/>
      <c r="AM221" s="9"/>
      <c r="AN221" s="9"/>
      <c r="AO221" s="9"/>
      <c r="AP221" s="9"/>
      <c r="AQ221" s="9"/>
      <c r="AR221" s="9"/>
      <c r="AS221" s="9"/>
    </row>
    <row r="222">
      <c r="A222" s="9"/>
      <c r="B222" s="6" t="s">
        <v>161</v>
      </c>
      <c r="C222" s="6" t="s">
        <v>185</v>
      </c>
      <c r="D222" s="6" t="s">
        <v>57</v>
      </c>
      <c r="E222" s="6" t="s">
        <v>186</v>
      </c>
      <c r="F222" s="6"/>
      <c r="G222" s="6"/>
      <c r="H222" s="6"/>
      <c r="I222" s="6" t="s">
        <v>187</v>
      </c>
      <c r="J222" s="6" t="s">
        <v>42</v>
      </c>
      <c r="K222" s="6" t="s">
        <v>139</v>
      </c>
      <c r="L222" s="6" t="s">
        <v>293</v>
      </c>
      <c r="M222" s="10">
        <v>95.0</v>
      </c>
      <c r="N222" s="10">
        <v>2915.0</v>
      </c>
      <c r="O222" s="10">
        <v>0.652855543</v>
      </c>
      <c r="P222" s="10">
        <v>61.36842105</v>
      </c>
      <c r="Q222" s="10">
        <v>16.11344821</v>
      </c>
      <c r="R222" s="6">
        <f t="shared" si="7"/>
        <v>4.23089284</v>
      </c>
      <c r="S222" s="6">
        <f t="shared" si="8"/>
        <v>0.2625690532</v>
      </c>
      <c r="T222" s="14">
        <v>6.54E-7</v>
      </c>
      <c r="U222" s="10">
        <v>460.5473684</v>
      </c>
      <c r="V222" s="6" t="s">
        <v>166</v>
      </c>
      <c r="W222" s="6">
        <f t="shared" si="11"/>
        <v>7.675789473</v>
      </c>
      <c r="X222" s="10">
        <v>0.019606391</v>
      </c>
      <c r="Y222" s="10">
        <v>-0.049102822</v>
      </c>
      <c r="Z222" s="10">
        <v>0.003759226</v>
      </c>
      <c r="AA222" s="14">
        <v>0.011461622</v>
      </c>
      <c r="AB222" s="14">
        <v>0.771909701</v>
      </c>
      <c r="AC222" s="10">
        <v>0.790392229</v>
      </c>
      <c r="AD222" s="10">
        <v>0.052510885</v>
      </c>
      <c r="AE222" s="10">
        <v>0.308810469</v>
      </c>
      <c r="AF222" s="10">
        <v>3.0</v>
      </c>
      <c r="AG222" s="10">
        <v>3.0</v>
      </c>
      <c r="AH222" s="25">
        <v>0.561203117482</v>
      </c>
      <c r="AI222" s="25">
        <v>0.00514476981427</v>
      </c>
      <c r="AJ222" s="18" t="s">
        <v>189</v>
      </c>
      <c r="AK222" s="9"/>
      <c r="AL222" s="9"/>
      <c r="AM222" s="9"/>
      <c r="AN222" s="9"/>
      <c r="AO222" s="9"/>
      <c r="AP222" s="9"/>
      <c r="AQ222" s="9"/>
      <c r="AR222" s="9"/>
      <c r="AS222" s="9"/>
    </row>
    <row r="223">
      <c r="A223" s="9"/>
      <c r="B223" s="6" t="s">
        <v>161</v>
      </c>
      <c r="C223" s="6" t="s">
        <v>185</v>
      </c>
      <c r="D223" s="6" t="s">
        <v>57</v>
      </c>
      <c r="E223" s="6" t="s">
        <v>186</v>
      </c>
      <c r="F223" s="6"/>
      <c r="G223" s="6"/>
      <c r="H223" s="6"/>
      <c r="I223" s="6" t="s">
        <v>187</v>
      </c>
      <c r="J223" s="6" t="s">
        <v>42</v>
      </c>
      <c r="K223" s="6" t="s">
        <v>139</v>
      </c>
      <c r="L223" s="6" t="s">
        <v>294</v>
      </c>
      <c r="M223" s="10">
        <v>94.0</v>
      </c>
      <c r="N223" s="10">
        <v>3028.0</v>
      </c>
      <c r="O223" s="10">
        <v>0.692747655</v>
      </c>
      <c r="P223" s="10">
        <v>64.42553191</v>
      </c>
      <c r="Q223" s="10">
        <v>14.34342415</v>
      </c>
      <c r="R223" s="6">
        <f t="shared" si="7"/>
        <v>3.193358444</v>
      </c>
      <c r="S223" s="6">
        <f t="shared" si="8"/>
        <v>0.2226357117</v>
      </c>
      <c r="T223" s="10">
        <v>-0.004218842</v>
      </c>
      <c r="U223" s="10">
        <v>457.4255319</v>
      </c>
      <c r="V223" s="6" t="s">
        <v>166</v>
      </c>
      <c r="W223" s="6">
        <f t="shared" si="11"/>
        <v>7.623758865</v>
      </c>
      <c r="X223" s="10">
        <v>-0.005346831</v>
      </c>
      <c r="Y223" s="10">
        <v>-0.036755881</v>
      </c>
      <c r="Z223" s="10">
        <v>0.003339699</v>
      </c>
      <c r="AA223" s="14">
        <v>0.010972584</v>
      </c>
      <c r="AB223" s="14">
        <v>0.779245695</v>
      </c>
      <c r="AC223" s="10">
        <v>0.791280469</v>
      </c>
      <c r="AD223" s="10">
        <v>0.061132517</v>
      </c>
      <c r="AE223" s="10">
        <v>0.267742799</v>
      </c>
      <c r="AF223" s="10">
        <v>3.0</v>
      </c>
      <c r="AG223" s="10">
        <v>2.0</v>
      </c>
      <c r="AH223" s="25">
        <v>0.582834692567</v>
      </c>
      <c r="AI223" s="25">
        <v>0.00464549933395</v>
      </c>
      <c r="AJ223" s="18" t="s">
        <v>189</v>
      </c>
      <c r="AK223" s="9"/>
      <c r="AL223" s="9"/>
      <c r="AM223" s="9"/>
      <c r="AN223" s="9"/>
      <c r="AO223" s="9"/>
      <c r="AP223" s="9"/>
      <c r="AQ223" s="9"/>
      <c r="AR223" s="9"/>
      <c r="AS223" s="9"/>
    </row>
    <row r="224">
      <c r="A224" s="9"/>
      <c r="B224" s="6" t="s">
        <v>161</v>
      </c>
      <c r="C224" s="6" t="s">
        <v>185</v>
      </c>
      <c r="D224" s="6" t="s">
        <v>57</v>
      </c>
      <c r="E224" s="6" t="s">
        <v>186</v>
      </c>
      <c r="F224" s="6"/>
      <c r="G224" s="6"/>
      <c r="H224" s="6"/>
      <c r="I224" s="6" t="s">
        <v>187</v>
      </c>
      <c r="J224" s="6" t="s">
        <v>42</v>
      </c>
      <c r="K224" s="6" t="s">
        <v>139</v>
      </c>
      <c r="L224" s="6" t="s">
        <v>295</v>
      </c>
      <c r="M224" s="10">
        <v>94.0</v>
      </c>
      <c r="N224" s="10">
        <v>2969.0</v>
      </c>
      <c r="O224" s="10">
        <v>0.6792496</v>
      </c>
      <c r="P224" s="10">
        <v>63.17021277</v>
      </c>
      <c r="Q224" s="10">
        <v>16.59122961</v>
      </c>
      <c r="R224" s="6">
        <f t="shared" si="7"/>
        <v>4.357574368</v>
      </c>
      <c r="S224" s="6">
        <f t="shared" si="8"/>
        <v>0.2626432441</v>
      </c>
      <c r="T224" s="10">
        <v>-0.005495405</v>
      </c>
      <c r="U224" s="10">
        <v>504.2340426</v>
      </c>
      <c r="V224" s="6" t="s">
        <v>166</v>
      </c>
      <c r="W224" s="6">
        <f t="shared" si="11"/>
        <v>8.40390071</v>
      </c>
      <c r="X224" s="10">
        <v>0.045902846</v>
      </c>
      <c r="Y224" s="10">
        <v>-0.039640109</v>
      </c>
      <c r="Z224" s="10">
        <v>0.003563507</v>
      </c>
      <c r="AA224" s="14">
        <v>0.011879311</v>
      </c>
      <c r="AB224" s="14">
        <v>0.798006288</v>
      </c>
      <c r="AC224" s="10">
        <v>0.804208546</v>
      </c>
      <c r="AD224" s="10">
        <v>0.03442388</v>
      </c>
      <c r="AE224" s="10">
        <v>0.274778034</v>
      </c>
      <c r="AF224" s="10">
        <v>4.0</v>
      </c>
      <c r="AG224" s="10">
        <v>3.0</v>
      </c>
      <c r="AH224" s="25">
        <v>0.602054937179</v>
      </c>
      <c r="AI224" s="25">
        <v>0.00458360405454</v>
      </c>
      <c r="AJ224" s="18" t="s">
        <v>189</v>
      </c>
      <c r="AK224" s="9"/>
      <c r="AL224" s="9"/>
      <c r="AM224" s="9"/>
      <c r="AN224" s="9"/>
      <c r="AO224" s="9"/>
      <c r="AP224" s="9"/>
      <c r="AQ224" s="9"/>
      <c r="AR224" s="9"/>
      <c r="AS224" s="9"/>
    </row>
    <row r="225">
      <c r="A225" s="9"/>
      <c r="B225" s="6" t="s">
        <v>161</v>
      </c>
      <c r="C225" s="6" t="s">
        <v>185</v>
      </c>
      <c r="D225" s="6" t="s">
        <v>57</v>
      </c>
      <c r="E225" s="6" t="s">
        <v>186</v>
      </c>
      <c r="F225" s="6"/>
      <c r="G225" s="6"/>
      <c r="H225" s="6"/>
      <c r="I225" s="6" t="s">
        <v>187</v>
      </c>
      <c r="J225" s="6" t="s">
        <v>42</v>
      </c>
      <c r="K225" s="6" t="s">
        <v>139</v>
      </c>
      <c r="L225" s="6" t="s">
        <v>296</v>
      </c>
      <c r="M225" s="10">
        <v>94.0</v>
      </c>
      <c r="N225" s="10">
        <v>2985.0</v>
      </c>
      <c r="O225" s="10">
        <v>0.682910089</v>
      </c>
      <c r="P225" s="10">
        <v>63.5106383</v>
      </c>
      <c r="Q225" s="10">
        <v>15.24602821</v>
      </c>
      <c r="R225" s="6">
        <f t="shared" si="7"/>
        <v>3.659880965</v>
      </c>
      <c r="S225" s="6">
        <f t="shared" si="8"/>
        <v>0.2400547155</v>
      </c>
      <c r="T225" s="10">
        <v>-0.001911056</v>
      </c>
      <c r="U225" s="10">
        <v>493.2978723</v>
      </c>
      <c r="V225" s="6" t="s">
        <v>166</v>
      </c>
      <c r="W225" s="6">
        <f t="shared" si="11"/>
        <v>8.221631205</v>
      </c>
      <c r="X225" s="10">
        <v>-0.022055305</v>
      </c>
      <c r="Y225" s="10">
        <v>-0.046548752</v>
      </c>
      <c r="Z225" s="10">
        <v>0.003471497</v>
      </c>
      <c r="AA225" s="14">
        <v>0.011232852</v>
      </c>
      <c r="AB225" s="14">
        <v>0.782947463</v>
      </c>
      <c r="AC225" s="10">
        <v>0.800871352</v>
      </c>
      <c r="AD225" s="10">
        <v>0.032738435</v>
      </c>
      <c r="AE225" s="10">
        <v>0.298185427</v>
      </c>
      <c r="AF225" s="10">
        <v>3.0</v>
      </c>
      <c r="AG225" s="10">
        <v>3.0</v>
      </c>
      <c r="AH225" s="25">
        <v>0.583860007357</v>
      </c>
      <c r="AI225" s="25">
        <v>0.00562007888043</v>
      </c>
      <c r="AJ225" s="18" t="s">
        <v>189</v>
      </c>
      <c r="AK225" s="9"/>
      <c r="AL225" s="9"/>
      <c r="AM225" s="9"/>
      <c r="AN225" s="9"/>
      <c r="AO225" s="9"/>
      <c r="AP225" s="9"/>
      <c r="AQ225" s="9"/>
      <c r="AR225" s="9"/>
      <c r="AS225" s="9"/>
    </row>
    <row r="226">
      <c r="A226" s="9"/>
      <c r="B226" s="6" t="s">
        <v>161</v>
      </c>
      <c r="C226" s="6" t="s">
        <v>185</v>
      </c>
      <c r="D226" s="6" t="s">
        <v>57</v>
      </c>
      <c r="E226" s="6" t="s">
        <v>186</v>
      </c>
      <c r="F226" s="6"/>
      <c r="G226" s="6"/>
      <c r="H226" s="6"/>
      <c r="I226" s="6" t="s">
        <v>187</v>
      </c>
      <c r="J226" s="6" t="s">
        <v>42</v>
      </c>
      <c r="K226" s="6" t="s">
        <v>139</v>
      </c>
      <c r="L226" s="6" t="s">
        <v>297</v>
      </c>
      <c r="M226" s="10">
        <v>93.0</v>
      </c>
      <c r="N226" s="10">
        <v>3059.0</v>
      </c>
      <c r="O226" s="10">
        <v>0.715053763</v>
      </c>
      <c r="P226" s="10">
        <v>65.78494624</v>
      </c>
      <c r="Q226" s="10">
        <v>13.06711333</v>
      </c>
      <c r="R226" s="6">
        <f t="shared" si="7"/>
        <v>2.595570272</v>
      </c>
      <c r="S226" s="6">
        <f t="shared" si="8"/>
        <v>0.198633792</v>
      </c>
      <c r="T226" s="10">
        <v>-0.003375453</v>
      </c>
      <c r="U226" s="10">
        <v>480.0860215</v>
      </c>
      <c r="V226" s="6" t="s">
        <v>166</v>
      </c>
      <c r="W226" s="6">
        <f t="shared" si="11"/>
        <v>8.001433692</v>
      </c>
      <c r="X226" s="10">
        <v>-0.045921902</v>
      </c>
      <c r="Y226" s="10">
        <v>0.009734944</v>
      </c>
      <c r="Z226" s="10">
        <v>0.003131277</v>
      </c>
      <c r="AA226" s="14">
        <v>0.010928603</v>
      </c>
      <c r="AB226" s="14">
        <v>0.784112907</v>
      </c>
      <c r="AC226" s="10">
        <v>0.797235372</v>
      </c>
      <c r="AD226" s="10">
        <v>0.042598717</v>
      </c>
      <c r="AE226" s="10">
        <v>0.263990486</v>
      </c>
      <c r="AF226" s="10">
        <v>3.0</v>
      </c>
      <c r="AG226" s="10">
        <v>2.0</v>
      </c>
      <c r="AH226" s="25">
        <v>0.595630196933</v>
      </c>
      <c r="AI226" s="25">
        <v>0.00504074125758</v>
      </c>
      <c r="AJ226" s="18" t="s">
        <v>189</v>
      </c>
      <c r="AK226" s="9"/>
      <c r="AL226" s="9"/>
      <c r="AM226" s="9"/>
      <c r="AN226" s="9"/>
      <c r="AO226" s="9"/>
      <c r="AP226" s="9"/>
      <c r="AQ226" s="9"/>
      <c r="AR226" s="9"/>
      <c r="AS226" s="9"/>
    </row>
    <row r="227">
      <c r="A227" s="9"/>
      <c r="B227" s="6" t="s">
        <v>161</v>
      </c>
      <c r="C227" s="6" t="s">
        <v>185</v>
      </c>
      <c r="D227" s="6" t="s">
        <v>57</v>
      </c>
      <c r="E227" s="6" t="s">
        <v>186</v>
      </c>
      <c r="F227" s="6"/>
      <c r="G227" s="6"/>
      <c r="H227" s="6"/>
      <c r="I227" s="6" t="s">
        <v>187</v>
      </c>
      <c r="J227" s="6" t="s">
        <v>42</v>
      </c>
      <c r="K227" s="6" t="s">
        <v>139</v>
      </c>
      <c r="L227" s="6" t="s">
        <v>298</v>
      </c>
      <c r="M227" s="10">
        <v>93.0</v>
      </c>
      <c r="N227" s="10">
        <v>2853.0</v>
      </c>
      <c r="O227" s="10">
        <v>0.666900421</v>
      </c>
      <c r="P227" s="10">
        <v>61.35483871</v>
      </c>
      <c r="Q227" s="10">
        <v>14.60788207</v>
      </c>
      <c r="R227" s="6">
        <f t="shared" si="7"/>
        <v>3.477968862</v>
      </c>
      <c r="S227" s="6">
        <f t="shared" si="8"/>
        <v>0.238088509</v>
      </c>
      <c r="T227" s="10">
        <v>-0.034704105</v>
      </c>
      <c r="U227" s="10">
        <v>441.7849462</v>
      </c>
      <c r="V227" s="6" t="s">
        <v>166</v>
      </c>
      <c r="W227" s="6">
        <f t="shared" si="11"/>
        <v>7.363082437</v>
      </c>
      <c r="X227" s="10">
        <v>0.002858209</v>
      </c>
      <c r="Y227" s="10">
        <v>-0.020292647</v>
      </c>
      <c r="Z227" s="10">
        <v>0.003663004</v>
      </c>
      <c r="AA227" s="14">
        <v>0.011348897</v>
      </c>
      <c r="AB227" s="14">
        <v>0.765373528</v>
      </c>
      <c r="AC227" s="10">
        <v>0.781007665</v>
      </c>
      <c r="AD227" s="10">
        <v>0.060363781</v>
      </c>
      <c r="AE227" s="10">
        <v>0.278156718</v>
      </c>
      <c r="AF227" s="10">
        <v>2.0</v>
      </c>
      <c r="AG227" s="10">
        <v>3.0</v>
      </c>
      <c r="AH227" s="25">
        <v>0.55298828279</v>
      </c>
      <c r="AI227" s="25">
        <v>0.00467053734625</v>
      </c>
      <c r="AJ227" s="18" t="s">
        <v>189</v>
      </c>
      <c r="AK227" s="9"/>
      <c r="AL227" s="9"/>
      <c r="AM227" s="9"/>
      <c r="AN227" s="9"/>
      <c r="AO227" s="9"/>
      <c r="AP227" s="9"/>
      <c r="AQ227" s="9"/>
      <c r="AR227" s="9"/>
      <c r="AS227" s="9"/>
    </row>
    <row r="228">
      <c r="A228" s="9"/>
      <c r="B228" s="6" t="s">
        <v>161</v>
      </c>
      <c r="C228" s="6" t="s">
        <v>185</v>
      </c>
      <c r="D228" s="6" t="s">
        <v>57</v>
      </c>
      <c r="E228" s="6" t="s">
        <v>186</v>
      </c>
      <c r="F228" s="6"/>
      <c r="G228" s="6"/>
      <c r="H228" s="6"/>
      <c r="I228" s="6" t="s">
        <v>187</v>
      </c>
      <c r="J228" s="6" t="s">
        <v>42</v>
      </c>
      <c r="K228" s="6" t="s">
        <v>139</v>
      </c>
      <c r="L228" s="6" t="s">
        <v>299</v>
      </c>
      <c r="M228" s="10">
        <v>94.0</v>
      </c>
      <c r="N228" s="10">
        <v>2992.0</v>
      </c>
      <c r="O228" s="10">
        <v>0.684511553</v>
      </c>
      <c r="P228" s="10">
        <v>63.65957447</v>
      </c>
      <c r="Q228" s="10">
        <v>15.53277468</v>
      </c>
      <c r="R228" s="6">
        <f t="shared" si="7"/>
        <v>3.789957619</v>
      </c>
      <c r="S228" s="6">
        <f t="shared" si="8"/>
        <v>0.2439974632</v>
      </c>
      <c r="T228" s="10">
        <v>-1.43682E-4</v>
      </c>
      <c r="U228" s="10">
        <v>490.6808511</v>
      </c>
      <c r="V228" s="6" t="s">
        <v>166</v>
      </c>
      <c r="W228" s="6">
        <f t="shared" si="11"/>
        <v>8.178014185</v>
      </c>
      <c r="X228" s="10">
        <v>-0.008872895</v>
      </c>
      <c r="Y228" s="10">
        <v>-0.026758159</v>
      </c>
      <c r="Z228" s="10">
        <v>0.003459063</v>
      </c>
      <c r="AA228" s="14">
        <v>0.011394924</v>
      </c>
      <c r="AB228" s="14">
        <v>0.785531418</v>
      </c>
      <c r="AC228" s="10">
        <v>0.802831262</v>
      </c>
      <c r="AD228" s="10">
        <v>0.04843246</v>
      </c>
      <c r="AE228" s="10">
        <v>0.291793744</v>
      </c>
      <c r="AF228" s="10">
        <v>3.0</v>
      </c>
      <c r="AG228" s="10">
        <v>3.0</v>
      </c>
      <c r="AH228" s="25">
        <v>0.586294700493</v>
      </c>
      <c r="AI228" s="25">
        <v>0.00424809392979</v>
      </c>
      <c r="AJ228" s="18" t="s">
        <v>189</v>
      </c>
      <c r="AK228" s="9"/>
      <c r="AL228" s="9"/>
      <c r="AM228" s="9"/>
      <c r="AN228" s="9"/>
      <c r="AO228" s="9"/>
      <c r="AP228" s="9"/>
      <c r="AQ228" s="9"/>
      <c r="AR228" s="9"/>
      <c r="AS228" s="9"/>
    </row>
    <row r="229">
      <c r="A229" s="9"/>
      <c r="B229" s="6" t="s">
        <v>161</v>
      </c>
      <c r="C229" s="6" t="s">
        <v>185</v>
      </c>
      <c r="D229" s="6" t="s">
        <v>57</v>
      </c>
      <c r="E229" s="6" t="s">
        <v>186</v>
      </c>
      <c r="F229" s="6"/>
      <c r="G229" s="6"/>
      <c r="H229" s="6"/>
      <c r="I229" s="6" t="s">
        <v>187</v>
      </c>
      <c r="J229" s="6" t="s">
        <v>42</v>
      </c>
      <c r="K229" s="6" t="s">
        <v>139</v>
      </c>
      <c r="L229" s="6" t="s">
        <v>300</v>
      </c>
      <c r="M229" s="10">
        <v>102.0</v>
      </c>
      <c r="N229" s="10">
        <v>4269.0</v>
      </c>
      <c r="O229" s="10">
        <v>0.828771112</v>
      </c>
      <c r="P229" s="10">
        <v>83.70588235</v>
      </c>
      <c r="Q229" s="10">
        <v>10.4989152</v>
      </c>
      <c r="R229" s="6">
        <f t="shared" si="7"/>
        <v>1.316839597</v>
      </c>
      <c r="S229" s="6">
        <f t="shared" si="8"/>
        <v>0.1254262533</v>
      </c>
      <c r="T229" s="14">
        <v>-3.07E-6</v>
      </c>
      <c r="U229" s="10">
        <v>528.4509804</v>
      </c>
      <c r="V229" s="6" t="s">
        <v>166</v>
      </c>
      <c r="W229" s="6">
        <f t="shared" si="11"/>
        <v>8.80751634</v>
      </c>
      <c r="X229" s="10">
        <v>-0.046237635</v>
      </c>
      <c r="Y229" s="10">
        <v>-0.035540344</v>
      </c>
      <c r="Z229" s="10">
        <v>0.001712289</v>
      </c>
      <c r="AA229" s="14">
        <v>0.009488444</v>
      </c>
      <c r="AB229" s="14">
        <v>0.855857237</v>
      </c>
      <c r="AC229" s="10">
        <v>0.859198999</v>
      </c>
      <c r="AD229" s="10">
        <v>0.045612596</v>
      </c>
      <c r="AE229" s="10">
        <v>0.189313132</v>
      </c>
      <c r="AF229" s="10">
        <v>3.0</v>
      </c>
      <c r="AG229" s="10">
        <v>2.0</v>
      </c>
      <c r="AH229" s="25">
        <v>0.727510001924</v>
      </c>
      <c r="AI229" s="25">
        <v>0.00398418108339</v>
      </c>
      <c r="AJ229" s="18" t="s">
        <v>189</v>
      </c>
      <c r="AK229" s="9"/>
      <c r="AL229" s="9"/>
      <c r="AM229" s="9"/>
      <c r="AN229" s="9"/>
      <c r="AO229" s="9"/>
      <c r="AP229" s="9"/>
      <c r="AQ229" s="9"/>
      <c r="AR229" s="9"/>
      <c r="AS229" s="9"/>
    </row>
    <row r="230">
      <c r="A230" s="9"/>
      <c r="B230" s="6" t="s">
        <v>161</v>
      </c>
      <c r="C230" s="6" t="s">
        <v>185</v>
      </c>
      <c r="D230" s="6" t="s">
        <v>57</v>
      </c>
      <c r="E230" s="6" t="s">
        <v>186</v>
      </c>
      <c r="F230" s="6"/>
      <c r="G230" s="6"/>
      <c r="H230" s="6"/>
      <c r="I230" s="6" t="s">
        <v>187</v>
      </c>
      <c r="J230" s="6" t="s">
        <v>42</v>
      </c>
      <c r="K230" s="6" t="s">
        <v>139</v>
      </c>
      <c r="L230" s="6" t="s">
        <v>301</v>
      </c>
      <c r="M230" s="10">
        <v>102.0</v>
      </c>
      <c r="N230" s="10">
        <v>4149.0</v>
      </c>
      <c r="O230" s="10">
        <v>0.805474665</v>
      </c>
      <c r="P230" s="10">
        <v>81.35294118</v>
      </c>
      <c r="Q230" s="10">
        <v>12.02908816</v>
      </c>
      <c r="R230" s="6">
        <f t="shared" si="7"/>
        <v>1.778656799</v>
      </c>
      <c r="S230" s="6">
        <f t="shared" si="8"/>
        <v>0.1478629781</v>
      </c>
      <c r="T230" s="10">
        <v>-4.78552E-4</v>
      </c>
      <c r="U230" s="10">
        <v>539.8627451</v>
      </c>
      <c r="V230" s="6" t="s">
        <v>166</v>
      </c>
      <c r="W230" s="6">
        <f t="shared" si="11"/>
        <v>8.997712418</v>
      </c>
      <c r="X230" s="10">
        <v>-0.045323682</v>
      </c>
      <c r="Y230" s="10">
        <v>-0.036165199</v>
      </c>
      <c r="Z230" s="10">
        <v>0.001945253</v>
      </c>
      <c r="AA230" s="14">
        <v>0.009659719</v>
      </c>
      <c r="AB230" s="14">
        <v>0.843469381</v>
      </c>
      <c r="AC230" s="10">
        <v>0.848327009</v>
      </c>
      <c r="AD230" s="10">
        <v>0.05451692</v>
      </c>
      <c r="AE230" s="10">
        <v>0.21483457</v>
      </c>
      <c r="AF230" s="10">
        <v>3.0</v>
      </c>
      <c r="AG230" s="10">
        <v>2.0</v>
      </c>
      <c r="AH230" s="25">
        <v>0.705940234788</v>
      </c>
      <c r="AI230" s="25">
        <v>0.00347765172999</v>
      </c>
      <c r="AJ230" s="18" t="s">
        <v>189</v>
      </c>
      <c r="AK230" s="9"/>
      <c r="AL230" s="9"/>
      <c r="AM230" s="9"/>
      <c r="AN230" s="9"/>
      <c r="AO230" s="9"/>
      <c r="AP230" s="9"/>
      <c r="AQ230" s="9"/>
      <c r="AR230" s="9"/>
      <c r="AS230" s="9"/>
    </row>
    <row r="231">
      <c r="A231" s="9"/>
      <c r="B231" s="6" t="s">
        <v>161</v>
      </c>
      <c r="C231" s="6" t="s">
        <v>185</v>
      </c>
      <c r="D231" s="6" t="s">
        <v>57</v>
      </c>
      <c r="E231" s="6" t="s">
        <v>186</v>
      </c>
      <c r="F231" s="6"/>
      <c r="G231" s="6"/>
      <c r="H231" s="6"/>
      <c r="I231" s="6" t="s">
        <v>187</v>
      </c>
      <c r="J231" s="6" t="s">
        <v>42</v>
      </c>
      <c r="K231" s="6" t="s">
        <v>139</v>
      </c>
      <c r="L231" s="6" t="s">
        <v>302</v>
      </c>
      <c r="M231" s="10">
        <v>102.0</v>
      </c>
      <c r="N231" s="10">
        <v>4055.0</v>
      </c>
      <c r="O231" s="10">
        <v>0.787225781</v>
      </c>
      <c r="P231" s="10">
        <v>79.50980392</v>
      </c>
      <c r="Q231" s="10">
        <v>12.74389135</v>
      </c>
      <c r="R231" s="6">
        <f t="shared" si="7"/>
        <v>2.042600519</v>
      </c>
      <c r="S231" s="6">
        <f t="shared" si="8"/>
        <v>0.1602807543</v>
      </c>
      <c r="T231" s="10">
        <v>-0.003006985</v>
      </c>
      <c r="U231" s="10">
        <v>482.5098039</v>
      </c>
      <c r="V231" s="6" t="s">
        <v>166</v>
      </c>
      <c r="W231" s="6">
        <f t="shared" si="11"/>
        <v>8.041830065</v>
      </c>
      <c r="X231" s="10">
        <v>-0.009839944</v>
      </c>
      <c r="Y231" s="10">
        <v>-0.031020067</v>
      </c>
      <c r="Z231" s="10">
        <v>0.002129684</v>
      </c>
      <c r="AA231" s="14">
        <v>0.009122406</v>
      </c>
      <c r="AB231" s="14">
        <v>0.832678178</v>
      </c>
      <c r="AC231" s="10">
        <v>0.837544942</v>
      </c>
      <c r="AD231" s="10">
        <v>0.065176205</v>
      </c>
      <c r="AE231" s="10">
        <v>0.217517947</v>
      </c>
      <c r="AF231" s="10">
        <v>3.0</v>
      </c>
      <c r="AG231" s="10">
        <v>3.0</v>
      </c>
      <c r="AH231" s="25">
        <v>0.69043802788</v>
      </c>
      <c r="AI231" s="25">
        <v>0.00400453212468</v>
      </c>
      <c r="AJ231" s="18" t="s">
        <v>189</v>
      </c>
      <c r="AK231" s="9"/>
      <c r="AL231" s="9"/>
      <c r="AM231" s="9"/>
      <c r="AN231" s="9"/>
      <c r="AO231" s="9"/>
      <c r="AP231" s="9"/>
      <c r="AQ231" s="9"/>
      <c r="AR231" s="9"/>
      <c r="AS231" s="9"/>
    </row>
    <row r="232">
      <c r="A232" s="9"/>
      <c r="B232" s="6" t="s">
        <v>161</v>
      </c>
      <c r="C232" s="6" t="s">
        <v>185</v>
      </c>
      <c r="D232" s="6" t="s">
        <v>57</v>
      </c>
      <c r="E232" s="6" t="s">
        <v>186</v>
      </c>
      <c r="F232" s="6"/>
      <c r="G232" s="6"/>
      <c r="H232" s="6"/>
      <c r="I232" s="6" t="s">
        <v>187</v>
      </c>
      <c r="J232" s="6" t="s">
        <v>42</v>
      </c>
      <c r="K232" s="6" t="s">
        <v>139</v>
      </c>
      <c r="L232" s="6" t="s">
        <v>303</v>
      </c>
      <c r="M232" s="10">
        <v>102.0</v>
      </c>
      <c r="N232" s="10">
        <v>3754.0</v>
      </c>
      <c r="O232" s="10">
        <v>0.728790526</v>
      </c>
      <c r="P232" s="10">
        <v>73.60784314</v>
      </c>
      <c r="Q232" s="10">
        <v>15.17360767</v>
      </c>
      <c r="R232" s="6">
        <f t="shared" si="7"/>
        <v>3.127905396</v>
      </c>
      <c r="S232" s="6">
        <f t="shared" si="8"/>
        <v>0.2061411804</v>
      </c>
      <c r="T232" s="10">
        <v>-5.098E-4</v>
      </c>
      <c r="U232" s="10">
        <v>467.0392157</v>
      </c>
      <c r="V232" s="6" t="s">
        <v>166</v>
      </c>
      <c r="W232" s="6">
        <f t="shared" si="11"/>
        <v>7.783986928</v>
      </c>
      <c r="X232" s="10">
        <v>0.069280831</v>
      </c>
      <c r="Y232" s="10">
        <v>-0.011985431</v>
      </c>
      <c r="Z232" s="10">
        <v>0.002715977</v>
      </c>
      <c r="AA232" s="14">
        <v>0.009667582</v>
      </c>
      <c r="AB232" s="14">
        <v>0.805249163</v>
      </c>
      <c r="AC232" s="10">
        <v>0.812421168</v>
      </c>
      <c r="AD232" s="10">
        <v>0.046834379</v>
      </c>
      <c r="AE232" s="10">
        <v>0.2706892</v>
      </c>
      <c r="AF232" s="10">
        <v>3.0</v>
      </c>
      <c r="AG232" s="10">
        <v>3.0</v>
      </c>
      <c r="AH232" s="25">
        <v>0.638711192447</v>
      </c>
      <c r="AI232" s="25">
        <v>0.00424268388894</v>
      </c>
      <c r="AJ232" s="18" t="s">
        <v>189</v>
      </c>
      <c r="AK232" s="9"/>
      <c r="AL232" s="9"/>
      <c r="AM232" s="9"/>
      <c r="AN232" s="9"/>
      <c r="AO232" s="9"/>
      <c r="AP232" s="9"/>
      <c r="AQ232" s="9"/>
      <c r="AR232" s="9"/>
      <c r="AS232" s="9"/>
    </row>
    <row r="233">
      <c r="A233" s="9"/>
      <c r="B233" s="6" t="s">
        <v>161</v>
      </c>
      <c r="C233" s="6" t="s">
        <v>185</v>
      </c>
      <c r="D233" s="6" t="s">
        <v>57</v>
      </c>
      <c r="E233" s="6" t="s">
        <v>186</v>
      </c>
      <c r="F233" s="6"/>
      <c r="G233" s="6"/>
      <c r="H233" s="6"/>
      <c r="I233" s="6" t="s">
        <v>187</v>
      </c>
      <c r="J233" s="6" t="s">
        <v>42</v>
      </c>
      <c r="K233" s="6" t="s">
        <v>139</v>
      </c>
      <c r="L233" s="6" t="s">
        <v>304</v>
      </c>
      <c r="M233" s="10">
        <v>102.0</v>
      </c>
      <c r="N233" s="10">
        <v>3929.0</v>
      </c>
      <c r="O233" s="10">
        <v>0.762764512</v>
      </c>
      <c r="P233" s="10">
        <v>77.03921569</v>
      </c>
      <c r="Q233" s="10">
        <v>14.71421986</v>
      </c>
      <c r="R233" s="6">
        <f t="shared" si="7"/>
        <v>2.81036436</v>
      </c>
      <c r="S233" s="6">
        <f t="shared" si="8"/>
        <v>0.1909964909</v>
      </c>
      <c r="T233" s="10">
        <v>-0.007027834</v>
      </c>
      <c r="U233" s="10">
        <v>484.2941176</v>
      </c>
      <c r="V233" s="6" t="s">
        <v>166</v>
      </c>
      <c r="W233" s="6">
        <f t="shared" si="11"/>
        <v>8.071568627</v>
      </c>
      <c r="X233" s="10">
        <v>0.046679504</v>
      </c>
      <c r="Y233" s="10">
        <v>-0.021576473</v>
      </c>
      <c r="Z233" s="10">
        <v>0.00238012</v>
      </c>
      <c r="AA233" s="14">
        <v>0.009614753</v>
      </c>
      <c r="AB233" s="14">
        <v>0.826994835</v>
      </c>
      <c r="AC233" s="10">
        <v>0.831527794</v>
      </c>
      <c r="AD233" s="10">
        <v>0.089140722</v>
      </c>
      <c r="AE233" s="10">
        <v>0.213947225</v>
      </c>
      <c r="AF233" s="10">
        <v>3.0</v>
      </c>
      <c r="AG233" s="10">
        <v>3.0</v>
      </c>
      <c r="AH233" s="25">
        <v>0.676868062262</v>
      </c>
      <c r="AI233" s="25">
        <v>0.00371305584657</v>
      </c>
      <c r="AJ233" s="18" t="s">
        <v>189</v>
      </c>
      <c r="AK233" s="9"/>
      <c r="AL233" s="9"/>
      <c r="AM233" s="9"/>
      <c r="AN233" s="9"/>
      <c r="AO233" s="9"/>
      <c r="AP233" s="9"/>
      <c r="AQ233" s="9"/>
      <c r="AR233" s="9"/>
      <c r="AS233" s="9"/>
    </row>
    <row r="234">
      <c r="A234" s="9"/>
      <c r="B234" s="6" t="s">
        <v>161</v>
      </c>
      <c r="C234" s="6" t="s">
        <v>185</v>
      </c>
      <c r="D234" s="6" t="s">
        <v>57</v>
      </c>
      <c r="E234" s="6" t="s">
        <v>186</v>
      </c>
      <c r="F234" s="6"/>
      <c r="G234" s="6"/>
      <c r="H234" s="6"/>
      <c r="I234" s="6" t="s">
        <v>187</v>
      </c>
      <c r="J234" s="6" t="s">
        <v>42</v>
      </c>
      <c r="K234" s="6" t="s">
        <v>139</v>
      </c>
      <c r="L234" s="6" t="s">
        <v>305</v>
      </c>
      <c r="M234" s="10">
        <v>102.0</v>
      </c>
      <c r="N234" s="10">
        <v>3903.0</v>
      </c>
      <c r="O234" s="10">
        <v>0.757716948</v>
      </c>
      <c r="P234" s="10">
        <v>76.52941176</v>
      </c>
      <c r="Q234" s="10">
        <v>15.60021737</v>
      </c>
      <c r="R234" s="6">
        <f t="shared" si="7"/>
        <v>3.180042501</v>
      </c>
      <c r="S234" s="6">
        <f t="shared" si="8"/>
        <v>0.2038460379</v>
      </c>
      <c r="T234" s="10">
        <v>-0.002301893</v>
      </c>
      <c r="U234" s="10">
        <v>498.0784314</v>
      </c>
      <c r="V234" s="6" t="s">
        <v>166</v>
      </c>
      <c r="W234" s="6">
        <f t="shared" si="11"/>
        <v>8.30130719</v>
      </c>
      <c r="X234" s="10">
        <v>0.048028183</v>
      </c>
      <c r="Y234" s="10">
        <v>-0.024960574</v>
      </c>
      <c r="Z234" s="10">
        <v>0.002430596</v>
      </c>
      <c r="AA234" s="14">
        <v>0.009721274</v>
      </c>
      <c r="AB234" s="14">
        <v>0.832736008</v>
      </c>
      <c r="AC234" s="10">
        <v>0.838565026</v>
      </c>
      <c r="AD234" s="10">
        <v>0.0780551</v>
      </c>
      <c r="AE234" s="10">
        <v>0.231838834</v>
      </c>
      <c r="AF234" s="10">
        <v>3.0</v>
      </c>
      <c r="AG234" s="10">
        <v>3.0</v>
      </c>
      <c r="AH234" s="25">
        <v>0.678720535888</v>
      </c>
      <c r="AI234" s="25">
        <v>0.00426797120826</v>
      </c>
      <c r="AJ234" s="18" t="s">
        <v>189</v>
      </c>
      <c r="AK234" s="9"/>
      <c r="AL234" s="9"/>
      <c r="AM234" s="9"/>
      <c r="AN234" s="9"/>
      <c r="AO234" s="9"/>
      <c r="AP234" s="9"/>
      <c r="AQ234" s="9"/>
      <c r="AR234" s="9"/>
      <c r="AS234" s="9"/>
    </row>
    <row r="235">
      <c r="A235" s="9"/>
      <c r="B235" s="6" t="s">
        <v>161</v>
      </c>
      <c r="C235" s="6" t="s">
        <v>185</v>
      </c>
      <c r="D235" s="6" t="s">
        <v>57</v>
      </c>
      <c r="E235" s="6" t="s">
        <v>186</v>
      </c>
      <c r="F235" s="6"/>
      <c r="G235" s="6"/>
      <c r="H235" s="6"/>
      <c r="I235" s="6" t="s">
        <v>187</v>
      </c>
      <c r="J235" s="6" t="s">
        <v>42</v>
      </c>
      <c r="K235" s="6" t="s">
        <v>139</v>
      </c>
      <c r="L235" s="6" t="s">
        <v>306</v>
      </c>
      <c r="M235" s="10">
        <v>102.0</v>
      </c>
      <c r="N235" s="10">
        <v>3797.0</v>
      </c>
      <c r="O235" s="10">
        <v>0.73713842</v>
      </c>
      <c r="P235" s="10">
        <v>74.45098039</v>
      </c>
      <c r="Q235" s="10">
        <v>15.85017316</v>
      </c>
      <c r="R235" s="6">
        <f t="shared" si="7"/>
        <v>3.374408072</v>
      </c>
      <c r="S235" s="6">
        <f t="shared" si="8"/>
        <v>0.2128940825</v>
      </c>
      <c r="T235" s="10">
        <v>-0.647875825</v>
      </c>
      <c r="U235" s="10">
        <v>491.8431373</v>
      </c>
      <c r="V235" s="6" t="s">
        <v>166</v>
      </c>
      <c r="W235" s="6">
        <f t="shared" si="11"/>
        <v>8.197385622</v>
      </c>
      <c r="X235" s="10">
        <v>0.039172331</v>
      </c>
      <c r="Y235" s="10">
        <v>-0.019661851</v>
      </c>
      <c r="Z235" s="10">
        <v>0.00263444</v>
      </c>
      <c r="AA235" s="14">
        <v>0.009877939</v>
      </c>
      <c r="AB235" s="14">
        <v>0.814899248</v>
      </c>
      <c r="AC235" s="10">
        <v>0.820270982</v>
      </c>
      <c r="AD235" s="10">
        <v>0.032950889</v>
      </c>
      <c r="AE235" s="10">
        <v>0.224791809</v>
      </c>
      <c r="AF235" s="10">
        <v>3.0</v>
      </c>
      <c r="AG235" s="10">
        <v>3.0</v>
      </c>
      <c r="AH235" s="25">
        <v>0.659016456929</v>
      </c>
      <c r="AI235" s="25">
        <v>0.00418600624624</v>
      </c>
      <c r="AJ235" s="18" t="s">
        <v>189</v>
      </c>
      <c r="AK235" s="9"/>
      <c r="AL235" s="9"/>
      <c r="AM235" s="9"/>
      <c r="AN235" s="9"/>
      <c r="AO235" s="9"/>
      <c r="AP235" s="9"/>
      <c r="AQ235" s="9"/>
      <c r="AR235" s="9"/>
      <c r="AS235" s="9"/>
    </row>
    <row r="236">
      <c r="A236" s="9"/>
      <c r="B236" s="6" t="s">
        <v>161</v>
      </c>
      <c r="C236" s="6" t="s">
        <v>185</v>
      </c>
      <c r="D236" s="6" t="s">
        <v>57</v>
      </c>
      <c r="E236" s="6" t="s">
        <v>186</v>
      </c>
      <c r="F236" s="6"/>
      <c r="G236" s="6"/>
      <c r="H236" s="6"/>
      <c r="I236" s="6" t="s">
        <v>187</v>
      </c>
      <c r="J236" s="6" t="s">
        <v>42</v>
      </c>
      <c r="K236" s="6" t="s">
        <v>139</v>
      </c>
      <c r="L236" s="6" t="s">
        <v>307</v>
      </c>
      <c r="M236" s="10">
        <v>102.0</v>
      </c>
      <c r="N236" s="10">
        <v>3857.0</v>
      </c>
      <c r="O236" s="10">
        <v>0.748786643</v>
      </c>
      <c r="P236" s="10">
        <v>75.62745098</v>
      </c>
      <c r="Q236" s="10">
        <v>14.43438268</v>
      </c>
      <c r="R236" s="6">
        <f t="shared" si="7"/>
        <v>2.754970591</v>
      </c>
      <c r="S236" s="6">
        <f t="shared" si="8"/>
        <v>0.1908616844</v>
      </c>
      <c r="T236" s="10">
        <v>-0.139426627</v>
      </c>
      <c r="U236" s="10">
        <v>486.3529412</v>
      </c>
      <c r="V236" s="6" t="s">
        <v>166</v>
      </c>
      <c r="W236" s="6">
        <f t="shared" si="11"/>
        <v>8.105882353</v>
      </c>
      <c r="X236" s="10">
        <v>-0.006527317</v>
      </c>
      <c r="Y236" s="10">
        <v>-0.040968099</v>
      </c>
      <c r="Z236" s="10">
        <v>0.002516016</v>
      </c>
      <c r="AA236" s="14">
        <v>0.009392963</v>
      </c>
      <c r="AB236" s="14">
        <v>0.811173207</v>
      </c>
      <c r="AC236" s="10">
        <v>0.817835721</v>
      </c>
      <c r="AD236" s="10">
        <v>0.0670613</v>
      </c>
      <c r="AE236" s="10">
        <v>0.229951552</v>
      </c>
      <c r="AF236" s="10">
        <v>3.0</v>
      </c>
      <c r="AG236" s="10">
        <v>3.0</v>
      </c>
      <c r="AH236" s="25">
        <v>0.656344634228</v>
      </c>
      <c r="AI236" s="25">
        <v>0.00464639745906</v>
      </c>
      <c r="AJ236" s="18" t="s">
        <v>189</v>
      </c>
      <c r="AK236" s="9"/>
      <c r="AL236" s="9"/>
      <c r="AM236" s="9"/>
      <c r="AN236" s="9"/>
      <c r="AO236" s="9"/>
      <c r="AP236" s="9"/>
      <c r="AQ236" s="9"/>
      <c r="AR236" s="9"/>
      <c r="AS236" s="9"/>
    </row>
    <row r="237">
      <c r="A237" s="9"/>
      <c r="B237" s="6" t="s">
        <v>161</v>
      </c>
      <c r="C237" s="6" t="s">
        <v>185</v>
      </c>
      <c r="D237" s="6" t="s">
        <v>57</v>
      </c>
      <c r="E237" s="6" t="s">
        <v>186</v>
      </c>
      <c r="F237" s="6"/>
      <c r="G237" s="6"/>
      <c r="H237" s="6"/>
      <c r="I237" s="6" t="s">
        <v>187</v>
      </c>
      <c r="J237" s="6" t="s">
        <v>42</v>
      </c>
      <c r="K237" s="6" t="s">
        <v>139</v>
      </c>
      <c r="L237" s="6" t="s">
        <v>308</v>
      </c>
      <c r="M237" s="10">
        <v>102.0</v>
      </c>
      <c r="N237" s="10">
        <v>3988.0</v>
      </c>
      <c r="O237" s="10">
        <v>0.774218598</v>
      </c>
      <c r="P237" s="10">
        <v>78.19607843</v>
      </c>
      <c r="Q237" s="10">
        <v>15.40628801</v>
      </c>
      <c r="R237" s="6">
        <f t="shared" si="7"/>
        <v>3.035365903</v>
      </c>
      <c r="S237" s="6">
        <f t="shared" si="8"/>
        <v>0.1970212358</v>
      </c>
      <c r="T237" s="10">
        <v>-0.002147795</v>
      </c>
      <c r="U237" s="10">
        <v>636.254902</v>
      </c>
      <c r="V237" s="6" t="s">
        <v>166</v>
      </c>
      <c r="W237" s="6">
        <f t="shared" si="11"/>
        <v>10.60424837</v>
      </c>
      <c r="X237" s="10">
        <v>0.012537508</v>
      </c>
      <c r="Y237" s="10">
        <v>-0.025253716</v>
      </c>
      <c r="Z237" s="10">
        <v>0.002261697</v>
      </c>
      <c r="AA237" s="14">
        <v>0.010748722</v>
      </c>
      <c r="AB237" s="14">
        <v>0.843116235</v>
      </c>
      <c r="AC237" s="10">
        <v>0.848280043</v>
      </c>
      <c r="AD237" s="10">
        <v>0.06065349</v>
      </c>
      <c r="AE237" s="10">
        <v>0.232672248</v>
      </c>
      <c r="AF237" s="10">
        <v>3.0</v>
      </c>
      <c r="AG237" s="10">
        <v>3.0</v>
      </c>
      <c r="AH237" s="25">
        <v>0.702575085774</v>
      </c>
      <c r="AI237" s="25">
        <v>0.00441343473754</v>
      </c>
      <c r="AJ237" s="18" t="s">
        <v>189</v>
      </c>
      <c r="AK237" s="9"/>
      <c r="AL237" s="9"/>
      <c r="AM237" s="9"/>
      <c r="AN237" s="9"/>
      <c r="AO237" s="9"/>
      <c r="AP237" s="9"/>
      <c r="AQ237" s="9"/>
      <c r="AR237" s="9"/>
      <c r="AS237" s="9"/>
    </row>
    <row r="238">
      <c r="A238" s="9"/>
      <c r="B238" s="6" t="s">
        <v>161</v>
      </c>
      <c r="C238" s="6" t="s">
        <v>185</v>
      </c>
      <c r="D238" s="6" t="s">
        <v>57</v>
      </c>
      <c r="E238" s="6" t="s">
        <v>186</v>
      </c>
      <c r="F238" s="6"/>
      <c r="G238" s="6"/>
      <c r="H238" s="6"/>
      <c r="I238" s="6" t="s">
        <v>187</v>
      </c>
      <c r="J238" s="6" t="s">
        <v>42</v>
      </c>
      <c r="K238" s="6" t="s">
        <v>139</v>
      </c>
      <c r="L238" s="6" t="s">
        <v>309</v>
      </c>
      <c r="M238" s="10">
        <v>102.0</v>
      </c>
      <c r="N238" s="10">
        <v>4036.0</v>
      </c>
      <c r="O238" s="10">
        <v>0.783537177</v>
      </c>
      <c r="P238" s="10">
        <v>79.1372549</v>
      </c>
      <c r="Q238" s="10">
        <v>14.32469362</v>
      </c>
      <c r="R238" s="6">
        <f t="shared" si="7"/>
        <v>2.592923492</v>
      </c>
      <c r="S238" s="6">
        <f t="shared" si="8"/>
        <v>0.1810107469</v>
      </c>
      <c r="T238" s="10">
        <v>-1.06089E-4</v>
      </c>
      <c r="U238" s="10">
        <v>569.6078431</v>
      </c>
      <c r="V238" s="6" t="s">
        <v>166</v>
      </c>
      <c r="W238" s="6">
        <f t="shared" si="11"/>
        <v>9.493464052</v>
      </c>
      <c r="X238" s="10">
        <v>-0.015139647</v>
      </c>
      <c r="Y238" s="10">
        <v>-0.039004804</v>
      </c>
      <c r="Z238" s="10">
        <v>0.002164628</v>
      </c>
      <c r="AA238" s="14">
        <v>0.010345759</v>
      </c>
      <c r="AB238" s="14">
        <v>0.83935033</v>
      </c>
      <c r="AC238" s="10">
        <v>0.845045122</v>
      </c>
      <c r="AD238" s="10">
        <v>0.058270826</v>
      </c>
      <c r="AE238" s="10">
        <v>0.234616741</v>
      </c>
      <c r="AF238" s="10">
        <v>3.0</v>
      </c>
      <c r="AG238" s="10">
        <v>2.0</v>
      </c>
      <c r="AH238" s="25">
        <v>0.698217995307</v>
      </c>
      <c r="AI238" s="25">
        <v>0.00366938693862</v>
      </c>
      <c r="AJ238" s="18" t="s">
        <v>189</v>
      </c>
      <c r="AK238" s="9"/>
      <c r="AL238" s="9"/>
      <c r="AM238" s="9"/>
      <c r="AN238" s="9"/>
      <c r="AO238" s="9"/>
      <c r="AP238" s="9"/>
      <c r="AQ238" s="9"/>
      <c r="AR238" s="9"/>
      <c r="AS238" s="9"/>
    </row>
    <row r="239">
      <c r="A239" s="9"/>
      <c r="B239" s="6" t="s">
        <v>161</v>
      </c>
      <c r="C239" s="6" t="s">
        <v>185</v>
      </c>
      <c r="D239" s="6" t="s">
        <v>57</v>
      </c>
      <c r="E239" s="6" t="s">
        <v>186</v>
      </c>
      <c r="F239" s="6"/>
      <c r="G239" s="6"/>
      <c r="H239" s="6"/>
      <c r="I239" s="6" t="s">
        <v>187</v>
      </c>
      <c r="J239" s="6" t="s">
        <v>42</v>
      </c>
      <c r="K239" s="6" t="s">
        <v>139</v>
      </c>
      <c r="L239" s="6" t="s">
        <v>310</v>
      </c>
      <c r="M239" s="10">
        <v>102.0</v>
      </c>
      <c r="N239" s="10">
        <v>3592.0</v>
      </c>
      <c r="O239" s="10">
        <v>0.697340322</v>
      </c>
      <c r="P239" s="10">
        <v>70.43137255</v>
      </c>
      <c r="Q239" s="10">
        <v>14.46870172</v>
      </c>
      <c r="R239" s="6">
        <f t="shared" si="7"/>
        <v>2.972302284</v>
      </c>
      <c r="S239" s="6">
        <f t="shared" si="8"/>
        <v>0.205429785</v>
      </c>
      <c r="T239" s="10">
        <v>-8.86954E-4</v>
      </c>
      <c r="U239" s="10">
        <v>499.7843137</v>
      </c>
      <c r="V239" s="6" t="s">
        <v>166</v>
      </c>
      <c r="W239" s="6">
        <f t="shared" si="11"/>
        <v>8.329738562</v>
      </c>
      <c r="X239" s="10">
        <v>-0.045623107</v>
      </c>
      <c r="Y239" s="10">
        <v>-0.047070833</v>
      </c>
      <c r="Z239" s="10">
        <v>0.003026597</v>
      </c>
      <c r="AA239" s="14">
        <v>0.010337913</v>
      </c>
      <c r="AB239" s="14">
        <v>0.763098195</v>
      </c>
      <c r="AC239" s="10">
        <v>0.772772987</v>
      </c>
      <c r="AD239" s="10">
        <v>0.041405351</v>
      </c>
      <c r="AE239" s="10">
        <v>0.241518025</v>
      </c>
      <c r="AF239" s="10">
        <v>3.0</v>
      </c>
      <c r="AG239" s="10">
        <v>2.0</v>
      </c>
      <c r="AH239" s="25">
        <v>0.597708048834</v>
      </c>
      <c r="AI239" s="25">
        <v>0.00328223616258</v>
      </c>
      <c r="AJ239" s="18" t="s">
        <v>189</v>
      </c>
      <c r="AK239" s="9"/>
      <c r="AL239" s="9"/>
      <c r="AM239" s="9"/>
      <c r="AN239" s="9"/>
      <c r="AO239" s="9"/>
      <c r="AP239" s="9"/>
      <c r="AQ239" s="9"/>
      <c r="AR239" s="9"/>
      <c r="AS239" s="9"/>
    </row>
    <row r="240">
      <c r="A240" s="9"/>
      <c r="B240" s="6" t="s">
        <v>161</v>
      </c>
      <c r="C240" s="6" t="s">
        <v>185</v>
      </c>
      <c r="D240" s="6" t="s">
        <v>57</v>
      </c>
      <c r="E240" s="6" t="s">
        <v>186</v>
      </c>
      <c r="F240" s="6"/>
      <c r="G240" s="6"/>
      <c r="H240" s="6"/>
      <c r="I240" s="6" t="s">
        <v>187</v>
      </c>
      <c r="J240" s="6" t="s">
        <v>42</v>
      </c>
      <c r="K240" s="6" t="s">
        <v>139</v>
      </c>
      <c r="L240" s="6" t="s">
        <v>311</v>
      </c>
      <c r="M240" s="10">
        <v>73.0</v>
      </c>
      <c r="N240" s="10">
        <v>2067.0</v>
      </c>
      <c r="O240" s="10">
        <v>0.78652968</v>
      </c>
      <c r="P240" s="10">
        <v>56.63013699</v>
      </c>
      <c r="Q240" s="10">
        <v>10.17989807</v>
      </c>
      <c r="R240" s="6">
        <f t="shared" si="7"/>
        <v>1.829950098</v>
      </c>
      <c r="S240" s="6">
        <f t="shared" si="8"/>
        <v>0.1797611415</v>
      </c>
      <c r="T240" s="14">
        <v>3.48E-5</v>
      </c>
      <c r="U240" s="10">
        <v>406.5479452</v>
      </c>
      <c r="V240" s="6" t="s">
        <v>166</v>
      </c>
      <c r="W240" s="6">
        <f t="shared" si="11"/>
        <v>6.775799087</v>
      </c>
      <c r="X240" s="10">
        <v>-0.018935511</v>
      </c>
      <c r="Y240" s="10">
        <v>5.96735E-4</v>
      </c>
      <c r="Z240" s="10">
        <v>0.00312989</v>
      </c>
      <c r="AA240" s="14">
        <v>0.013984701</v>
      </c>
      <c r="AB240" s="14">
        <v>0.838696641</v>
      </c>
      <c r="AC240" s="10">
        <v>0.843307303</v>
      </c>
      <c r="AD240" s="10">
        <v>0.0612889</v>
      </c>
      <c r="AE240" s="10">
        <v>0.239768758</v>
      </c>
      <c r="AF240" s="10">
        <v>3.0</v>
      </c>
      <c r="AG240" s="10">
        <v>3.0</v>
      </c>
      <c r="AH240" s="25">
        <v>0.560860355185</v>
      </c>
      <c r="AI240" s="25">
        <v>0.0043617752012</v>
      </c>
      <c r="AJ240" s="18" t="s">
        <v>189</v>
      </c>
      <c r="AK240" s="9"/>
      <c r="AL240" s="9"/>
      <c r="AM240" s="9"/>
      <c r="AN240" s="9"/>
      <c r="AO240" s="9"/>
      <c r="AP240" s="9"/>
      <c r="AQ240" s="9"/>
      <c r="AR240" s="9"/>
      <c r="AS240" s="9"/>
    </row>
    <row r="241">
      <c r="A241" s="9"/>
      <c r="B241" s="6" t="s">
        <v>161</v>
      </c>
      <c r="C241" s="6" t="s">
        <v>185</v>
      </c>
      <c r="D241" s="6" t="s">
        <v>57</v>
      </c>
      <c r="E241" s="6" t="s">
        <v>186</v>
      </c>
      <c r="F241" s="6"/>
      <c r="G241" s="6"/>
      <c r="H241" s="6"/>
      <c r="I241" s="6" t="s">
        <v>187</v>
      </c>
      <c r="J241" s="6" t="s">
        <v>42</v>
      </c>
      <c r="K241" s="6" t="s">
        <v>139</v>
      </c>
      <c r="L241" s="6" t="s">
        <v>312</v>
      </c>
      <c r="M241" s="10">
        <v>73.0</v>
      </c>
      <c r="N241" s="10">
        <v>2119.0</v>
      </c>
      <c r="O241" s="10">
        <v>0.806316591</v>
      </c>
      <c r="P241" s="10">
        <v>58.05479452</v>
      </c>
      <c r="Q241" s="10">
        <v>9.966918446</v>
      </c>
      <c r="R241" s="6">
        <f t="shared" si="7"/>
        <v>1.711132804</v>
      </c>
      <c r="S241" s="6">
        <f t="shared" si="8"/>
        <v>0.1716812285</v>
      </c>
      <c r="T241" s="10">
        <v>3.68465E-4</v>
      </c>
      <c r="U241" s="10">
        <v>388.9863014</v>
      </c>
      <c r="V241" s="6" t="s">
        <v>166</v>
      </c>
      <c r="W241" s="6">
        <f t="shared" si="11"/>
        <v>6.483105023</v>
      </c>
      <c r="X241" s="10">
        <v>-0.013089949</v>
      </c>
      <c r="Y241" s="10">
        <v>-0.036232728</v>
      </c>
      <c r="Z241" s="10">
        <v>0.002802967</v>
      </c>
      <c r="AA241" s="14">
        <v>0.013493759</v>
      </c>
      <c r="AB241" s="14">
        <v>0.853298534</v>
      </c>
      <c r="AC241" s="10">
        <v>0.856434515</v>
      </c>
      <c r="AD241" s="10">
        <v>0.042130483</v>
      </c>
      <c r="AE241" s="10">
        <v>0.224469832</v>
      </c>
      <c r="AF241" s="10">
        <v>3.0</v>
      </c>
      <c r="AG241" s="10">
        <v>3.0</v>
      </c>
      <c r="AH241" s="25">
        <v>0.616610930244</v>
      </c>
      <c r="AI241" s="25">
        <v>0.00512673654377</v>
      </c>
      <c r="AJ241" s="18" t="s">
        <v>189</v>
      </c>
      <c r="AK241" s="9"/>
      <c r="AL241" s="9"/>
      <c r="AM241" s="9"/>
      <c r="AN241" s="9"/>
      <c r="AO241" s="9"/>
      <c r="AP241" s="9"/>
      <c r="AQ241" s="9"/>
      <c r="AR241" s="9"/>
      <c r="AS241" s="9"/>
    </row>
    <row r="242">
      <c r="A242" s="9"/>
      <c r="B242" s="6" t="s">
        <v>161</v>
      </c>
      <c r="C242" s="6" t="s">
        <v>185</v>
      </c>
      <c r="D242" s="6" t="s">
        <v>57</v>
      </c>
      <c r="E242" s="6" t="s">
        <v>186</v>
      </c>
      <c r="F242" s="6"/>
      <c r="G242" s="6"/>
      <c r="H242" s="6"/>
      <c r="I242" s="6" t="s">
        <v>187</v>
      </c>
      <c r="J242" s="6" t="s">
        <v>42</v>
      </c>
      <c r="K242" s="6" t="s">
        <v>139</v>
      </c>
      <c r="L242" s="6" t="s">
        <v>313</v>
      </c>
      <c r="M242" s="10">
        <v>73.0</v>
      </c>
      <c r="N242" s="10">
        <v>2107.0</v>
      </c>
      <c r="O242" s="10">
        <v>0.801750381</v>
      </c>
      <c r="P242" s="10">
        <v>57.7260274</v>
      </c>
      <c r="Q242" s="10">
        <v>9.566293959</v>
      </c>
      <c r="R242" s="6">
        <f t="shared" si="7"/>
        <v>1.585315745</v>
      </c>
      <c r="S242" s="6">
        <f t="shared" si="8"/>
        <v>0.1657189034</v>
      </c>
      <c r="T242" s="14">
        <v>-8.39E-5</v>
      </c>
      <c r="U242" s="10">
        <v>416.1369863</v>
      </c>
      <c r="V242" s="6" t="s">
        <v>166</v>
      </c>
      <c r="W242" s="6">
        <f t="shared" si="11"/>
        <v>6.935616438</v>
      </c>
      <c r="X242" s="10">
        <v>-0.026155471</v>
      </c>
      <c r="Y242" s="10">
        <v>-0.024730615</v>
      </c>
      <c r="Z242" s="10">
        <v>0.002845842</v>
      </c>
      <c r="AA242" s="14">
        <v>0.014449783</v>
      </c>
      <c r="AB242" s="14">
        <v>0.845656102</v>
      </c>
      <c r="AC242" s="10">
        <v>0.845481401</v>
      </c>
      <c r="AD242" s="10">
        <v>0.044291152</v>
      </c>
      <c r="AE242" s="10">
        <v>0.236581181</v>
      </c>
      <c r="AF242" s="10">
        <v>3.0</v>
      </c>
      <c r="AG242" s="10">
        <v>3.0</v>
      </c>
      <c r="AH242" s="25">
        <v>0.573795290728</v>
      </c>
      <c r="AI242" s="25">
        <v>0.00388869972047</v>
      </c>
      <c r="AJ242" s="18" t="s">
        <v>189</v>
      </c>
      <c r="AK242" s="9"/>
      <c r="AL242" s="9"/>
      <c r="AM242" s="9"/>
      <c r="AN242" s="9"/>
      <c r="AO242" s="9"/>
      <c r="AP242" s="9"/>
      <c r="AQ242" s="9"/>
      <c r="AR242" s="9"/>
      <c r="AS242" s="9"/>
    </row>
    <row r="243">
      <c r="A243" s="9"/>
      <c r="B243" s="6" t="s">
        <v>161</v>
      </c>
      <c r="C243" s="6" t="s">
        <v>185</v>
      </c>
      <c r="D243" s="6" t="s">
        <v>57</v>
      </c>
      <c r="E243" s="6" t="s">
        <v>186</v>
      </c>
      <c r="F243" s="6"/>
      <c r="G243" s="6"/>
      <c r="H243" s="6"/>
      <c r="I243" s="6" t="s">
        <v>187</v>
      </c>
      <c r="J243" s="6" t="s">
        <v>42</v>
      </c>
      <c r="K243" s="6" t="s">
        <v>139</v>
      </c>
      <c r="L243" s="6" t="s">
        <v>314</v>
      </c>
      <c r="M243" s="10">
        <v>73.0</v>
      </c>
      <c r="N243" s="10">
        <v>2144.0</v>
      </c>
      <c r="O243" s="10">
        <v>0.815829528</v>
      </c>
      <c r="P243" s="10">
        <v>58.73972603</v>
      </c>
      <c r="Q243" s="10">
        <v>9.615950501</v>
      </c>
      <c r="R243" s="6">
        <f t="shared" si="7"/>
        <v>1.574173226</v>
      </c>
      <c r="S243" s="6">
        <f t="shared" si="8"/>
        <v>0.1637043812</v>
      </c>
      <c r="T243" s="10">
        <v>-8.39991E-4</v>
      </c>
      <c r="U243" s="10">
        <v>414.8219178</v>
      </c>
      <c r="V243" s="6" t="s">
        <v>166</v>
      </c>
      <c r="W243" s="6">
        <f t="shared" si="11"/>
        <v>6.91369863</v>
      </c>
      <c r="X243" s="10">
        <v>-0.023254857</v>
      </c>
      <c r="Y243" s="10">
        <v>-0.00949215</v>
      </c>
      <c r="Z243" s="10">
        <v>0.002717217</v>
      </c>
      <c r="AA243" s="14">
        <v>0.014223836</v>
      </c>
      <c r="AB243" s="14">
        <v>0.8590537</v>
      </c>
      <c r="AC243" s="10">
        <v>0.862668395</v>
      </c>
      <c r="AD243" s="10">
        <v>0.054870583</v>
      </c>
      <c r="AE243" s="10">
        <v>0.225242667</v>
      </c>
      <c r="AF243" s="10">
        <v>3.0</v>
      </c>
      <c r="AG243" s="10">
        <v>3.0</v>
      </c>
      <c r="AH243" s="25">
        <v>0.637336600442</v>
      </c>
      <c r="AI243" s="25">
        <v>0.00360899017756</v>
      </c>
      <c r="AJ243" s="18" t="s">
        <v>189</v>
      </c>
      <c r="AK243" s="9"/>
      <c r="AL243" s="9"/>
      <c r="AM243" s="9"/>
      <c r="AN243" s="9"/>
      <c r="AO243" s="9"/>
      <c r="AP243" s="9"/>
      <c r="AQ243" s="9"/>
      <c r="AR243" s="9"/>
      <c r="AS243" s="9"/>
    </row>
    <row r="244">
      <c r="A244" s="9"/>
      <c r="B244" s="6" t="s">
        <v>161</v>
      </c>
      <c r="C244" s="6" t="s">
        <v>185</v>
      </c>
      <c r="D244" s="6" t="s">
        <v>57</v>
      </c>
      <c r="E244" s="6" t="s">
        <v>186</v>
      </c>
      <c r="F244" s="6"/>
      <c r="G244" s="6"/>
      <c r="H244" s="6"/>
      <c r="I244" s="6" t="s">
        <v>187</v>
      </c>
      <c r="J244" s="6" t="s">
        <v>42</v>
      </c>
      <c r="K244" s="6" t="s">
        <v>139</v>
      </c>
      <c r="L244" s="6" t="s">
        <v>315</v>
      </c>
      <c r="M244" s="10">
        <v>73.0</v>
      </c>
      <c r="N244" s="10">
        <v>2095.0</v>
      </c>
      <c r="O244" s="10">
        <v>0.79718417</v>
      </c>
      <c r="P244" s="10">
        <v>57.39726027</v>
      </c>
      <c r="Q244" s="10">
        <v>9.994162304</v>
      </c>
      <c r="R244" s="6">
        <f t="shared" si="7"/>
        <v>1.740209893</v>
      </c>
      <c r="S244" s="6">
        <f t="shared" si="8"/>
        <v>0.1741226368</v>
      </c>
      <c r="T244" s="10">
        <v>-0.003745199</v>
      </c>
      <c r="U244" s="10">
        <v>409.8630137</v>
      </c>
      <c r="V244" s="6" t="s">
        <v>166</v>
      </c>
      <c r="W244" s="6">
        <f t="shared" si="11"/>
        <v>6.831050228</v>
      </c>
      <c r="X244" s="10">
        <v>-0.061893189</v>
      </c>
      <c r="Y244" s="10">
        <v>-0.016874094</v>
      </c>
      <c r="Z244" s="10">
        <v>0.002877999</v>
      </c>
      <c r="AA244" s="14">
        <v>0.014585977</v>
      </c>
      <c r="AB244" s="14">
        <v>0.846319316</v>
      </c>
      <c r="AC244" s="10">
        <v>0.853287469</v>
      </c>
      <c r="AD244" s="10">
        <v>0.073844296</v>
      </c>
      <c r="AE244" s="10">
        <v>0.226249794</v>
      </c>
      <c r="AF244" s="10">
        <v>3.0</v>
      </c>
      <c r="AG244" s="10">
        <v>3.0</v>
      </c>
      <c r="AH244" s="25">
        <v>0.525514887393</v>
      </c>
      <c r="AI244" s="25">
        <v>0.00472476479245</v>
      </c>
      <c r="AJ244" s="18" t="s">
        <v>189</v>
      </c>
      <c r="AK244" s="9"/>
      <c r="AL244" s="9"/>
      <c r="AM244" s="9"/>
      <c r="AN244" s="9"/>
      <c r="AO244" s="9"/>
      <c r="AP244" s="9"/>
      <c r="AQ244" s="9"/>
      <c r="AR244" s="9"/>
      <c r="AS244" s="9"/>
    </row>
    <row r="245">
      <c r="A245" s="9"/>
      <c r="B245" s="6" t="s">
        <v>161</v>
      </c>
      <c r="C245" s="6" t="s">
        <v>185</v>
      </c>
      <c r="D245" s="6" t="s">
        <v>57</v>
      </c>
      <c r="E245" s="6" t="s">
        <v>186</v>
      </c>
      <c r="F245" s="6"/>
      <c r="G245" s="6"/>
      <c r="H245" s="6"/>
      <c r="I245" s="6" t="s">
        <v>187</v>
      </c>
      <c r="J245" s="6" t="s">
        <v>42</v>
      </c>
      <c r="K245" s="6" t="s">
        <v>139</v>
      </c>
      <c r="L245" s="6" t="s">
        <v>316</v>
      </c>
      <c r="M245" s="10">
        <v>73.0</v>
      </c>
      <c r="N245" s="10">
        <v>2089.0</v>
      </c>
      <c r="O245" s="10">
        <v>0.794901065</v>
      </c>
      <c r="P245" s="10">
        <v>57.23287671</v>
      </c>
      <c r="Q245" s="10">
        <v>9.262563549</v>
      </c>
      <c r="R245" s="6">
        <f t="shared" si="7"/>
        <v>1.49905244</v>
      </c>
      <c r="S245" s="6">
        <f t="shared" si="8"/>
        <v>0.1618399088</v>
      </c>
      <c r="T245" s="10">
        <v>3.80736E-4</v>
      </c>
      <c r="U245" s="10">
        <v>383.0410959</v>
      </c>
      <c r="V245" s="6" t="s">
        <v>166</v>
      </c>
      <c r="W245" s="6">
        <f t="shared" si="11"/>
        <v>6.384018265</v>
      </c>
      <c r="X245" s="10">
        <v>-0.014410795</v>
      </c>
      <c r="Y245" s="10">
        <v>-0.007238015</v>
      </c>
      <c r="Z245" s="10">
        <v>0.002888717</v>
      </c>
      <c r="AA245" s="14">
        <v>0.013322539</v>
      </c>
      <c r="AB245" s="14">
        <v>0.837175171</v>
      </c>
      <c r="AC245" s="10">
        <v>0.841095199</v>
      </c>
      <c r="AD245" s="10">
        <v>0.082861797</v>
      </c>
      <c r="AE245" s="10">
        <v>0.230258873</v>
      </c>
      <c r="AF245" s="10">
        <v>3.0</v>
      </c>
      <c r="AG245" s="10">
        <v>2.0</v>
      </c>
      <c r="AH245" s="25">
        <v>0.600412774144</v>
      </c>
      <c r="AI245" s="25">
        <v>0.00479857959663</v>
      </c>
      <c r="AJ245" s="18" t="s">
        <v>189</v>
      </c>
      <c r="AK245" s="9"/>
      <c r="AL245" s="9"/>
      <c r="AM245" s="9"/>
      <c r="AN245" s="9"/>
      <c r="AO245" s="9"/>
      <c r="AP245" s="9"/>
      <c r="AQ245" s="9"/>
      <c r="AR245" s="9"/>
      <c r="AS245" s="9"/>
    </row>
    <row r="246">
      <c r="A246" s="9"/>
      <c r="B246" s="6" t="s">
        <v>161</v>
      </c>
      <c r="C246" s="6" t="s">
        <v>185</v>
      </c>
      <c r="D246" s="6" t="s">
        <v>57</v>
      </c>
      <c r="E246" s="6" t="s">
        <v>186</v>
      </c>
      <c r="F246" s="6"/>
      <c r="G246" s="6"/>
      <c r="H246" s="6"/>
      <c r="I246" s="6" t="s">
        <v>187</v>
      </c>
      <c r="J246" s="6" t="s">
        <v>42</v>
      </c>
      <c r="K246" s="6" t="s">
        <v>139</v>
      </c>
      <c r="L246" s="6" t="s">
        <v>317</v>
      </c>
      <c r="M246" s="10">
        <v>73.0</v>
      </c>
      <c r="N246" s="10">
        <v>2022.0</v>
      </c>
      <c r="O246" s="10">
        <v>0.769406393</v>
      </c>
      <c r="P246" s="10">
        <v>55.39726027</v>
      </c>
      <c r="Q246" s="10">
        <v>11.63690366</v>
      </c>
      <c r="R246" s="6">
        <f t="shared" si="7"/>
        <v>2.444480578</v>
      </c>
      <c r="S246" s="6">
        <f t="shared" si="8"/>
        <v>0.210062801</v>
      </c>
      <c r="T246" s="10">
        <v>4.23758E-4</v>
      </c>
      <c r="U246" s="10">
        <v>406.5479452</v>
      </c>
      <c r="V246" s="6" t="s">
        <v>166</v>
      </c>
      <c r="W246" s="6">
        <f t="shared" si="11"/>
        <v>6.775799087</v>
      </c>
      <c r="X246" s="10">
        <v>0.053123521</v>
      </c>
      <c r="Y246" s="10">
        <v>-0.008307138</v>
      </c>
      <c r="Z246" s="10">
        <v>0.003258516</v>
      </c>
      <c r="AA246" s="14">
        <v>0.014996672</v>
      </c>
      <c r="AB246" s="14">
        <v>0.845676649</v>
      </c>
      <c r="AC246" s="10">
        <v>0.851436261</v>
      </c>
      <c r="AD246" s="10">
        <v>0.074724151</v>
      </c>
      <c r="AE246" s="10">
        <v>0.239832383</v>
      </c>
      <c r="AF246" s="10">
        <v>3.0</v>
      </c>
      <c r="AG246" s="10">
        <v>3.0</v>
      </c>
      <c r="AH246" s="25">
        <v>0.606727204008</v>
      </c>
      <c r="AI246" s="25">
        <v>0.00479049944878</v>
      </c>
      <c r="AJ246" s="18" t="s">
        <v>189</v>
      </c>
      <c r="AK246" s="9"/>
      <c r="AL246" s="9"/>
      <c r="AM246" s="9"/>
      <c r="AN246" s="9"/>
      <c r="AO246" s="9"/>
      <c r="AP246" s="9"/>
      <c r="AQ246" s="9"/>
      <c r="AR246" s="9"/>
      <c r="AS246" s="9"/>
    </row>
    <row r="247">
      <c r="A247" s="9"/>
      <c r="B247" s="6" t="s">
        <v>161</v>
      </c>
      <c r="C247" s="6" t="s">
        <v>185</v>
      </c>
      <c r="D247" s="6" t="s">
        <v>57</v>
      </c>
      <c r="E247" s="6" t="s">
        <v>186</v>
      </c>
      <c r="F247" s="6"/>
      <c r="G247" s="6"/>
      <c r="H247" s="6"/>
      <c r="I247" s="6" t="s">
        <v>187</v>
      </c>
      <c r="J247" s="6" t="s">
        <v>42</v>
      </c>
      <c r="K247" s="6" t="s">
        <v>139</v>
      </c>
      <c r="L247" s="6" t="s">
        <v>318</v>
      </c>
      <c r="M247" s="10">
        <v>73.0</v>
      </c>
      <c r="N247" s="10">
        <v>2041.0</v>
      </c>
      <c r="O247" s="10">
        <v>0.776636225</v>
      </c>
      <c r="P247" s="10">
        <v>55.91780822</v>
      </c>
      <c r="Q247" s="10">
        <v>10.75219433</v>
      </c>
      <c r="R247" s="6">
        <f t="shared" si="7"/>
        <v>2.067493104</v>
      </c>
      <c r="S247" s="6">
        <f t="shared" si="8"/>
        <v>0.1922856899</v>
      </c>
      <c r="T247" s="10">
        <v>1.03706E-4</v>
      </c>
      <c r="U247" s="10">
        <v>406.5753425</v>
      </c>
      <c r="V247" s="6" t="s">
        <v>166</v>
      </c>
      <c r="W247" s="6">
        <f t="shared" si="11"/>
        <v>6.776255708</v>
      </c>
      <c r="X247" s="10">
        <v>-0.006494214</v>
      </c>
      <c r="Y247" s="10">
        <v>-0.033523382</v>
      </c>
      <c r="Z247" s="10">
        <v>0.003145969</v>
      </c>
      <c r="AA247" s="14">
        <v>0.014225968</v>
      </c>
      <c r="AB247" s="14">
        <v>0.83626093</v>
      </c>
      <c r="AC247" s="10">
        <v>0.840177638</v>
      </c>
      <c r="AD247" s="10">
        <v>0.082451566</v>
      </c>
      <c r="AE247" s="10">
        <v>0.235680899</v>
      </c>
      <c r="AF247" s="10">
        <v>4.0</v>
      </c>
      <c r="AG247" s="10">
        <v>2.0</v>
      </c>
      <c r="AH247" s="25">
        <v>0.588315294188</v>
      </c>
      <c r="AI247" s="25">
        <v>0.00457289033263</v>
      </c>
      <c r="AJ247" s="18" t="s">
        <v>189</v>
      </c>
      <c r="AK247" s="9"/>
      <c r="AL247" s="9"/>
      <c r="AM247" s="9"/>
      <c r="AN247" s="9"/>
      <c r="AO247" s="9"/>
      <c r="AP247" s="9"/>
      <c r="AQ247" s="9"/>
      <c r="AR247" s="9"/>
      <c r="AS247" s="9"/>
    </row>
    <row r="248">
      <c r="A248" s="9"/>
      <c r="B248" s="6" t="s">
        <v>161</v>
      </c>
      <c r="C248" s="6" t="s">
        <v>185</v>
      </c>
      <c r="D248" s="6" t="s">
        <v>57</v>
      </c>
      <c r="E248" s="6" t="s">
        <v>186</v>
      </c>
      <c r="F248" s="6"/>
      <c r="G248" s="6"/>
      <c r="H248" s="6"/>
      <c r="I248" s="6" t="s">
        <v>187</v>
      </c>
      <c r="J248" s="6" t="s">
        <v>42</v>
      </c>
      <c r="K248" s="6" t="s">
        <v>139</v>
      </c>
      <c r="L248" s="6" t="s">
        <v>319</v>
      </c>
      <c r="M248" s="10">
        <v>73.0</v>
      </c>
      <c r="N248" s="10">
        <v>2184.0</v>
      </c>
      <c r="O248" s="10">
        <v>0.831050228</v>
      </c>
      <c r="P248" s="10">
        <v>59.83561644</v>
      </c>
      <c r="Q248" s="10">
        <v>8.454574345</v>
      </c>
      <c r="R248" s="6">
        <f t="shared" si="7"/>
        <v>1.194603342</v>
      </c>
      <c r="S248" s="6">
        <f t="shared" si="8"/>
        <v>0.1412966866</v>
      </c>
      <c r="T248" s="10">
        <v>7.48728E-4</v>
      </c>
      <c r="U248" s="10">
        <v>422.3287671</v>
      </c>
      <c r="V248" s="6" t="s">
        <v>166</v>
      </c>
      <c r="W248" s="6">
        <f t="shared" si="11"/>
        <v>7.038812785</v>
      </c>
      <c r="X248" s="10">
        <v>-0.012906866</v>
      </c>
      <c r="Y248" s="10">
        <v>-0.007456474</v>
      </c>
      <c r="Z248" s="10">
        <v>0.002379574</v>
      </c>
      <c r="AA248" s="14">
        <v>0.013989232</v>
      </c>
      <c r="AB248" s="14">
        <v>0.864056565</v>
      </c>
      <c r="AC248" s="10">
        <v>0.866883071</v>
      </c>
      <c r="AD248" s="10">
        <v>0.070333924</v>
      </c>
      <c r="AE248" s="10">
        <v>0.205907631</v>
      </c>
      <c r="AF248" s="10">
        <v>2.0</v>
      </c>
      <c r="AG248" s="10">
        <v>2.0</v>
      </c>
      <c r="AH248" s="25">
        <v>0.640172998421</v>
      </c>
      <c r="AI248" s="25">
        <v>0.00515362915537</v>
      </c>
      <c r="AJ248" s="18" t="s">
        <v>189</v>
      </c>
      <c r="AK248" s="9"/>
      <c r="AL248" s="9"/>
      <c r="AM248" s="9"/>
      <c r="AN248" s="9"/>
      <c r="AO248" s="9"/>
      <c r="AP248" s="9"/>
      <c r="AQ248" s="9"/>
      <c r="AR248" s="9"/>
      <c r="AS248" s="9"/>
    </row>
    <row r="249">
      <c r="A249" s="9"/>
      <c r="B249" s="6" t="s">
        <v>161</v>
      </c>
      <c r="C249" s="6" t="s">
        <v>185</v>
      </c>
      <c r="D249" s="6" t="s">
        <v>57</v>
      </c>
      <c r="E249" s="6" t="s">
        <v>186</v>
      </c>
      <c r="F249" s="6"/>
      <c r="G249" s="6"/>
      <c r="H249" s="6"/>
      <c r="I249" s="6" t="s">
        <v>187</v>
      </c>
      <c r="J249" s="6" t="s">
        <v>42</v>
      </c>
      <c r="K249" s="6" t="s">
        <v>139</v>
      </c>
      <c r="L249" s="6" t="s">
        <v>320</v>
      </c>
      <c r="M249" s="10">
        <v>73.0</v>
      </c>
      <c r="N249" s="10">
        <v>2120.0</v>
      </c>
      <c r="O249" s="10">
        <v>0.806697108</v>
      </c>
      <c r="P249" s="10">
        <v>58.08219178</v>
      </c>
      <c r="Q249" s="10">
        <v>9.487920835</v>
      </c>
      <c r="R249" s="6">
        <f t="shared" si="7"/>
        <v>1.549883691</v>
      </c>
      <c r="S249" s="6">
        <f t="shared" si="8"/>
        <v>0.163353354</v>
      </c>
      <c r="T249" s="14">
        <v>-9.28E-9</v>
      </c>
      <c r="U249" s="10">
        <v>432.4109589</v>
      </c>
      <c r="V249" s="6" t="s">
        <v>166</v>
      </c>
      <c r="W249" s="6">
        <f t="shared" si="11"/>
        <v>7.206849315</v>
      </c>
      <c r="X249" s="10">
        <v>-0.03761378</v>
      </c>
      <c r="Y249" s="10">
        <v>-0.031913712</v>
      </c>
      <c r="Z249" s="10">
        <v>0.002722576</v>
      </c>
      <c r="AA249" s="14">
        <v>0.014703857</v>
      </c>
      <c r="AB249" s="14">
        <v>0.848954143</v>
      </c>
      <c r="AC249" s="10">
        <v>0.853710415</v>
      </c>
      <c r="AD249" s="10">
        <v>0.076577774</v>
      </c>
      <c r="AE249" s="10">
        <v>0.201855225</v>
      </c>
      <c r="AF249" s="10">
        <v>2.0</v>
      </c>
      <c r="AG249" s="10">
        <v>2.0</v>
      </c>
      <c r="AH249" s="25">
        <v>0.596901990248</v>
      </c>
      <c r="AI249" s="25">
        <v>0.00427089921108</v>
      </c>
      <c r="AJ249" s="18" t="s">
        <v>189</v>
      </c>
      <c r="AK249" s="9"/>
      <c r="AL249" s="9"/>
      <c r="AM249" s="9"/>
      <c r="AN249" s="9"/>
      <c r="AO249" s="9"/>
      <c r="AP249" s="9"/>
      <c r="AQ249" s="9"/>
      <c r="AR249" s="9"/>
      <c r="AS249" s="9"/>
    </row>
    <row r="250">
      <c r="A250" s="9"/>
      <c r="B250" s="6" t="s">
        <v>161</v>
      </c>
      <c r="C250" s="6" t="s">
        <v>185</v>
      </c>
      <c r="D250" s="6" t="s">
        <v>57</v>
      </c>
      <c r="E250" s="6" t="s">
        <v>186</v>
      </c>
      <c r="F250" s="6"/>
      <c r="G250" s="6"/>
      <c r="H250" s="6"/>
      <c r="I250" s="6" t="s">
        <v>187</v>
      </c>
      <c r="J250" s="6" t="s">
        <v>42</v>
      </c>
      <c r="K250" s="6" t="s">
        <v>139</v>
      </c>
      <c r="L250" s="6" t="s">
        <v>321</v>
      </c>
      <c r="M250" s="10">
        <v>55.0</v>
      </c>
      <c r="N250" s="10">
        <v>1234.0</v>
      </c>
      <c r="O250" s="10">
        <v>0.830976431</v>
      </c>
      <c r="P250" s="10">
        <v>44.87272727</v>
      </c>
      <c r="Q250" s="10">
        <v>7.62783073</v>
      </c>
      <c r="R250" s="6">
        <f t="shared" si="7"/>
        <v>1.296640636</v>
      </c>
      <c r="S250" s="6">
        <f t="shared" si="8"/>
        <v>0.1699881241</v>
      </c>
      <c r="T250" s="10">
        <v>-0.008770198</v>
      </c>
      <c r="U250" s="10">
        <v>371.2</v>
      </c>
      <c r="V250" s="6" t="s">
        <v>166</v>
      </c>
      <c r="W250" s="6">
        <f t="shared" si="11"/>
        <v>6.186666667</v>
      </c>
      <c r="X250" s="10">
        <v>-0.075193863</v>
      </c>
      <c r="Y250" s="10">
        <v>-0.026078943</v>
      </c>
      <c r="Z250" s="10">
        <v>0.003189124</v>
      </c>
      <c r="AA250" s="10">
        <v>0.021518957</v>
      </c>
      <c r="AB250" s="10">
        <v>0.876226699</v>
      </c>
      <c r="AC250" s="10">
        <v>0.881871052</v>
      </c>
      <c r="AD250" s="10">
        <v>0.055932054</v>
      </c>
      <c r="AE250" s="10">
        <v>0.199399603</v>
      </c>
      <c r="AF250" s="10">
        <v>3.0</v>
      </c>
      <c r="AG250" s="10">
        <v>2.0</v>
      </c>
      <c r="AH250" s="25">
        <v>0.667924121849</v>
      </c>
      <c r="AI250" s="25">
        <v>0.00554398858888</v>
      </c>
      <c r="AJ250" s="18" t="s">
        <v>189</v>
      </c>
      <c r="AK250" s="9"/>
      <c r="AL250" s="9"/>
      <c r="AM250" s="9"/>
      <c r="AN250" s="9"/>
      <c r="AO250" s="9"/>
      <c r="AP250" s="9"/>
      <c r="AQ250" s="9"/>
      <c r="AR250" s="9"/>
      <c r="AS250" s="9"/>
    </row>
    <row r="251">
      <c r="A251" s="9"/>
      <c r="B251" s="6" t="s">
        <v>161</v>
      </c>
      <c r="C251" s="6" t="s">
        <v>185</v>
      </c>
      <c r="D251" s="6" t="s">
        <v>57</v>
      </c>
      <c r="E251" s="6" t="s">
        <v>186</v>
      </c>
      <c r="F251" s="6"/>
      <c r="G251" s="6"/>
      <c r="H251" s="6"/>
      <c r="I251" s="6" t="s">
        <v>187</v>
      </c>
      <c r="J251" s="6" t="s">
        <v>42</v>
      </c>
      <c r="K251" s="6" t="s">
        <v>139</v>
      </c>
      <c r="L251" s="6" t="s">
        <v>322</v>
      </c>
      <c r="M251" s="10">
        <v>55.0</v>
      </c>
      <c r="N251" s="10">
        <v>1228.0</v>
      </c>
      <c r="O251" s="10">
        <v>0.826936027</v>
      </c>
      <c r="P251" s="10">
        <v>44.65454545</v>
      </c>
      <c r="Q251" s="10">
        <v>7.954914277</v>
      </c>
      <c r="R251" s="6">
        <f t="shared" si="7"/>
        <v>1.417115783</v>
      </c>
      <c r="S251" s="6">
        <f t="shared" si="8"/>
        <v>0.1781434386</v>
      </c>
      <c r="T251" s="10">
        <v>0.009753821</v>
      </c>
      <c r="U251" s="10">
        <v>329.8909091</v>
      </c>
      <c r="V251" s="6" t="s">
        <v>166</v>
      </c>
      <c r="W251" s="6">
        <f t="shared" si="11"/>
        <v>5.498181818</v>
      </c>
      <c r="X251" s="10">
        <v>-0.071220874</v>
      </c>
      <c r="Y251" s="10">
        <v>-0.039335947</v>
      </c>
      <c r="Z251" s="10">
        <v>0.003265358</v>
      </c>
      <c r="AA251" s="10">
        <v>0.019811886</v>
      </c>
      <c r="AB251" s="10">
        <v>0.876888054</v>
      </c>
      <c r="AC251" s="10">
        <v>0.882327073</v>
      </c>
      <c r="AD251" s="10">
        <v>0.086740514</v>
      </c>
      <c r="AE251" s="10">
        <v>0.188157858</v>
      </c>
      <c r="AF251" s="10">
        <v>3.0</v>
      </c>
      <c r="AG251" s="10">
        <v>2.0</v>
      </c>
      <c r="AH251" s="25">
        <v>0.658186208528</v>
      </c>
      <c r="AI251" s="25">
        <v>0.00662037305313</v>
      </c>
      <c r="AJ251" s="18" t="s">
        <v>189</v>
      </c>
      <c r="AK251" s="9"/>
      <c r="AL251" s="9"/>
      <c r="AM251" s="9"/>
      <c r="AN251" s="9"/>
      <c r="AO251" s="9"/>
      <c r="AP251" s="9"/>
      <c r="AQ251" s="9"/>
      <c r="AR251" s="9"/>
      <c r="AS251" s="9"/>
    </row>
    <row r="252">
      <c r="A252" s="9"/>
      <c r="B252" s="6" t="s">
        <v>161</v>
      </c>
      <c r="C252" s="6" t="s">
        <v>185</v>
      </c>
      <c r="D252" s="6" t="s">
        <v>57</v>
      </c>
      <c r="E252" s="6" t="s">
        <v>186</v>
      </c>
      <c r="F252" s="6"/>
      <c r="G252" s="6"/>
      <c r="H252" s="6"/>
      <c r="I252" s="6" t="s">
        <v>187</v>
      </c>
      <c r="J252" s="6" t="s">
        <v>42</v>
      </c>
      <c r="K252" s="6" t="s">
        <v>139</v>
      </c>
      <c r="L252" s="6" t="s">
        <v>323</v>
      </c>
      <c r="M252" s="10">
        <v>55.0</v>
      </c>
      <c r="N252" s="10">
        <v>1167.0</v>
      </c>
      <c r="O252" s="10">
        <v>0.785858586</v>
      </c>
      <c r="P252" s="10">
        <v>42.43636364</v>
      </c>
      <c r="Q252" s="10">
        <v>9.122925441</v>
      </c>
      <c r="R252" s="6">
        <f t="shared" si="7"/>
        <v>1.961237049</v>
      </c>
      <c r="S252" s="6">
        <f t="shared" si="8"/>
        <v>0.2149789628</v>
      </c>
      <c r="T252" s="14">
        <v>-2.1E-6</v>
      </c>
      <c r="U252" s="10">
        <v>348.2181818</v>
      </c>
      <c r="V252" s="6" t="s">
        <v>166</v>
      </c>
      <c r="W252" s="6">
        <f t="shared" si="11"/>
        <v>5.803636363</v>
      </c>
      <c r="X252" s="10">
        <v>-0.039764927</v>
      </c>
      <c r="Y252" s="10">
        <v>-0.01330937</v>
      </c>
      <c r="Z252" s="10">
        <v>0.004040404</v>
      </c>
      <c r="AA252" s="10">
        <v>0.021663067</v>
      </c>
      <c r="AB252" s="10">
        <v>0.859986178</v>
      </c>
      <c r="AC252" s="10">
        <v>0.867981046</v>
      </c>
      <c r="AD252" s="10">
        <v>0.074420299</v>
      </c>
      <c r="AE252" s="10">
        <v>0.229922279</v>
      </c>
      <c r="AF252" s="10">
        <v>3.0</v>
      </c>
      <c r="AG252" s="10">
        <v>2.0</v>
      </c>
      <c r="AH252" s="25">
        <v>0.621392367743</v>
      </c>
      <c r="AI252" s="25">
        <v>0.00548959751379</v>
      </c>
      <c r="AJ252" s="18" t="s">
        <v>189</v>
      </c>
      <c r="AK252" s="9"/>
      <c r="AL252" s="9"/>
      <c r="AM252" s="9"/>
      <c r="AN252" s="9"/>
      <c r="AO252" s="9"/>
      <c r="AP252" s="9"/>
      <c r="AQ252" s="9"/>
      <c r="AR252" s="9"/>
      <c r="AS252" s="9"/>
    </row>
    <row r="253">
      <c r="A253" s="9"/>
      <c r="B253" s="6" t="s">
        <v>161</v>
      </c>
      <c r="C253" s="6" t="s">
        <v>185</v>
      </c>
      <c r="D253" s="6" t="s">
        <v>57</v>
      </c>
      <c r="E253" s="6" t="s">
        <v>186</v>
      </c>
      <c r="F253" s="6"/>
      <c r="G253" s="6"/>
      <c r="H253" s="6"/>
      <c r="I253" s="6" t="s">
        <v>187</v>
      </c>
      <c r="J253" s="6" t="s">
        <v>42</v>
      </c>
      <c r="K253" s="6" t="s">
        <v>139</v>
      </c>
      <c r="L253" s="6" t="s">
        <v>324</v>
      </c>
      <c r="M253" s="10">
        <v>55.0</v>
      </c>
      <c r="N253" s="10">
        <v>1204.0</v>
      </c>
      <c r="O253" s="10">
        <v>0.810774411</v>
      </c>
      <c r="P253" s="10">
        <v>43.78181818</v>
      </c>
      <c r="Q253" s="10">
        <v>8.08970369</v>
      </c>
      <c r="R253" s="6">
        <f t="shared" si="7"/>
        <v>1.494759891</v>
      </c>
      <c r="S253" s="6">
        <f t="shared" si="8"/>
        <v>0.1847731325</v>
      </c>
      <c r="T253" s="10">
        <v>0.008727412</v>
      </c>
      <c r="U253" s="10">
        <v>362.4363636</v>
      </c>
      <c r="V253" s="6" t="s">
        <v>166</v>
      </c>
      <c r="W253" s="6">
        <f t="shared" si="11"/>
        <v>6.04060606</v>
      </c>
      <c r="X253" s="10">
        <v>-0.063533589</v>
      </c>
      <c r="Y253" s="10">
        <v>-0.030587055</v>
      </c>
      <c r="Z253" s="10">
        <v>0.003570294</v>
      </c>
      <c r="AA253" s="10">
        <v>0.021692758</v>
      </c>
      <c r="AB253" s="10">
        <v>0.863100039</v>
      </c>
      <c r="AC253" s="10">
        <v>0.867474339</v>
      </c>
      <c r="AD253" s="10">
        <v>0.09559591</v>
      </c>
      <c r="AE253" s="10">
        <v>0.197978356</v>
      </c>
      <c r="AF253" s="10">
        <v>2.0</v>
      </c>
      <c r="AG253" s="10">
        <v>2.0</v>
      </c>
      <c r="AH253" s="25">
        <v>0.635943145597</v>
      </c>
      <c r="AI253" s="25">
        <v>0.00692619724339</v>
      </c>
      <c r="AJ253" s="18" t="s">
        <v>189</v>
      </c>
      <c r="AK253" s="9"/>
      <c r="AL253" s="9"/>
      <c r="AM253" s="9"/>
      <c r="AN253" s="9"/>
      <c r="AO253" s="9"/>
      <c r="AP253" s="9"/>
      <c r="AQ253" s="9"/>
      <c r="AR253" s="9"/>
      <c r="AS253" s="9"/>
    </row>
    <row r="254">
      <c r="A254" s="9"/>
      <c r="B254" s="6" t="s">
        <v>161</v>
      </c>
      <c r="C254" s="6" t="s">
        <v>185</v>
      </c>
      <c r="D254" s="6" t="s">
        <v>57</v>
      </c>
      <c r="E254" s="6" t="s">
        <v>186</v>
      </c>
      <c r="F254" s="6"/>
      <c r="G254" s="6"/>
      <c r="H254" s="6"/>
      <c r="I254" s="6" t="s">
        <v>187</v>
      </c>
      <c r="J254" s="6" t="s">
        <v>42</v>
      </c>
      <c r="K254" s="6" t="s">
        <v>139</v>
      </c>
      <c r="L254" s="6" t="s">
        <v>325</v>
      </c>
      <c r="M254" s="10">
        <v>55.0</v>
      </c>
      <c r="N254" s="10">
        <v>1240.0</v>
      </c>
      <c r="O254" s="10">
        <v>0.835016835</v>
      </c>
      <c r="P254" s="10">
        <v>45.09090909</v>
      </c>
      <c r="Q254" s="10">
        <v>6.168166745</v>
      </c>
      <c r="R254" s="6">
        <f t="shared" si="7"/>
        <v>0.8437683285</v>
      </c>
      <c r="S254" s="6">
        <f t="shared" si="8"/>
        <v>0.1367940206</v>
      </c>
      <c r="T254" s="10">
        <v>0.004891613</v>
      </c>
      <c r="U254" s="10">
        <v>365.8545455</v>
      </c>
      <c r="V254" s="6" t="s">
        <v>166</v>
      </c>
      <c r="W254" s="6">
        <f t="shared" si="11"/>
        <v>6.097575758</v>
      </c>
      <c r="X254" s="10">
        <v>-0.068603982</v>
      </c>
      <c r="Y254" s="10">
        <v>-0.004493339</v>
      </c>
      <c r="Z254" s="10">
        <v>0.00311289</v>
      </c>
      <c r="AA254" s="10">
        <v>0.020963084</v>
      </c>
      <c r="AB254" s="10">
        <v>0.862757767</v>
      </c>
      <c r="AC254" s="10">
        <v>0.866818336</v>
      </c>
      <c r="AD254" s="10">
        <v>0.070640136</v>
      </c>
      <c r="AE254" s="10">
        <v>0.222840198</v>
      </c>
      <c r="AF254" s="10">
        <v>2.0</v>
      </c>
      <c r="AG254" s="10">
        <v>2.0</v>
      </c>
      <c r="AH254" s="25">
        <v>0.650729758061</v>
      </c>
      <c r="AI254" s="25">
        <v>0.00506749178933</v>
      </c>
      <c r="AJ254" s="18" t="s">
        <v>189</v>
      </c>
      <c r="AK254" s="9"/>
      <c r="AL254" s="9"/>
      <c r="AM254" s="9"/>
      <c r="AN254" s="9"/>
      <c r="AO254" s="9"/>
      <c r="AP254" s="9"/>
      <c r="AQ254" s="9"/>
      <c r="AR254" s="9"/>
      <c r="AS254" s="9"/>
    </row>
    <row r="255">
      <c r="A255" s="9"/>
      <c r="B255" s="6" t="s">
        <v>161</v>
      </c>
      <c r="C255" s="6" t="s">
        <v>185</v>
      </c>
      <c r="D255" s="6" t="s">
        <v>57</v>
      </c>
      <c r="E255" s="6" t="s">
        <v>186</v>
      </c>
      <c r="F255" s="6"/>
      <c r="G255" s="6"/>
      <c r="H255" s="6"/>
      <c r="I255" s="6" t="s">
        <v>187</v>
      </c>
      <c r="J255" s="6" t="s">
        <v>42</v>
      </c>
      <c r="K255" s="6" t="s">
        <v>139</v>
      </c>
      <c r="L255" s="6" t="s">
        <v>326</v>
      </c>
      <c r="M255" s="10">
        <v>55.0</v>
      </c>
      <c r="N255" s="10">
        <v>1266.0</v>
      </c>
      <c r="O255" s="10">
        <v>0.852525253</v>
      </c>
      <c r="P255" s="10">
        <v>46.03636364</v>
      </c>
      <c r="Q255" s="10">
        <v>5.516796292</v>
      </c>
      <c r="R255" s="6">
        <f t="shared" si="7"/>
        <v>0.6611087176</v>
      </c>
      <c r="S255" s="6">
        <f t="shared" si="8"/>
        <v>0.1198356224</v>
      </c>
      <c r="T255" s="10">
        <v>-0.025174358</v>
      </c>
      <c r="U255" s="10">
        <v>344.2545455</v>
      </c>
      <c r="V255" s="6" t="s">
        <v>166</v>
      </c>
      <c r="W255" s="6">
        <f t="shared" si="11"/>
        <v>5.737575758</v>
      </c>
      <c r="X255" s="10">
        <v>-0.04211235</v>
      </c>
      <c r="Y255" s="10">
        <v>-0.036628152</v>
      </c>
      <c r="Z255" s="10">
        <v>0.002782542</v>
      </c>
      <c r="AA255" s="10">
        <v>0.018689246</v>
      </c>
      <c r="AB255" s="10">
        <v>0.875581214</v>
      </c>
      <c r="AC255" s="10">
        <v>0.877474683</v>
      </c>
      <c r="AD255" s="10">
        <v>0.074308429</v>
      </c>
      <c r="AE255" s="10">
        <v>0.195904591</v>
      </c>
      <c r="AF255" s="10">
        <v>3.0</v>
      </c>
      <c r="AG255" s="10">
        <v>2.0</v>
      </c>
      <c r="AH255" s="25">
        <v>0.650627386513</v>
      </c>
      <c r="AI255" s="25">
        <v>0.00562251215779</v>
      </c>
      <c r="AJ255" s="18" t="s">
        <v>189</v>
      </c>
      <c r="AK255" s="9"/>
      <c r="AL255" s="9"/>
      <c r="AM255" s="9"/>
      <c r="AN255" s="9"/>
      <c r="AO255" s="9"/>
      <c r="AP255" s="9"/>
      <c r="AQ255" s="9"/>
      <c r="AR255" s="9"/>
      <c r="AS255" s="9"/>
    </row>
    <row r="256">
      <c r="A256" s="9"/>
      <c r="B256" s="6" t="s">
        <v>161</v>
      </c>
      <c r="C256" s="6" t="s">
        <v>185</v>
      </c>
      <c r="D256" s="6" t="s">
        <v>57</v>
      </c>
      <c r="E256" s="6" t="s">
        <v>186</v>
      </c>
      <c r="F256" s="6"/>
      <c r="G256" s="6"/>
      <c r="H256" s="6"/>
      <c r="I256" s="6" t="s">
        <v>187</v>
      </c>
      <c r="J256" s="6" t="s">
        <v>42</v>
      </c>
      <c r="K256" s="6" t="s">
        <v>139</v>
      </c>
      <c r="L256" s="6" t="s">
        <v>327</v>
      </c>
      <c r="M256" s="10">
        <v>55.0</v>
      </c>
      <c r="N256" s="10">
        <v>1276.0</v>
      </c>
      <c r="O256" s="10">
        <v>0.859259259</v>
      </c>
      <c r="P256" s="10">
        <v>46.4</v>
      </c>
      <c r="Q256" s="10">
        <v>5.535341001</v>
      </c>
      <c r="R256" s="6">
        <f t="shared" si="7"/>
        <v>0.6603448275</v>
      </c>
      <c r="S256" s="6">
        <f t="shared" si="8"/>
        <v>0.1192961423</v>
      </c>
      <c r="T256" s="10">
        <v>-0.004453451</v>
      </c>
      <c r="U256" s="10">
        <v>379.6363636</v>
      </c>
      <c r="V256" s="6" t="s">
        <v>166</v>
      </c>
      <c r="W256" s="6">
        <f t="shared" si="11"/>
        <v>6.327272727</v>
      </c>
      <c r="X256" s="10">
        <v>-0.070397925</v>
      </c>
      <c r="Y256" s="10">
        <v>0.003250083</v>
      </c>
      <c r="Z256" s="10">
        <v>0.002655486</v>
      </c>
      <c r="AA256" s="10">
        <v>0.020429942</v>
      </c>
      <c r="AB256" s="10">
        <v>0.881527232</v>
      </c>
      <c r="AC256" s="10">
        <v>0.88509712</v>
      </c>
      <c r="AD256" s="10">
        <v>0.099942811</v>
      </c>
      <c r="AE256" s="10">
        <v>0.207761552</v>
      </c>
      <c r="AF256" s="10">
        <v>2.0</v>
      </c>
      <c r="AG256" s="10">
        <v>2.0</v>
      </c>
      <c r="AH256" s="25">
        <v>0.662856267777</v>
      </c>
      <c r="AI256" s="25">
        <v>0.00451027447959</v>
      </c>
      <c r="AJ256" s="18" t="s">
        <v>189</v>
      </c>
      <c r="AK256" s="9"/>
      <c r="AL256" s="9"/>
      <c r="AM256" s="9"/>
      <c r="AN256" s="9"/>
      <c r="AO256" s="9"/>
      <c r="AP256" s="9"/>
      <c r="AQ256" s="9"/>
      <c r="AR256" s="9"/>
      <c r="AS256" s="9"/>
    </row>
    <row r="257">
      <c r="A257" s="9"/>
      <c r="B257" s="6" t="s">
        <v>161</v>
      </c>
      <c r="C257" s="6" t="s">
        <v>185</v>
      </c>
      <c r="D257" s="6" t="s">
        <v>57</v>
      </c>
      <c r="E257" s="6" t="s">
        <v>186</v>
      </c>
      <c r="F257" s="6"/>
      <c r="G257" s="6"/>
      <c r="H257" s="6"/>
      <c r="I257" s="6" t="s">
        <v>187</v>
      </c>
      <c r="J257" s="6" t="s">
        <v>42</v>
      </c>
      <c r="K257" s="6" t="s">
        <v>139</v>
      </c>
      <c r="L257" s="6" t="s">
        <v>328</v>
      </c>
      <c r="M257" s="10">
        <v>55.0</v>
      </c>
      <c r="N257" s="10">
        <v>1272.0</v>
      </c>
      <c r="O257" s="10">
        <v>0.856565657</v>
      </c>
      <c r="P257" s="10">
        <v>46.25454545</v>
      </c>
      <c r="Q257" s="10">
        <v>5.800370464</v>
      </c>
      <c r="R257" s="6">
        <f t="shared" si="7"/>
        <v>0.7273727845</v>
      </c>
      <c r="S257" s="6">
        <f t="shared" si="8"/>
        <v>0.125401091</v>
      </c>
      <c r="T257" s="14">
        <v>4.08E-5</v>
      </c>
      <c r="U257" s="10">
        <v>384.5818182</v>
      </c>
      <c r="V257" s="6" t="s">
        <v>166</v>
      </c>
      <c r="W257" s="6">
        <f t="shared" si="11"/>
        <v>6.40969697</v>
      </c>
      <c r="X257" s="10">
        <v>-0.059147319</v>
      </c>
      <c r="Y257" s="10">
        <v>-0.006398427</v>
      </c>
      <c r="Z257" s="10">
        <v>0.002706308</v>
      </c>
      <c r="AA257" s="10">
        <v>0.021640506</v>
      </c>
      <c r="AB257" s="10">
        <v>0.881704252</v>
      </c>
      <c r="AC257" s="10">
        <v>0.885170997</v>
      </c>
      <c r="AD257" s="10">
        <v>0.092192548</v>
      </c>
      <c r="AE257" s="10">
        <v>0.202575648</v>
      </c>
      <c r="AF257" s="10">
        <v>3.0</v>
      </c>
      <c r="AG257" s="10">
        <v>2.0</v>
      </c>
      <c r="AH257" s="25">
        <v>0.658944033471</v>
      </c>
      <c r="AI257" s="25">
        <v>0.00508004513319</v>
      </c>
      <c r="AJ257" s="18" t="s">
        <v>189</v>
      </c>
      <c r="AK257" s="9"/>
      <c r="AL257" s="9"/>
      <c r="AM257" s="9"/>
      <c r="AN257" s="9"/>
      <c r="AO257" s="9"/>
      <c r="AP257" s="9"/>
      <c r="AQ257" s="9"/>
      <c r="AR257" s="9"/>
      <c r="AS257" s="9"/>
    </row>
    <row r="258">
      <c r="A258" s="9"/>
      <c r="B258" s="6" t="s">
        <v>161</v>
      </c>
      <c r="C258" s="6" t="s">
        <v>185</v>
      </c>
      <c r="D258" s="6" t="s">
        <v>57</v>
      </c>
      <c r="E258" s="6" t="s">
        <v>186</v>
      </c>
      <c r="F258" s="6"/>
      <c r="G258" s="6"/>
      <c r="H258" s="6"/>
      <c r="I258" s="6" t="s">
        <v>187</v>
      </c>
      <c r="J258" s="6" t="s">
        <v>42</v>
      </c>
      <c r="K258" s="6" t="s">
        <v>139</v>
      </c>
      <c r="L258" s="6" t="s">
        <v>329</v>
      </c>
      <c r="M258" s="10">
        <v>55.0</v>
      </c>
      <c r="N258" s="10">
        <v>1252.0</v>
      </c>
      <c r="O258" s="10">
        <v>0.843097643</v>
      </c>
      <c r="P258" s="10">
        <v>45.52727273</v>
      </c>
      <c r="Q258" s="10">
        <v>6.463476536</v>
      </c>
      <c r="R258" s="6">
        <f t="shared" si="7"/>
        <v>0.9176154517</v>
      </c>
      <c r="S258" s="6">
        <f t="shared" si="8"/>
        <v>0.1419693329</v>
      </c>
      <c r="T258" s="10">
        <v>0.006368128</v>
      </c>
      <c r="U258" s="10">
        <v>394.0727273</v>
      </c>
      <c r="V258" s="6" t="s">
        <v>166</v>
      </c>
      <c r="W258" s="6">
        <f t="shared" si="11"/>
        <v>6.567878788</v>
      </c>
      <c r="X258" s="10">
        <v>-0.014984536</v>
      </c>
      <c r="Y258" s="10">
        <v>-0.035783673</v>
      </c>
      <c r="Z258" s="10">
        <v>0.002960422</v>
      </c>
      <c r="AA258" s="10">
        <v>0.020600173</v>
      </c>
      <c r="AB258" s="10">
        <v>0.876953091</v>
      </c>
      <c r="AC258" s="10">
        <v>0.877800949</v>
      </c>
      <c r="AD258" s="10">
        <v>0.056840881</v>
      </c>
      <c r="AE258" s="10">
        <v>0.218042783</v>
      </c>
      <c r="AF258" s="10">
        <v>3.0</v>
      </c>
      <c r="AG258" s="10">
        <v>2.0</v>
      </c>
      <c r="AH258" s="25">
        <v>0.661174319537</v>
      </c>
      <c r="AI258" s="25">
        <v>0.00480589124476</v>
      </c>
      <c r="AJ258" s="18" t="s">
        <v>189</v>
      </c>
      <c r="AK258" s="9"/>
      <c r="AL258" s="9"/>
      <c r="AM258" s="9"/>
      <c r="AN258" s="9"/>
      <c r="AO258" s="9"/>
      <c r="AP258" s="9"/>
      <c r="AQ258" s="9"/>
      <c r="AR258" s="9"/>
      <c r="AS258" s="9"/>
    </row>
    <row r="259">
      <c r="A259" s="9"/>
      <c r="B259" s="6" t="s">
        <v>161</v>
      </c>
      <c r="C259" s="6" t="s">
        <v>185</v>
      </c>
      <c r="D259" s="6" t="s">
        <v>57</v>
      </c>
      <c r="E259" s="6" t="s">
        <v>186</v>
      </c>
      <c r="F259" s="6"/>
      <c r="G259" s="6"/>
      <c r="H259" s="6"/>
      <c r="I259" s="6" t="s">
        <v>187</v>
      </c>
      <c r="J259" s="6" t="s">
        <v>42</v>
      </c>
      <c r="K259" s="6" t="s">
        <v>139</v>
      </c>
      <c r="L259" s="6" t="s">
        <v>330</v>
      </c>
      <c r="M259" s="10">
        <v>55.0</v>
      </c>
      <c r="N259" s="10">
        <v>1221.0</v>
      </c>
      <c r="O259" s="10">
        <v>0.822222222</v>
      </c>
      <c r="P259" s="10">
        <v>44.4</v>
      </c>
      <c r="Q259" s="10">
        <v>7.880009229</v>
      </c>
      <c r="R259" s="6">
        <f t="shared" si="7"/>
        <v>1.398525798</v>
      </c>
      <c r="S259" s="6">
        <f t="shared" si="8"/>
        <v>0.1774776853</v>
      </c>
      <c r="T259" s="10">
        <v>0.003822842</v>
      </c>
      <c r="U259" s="10">
        <v>330.1818182</v>
      </c>
      <c r="V259" s="6" t="s">
        <v>166</v>
      </c>
      <c r="W259" s="6">
        <f t="shared" si="11"/>
        <v>5.503030303</v>
      </c>
      <c r="X259" s="10">
        <v>-0.05654569</v>
      </c>
      <c r="Y259" s="10">
        <v>-0.026989909</v>
      </c>
      <c r="Z259" s="10">
        <v>0.003354298</v>
      </c>
      <c r="AA259" s="10">
        <v>0.020304595</v>
      </c>
      <c r="AB259" s="10">
        <v>0.872045193</v>
      </c>
      <c r="AC259" s="10">
        <v>0.876235316</v>
      </c>
      <c r="AD259" s="10">
        <v>0.070198442</v>
      </c>
      <c r="AE259" s="10">
        <v>0.196280602</v>
      </c>
      <c r="AF259" s="10">
        <v>4.0</v>
      </c>
      <c r="AG259" s="10">
        <v>2.0</v>
      </c>
      <c r="AH259" s="25">
        <v>0.649367440101</v>
      </c>
      <c r="AI259" s="25">
        <v>0.00477611848276</v>
      </c>
      <c r="AJ259" s="18" t="s">
        <v>189</v>
      </c>
      <c r="AK259" s="9"/>
      <c r="AL259" s="9"/>
      <c r="AM259" s="9"/>
      <c r="AN259" s="9"/>
      <c r="AO259" s="9"/>
      <c r="AP259" s="9"/>
      <c r="AQ259" s="9"/>
      <c r="AR259" s="9"/>
      <c r="AS259" s="9"/>
    </row>
    <row r="260">
      <c r="A260" s="9"/>
      <c r="B260" s="6" t="s">
        <v>161</v>
      </c>
      <c r="C260" s="6" t="s">
        <v>185</v>
      </c>
      <c r="D260" s="6" t="s">
        <v>57</v>
      </c>
      <c r="E260" s="6" t="s">
        <v>186</v>
      </c>
      <c r="F260" s="6"/>
      <c r="G260" s="6"/>
      <c r="H260" s="6"/>
      <c r="I260" s="6" t="s">
        <v>187</v>
      </c>
      <c r="J260" s="6" t="s">
        <v>42</v>
      </c>
      <c r="K260" s="6" t="s">
        <v>139</v>
      </c>
      <c r="L260" s="6" t="s">
        <v>331</v>
      </c>
      <c r="M260" s="10">
        <v>35.0</v>
      </c>
      <c r="N260" s="10">
        <v>497.0</v>
      </c>
      <c r="O260" s="10">
        <v>0.835294118</v>
      </c>
      <c r="P260" s="10">
        <v>28.4</v>
      </c>
      <c r="Q260" s="10">
        <v>4.058148769</v>
      </c>
      <c r="R260" s="6">
        <f t="shared" si="7"/>
        <v>0.5798792758</v>
      </c>
      <c r="S260" s="6">
        <f t="shared" si="8"/>
        <v>0.1428925623</v>
      </c>
      <c r="T260" s="10">
        <v>-0.006452456</v>
      </c>
      <c r="U260" s="10">
        <v>228.8</v>
      </c>
      <c r="V260" s="6" t="s">
        <v>166</v>
      </c>
      <c r="W260" s="6">
        <f t="shared" si="11"/>
        <v>3.813333333</v>
      </c>
      <c r="X260" s="10">
        <v>-0.122723138</v>
      </c>
      <c r="Y260" s="10">
        <v>-0.019414362</v>
      </c>
      <c r="Z260" s="10">
        <v>0.004991087</v>
      </c>
      <c r="AA260" s="10">
        <v>0.032453589</v>
      </c>
      <c r="AB260" s="10">
        <v>0.860348051</v>
      </c>
      <c r="AC260" s="10">
        <v>0.866327859</v>
      </c>
      <c r="AD260" s="10">
        <v>0.076729578</v>
      </c>
      <c r="AE260" s="10">
        <v>0.181374476</v>
      </c>
      <c r="AF260" s="10">
        <v>3.0</v>
      </c>
      <c r="AG260" s="10">
        <v>2.0</v>
      </c>
      <c r="AH260" s="25">
        <v>0.680814667457</v>
      </c>
      <c r="AI260" s="25">
        <v>0.00980493255692</v>
      </c>
      <c r="AJ260" s="18" t="s">
        <v>189</v>
      </c>
      <c r="AK260" s="9"/>
      <c r="AL260" s="9"/>
      <c r="AM260" s="9"/>
      <c r="AN260" s="9"/>
      <c r="AO260" s="9"/>
      <c r="AP260" s="9"/>
      <c r="AQ260" s="9"/>
      <c r="AR260" s="9"/>
      <c r="AS260" s="9"/>
    </row>
    <row r="261">
      <c r="A261" s="9"/>
      <c r="B261" s="6" t="s">
        <v>161</v>
      </c>
      <c r="C261" s="6" t="s">
        <v>185</v>
      </c>
      <c r="D261" s="6" t="s">
        <v>57</v>
      </c>
      <c r="E261" s="6" t="s">
        <v>186</v>
      </c>
      <c r="F261" s="6"/>
      <c r="G261" s="6"/>
      <c r="H261" s="6"/>
      <c r="I261" s="6" t="s">
        <v>187</v>
      </c>
      <c r="J261" s="6" t="s">
        <v>42</v>
      </c>
      <c r="K261" s="6" t="s">
        <v>139</v>
      </c>
      <c r="L261" s="6" t="s">
        <v>332</v>
      </c>
      <c r="M261" s="10">
        <v>35.0</v>
      </c>
      <c r="N261" s="10">
        <v>490.0</v>
      </c>
      <c r="O261" s="10">
        <v>0.823529412</v>
      </c>
      <c r="P261" s="10">
        <v>28.0</v>
      </c>
      <c r="Q261" s="10">
        <v>3.710987547</v>
      </c>
      <c r="R261" s="6">
        <f t="shared" si="7"/>
        <v>0.4918367348</v>
      </c>
      <c r="S261" s="6">
        <f t="shared" si="8"/>
        <v>0.1325352695</v>
      </c>
      <c r="T261" s="10">
        <v>-0.209363426</v>
      </c>
      <c r="U261" s="10">
        <v>243.5428571</v>
      </c>
      <c r="V261" s="6" t="s">
        <v>166</v>
      </c>
      <c r="W261" s="6">
        <f t="shared" si="11"/>
        <v>4.059047618</v>
      </c>
      <c r="X261" s="10">
        <v>-0.075754504</v>
      </c>
      <c r="Y261" s="10">
        <v>-0.021761926</v>
      </c>
      <c r="Z261" s="10">
        <v>0.005347594</v>
      </c>
      <c r="AA261" s="10">
        <v>0.033672661</v>
      </c>
      <c r="AB261" s="10">
        <v>0.846262341</v>
      </c>
      <c r="AC261" s="10">
        <v>0.850105155</v>
      </c>
      <c r="AD261" s="10">
        <v>0.086962044</v>
      </c>
      <c r="AE261" s="10">
        <v>0.19145038</v>
      </c>
      <c r="AF261" s="10">
        <v>3.0</v>
      </c>
      <c r="AG261" s="10">
        <v>2.0</v>
      </c>
      <c r="AH261" s="25">
        <v>0.648733571197</v>
      </c>
      <c r="AI261" s="25">
        <v>0.0105804339956</v>
      </c>
      <c r="AJ261" s="18" t="s">
        <v>189</v>
      </c>
      <c r="AK261" s="9"/>
      <c r="AL261" s="9"/>
      <c r="AM261" s="9"/>
      <c r="AN261" s="9"/>
      <c r="AO261" s="9"/>
      <c r="AP261" s="9"/>
      <c r="AQ261" s="9"/>
      <c r="AR261" s="9"/>
      <c r="AS261" s="9"/>
    </row>
    <row r="262">
      <c r="A262" s="9"/>
      <c r="B262" s="6" t="s">
        <v>161</v>
      </c>
      <c r="C262" s="6" t="s">
        <v>185</v>
      </c>
      <c r="D262" s="6" t="s">
        <v>57</v>
      </c>
      <c r="E262" s="6" t="s">
        <v>186</v>
      </c>
      <c r="F262" s="6"/>
      <c r="G262" s="6"/>
      <c r="H262" s="6"/>
      <c r="I262" s="6" t="s">
        <v>187</v>
      </c>
      <c r="J262" s="6" t="s">
        <v>42</v>
      </c>
      <c r="K262" s="6" t="s">
        <v>139</v>
      </c>
      <c r="L262" s="6" t="s">
        <v>333</v>
      </c>
      <c r="M262" s="10">
        <v>35.0</v>
      </c>
      <c r="N262" s="10">
        <v>505.0</v>
      </c>
      <c r="O262" s="10">
        <v>0.848739496</v>
      </c>
      <c r="P262" s="10">
        <v>28.85714286</v>
      </c>
      <c r="Q262" s="10">
        <v>5.565931354</v>
      </c>
      <c r="R262" s="6">
        <f t="shared" si="7"/>
        <v>1.073550212</v>
      </c>
      <c r="S262" s="6">
        <f t="shared" si="8"/>
        <v>0.1928788093</v>
      </c>
      <c r="T262" s="10">
        <v>0.001780087</v>
      </c>
      <c r="U262" s="10">
        <v>247.4857143</v>
      </c>
      <c r="V262" s="6" t="s">
        <v>166</v>
      </c>
      <c r="W262" s="6">
        <f t="shared" si="11"/>
        <v>4.124761905</v>
      </c>
      <c r="X262" s="10">
        <v>-0.077507008</v>
      </c>
      <c r="Y262" s="10">
        <v>-0.037310698</v>
      </c>
      <c r="Z262" s="10">
        <v>0.004634581</v>
      </c>
      <c r="AA262" s="10">
        <v>0.035684784</v>
      </c>
      <c r="AB262" s="10">
        <v>0.907597536</v>
      </c>
      <c r="AC262" s="10">
        <v>0.913240537</v>
      </c>
      <c r="AD262" s="10">
        <v>0.123429804</v>
      </c>
      <c r="AE262" s="10">
        <v>0.142893978</v>
      </c>
      <c r="AF262" s="10">
        <v>3.0</v>
      </c>
      <c r="AG262" s="10">
        <v>3.0</v>
      </c>
      <c r="AH262" s="25">
        <v>0.749136460902</v>
      </c>
      <c r="AI262" s="25">
        <v>0.00804605507061</v>
      </c>
      <c r="AJ262" s="18" t="s">
        <v>189</v>
      </c>
      <c r="AK262" s="9"/>
      <c r="AL262" s="9"/>
      <c r="AM262" s="9"/>
      <c r="AN262" s="9"/>
      <c r="AO262" s="9"/>
      <c r="AP262" s="9"/>
      <c r="AQ262" s="9"/>
      <c r="AR262" s="9"/>
      <c r="AS262" s="9"/>
    </row>
    <row r="263">
      <c r="A263" s="9"/>
      <c r="B263" s="6" t="s">
        <v>161</v>
      </c>
      <c r="C263" s="6" t="s">
        <v>185</v>
      </c>
      <c r="D263" s="6" t="s">
        <v>57</v>
      </c>
      <c r="E263" s="6" t="s">
        <v>186</v>
      </c>
      <c r="F263" s="6"/>
      <c r="G263" s="6"/>
      <c r="H263" s="6"/>
      <c r="I263" s="6" t="s">
        <v>187</v>
      </c>
      <c r="J263" s="6" t="s">
        <v>42</v>
      </c>
      <c r="K263" s="6" t="s">
        <v>139</v>
      </c>
      <c r="L263" s="6" t="s">
        <v>334</v>
      </c>
      <c r="M263" s="10">
        <v>35.0</v>
      </c>
      <c r="N263" s="10">
        <v>501.0</v>
      </c>
      <c r="O263" s="10">
        <v>0.842016807</v>
      </c>
      <c r="P263" s="10">
        <v>28.62857143</v>
      </c>
      <c r="Q263" s="10">
        <v>5.372340348</v>
      </c>
      <c r="R263" s="6">
        <f t="shared" si="7"/>
        <v>1.008155118</v>
      </c>
      <c r="S263" s="6">
        <f t="shared" si="8"/>
        <v>0.187656599</v>
      </c>
      <c r="T263" s="14">
        <v>-5.0E-5</v>
      </c>
      <c r="U263" s="10">
        <v>258.0571429</v>
      </c>
      <c r="V263" s="6" t="s">
        <v>166</v>
      </c>
      <c r="W263" s="6">
        <f t="shared" si="11"/>
        <v>4.300952382</v>
      </c>
      <c r="X263" s="10">
        <v>-0.044793313</v>
      </c>
      <c r="Y263" s="10">
        <v>-0.041552256</v>
      </c>
      <c r="Z263" s="10">
        <v>0.004787369</v>
      </c>
      <c r="AA263" s="10">
        <v>0.035558929</v>
      </c>
      <c r="AB263" s="10">
        <v>0.898933575</v>
      </c>
      <c r="AC263" s="10">
        <v>0.900267472</v>
      </c>
      <c r="AD263" s="10">
        <v>0.11913698</v>
      </c>
      <c r="AE263" s="10">
        <v>0.1636868</v>
      </c>
      <c r="AF263" s="10">
        <v>4.0</v>
      </c>
      <c r="AG263" s="10">
        <v>2.0</v>
      </c>
      <c r="AH263" s="25">
        <v>0.712218193229</v>
      </c>
      <c r="AI263" s="25">
        <v>0.00842963330455</v>
      </c>
      <c r="AJ263" s="18" t="s">
        <v>189</v>
      </c>
      <c r="AK263" s="9"/>
      <c r="AL263" s="9"/>
      <c r="AM263" s="9"/>
      <c r="AN263" s="9"/>
      <c r="AO263" s="9"/>
      <c r="AP263" s="9"/>
      <c r="AQ263" s="9"/>
      <c r="AR263" s="9"/>
      <c r="AS263" s="9"/>
    </row>
    <row r="264">
      <c r="A264" s="9"/>
      <c r="B264" s="6" t="s">
        <v>161</v>
      </c>
      <c r="C264" s="6" t="s">
        <v>185</v>
      </c>
      <c r="D264" s="6" t="s">
        <v>57</v>
      </c>
      <c r="E264" s="6" t="s">
        <v>186</v>
      </c>
      <c r="F264" s="6"/>
      <c r="G264" s="6"/>
      <c r="H264" s="6"/>
      <c r="I264" s="6" t="s">
        <v>187</v>
      </c>
      <c r="J264" s="6" t="s">
        <v>42</v>
      </c>
      <c r="K264" s="6" t="s">
        <v>139</v>
      </c>
      <c r="L264" s="6" t="s">
        <v>335</v>
      </c>
      <c r="M264" s="10">
        <v>35.0</v>
      </c>
      <c r="N264" s="10">
        <v>488.0</v>
      </c>
      <c r="O264" s="10">
        <v>0.820168067</v>
      </c>
      <c r="P264" s="10">
        <v>27.88571429</v>
      </c>
      <c r="Q264" s="10">
        <v>4.483438913</v>
      </c>
      <c r="R264" s="6">
        <f t="shared" si="7"/>
        <v>0.7208430911</v>
      </c>
      <c r="S264" s="6">
        <f t="shared" si="8"/>
        <v>0.1607790594</v>
      </c>
      <c r="T264" s="10">
        <v>-0.002320968</v>
      </c>
      <c r="U264" s="10">
        <v>240.1142857</v>
      </c>
      <c r="V264" s="6" t="s">
        <v>166</v>
      </c>
      <c r="W264" s="6">
        <f t="shared" si="11"/>
        <v>4.001904762</v>
      </c>
      <c r="X264" s="10">
        <v>-0.036074733</v>
      </c>
      <c r="Y264" s="10">
        <v>0.085108145</v>
      </c>
      <c r="Z264" s="10">
        <v>0.005449453</v>
      </c>
      <c r="AA264" s="10">
        <v>0.035733278</v>
      </c>
      <c r="AB264" s="10">
        <v>0.863568884</v>
      </c>
      <c r="AC264" s="10">
        <v>0.867283575</v>
      </c>
      <c r="AD264" s="10">
        <v>0.119070493</v>
      </c>
      <c r="AE264" s="10">
        <v>0.221878858</v>
      </c>
      <c r="AF264" s="10">
        <v>2.0</v>
      </c>
      <c r="AG264" s="10">
        <v>2.0</v>
      </c>
      <c r="AH264" s="25">
        <v>0.675526159444</v>
      </c>
      <c r="AI264" s="25">
        <v>0.00888935586981</v>
      </c>
      <c r="AJ264" s="18" t="s">
        <v>189</v>
      </c>
      <c r="AK264" s="9"/>
      <c r="AL264" s="9"/>
      <c r="AM264" s="9"/>
      <c r="AN264" s="9"/>
      <c r="AO264" s="9"/>
      <c r="AP264" s="9"/>
      <c r="AQ264" s="9"/>
      <c r="AR264" s="9"/>
      <c r="AS264" s="9"/>
    </row>
    <row r="265">
      <c r="A265" s="9"/>
      <c r="B265" s="6" t="s">
        <v>161</v>
      </c>
      <c r="C265" s="6" t="s">
        <v>185</v>
      </c>
      <c r="D265" s="6" t="s">
        <v>57</v>
      </c>
      <c r="E265" s="6" t="s">
        <v>186</v>
      </c>
      <c r="F265" s="6"/>
      <c r="G265" s="6"/>
      <c r="H265" s="6"/>
      <c r="I265" s="6" t="s">
        <v>187</v>
      </c>
      <c r="J265" s="6" t="s">
        <v>42</v>
      </c>
      <c r="K265" s="6" t="s">
        <v>139</v>
      </c>
      <c r="L265" s="6" t="s">
        <v>336</v>
      </c>
      <c r="M265" s="10">
        <v>35.0</v>
      </c>
      <c r="N265" s="10">
        <v>484.0</v>
      </c>
      <c r="O265" s="10">
        <v>0.813445378</v>
      </c>
      <c r="P265" s="10">
        <v>27.65714286</v>
      </c>
      <c r="Q265" s="10">
        <v>5.600728816</v>
      </c>
      <c r="R265" s="6">
        <f t="shared" si="7"/>
        <v>1.134179457</v>
      </c>
      <c r="S265" s="6">
        <f t="shared" si="8"/>
        <v>0.2025056906</v>
      </c>
      <c r="T265" s="10">
        <v>-0.032146448</v>
      </c>
      <c r="U265" s="10">
        <v>232.1142857</v>
      </c>
      <c r="V265" s="6" t="s">
        <v>166</v>
      </c>
      <c r="W265" s="6">
        <f t="shared" si="11"/>
        <v>3.868571428</v>
      </c>
      <c r="X265" s="10">
        <v>-0.064060126</v>
      </c>
      <c r="Y265" s="10">
        <v>-0.031050475</v>
      </c>
      <c r="Z265" s="10">
        <v>0.0057041</v>
      </c>
      <c r="AA265" s="10">
        <v>0.034960063</v>
      </c>
      <c r="AB265" s="10">
        <v>0.877183853</v>
      </c>
      <c r="AC265" s="10">
        <v>0.885065736</v>
      </c>
      <c r="AD265" s="10">
        <v>0.08676577</v>
      </c>
      <c r="AE265" s="10">
        <v>0.204137536</v>
      </c>
      <c r="AF265" s="10">
        <v>3.0</v>
      </c>
      <c r="AG265" s="10">
        <v>3.0</v>
      </c>
      <c r="AH265" s="25">
        <v>0.692353534853</v>
      </c>
      <c r="AI265" s="25">
        <v>0.00879968473376</v>
      </c>
      <c r="AJ265" s="18" t="s">
        <v>189</v>
      </c>
      <c r="AK265" s="9"/>
      <c r="AL265" s="9"/>
      <c r="AM265" s="9"/>
      <c r="AN265" s="9"/>
      <c r="AO265" s="9"/>
      <c r="AP265" s="9"/>
      <c r="AQ265" s="9"/>
      <c r="AR265" s="9"/>
      <c r="AS265" s="9"/>
    </row>
    <row r="266">
      <c r="A266" s="9"/>
      <c r="B266" s="6" t="s">
        <v>161</v>
      </c>
      <c r="C266" s="6" t="s">
        <v>185</v>
      </c>
      <c r="D266" s="6" t="s">
        <v>57</v>
      </c>
      <c r="E266" s="6" t="s">
        <v>186</v>
      </c>
      <c r="F266" s="6"/>
      <c r="G266" s="6"/>
      <c r="H266" s="6"/>
      <c r="I266" s="6" t="s">
        <v>187</v>
      </c>
      <c r="J266" s="6" t="s">
        <v>42</v>
      </c>
      <c r="K266" s="6" t="s">
        <v>139</v>
      </c>
      <c r="L266" s="6" t="s">
        <v>337</v>
      </c>
      <c r="M266" s="10">
        <v>35.0</v>
      </c>
      <c r="N266" s="10">
        <v>480.0</v>
      </c>
      <c r="O266" s="10">
        <v>0.806722689</v>
      </c>
      <c r="P266" s="10">
        <v>27.42857143</v>
      </c>
      <c r="Q266" s="10">
        <v>4.581239472</v>
      </c>
      <c r="R266" s="6">
        <f t="shared" si="7"/>
        <v>0.7651785713</v>
      </c>
      <c r="S266" s="6">
        <f t="shared" si="8"/>
        <v>0.1670243557</v>
      </c>
      <c r="T266" s="10">
        <v>-0.028178454</v>
      </c>
      <c r="U266" s="10">
        <v>231.4857143</v>
      </c>
      <c r="V266" s="6" t="s">
        <v>166</v>
      </c>
      <c r="W266" s="6">
        <f t="shared" si="11"/>
        <v>3.858095238</v>
      </c>
      <c r="X266" s="10">
        <v>-0.121431938</v>
      </c>
      <c r="Y266" s="10">
        <v>-0.042185963</v>
      </c>
      <c r="Z266" s="10">
        <v>0.005856888</v>
      </c>
      <c r="AA266" s="10">
        <v>0.034919089</v>
      </c>
      <c r="AB266" s="10">
        <v>0.843484256</v>
      </c>
      <c r="AC266" s="10">
        <v>0.853173126</v>
      </c>
      <c r="AD266" s="10">
        <v>0.067894745</v>
      </c>
      <c r="AE266" s="10">
        <v>0.237907344</v>
      </c>
      <c r="AF266" s="10">
        <v>4.0</v>
      </c>
      <c r="AG266" s="10">
        <v>2.0</v>
      </c>
      <c r="AH266" s="25">
        <v>0.653423321609</v>
      </c>
      <c r="AI266" s="25">
        <v>0.0111733290256</v>
      </c>
      <c r="AJ266" s="18" t="s">
        <v>189</v>
      </c>
      <c r="AK266" s="9"/>
      <c r="AL266" s="9"/>
      <c r="AM266" s="9"/>
      <c r="AN266" s="9"/>
      <c r="AO266" s="9"/>
      <c r="AP266" s="9"/>
      <c r="AQ266" s="9"/>
      <c r="AR266" s="9"/>
      <c r="AS266" s="9"/>
    </row>
    <row r="267">
      <c r="A267" s="9"/>
      <c r="B267" s="6" t="s">
        <v>161</v>
      </c>
      <c r="C267" s="6" t="s">
        <v>185</v>
      </c>
      <c r="D267" s="6" t="s">
        <v>57</v>
      </c>
      <c r="E267" s="6" t="s">
        <v>186</v>
      </c>
      <c r="F267" s="6"/>
      <c r="G267" s="6"/>
      <c r="H267" s="6"/>
      <c r="I267" s="6" t="s">
        <v>187</v>
      </c>
      <c r="J267" s="6" t="s">
        <v>42</v>
      </c>
      <c r="K267" s="6" t="s">
        <v>139</v>
      </c>
      <c r="L267" s="6" t="s">
        <v>338</v>
      </c>
      <c r="M267" s="10">
        <v>35.0</v>
      </c>
      <c r="N267" s="10">
        <v>492.0</v>
      </c>
      <c r="O267" s="10">
        <v>0.826890756</v>
      </c>
      <c r="P267" s="10">
        <v>28.11428571</v>
      </c>
      <c r="Q267" s="10">
        <v>4.48980705</v>
      </c>
      <c r="R267" s="6">
        <f t="shared" si="7"/>
        <v>0.7170150988</v>
      </c>
      <c r="S267" s="6">
        <f t="shared" si="8"/>
        <v>0.1596984215</v>
      </c>
      <c r="T267" s="10">
        <v>0.002311106</v>
      </c>
      <c r="U267" s="10">
        <v>250.5714286</v>
      </c>
      <c r="V267" s="6" t="s">
        <v>166</v>
      </c>
      <c r="W267" s="6">
        <f t="shared" si="11"/>
        <v>4.176190477</v>
      </c>
      <c r="X267" s="10">
        <v>-0.091029491</v>
      </c>
      <c r="Y267" s="10">
        <v>-0.035638157</v>
      </c>
      <c r="Z267" s="10">
        <v>0.005245735</v>
      </c>
      <c r="AA267" s="10">
        <v>0.035524695</v>
      </c>
      <c r="AB267" s="10">
        <v>0.861681151</v>
      </c>
      <c r="AC267" s="10">
        <v>0.867277752</v>
      </c>
      <c r="AD267" s="10">
        <v>0.067374245</v>
      </c>
      <c r="AE267" s="10">
        <v>0.181050279</v>
      </c>
      <c r="AF267" s="10">
        <v>4.0</v>
      </c>
      <c r="AG267" s="10">
        <v>2.0</v>
      </c>
      <c r="AH267" s="25">
        <v>0.68655763481</v>
      </c>
      <c r="AI267" s="25">
        <v>0.0106127703825</v>
      </c>
      <c r="AJ267" s="18" t="s">
        <v>189</v>
      </c>
      <c r="AK267" s="9"/>
      <c r="AL267" s="9"/>
      <c r="AM267" s="9"/>
      <c r="AN267" s="9"/>
      <c r="AO267" s="9"/>
      <c r="AP267" s="9"/>
      <c r="AQ267" s="9"/>
      <c r="AR267" s="9"/>
      <c r="AS267" s="9"/>
    </row>
    <row r="268">
      <c r="A268" s="9"/>
      <c r="B268" s="6" t="s">
        <v>161</v>
      </c>
      <c r="C268" s="6" t="s">
        <v>185</v>
      </c>
      <c r="D268" s="6" t="s">
        <v>57</v>
      </c>
      <c r="E268" s="6" t="s">
        <v>186</v>
      </c>
      <c r="F268" s="6"/>
      <c r="G268" s="6"/>
      <c r="H268" s="6"/>
      <c r="I268" s="6" t="s">
        <v>187</v>
      </c>
      <c r="J268" s="6" t="s">
        <v>42</v>
      </c>
      <c r="K268" s="6" t="s">
        <v>139</v>
      </c>
      <c r="L268" s="6" t="s">
        <v>339</v>
      </c>
      <c r="M268" s="10">
        <v>35.0</v>
      </c>
      <c r="N268" s="10">
        <v>485.0</v>
      </c>
      <c r="O268" s="10">
        <v>0.81512605</v>
      </c>
      <c r="P268" s="10">
        <v>27.71428571</v>
      </c>
      <c r="Q268" s="10">
        <v>5.251238921</v>
      </c>
      <c r="R268" s="6">
        <f t="shared" si="7"/>
        <v>0.9949926364</v>
      </c>
      <c r="S268" s="6">
        <f t="shared" si="8"/>
        <v>0.1894776931</v>
      </c>
      <c r="T268" s="10">
        <v>-0.011038645</v>
      </c>
      <c r="U268" s="10">
        <v>269.7142857</v>
      </c>
      <c r="V268" s="6" t="s">
        <v>166</v>
      </c>
      <c r="W268" s="6">
        <f t="shared" si="11"/>
        <v>4.495238095</v>
      </c>
      <c r="X268" s="10">
        <v>-0.048989888</v>
      </c>
      <c r="Y268" s="10">
        <v>-0.014839665</v>
      </c>
      <c r="Z268" s="10">
        <v>0.005602241</v>
      </c>
      <c r="AA268" s="10">
        <v>0.037329945</v>
      </c>
      <c r="AB268" s="10">
        <v>0.871493415</v>
      </c>
      <c r="AC268" s="10">
        <v>0.878156543</v>
      </c>
      <c r="AD268" s="10">
        <v>0.08624601</v>
      </c>
      <c r="AE268" s="10">
        <v>0.237701002</v>
      </c>
      <c r="AF268" s="10">
        <v>2.0</v>
      </c>
      <c r="AG268" s="10">
        <v>2.0</v>
      </c>
      <c r="AH268" s="25">
        <v>0.689090850055</v>
      </c>
      <c r="AI268" s="25">
        <v>0.011491928929</v>
      </c>
      <c r="AJ268" s="18" t="s">
        <v>189</v>
      </c>
      <c r="AK268" s="9"/>
      <c r="AL268" s="9"/>
      <c r="AM268" s="9"/>
      <c r="AN268" s="9"/>
      <c r="AO268" s="9"/>
      <c r="AP268" s="9"/>
      <c r="AQ268" s="9"/>
      <c r="AR268" s="9"/>
      <c r="AS268" s="9"/>
    </row>
    <row r="269">
      <c r="A269" s="9"/>
      <c r="B269" s="6" t="s">
        <v>161</v>
      </c>
      <c r="C269" s="6" t="s">
        <v>185</v>
      </c>
      <c r="D269" s="6" t="s">
        <v>57</v>
      </c>
      <c r="E269" s="6" t="s">
        <v>186</v>
      </c>
      <c r="F269" s="6"/>
      <c r="G269" s="6"/>
      <c r="H269" s="6"/>
      <c r="I269" s="6" t="s">
        <v>187</v>
      </c>
      <c r="J269" s="6" t="s">
        <v>42</v>
      </c>
      <c r="K269" s="6" t="s">
        <v>139</v>
      </c>
      <c r="L269" s="6" t="s">
        <v>340</v>
      </c>
      <c r="M269" s="10">
        <v>35.0</v>
      </c>
      <c r="N269" s="10">
        <v>500.0</v>
      </c>
      <c r="O269" s="10">
        <v>0.840336134</v>
      </c>
      <c r="P269" s="10">
        <v>28.57142857</v>
      </c>
      <c r="Q269" s="10">
        <v>5.53578341</v>
      </c>
      <c r="R269" s="6">
        <f t="shared" si="7"/>
        <v>1.072571429</v>
      </c>
      <c r="S269" s="6">
        <f t="shared" si="8"/>
        <v>0.1937524194</v>
      </c>
      <c r="T269" s="10">
        <v>0.002633847</v>
      </c>
      <c r="U269" s="10">
        <v>284.8</v>
      </c>
      <c r="V269" s="6" t="s">
        <v>166</v>
      </c>
      <c r="W269" s="6">
        <f t="shared" si="11"/>
        <v>4.746666667</v>
      </c>
      <c r="X269" s="10">
        <v>-0.055519967</v>
      </c>
      <c r="Y269" s="10">
        <v>-0.009952894</v>
      </c>
      <c r="Z269" s="10">
        <v>0.004889228</v>
      </c>
      <c r="AA269" s="10">
        <v>0.036115374</v>
      </c>
      <c r="AB269" s="10">
        <v>0.901340595</v>
      </c>
      <c r="AC269" s="10">
        <v>0.907587384</v>
      </c>
      <c r="AD269" s="10">
        <v>0.136336876</v>
      </c>
      <c r="AE269" s="10">
        <v>0.189591846</v>
      </c>
      <c r="AF269" s="10">
        <v>3.0</v>
      </c>
      <c r="AG269" s="10">
        <v>3.0</v>
      </c>
      <c r="AH269" s="25">
        <v>0.735910277366</v>
      </c>
      <c r="AI269" s="25">
        <v>0.00835087432811</v>
      </c>
      <c r="AJ269" s="18" t="s">
        <v>189</v>
      </c>
      <c r="AK269" s="9"/>
      <c r="AL269" s="9"/>
      <c r="AM269" s="9"/>
      <c r="AN269" s="9"/>
      <c r="AO269" s="9"/>
      <c r="AP269" s="9"/>
      <c r="AQ269" s="9"/>
      <c r="AR269" s="9"/>
      <c r="AS269" s="9"/>
    </row>
    <row r="270">
      <c r="A270" s="9"/>
      <c r="B270" s="6" t="s">
        <v>161</v>
      </c>
      <c r="C270" s="6" t="s">
        <v>185</v>
      </c>
      <c r="D270" s="6" t="s">
        <v>57</v>
      </c>
      <c r="E270" s="6" t="s">
        <v>186</v>
      </c>
      <c r="F270" s="6"/>
      <c r="G270" s="6"/>
      <c r="H270" s="6"/>
      <c r="I270" s="6" t="s">
        <v>187</v>
      </c>
      <c r="J270" s="6" t="s">
        <v>42</v>
      </c>
      <c r="K270" s="6" t="s">
        <v>139</v>
      </c>
      <c r="L270" s="6" t="s">
        <v>341</v>
      </c>
      <c r="M270" s="10">
        <v>152.0</v>
      </c>
      <c r="N270" s="10">
        <v>9053.0</v>
      </c>
      <c r="O270" s="10">
        <v>0.788863716</v>
      </c>
      <c r="P270" s="10">
        <v>119.1184211</v>
      </c>
      <c r="Q270" s="10">
        <v>16.02257216</v>
      </c>
      <c r="R270" s="6">
        <f t="shared" si="7"/>
        <v>2.155189905</v>
      </c>
      <c r="S270" s="6">
        <f t="shared" si="8"/>
        <v>0.1345096083</v>
      </c>
      <c r="T270" s="10">
        <v>0.010982308</v>
      </c>
      <c r="U270" s="10">
        <v>905.5131579</v>
      </c>
      <c r="V270" s="6" t="s">
        <v>166</v>
      </c>
      <c r="W270" s="6">
        <f t="shared" si="11"/>
        <v>15.09188597</v>
      </c>
      <c r="X270" s="10">
        <v>-0.013232702</v>
      </c>
      <c r="Y270" s="10">
        <v>-0.013955246</v>
      </c>
      <c r="Z270" s="10">
        <v>0.001407575</v>
      </c>
      <c r="AA270" s="14">
        <v>0.006270043</v>
      </c>
      <c r="AB270" s="14">
        <v>0.823528223</v>
      </c>
      <c r="AC270" s="10">
        <v>0.826808915</v>
      </c>
      <c r="AD270" s="10">
        <v>0.019866436</v>
      </c>
      <c r="AE270" s="10">
        <v>0.250637518</v>
      </c>
      <c r="AF270" s="10">
        <v>3.0</v>
      </c>
      <c r="AG270" s="10">
        <v>2.0</v>
      </c>
      <c r="AH270" s="25">
        <v>0.611835485361</v>
      </c>
      <c r="AI270" s="25">
        <v>0.00233894337976</v>
      </c>
      <c r="AJ270" s="18" t="s">
        <v>189</v>
      </c>
      <c r="AK270" s="9"/>
      <c r="AL270" s="9"/>
      <c r="AM270" s="9"/>
      <c r="AN270" s="9"/>
      <c r="AO270" s="9"/>
      <c r="AP270" s="9"/>
      <c r="AQ270" s="9"/>
      <c r="AR270" s="9"/>
      <c r="AS270" s="9"/>
    </row>
    <row r="271">
      <c r="A271" s="9"/>
      <c r="B271" s="6" t="s">
        <v>161</v>
      </c>
      <c r="C271" s="6" t="s">
        <v>185</v>
      </c>
      <c r="D271" s="6" t="s">
        <v>57</v>
      </c>
      <c r="E271" s="6" t="s">
        <v>186</v>
      </c>
      <c r="F271" s="6"/>
      <c r="G271" s="6"/>
      <c r="H271" s="6"/>
      <c r="I271" s="6" t="s">
        <v>187</v>
      </c>
      <c r="J271" s="6" t="s">
        <v>42</v>
      </c>
      <c r="K271" s="6" t="s">
        <v>139</v>
      </c>
      <c r="L271" s="6" t="s">
        <v>342</v>
      </c>
      <c r="M271" s="10">
        <v>152.0</v>
      </c>
      <c r="N271" s="10">
        <v>9141.0</v>
      </c>
      <c r="O271" s="10">
        <v>0.796531893</v>
      </c>
      <c r="P271" s="10">
        <v>120.2763158</v>
      </c>
      <c r="Q271" s="10">
        <v>17.19210244</v>
      </c>
      <c r="R271" s="6">
        <f t="shared" si="7"/>
        <v>2.457411373</v>
      </c>
      <c r="S271" s="6">
        <f t="shared" si="8"/>
        <v>0.1429383859</v>
      </c>
      <c r="T271" s="14">
        <v>-1.56E-5</v>
      </c>
      <c r="U271" s="10">
        <v>893.8815789</v>
      </c>
      <c r="V271" s="6" t="s">
        <v>166</v>
      </c>
      <c r="W271" s="6">
        <f t="shared" si="11"/>
        <v>14.89802632</v>
      </c>
      <c r="X271" s="10">
        <v>-0.004806106</v>
      </c>
      <c r="Y271" s="10">
        <v>-0.017486709</v>
      </c>
      <c r="Z271" s="10">
        <v>0.001356454</v>
      </c>
      <c r="AA271" s="14">
        <v>0.006195444</v>
      </c>
      <c r="AB271" s="14">
        <v>0.834365294</v>
      </c>
      <c r="AC271" s="10">
        <v>0.838110311</v>
      </c>
      <c r="AD271" s="10">
        <v>0.059266561</v>
      </c>
      <c r="AE271" s="10">
        <v>0.250693738</v>
      </c>
      <c r="AF271" s="10">
        <v>3.0</v>
      </c>
      <c r="AG271" s="10">
        <v>2.0</v>
      </c>
      <c r="AH271" s="25">
        <v>0.643326789518</v>
      </c>
      <c r="AI271" s="25">
        <v>0.00253243450074</v>
      </c>
      <c r="AJ271" s="18" t="s">
        <v>189</v>
      </c>
      <c r="AK271" s="9"/>
      <c r="AL271" s="9"/>
      <c r="AM271" s="9"/>
      <c r="AN271" s="9"/>
      <c r="AO271" s="9"/>
      <c r="AP271" s="9"/>
      <c r="AQ271" s="9"/>
      <c r="AR271" s="9"/>
      <c r="AS271" s="9"/>
    </row>
    <row r="272">
      <c r="A272" s="9"/>
      <c r="B272" s="6" t="s">
        <v>161</v>
      </c>
      <c r="C272" s="6" t="s">
        <v>185</v>
      </c>
      <c r="D272" s="6" t="s">
        <v>57</v>
      </c>
      <c r="E272" s="6" t="s">
        <v>186</v>
      </c>
      <c r="F272" s="6"/>
      <c r="G272" s="6"/>
      <c r="H272" s="6"/>
      <c r="I272" s="6" t="s">
        <v>187</v>
      </c>
      <c r="J272" s="6" t="s">
        <v>42</v>
      </c>
      <c r="K272" s="6" t="s">
        <v>139</v>
      </c>
      <c r="L272" s="6" t="s">
        <v>343</v>
      </c>
      <c r="M272" s="10">
        <v>152.0</v>
      </c>
      <c r="N272" s="10">
        <v>8634.0</v>
      </c>
      <c r="O272" s="10">
        <v>0.752352736</v>
      </c>
      <c r="P272" s="10">
        <v>113.6052632</v>
      </c>
      <c r="Q272" s="10">
        <v>18.99555277</v>
      </c>
      <c r="R272" s="6">
        <f t="shared" si="7"/>
        <v>3.17618229</v>
      </c>
      <c r="S272" s="6">
        <f t="shared" si="8"/>
        <v>0.1672066261</v>
      </c>
      <c r="T272" s="14">
        <v>-4.05E-6</v>
      </c>
      <c r="U272" s="10">
        <v>877.9868421</v>
      </c>
      <c r="V272" s="6" t="s">
        <v>166</v>
      </c>
      <c r="W272" s="6">
        <f t="shared" si="11"/>
        <v>14.63311404</v>
      </c>
      <c r="X272" s="10">
        <v>-0.001384757</v>
      </c>
      <c r="Y272" s="10">
        <v>-0.011657691</v>
      </c>
      <c r="Z272" s="10">
        <v>0.001650982</v>
      </c>
      <c r="AA272" s="14">
        <v>0.006294173</v>
      </c>
      <c r="AB272" s="14">
        <v>0.804062794</v>
      </c>
      <c r="AC272" s="10">
        <v>0.810572981</v>
      </c>
      <c r="AD272" s="10">
        <v>0.028383165</v>
      </c>
      <c r="AE272" s="10">
        <v>0.286897349</v>
      </c>
      <c r="AF272" s="10">
        <v>3.0</v>
      </c>
      <c r="AG272" s="10">
        <v>2.0</v>
      </c>
      <c r="AH272" s="25">
        <v>0.5982959942</v>
      </c>
      <c r="AI272" s="25">
        <v>0.00282315415069</v>
      </c>
      <c r="AJ272" s="18" t="s">
        <v>189</v>
      </c>
      <c r="AK272" s="9"/>
      <c r="AL272" s="9"/>
      <c r="AM272" s="9"/>
      <c r="AN272" s="9"/>
      <c r="AO272" s="9"/>
      <c r="AP272" s="9"/>
      <c r="AQ272" s="9"/>
      <c r="AR272" s="9"/>
      <c r="AS272" s="9"/>
    </row>
    <row r="273">
      <c r="A273" s="9"/>
      <c r="B273" s="6" t="s">
        <v>161</v>
      </c>
      <c r="C273" s="6" t="s">
        <v>185</v>
      </c>
      <c r="D273" s="6" t="s">
        <v>57</v>
      </c>
      <c r="E273" s="6" t="s">
        <v>186</v>
      </c>
      <c r="F273" s="6"/>
      <c r="G273" s="6"/>
      <c r="H273" s="6"/>
      <c r="I273" s="6" t="s">
        <v>187</v>
      </c>
      <c r="J273" s="6" t="s">
        <v>42</v>
      </c>
      <c r="K273" s="6" t="s">
        <v>139</v>
      </c>
      <c r="L273" s="6" t="s">
        <v>344</v>
      </c>
      <c r="M273" s="10">
        <v>152.0</v>
      </c>
      <c r="N273" s="10">
        <v>8566.0</v>
      </c>
      <c r="O273" s="10">
        <v>0.746427327</v>
      </c>
      <c r="P273" s="10">
        <v>112.7105263</v>
      </c>
      <c r="Q273" s="10">
        <v>17.11902281</v>
      </c>
      <c r="R273" s="6">
        <f t="shared" si="7"/>
        <v>2.600120429</v>
      </c>
      <c r="S273" s="6">
        <f t="shared" si="8"/>
        <v>0.1518848627</v>
      </c>
      <c r="T273" s="10">
        <v>0.004780971</v>
      </c>
      <c r="U273" s="10">
        <v>895.3157895</v>
      </c>
      <c r="V273" s="6" t="s">
        <v>166</v>
      </c>
      <c r="W273" s="6">
        <f t="shared" si="11"/>
        <v>14.92192983</v>
      </c>
      <c r="X273" s="10">
        <v>-0.019507</v>
      </c>
      <c r="Y273" s="10">
        <v>-0.017086983</v>
      </c>
      <c r="Z273" s="10">
        <v>0.001690484</v>
      </c>
      <c r="AA273" s="14">
        <v>0.006149848</v>
      </c>
      <c r="AB273" s="14">
        <v>0.791369353</v>
      </c>
      <c r="AC273" s="10">
        <v>0.796874873</v>
      </c>
      <c r="AD273" s="10">
        <v>0.016769173</v>
      </c>
      <c r="AE273" s="10">
        <v>0.27096437</v>
      </c>
      <c r="AF273" s="10">
        <v>4.0</v>
      </c>
      <c r="AG273" s="10">
        <v>2.0</v>
      </c>
      <c r="AH273" s="25">
        <v>0.578303359494</v>
      </c>
      <c r="AI273" s="25">
        <v>0.00244420963908</v>
      </c>
      <c r="AJ273" s="18" t="s">
        <v>189</v>
      </c>
      <c r="AK273" s="9"/>
      <c r="AL273" s="9"/>
      <c r="AM273" s="9"/>
      <c r="AN273" s="9"/>
      <c r="AO273" s="9"/>
      <c r="AP273" s="9"/>
      <c r="AQ273" s="9"/>
      <c r="AR273" s="9"/>
      <c r="AS273" s="9"/>
    </row>
    <row r="274">
      <c r="A274" s="9"/>
      <c r="B274" s="6" t="s">
        <v>161</v>
      </c>
      <c r="C274" s="6" t="s">
        <v>185</v>
      </c>
      <c r="D274" s="6" t="s">
        <v>57</v>
      </c>
      <c r="E274" s="6" t="s">
        <v>186</v>
      </c>
      <c r="F274" s="6"/>
      <c r="G274" s="6"/>
      <c r="H274" s="6"/>
      <c r="I274" s="6" t="s">
        <v>187</v>
      </c>
      <c r="J274" s="6" t="s">
        <v>42</v>
      </c>
      <c r="K274" s="6" t="s">
        <v>139</v>
      </c>
      <c r="L274" s="6" t="s">
        <v>345</v>
      </c>
      <c r="M274" s="10">
        <v>152.0</v>
      </c>
      <c r="N274" s="10">
        <v>8410.0</v>
      </c>
      <c r="O274" s="10">
        <v>0.73283374</v>
      </c>
      <c r="P274" s="10">
        <v>110.6578947</v>
      </c>
      <c r="Q274" s="10">
        <v>18.74064864</v>
      </c>
      <c r="R274" s="6">
        <f t="shared" si="7"/>
        <v>3.173853184</v>
      </c>
      <c r="S274" s="6">
        <f t="shared" si="8"/>
        <v>0.1693566346</v>
      </c>
      <c r="T274" s="10">
        <v>-1.84666E-4</v>
      </c>
      <c r="U274" s="10">
        <v>884.5526316</v>
      </c>
      <c r="V274" s="6" t="s">
        <v>166</v>
      </c>
      <c r="W274" s="6">
        <f t="shared" si="11"/>
        <v>14.74254386</v>
      </c>
      <c r="X274" s="10">
        <v>-0.033679863</v>
      </c>
      <c r="Y274" s="10">
        <v>0.008988211</v>
      </c>
      <c r="Z274" s="10">
        <v>0.001781108</v>
      </c>
      <c r="AA274" s="14">
        <v>0.00624755</v>
      </c>
      <c r="AB274" s="14">
        <v>0.784603468</v>
      </c>
      <c r="AC274" s="10">
        <v>0.793015793</v>
      </c>
      <c r="AD274" s="10">
        <v>0.032687892</v>
      </c>
      <c r="AE274" s="10">
        <v>0.298877468</v>
      </c>
      <c r="AF274" s="10">
        <v>3.0</v>
      </c>
      <c r="AG274" s="10">
        <v>2.0</v>
      </c>
      <c r="AH274" s="25">
        <v>0.560203707505</v>
      </c>
      <c r="AI274" s="25">
        <v>0.00287014838381</v>
      </c>
      <c r="AJ274" s="18" t="s">
        <v>189</v>
      </c>
      <c r="AK274" s="9"/>
      <c r="AL274" s="9"/>
      <c r="AM274" s="9"/>
      <c r="AN274" s="9"/>
      <c r="AO274" s="9"/>
      <c r="AP274" s="9"/>
      <c r="AQ274" s="9"/>
      <c r="AR274" s="9"/>
      <c r="AS274" s="9"/>
    </row>
    <row r="275">
      <c r="A275" s="9"/>
      <c r="B275" s="6" t="s">
        <v>161</v>
      </c>
      <c r="C275" s="6" t="s">
        <v>185</v>
      </c>
      <c r="D275" s="6" t="s">
        <v>57</v>
      </c>
      <c r="E275" s="6" t="s">
        <v>186</v>
      </c>
      <c r="F275" s="6"/>
      <c r="G275" s="6"/>
      <c r="H275" s="6"/>
      <c r="I275" s="6" t="s">
        <v>187</v>
      </c>
      <c r="J275" s="6" t="s">
        <v>42</v>
      </c>
      <c r="K275" s="6" t="s">
        <v>139</v>
      </c>
      <c r="L275" s="6" t="s">
        <v>346</v>
      </c>
      <c r="M275" s="10">
        <v>152.0</v>
      </c>
      <c r="N275" s="10">
        <v>8379.0</v>
      </c>
      <c r="O275" s="10">
        <v>0.73013245</v>
      </c>
      <c r="P275" s="10">
        <v>110.25</v>
      </c>
      <c r="Q275" s="10">
        <v>20.73493429</v>
      </c>
      <c r="R275" s="6">
        <f t="shared" si="7"/>
        <v>3.899659864</v>
      </c>
      <c r="S275" s="6">
        <f t="shared" si="8"/>
        <v>0.1880719663</v>
      </c>
      <c r="T275" s="10">
        <v>0.016086307</v>
      </c>
      <c r="U275" s="10">
        <v>909.3684211</v>
      </c>
      <c r="V275" s="6" t="s">
        <v>166</v>
      </c>
      <c r="W275" s="6">
        <f t="shared" si="11"/>
        <v>15.15614035</v>
      </c>
      <c r="X275" s="10">
        <v>0.005905055</v>
      </c>
      <c r="Y275" s="10">
        <v>0.036014466</v>
      </c>
      <c r="Z275" s="10">
        <v>0.001799117</v>
      </c>
      <c r="AA275" s="14">
        <v>0.006468382</v>
      </c>
      <c r="AB275" s="14">
        <v>0.794008107</v>
      </c>
      <c r="AC275" s="10">
        <v>0.802123986</v>
      </c>
      <c r="AD275" s="10">
        <v>0.019426961</v>
      </c>
      <c r="AE275" s="10">
        <v>0.288888822</v>
      </c>
      <c r="AF275" s="10">
        <v>3.0</v>
      </c>
      <c r="AG275" s="10">
        <v>2.0</v>
      </c>
      <c r="AH275" s="25">
        <v>0.58255417138</v>
      </c>
      <c r="AI275" s="25">
        <v>0.00261960935344</v>
      </c>
      <c r="AJ275" s="18" t="s">
        <v>189</v>
      </c>
      <c r="AK275" s="9"/>
      <c r="AL275" s="9"/>
      <c r="AM275" s="9"/>
      <c r="AN275" s="9"/>
      <c r="AO275" s="9"/>
      <c r="AP275" s="9"/>
      <c r="AQ275" s="9"/>
      <c r="AR275" s="9"/>
      <c r="AS275" s="9"/>
    </row>
    <row r="276">
      <c r="A276" s="9"/>
      <c r="B276" s="6" t="s">
        <v>161</v>
      </c>
      <c r="C276" s="6" t="s">
        <v>185</v>
      </c>
      <c r="D276" s="6" t="s">
        <v>57</v>
      </c>
      <c r="E276" s="6" t="s">
        <v>186</v>
      </c>
      <c r="F276" s="6"/>
      <c r="G276" s="6"/>
      <c r="H276" s="6"/>
      <c r="I276" s="6" t="s">
        <v>187</v>
      </c>
      <c r="J276" s="6" t="s">
        <v>42</v>
      </c>
      <c r="K276" s="6" t="s">
        <v>139</v>
      </c>
      <c r="L276" s="6" t="s">
        <v>347</v>
      </c>
      <c r="M276" s="10">
        <v>152.0</v>
      </c>
      <c r="N276" s="10">
        <v>8093.0</v>
      </c>
      <c r="O276" s="10">
        <v>0.705210875</v>
      </c>
      <c r="P276" s="10">
        <v>106.4868421</v>
      </c>
      <c r="Q276" s="10">
        <v>19.77305012</v>
      </c>
      <c r="R276" s="6">
        <f t="shared" si="7"/>
        <v>3.671566396</v>
      </c>
      <c r="S276" s="6">
        <f t="shared" si="8"/>
        <v>0.1856853836</v>
      </c>
      <c r="T276" s="10">
        <v>-0.00263922</v>
      </c>
      <c r="U276" s="10">
        <v>863.5526316</v>
      </c>
      <c r="V276" s="6" t="s">
        <v>166</v>
      </c>
      <c r="W276" s="6">
        <f t="shared" si="11"/>
        <v>14.39254386</v>
      </c>
      <c r="X276" s="10">
        <v>0.014614372</v>
      </c>
      <c r="Y276" s="10">
        <v>0.089117704</v>
      </c>
      <c r="Z276" s="10">
        <v>0.001965261</v>
      </c>
      <c r="AA276" s="14">
        <v>0.006395442</v>
      </c>
      <c r="AB276" s="14">
        <v>0.770070601</v>
      </c>
      <c r="AC276" s="10">
        <v>0.778221957</v>
      </c>
      <c r="AD276" s="10">
        <v>0.026087138</v>
      </c>
      <c r="AE276" s="10">
        <v>0.32170204</v>
      </c>
      <c r="AF276" s="10">
        <v>3.0</v>
      </c>
      <c r="AG276" s="10">
        <v>2.0</v>
      </c>
      <c r="AH276" s="25">
        <v>0.53288234146</v>
      </c>
      <c r="AI276" s="25">
        <v>0.00246539223641</v>
      </c>
      <c r="AJ276" s="18" t="s">
        <v>189</v>
      </c>
      <c r="AK276" s="9"/>
      <c r="AL276" s="9"/>
      <c r="AM276" s="9"/>
      <c r="AN276" s="9"/>
      <c r="AO276" s="9"/>
      <c r="AP276" s="9"/>
      <c r="AQ276" s="9"/>
      <c r="AR276" s="9"/>
      <c r="AS276" s="9"/>
    </row>
    <row r="277">
      <c r="A277" s="9"/>
      <c r="B277" s="6" t="s">
        <v>161</v>
      </c>
      <c r="C277" s="6" t="s">
        <v>185</v>
      </c>
      <c r="D277" s="6" t="s">
        <v>57</v>
      </c>
      <c r="E277" s="6" t="s">
        <v>186</v>
      </c>
      <c r="F277" s="6"/>
      <c r="G277" s="6"/>
      <c r="H277" s="6"/>
      <c r="I277" s="6" t="s">
        <v>187</v>
      </c>
      <c r="J277" s="6" t="s">
        <v>42</v>
      </c>
      <c r="K277" s="6" t="s">
        <v>139</v>
      </c>
      <c r="L277" s="6" t="s">
        <v>348</v>
      </c>
      <c r="M277" s="10">
        <v>152.0</v>
      </c>
      <c r="N277" s="10">
        <v>8032.0</v>
      </c>
      <c r="O277" s="10">
        <v>0.699895434</v>
      </c>
      <c r="P277" s="10">
        <v>105.6842105</v>
      </c>
      <c r="Q277" s="10">
        <v>19.65405444</v>
      </c>
      <c r="R277" s="6">
        <f t="shared" si="7"/>
        <v>3.655057403</v>
      </c>
      <c r="S277" s="6">
        <f t="shared" si="8"/>
        <v>0.1859696387</v>
      </c>
      <c r="T277" s="10">
        <v>0.022270179</v>
      </c>
      <c r="U277" s="10">
        <v>872.5263158</v>
      </c>
      <c r="V277" s="6" t="s">
        <v>166</v>
      </c>
      <c r="W277" s="6">
        <f t="shared" si="11"/>
        <v>14.54210526</v>
      </c>
      <c r="X277" s="10">
        <v>0.009055231</v>
      </c>
      <c r="Y277" s="10">
        <v>0.025725036</v>
      </c>
      <c r="Z277" s="10">
        <v>0.002000697</v>
      </c>
      <c r="AA277" s="14">
        <v>0.006365778</v>
      </c>
      <c r="AB277" s="14">
        <v>0.767809226</v>
      </c>
      <c r="AC277" s="10">
        <v>0.776955443</v>
      </c>
      <c r="AD277" s="10">
        <v>0.029855387</v>
      </c>
      <c r="AE277" s="10">
        <v>0.321961739</v>
      </c>
      <c r="AF277" s="10">
        <v>3.0</v>
      </c>
      <c r="AG277" s="10">
        <v>2.0</v>
      </c>
      <c r="AH277" s="25">
        <v>0.549546351272</v>
      </c>
      <c r="AI277" s="25">
        <v>0.00284267812738</v>
      </c>
      <c r="AJ277" s="18" t="s">
        <v>189</v>
      </c>
      <c r="AK277" s="9"/>
      <c r="AL277" s="9"/>
      <c r="AM277" s="9"/>
      <c r="AN277" s="9"/>
      <c r="AO277" s="9"/>
      <c r="AP277" s="9"/>
      <c r="AQ277" s="9"/>
      <c r="AR277" s="9"/>
      <c r="AS277" s="9"/>
    </row>
    <row r="278">
      <c r="A278" s="9"/>
      <c r="B278" s="6" t="s">
        <v>161</v>
      </c>
      <c r="C278" s="6" t="s">
        <v>185</v>
      </c>
      <c r="D278" s="6" t="s">
        <v>57</v>
      </c>
      <c r="E278" s="6" t="s">
        <v>186</v>
      </c>
      <c r="F278" s="6"/>
      <c r="G278" s="6"/>
      <c r="H278" s="6"/>
      <c r="I278" s="6" t="s">
        <v>187</v>
      </c>
      <c r="J278" s="6" t="s">
        <v>42</v>
      </c>
      <c r="K278" s="6" t="s">
        <v>139</v>
      </c>
      <c r="L278" s="6" t="s">
        <v>349</v>
      </c>
      <c r="M278" s="10">
        <v>152.0</v>
      </c>
      <c r="N278" s="10">
        <v>7835.0</v>
      </c>
      <c r="O278" s="10">
        <v>0.682729174</v>
      </c>
      <c r="P278" s="10">
        <v>103.0921053</v>
      </c>
      <c r="Q278" s="10">
        <v>20.49401558</v>
      </c>
      <c r="R278" s="6">
        <f t="shared" si="7"/>
        <v>4.074072145</v>
      </c>
      <c r="S278" s="6">
        <f t="shared" si="8"/>
        <v>0.1987932589</v>
      </c>
      <c r="T278" s="10">
        <v>0.00447742</v>
      </c>
      <c r="U278" s="10">
        <v>857.8157895</v>
      </c>
      <c r="V278" s="6" t="s">
        <v>166</v>
      </c>
      <c r="W278" s="6">
        <f t="shared" si="11"/>
        <v>14.29692983</v>
      </c>
      <c r="X278" s="10">
        <v>0.018971141</v>
      </c>
      <c r="Y278" s="10">
        <v>0.052283843</v>
      </c>
      <c r="Z278" s="10">
        <v>0.002115139</v>
      </c>
      <c r="AA278" s="14">
        <v>0.00659202</v>
      </c>
      <c r="AB278" s="14">
        <v>0.758641376</v>
      </c>
      <c r="AC278" s="10">
        <v>0.768636156</v>
      </c>
      <c r="AD278" s="10">
        <v>0.027941947</v>
      </c>
      <c r="AE278" s="10">
        <v>0.317858788</v>
      </c>
      <c r="AF278" s="10">
        <v>3.0</v>
      </c>
      <c r="AG278" s="10">
        <v>2.0</v>
      </c>
      <c r="AH278" s="25">
        <v>0.531993613584</v>
      </c>
      <c r="AI278" s="25">
        <v>0.00294393255558</v>
      </c>
      <c r="AJ278" s="18" t="s">
        <v>189</v>
      </c>
      <c r="AK278" s="9"/>
      <c r="AL278" s="9"/>
      <c r="AM278" s="9"/>
      <c r="AN278" s="9"/>
      <c r="AO278" s="9"/>
      <c r="AP278" s="9"/>
      <c r="AQ278" s="9"/>
      <c r="AR278" s="9"/>
      <c r="AS278" s="9"/>
    </row>
    <row r="279">
      <c r="A279" s="9"/>
      <c r="B279" s="6" t="s">
        <v>161</v>
      </c>
      <c r="C279" s="6" t="s">
        <v>185</v>
      </c>
      <c r="D279" s="6" t="s">
        <v>57</v>
      </c>
      <c r="E279" s="6" t="s">
        <v>186</v>
      </c>
      <c r="F279" s="6"/>
      <c r="G279" s="6"/>
      <c r="H279" s="6"/>
      <c r="I279" s="6" t="s">
        <v>187</v>
      </c>
      <c r="J279" s="6" t="s">
        <v>42</v>
      </c>
      <c r="K279" s="6" t="s">
        <v>139</v>
      </c>
      <c r="L279" s="6" t="s">
        <v>350</v>
      </c>
      <c r="M279" s="10">
        <v>152.0</v>
      </c>
      <c r="N279" s="10">
        <v>7779.0</v>
      </c>
      <c r="O279" s="10">
        <v>0.677849425</v>
      </c>
      <c r="P279" s="10">
        <v>102.3552632</v>
      </c>
      <c r="Q279" s="10">
        <v>21.24029435</v>
      </c>
      <c r="R279" s="6">
        <f t="shared" si="7"/>
        <v>4.407688378</v>
      </c>
      <c r="S279" s="6">
        <f t="shared" si="8"/>
        <v>0.2075154094</v>
      </c>
      <c r="T279" s="10">
        <v>0.008131967</v>
      </c>
      <c r="U279" s="10">
        <v>875.25</v>
      </c>
      <c r="V279" s="6" t="s">
        <v>166</v>
      </c>
      <c r="W279" s="6">
        <f t="shared" si="11"/>
        <v>14.5875</v>
      </c>
      <c r="X279" s="10">
        <v>0.038555528</v>
      </c>
      <c r="Y279" s="10">
        <v>0.070837611</v>
      </c>
      <c r="Z279" s="10">
        <v>0.002147671</v>
      </c>
      <c r="AA279" s="14">
        <v>0.006638329</v>
      </c>
      <c r="AB279" s="14">
        <v>0.761338471</v>
      </c>
      <c r="AC279" s="10">
        <v>0.7728094</v>
      </c>
      <c r="AD279" s="10">
        <v>0.025875979</v>
      </c>
      <c r="AE279" s="10">
        <v>0.324816718</v>
      </c>
      <c r="AF279" s="10">
        <v>3.0</v>
      </c>
      <c r="AG279" s="10">
        <v>2.0</v>
      </c>
      <c r="AH279" s="25">
        <v>0.540788827317</v>
      </c>
      <c r="AI279" s="25">
        <v>0.00358806581733</v>
      </c>
      <c r="AJ279" s="18" t="s">
        <v>189</v>
      </c>
      <c r="AK279" s="9"/>
      <c r="AL279" s="9"/>
      <c r="AM279" s="9"/>
      <c r="AN279" s="9"/>
      <c r="AO279" s="9"/>
      <c r="AP279" s="9"/>
      <c r="AQ279" s="9"/>
      <c r="AR279" s="9"/>
      <c r="AS279" s="9"/>
    </row>
    <row r="280">
      <c r="A280" s="9"/>
      <c r="B280" s="6" t="s">
        <v>161</v>
      </c>
      <c r="C280" s="6" t="s">
        <v>185</v>
      </c>
      <c r="D280" s="6" t="s">
        <v>57</v>
      </c>
      <c r="E280" s="6" t="s">
        <v>186</v>
      </c>
      <c r="F280" s="6"/>
      <c r="G280" s="6"/>
      <c r="H280" s="6"/>
      <c r="I280" s="6" t="s">
        <v>187</v>
      </c>
      <c r="J280" s="6" t="s">
        <v>42</v>
      </c>
      <c r="K280" s="6" t="s">
        <v>139</v>
      </c>
      <c r="L280" s="6" t="s">
        <v>351</v>
      </c>
      <c r="M280" s="10">
        <v>152.0</v>
      </c>
      <c r="N280" s="10">
        <v>6716.0</v>
      </c>
      <c r="O280" s="10">
        <v>0.585221331</v>
      </c>
      <c r="P280" s="10">
        <v>88.36842105</v>
      </c>
      <c r="Q280" s="10">
        <v>19.87748138</v>
      </c>
      <c r="R280" s="6">
        <f t="shared" si="7"/>
        <v>4.471215637</v>
      </c>
      <c r="S280" s="6">
        <f t="shared" si="8"/>
        <v>0.2249387411</v>
      </c>
      <c r="T280" s="10">
        <v>0.02005521</v>
      </c>
      <c r="U280" s="10">
        <v>745.3026316</v>
      </c>
      <c r="V280" s="6" t="s">
        <v>166</v>
      </c>
      <c r="W280" s="6">
        <f t="shared" si="11"/>
        <v>12.42171053</v>
      </c>
      <c r="X280" s="10">
        <v>0.083374343</v>
      </c>
      <c r="Y280" s="10">
        <v>0.091974135</v>
      </c>
      <c r="Z280" s="10">
        <v>0.002769839</v>
      </c>
      <c r="AA280" s="14">
        <v>0.007269843</v>
      </c>
      <c r="AB280" s="14">
        <v>0.685521121</v>
      </c>
      <c r="AC280" s="10">
        <v>0.697042207</v>
      </c>
      <c r="AD280" s="10">
        <v>0.031547446</v>
      </c>
      <c r="AE280" s="10">
        <v>0.327693826</v>
      </c>
      <c r="AF280" s="10">
        <v>3.0</v>
      </c>
      <c r="AG280" s="10">
        <v>3.0</v>
      </c>
      <c r="AH280" s="25">
        <v>0.433250223484</v>
      </c>
      <c r="AI280" s="25">
        <v>0.00402229587552</v>
      </c>
      <c r="AJ280" s="18" t="s">
        <v>189</v>
      </c>
      <c r="AK280" s="9"/>
      <c r="AL280" s="9"/>
      <c r="AM280" s="9"/>
      <c r="AN280" s="9"/>
      <c r="AO280" s="9"/>
      <c r="AP280" s="9"/>
      <c r="AQ280" s="9"/>
      <c r="AR280" s="9"/>
      <c r="AS280" s="9"/>
    </row>
    <row r="281">
      <c r="A281" s="9"/>
      <c r="B281" s="6" t="s">
        <v>161</v>
      </c>
      <c r="C281" s="6" t="s">
        <v>185</v>
      </c>
      <c r="D281" s="6" t="s">
        <v>57</v>
      </c>
      <c r="E281" s="6" t="s">
        <v>186</v>
      </c>
      <c r="F281" s="6"/>
      <c r="G281" s="6"/>
      <c r="H281" s="6"/>
      <c r="I281" s="6" t="s">
        <v>187</v>
      </c>
      <c r="J281" s="6" t="s">
        <v>42</v>
      </c>
      <c r="K281" s="6" t="s">
        <v>139</v>
      </c>
      <c r="L281" s="6" t="s">
        <v>352</v>
      </c>
      <c r="M281" s="10">
        <v>133.0</v>
      </c>
      <c r="N281" s="10">
        <v>6057.0</v>
      </c>
      <c r="O281" s="10">
        <v>0.690020506</v>
      </c>
      <c r="P281" s="10">
        <v>91.08270677</v>
      </c>
      <c r="Q281" s="10">
        <v>21.63923098</v>
      </c>
      <c r="R281" s="6">
        <f t="shared" si="7"/>
        <v>5.141001338</v>
      </c>
      <c r="S281" s="6">
        <f t="shared" si="8"/>
        <v>0.2375778207</v>
      </c>
      <c r="T281" s="10">
        <v>9.87702E-4</v>
      </c>
      <c r="U281" s="10">
        <v>686.5864662</v>
      </c>
      <c r="V281" s="6" t="s">
        <v>166</v>
      </c>
      <c r="W281" s="6">
        <f t="shared" si="11"/>
        <v>11.44310777</v>
      </c>
      <c r="X281" s="10">
        <v>0.06203447</v>
      </c>
      <c r="Y281" s="10">
        <v>0.005116393</v>
      </c>
      <c r="Z281" s="10">
        <v>0.002367125</v>
      </c>
      <c r="AA281" s="14">
        <v>0.007724176</v>
      </c>
      <c r="AB281" s="14">
        <v>0.786360248</v>
      </c>
      <c r="AC281" s="10">
        <v>0.796575307</v>
      </c>
      <c r="AD281" s="10">
        <v>0.031441645</v>
      </c>
      <c r="AE281" s="10">
        <v>0.295496481</v>
      </c>
      <c r="AF281" s="10">
        <v>3.0</v>
      </c>
      <c r="AG281" s="10">
        <v>3.0</v>
      </c>
      <c r="AH281" s="25">
        <v>0.573474631429</v>
      </c>
      <c r="AI281" s="25">
        <v>0.00336159449163</v>
      </c>
      <c r="AJ281" s="18" t="s">
        <v>189</v>
      </c>
      <c r="AK281" s="9"/>
      <c r="AL281" s="9"/>
      <c r="AM281" s="9"/>
      <c r="AN281" s="9"/>
      <c r="AO281" s="9"/>
      <c r="AP281" s="9"/>
      <c r="AQ281" s="9"/>
      <c r="AR281" s="9"/>
      <c r="AS281" s="9"/>
    </row>
    <row r="282">
      <c r="A282" s="9"/>
      <c r="B282" s="6" t="s">
        <v>161</v>
      </c>
      <c r="C282" s="6" t="s">
        <v>185</v>
      </c>
      <c r="D282" s="6" t="s">
        <v>57</v>
      </c>
      <c r="E282" s="6" t="s">
        <v>186</v>
      </c>
      <c r="F282" s="6"/>
      <c r="G282" s="6"/>
      <c r="H282" s="6"/>
      <c r="I282" s="6" t="s">
        <v>187</v>
      </c>
      <c r="J282" s="6" t="s">
        <v>42</v>
      </c>
      <c r="K282" s="6" t="s">
        <v>139</v>
      </c>
      <c r="L282" s="6" t="s">
        <v>353</v>
      </c>
      <c r="M282" s="10">
        <v>133.0</v>
      </c>
      <c r="N282" s="10">
        <v>5995.0</v>
      </c>
      <c r="O282" s="10">
        <v>0.682957393</v>
      </c>
      <c r="P282" s="10">
        <v>90.15037594</v>
      </c>
      <c r="Q282" s="10">
        <v>21.07469574</v>
      </c>
      <c r="R282" s="6">
        <f t="shared" si="7"/>
        <v>4.926688279</v>
      </c>
      <c r="S282" s="6">
        <f t="shared" si="8"/>
        <v>0.2337726884</v>
      </c>
      <c r="T282" s="14">
        <v>-2.79E-9</v>
      </c>
      <c r="U282" s="10">
        <v>730.1203008</v>
      </c>
      <c r="V282" s="6" t="s">
        <v>166</v>
      </c>
      <c r="W282" s="6">
        <f t="shared" si="11"/>
        <v>12.16867168</v>
      </c>
      <c r="X282" s="10">
        <v>0.044262361</v>
      </c>
      <c r="Y282" s="10">
        <v>-0.023811509</v>
      </c>
      <c r="Z282" s="10">
        <v>0.002420173</v>
      </c>
      <c r="AA282" s="14">
        <v>0.007948772</v>
      </c>
      <c r="AB282" s="14">
        <v>0.780425963</v>
      </c>
      <c r="AC282" s="10">
        <v>0.794091282</v>
      </c>
      <c r="AD282" s="10">
        <v>0.02974495</v>
      </c>
      <c r="AE282" s="10">
        <v>0.301258791</v>
      </c>
      <c r="AF282" s="10">
        <v>3.0</v>
      </c>
      <c r="AG282" s="10">
        <v>2.0</v>
      </c>
      <c r="AH282" s="25">
        <v>0.567527365462</v>
      </c>
      <c r="AI282" s="25">
        <v>0.00314261108367</v>
      </c>
      <c r="AJ282" s="18" t="s">
        <v>189</v>
      </c>
      <c r="AK282" s="9"/>
      <c r="AL282" s="9"/>
      <c r="AM282" s="9"/>
      <c r="AN282" s="9"/>
      <c r="AO282" s="9"/>
      <c r="AP282" s="9"/>
      <c r="AQ282" s="9"/>
      <c r="AR282" s="9"/>
      <c r="AS282" s="9"/>
    </row>
    <row r="283">
      <c r="A283" s="9"/>
      <c r="B283" s="6" t="s">
        <v>161</v>
      </c>
      <c r="C283" s="6" t="s">
        <v>185</v>
      </c>
      <c r="D283" s="6" t="s">
        <v>57</v>
      </c>
      <c r="E283" s="6" t="s">
        <v>186</v>
      </c>
      <c r="F283" s="6"/>
      <c r="G283" s="6"/>
      <c r="H283" s="6"/>
      <c r="I283" s="6" t="s">
        <v>187</v>
      </c>
      <c r="J283" s="6" t="s">
        <v>42</v>
      </c>
      <c r="K283" s="6" t="s">
        <v>139</v>
      </c>
      <c r="L283" s="6" t="s">
        <v>354</v>
      </c>
      <c r="M283" s="10">
        <v>133.0</v>
      </c>
      <c r="N283" s="10">
        <v>6235.0</v>
      </c>
      <c r="O283" s="10">
        <v>0.710298473</v>
      </c>
      <c r="P283" s="10">
        <v>93.7593985</v>
      </c>
      <c r="Q283" s="10">
        <v>18.71839206</v>
      </c>
      <c r="R283" s="6">
        <f t="shared" si="7"/>
        <v>3.736992845</v>
      </c>
      <c r="S283" s="6">
        <f t="shared" si="8"/>
        <v>0.1996428343</v>
      </c>
      <c r="T283" s="10">
        <v>0.006009773</v>
      </c>
      <c r="U283" s="10">
        <v>769.0526316</v>
      </c>
      <c r="V283" s="6" t="s">
        <v>166</v>
      </c>
      <c r="W283" s="6">
        <f t="shared" si="11"/>
        <v>12.81754386</v>
      </c>
      <c r="X283" s="10">
        <v>-0.002297557</v>
      </c>
      <c r="Y283" s="10">
        <v>-0.033016063</v>
      </c>
      <c r="Z283" s="10">
        <v>0.002211462</v>
      </c>
      <c r="AA283" s="14">
        <v>0.007573854</v>
      </c>
      <c r="AB283" s="14">
        <v>0.78412213</v>
      </c>
      <c r="AC283" s="10">
        <v>0.795239556</v>
      </c>
      <c r="AD283" s="10">
        <v>0.03058657</v>
      </c>
      <c r="AE283" s="10">
        <v>0.30567482</v>
      </c>
      <c r="AF283" s="10">
        <v>4.0</v>
      </c>
      <c r="AG283" s="10">
        <v>2.0</v>
      </c>
      <c r="AH283" s="25">
        <v>0.571201021782</v>
      </c>
      <c r="AI283" s="25">
        <v>0.00335557625682</v>
      </c>
      <c r="AJ283" s="18" t="s">
        <v>189</v>
      </c>
      <c r="AK283" s="9"/>
      <c r="AL283" s="9"/>
      <c r="AM283" s="9"/>
      <c r="AN283" s="9"/>
      <c r="AO283" s="9"/>
      <c r="AP283" s="9"/>
      <c r="AQ283" s="9"/>
      <c r="AR283" s="9"/>
      <c r="AS283" s="9"/>
    </row>
    <row r="284">
      <c r="A284" s="9"/>
      <c r="B284" s="6" t="s">
        <v>161</v>
      </c>
      <c r="C284" s="6" t="s">
        <v>185</v>
      </c>
      <c r="D284" s="6" t="s">
        <v>57</v>
      </c>
      <c r="E284" s="6" t="s">
        <v>186</v>
      </c>
      <c r="F284" s="6"/>
      <c r="G284" s="6"/>
      <c r="H284" s="6"/>
      <c r="I284" s="6" t="s">
        <v>187</v>
      </c>
      <c r="J284" s="6" t="s">
        <v>42</v>
      </c>
      <c r="K284" s="6" t="s">
        <v>139</v>
      </c>
      <c r="L284" s="6" t="s">
        <v>355</v>
      </c>
      <c r="M284" s="10">
        <v>133.0</v>
      </c>
      <c r="N284" s="10">
        <v>5990.0</v>
      </c>
      <c r="O284" s="10">
        <v>0.682387788</v>
      </c>
      <c r="P284" s="10">
        <v>90.07518797</v>
      </c>
      <c r="Q284" s="10">
        <v>17.58529121</v>
      </c>
      <c r="R284" s="6">
        <f t="shared" si="7"/>
        <v>3.433159274</v>
      </c>
      <c r="S284" s="6">
        <f t="shared" si="8"/>
        <v>0.195229026</v>
      </c>
      <c r="T284" s="10">
        <v>0.02760678</v>
      </c>
      <c r="U284" s="10">
        <v>704.7969925</v>
      </c>
      <c r="V284" s="6" t="s">
        <v>166</v>
      </c>
      <c r="W284" s="6">
        <f t="shared" si="11"/>
        <v>11.74661654</v>
      </c>
      <c r="X284" s="10">
        <v>-0.024071569</v>
      </c>
      <c r="Y284" s="10">
        <v>-0.016985103</v>
      </c>
      <c r="Z284" s="10">
        <v>0.002424521</v>
      </c>
      <c r="AA284" s="14">
        <v>0.007590553</v>
      </c>
      <c r="AB284" s="14">
        <v>0.755639973</v>
      </c>
      <c r="AC284" s="10">
        <v>0.770036679</v>
      </c>
      <c r="AD284" s="10">
        <v>0.02092998</v>
      </c>
      <c r="AE284" s="10">
        <v>0.329461618</v>
      </c>
      <c r="AF284" s="10">
        <v>3.0</v>
      </c>
      <c r="AG284" s="10">
        <v>2.0</v>
      </c>
      <c r="AH284" s="25">
        <v>0.534670321613</v>
      </c>
      <c r="AI284" s="25">
        <v>0.00360758783879</v>
      </c>
      <c r="AJ284" s="18" t="s">
        <v>189</v>
      </c>
      <c r="AK284" s="9"/>
      <c r="AL284" s="9"/>
      <c r="AM284" s="9"/>
      <c r="AN284" s="9"/>
      <c r="AO284" s="9"/>
      <c r="AP284" s="9"/>
      <c r="AQ284" s="9"/>
      <c r="AR284" s="9"/>
      <c r="AS284" s="9"/>
    </row>
    <row r="285">
      <c r="A285" s="9"/>
      <c r="B285" s="6" t="s">
        <v>161</v>
      </c>
      <c r="C285" s="6" t="s">
        <v>185</v>
      </c>
      <c r="D285" s="6" t="s">
        <v>57</v>
      </c>
      <c r="E285" s="6" t="s">
        <v>186</v>
      </c>
      <c r="F285" s="6"/>
      <c r="G285" s="6"/>
      <c r="H285" s="6"/>
      <c r="I285" s="6" t="s">
        <v>187</v>
      </c>
      <c r="J285" s="6" t="s">
        <v>42</v>
      </c>
      <c r="K285" s="6" t="s">
        <v>139</v>
      </c>
      <c r="L285" s="6" t="s">
        <v>356</v>
      </c>
      <c r="M285" s="10">
        <v>133.0</v>
      </c>
      <c r="N285" s="10">
        <v>5926.0</v>
      </c>
      <c r="O285" s="10">
        <v>0.675096833</v>
      </c>
      <c r="P285" s="10">
        <v>89.11278195</v>
      </c>
      <c r="Q285" s="10">
        <v>20.27986673</v>
      </c>
      <c r="R285" s="6">
        <f t="shared" si="7"/>
        <v>4.615196446</v>
      </c>
      <c r="S285" s="6">
        <f t="shared" si="8"/>
        <v>0.2275752848</v>
      </c>
      <c r="T285" s="10">
        <v>0.001190041</v>
      </c>
      <c r="U285" s="10">
        <v>693.3082707</v>
      </c>
      <c r="V285" s="6" t="s">
        <v>166</v>
      </c>
      <c r="W285" s="6">
        <f t="shared" si="11"/>
        <v>11.55513785</v>
      </c>
      <c r="X285" s="10">
        <v>-0.016176696</v>
      </c>
      <c r="Y285" s="10">
        <v>-0.021446769</v>
      </c>
      <c r="Z285" s="10">
        <v>0.002481046</v>
      </c>
      <c r="AA285" s="14">
        <v>0.00778853</v>
      </c>
      <c r="AB285" s="14">
        <v>0.768062587</v>
      </c>
      <c r="AC285" s="10">
        <v>0.786656513</v>
      </c>
      <c r="AD285" s="10">
        <v>0.027927555</v>
      </c>
      <c r="AE285" s="10">
        <v>0.321869664</v>
      </c>
      <c r="AF285" s="10">
        <v>3.0</v>
      </c>
      <c r="AG285" s="10">
        <v>3.0</v>
      </c>
      <c r="AH285" s="25">
        <v>0.556868526087</v>
      </c>
      <c r="AI285" s="25">
        <v>0.00368558974568</v>
      </c>
      <c r="AJ285" s="18" t="s">
        <v>189</v>
      </c>
      <c r="AK285" s="9"/>
      <c r="AL285" s="9"/>
      <c r="AM285" s="9"/>
      <c r="AN285" s="9"/>
      <c r="AO285" s="9"/>
      <c r="AP285" s="9"/>
      <c r="AQ285" s="9"/>
      <c r="AR285" s="9"/>
      <c r="AS285" s="9"/>
    </row>
    <row r="286">
      <c r="A286" s="9"/>
      <c r="B286" s="6" t="s">
        <v>161</v>
      </c>
      <c r="C286" s="6" t="s">
        <v>185</v>
      </c>
      <c r="D286" s="6" t="s">
        <v>57</v>
      </c>
      <c r="E286" s="6" t="s">
        <v>186</v>
      </c>
      <c r="F286" s="6"/>
      <c r="G286" s="6"/>
      <c r="H286" s="6"/>
      <c r="I286" s="6" t="s">
        <v>187</v>
      </c>
      <c r="J286" s="6" t="s">
        <v>42</v>
      </c>
      <c r="K286" s="6" t="s">
        <v>139</v>
      </c>
      <c r="L286" s="6" t="s">
        <v>357</v>
      </c>
      <c r="M286" s="10">
        <v>133.0</v>
      </c>
      <c r="N286" s="10">
        <v>6082.0</v>
      </c>
      <c r="O286" s="10">
        <v>0.692868535</v>
      </c>
      <c r="P286" s="10">
        <v>91.45864662</v>
      </c>
      <c r="Q286" s="10">
        <v>19.18862103</v>
      </c>
      <c r="R286" s="6">
        <f t="shared" si="7"/>
        <v>4.02589794</v>
      </c>
      <c r="S286" s="6">
        <f t="shared" si="8"/>
        <v>0.2098065272</v>
      </c>
      <c r="T286" s="10">
        <v>6.78352E-4</v>
      </c>
      <c r="U286" s="10">
        <v>760.9022556</v>
      </c>
      <c r="V286" s="6" t="s">
        <v>166</v>
      </c>
      <c r="W286" s="6">
        <f t="shared" si="11"/>
        <v>12.68170426</v>
      </c>
      <c r="X286" s="10">
        <v>-0.001216651</v>
      </c>
      <c r="Y286" s="10">
        <v>-0.00841254</v>
      </c>
      <c r="Z286" s="10">
        <v>0.002344515</v>
      </c>
      <c r="AA286" s="14">
        <v>0.00754644</v>
      </c>
      <c r="AB286" s="14">
        <v>0.776552888</v>
      </c>
      <c r="AC286" s="10">
        <v>0.791595636</v>
      </c>
      <c r="AD286" s="10">
        <v>0.037441381</v>
      </c>
      <c r="AE286" s="10">
        <v>0.325653003</v>
      </c>
      <c r="AF286" s="10">
        <v>3.0</v>
      </c>
      <c r="AG286" s="10">
        <v>2.0</v>
      </c>
      <c r="AH286" s="25">
        <v>0.560863157463</v>
      </c>
      <c r="AI286" s="25">
        <v>0.00335923152776</v>
      </c>
      <c r="AJ286" s="18" t="s">
        <v>189</v>
      </c>
      <c r="AK286" s="9"/>
      <c r="AL286" s="9"/>
      <c r="AM286" s="9"/>
      <c r="AN286" s="9"/>
      <c r="AO286" s="9"/>
      <c r="AP286" s="9"/>
      <c r="AQ286" s="9"/>
      <c r="AR286" s="9"/>
      <c r="AS286" s="9"/>
    </row>
    <row r="287">
      <c r="A287" s="9"/>
      <c r="B287" s="6" t="s">
        <v>161</v>
      </c>
      <c r="C287" s="6" t="s">
        <v>185</v>
      </c>
      <c r="D287" s="6" t="s">
        <v>57</v>
      </c>
      <c r="E287" s="6" t="s">
        <v>186</v>
      </c>
      <c r="F287" s="6"/>
      <c r="G287" s="6"/>
      <c r="H287" s="6"/>
      <c r="I287" s="6" t="s">
        <v>187</v>
      </c>
      <c r="J287" s="6" t="s">
        <v>42</v>
      </c>
      <c r="K287" s="6" t="s">
        <v>139</v>
      </c>
      <c r="L287" s="6" t="s">
        <v>358</v>
      </c>
      <c r="M287" s="10">
        <v>133.0</v>
      </c>
      <c r="N287" s="10">
        <v>6180.0</v>
      </c>
      <c r="O287" s="10">
        <v>0.704032809</v>
      </c>
      <c r="P287" s="10">
        <v>92.93233083</v>
      </c>
      <c r="Q287" s="10">
        <v>18.16515523</v>
      </c>
      <c r="R287" s="6">
        <f t="shared" si="7"/>
        <v>3.550678882</v>
      </c>
      <c r="S287" s="6">
        <f t="shared" si="8"/>
        <v>0.1954664762</v>
      </c>
      <c r="T287" s="10">
        <v>0.001309411</v>
      </c>
      <c r="U287" s="10">
        <v>765.443609</v>
      </c>
      <c r="V287" s="6" t="s">
        <v>166</v>
      </c>
      <c r="W287" s="6">
        <f t="shared" si="11"/>
        <v>12.75739348</v>
      </c>
      <c r="X287" s="10">
        <v>0.00171902</v>
      </c>
      <c r="Y287" s="10">
        <v>0.009493343</v>
      </c>
      <c r="Z287" s="10">
        <v>0.002260161</v>
      </c>
      <c r="AA287" s="14">
        <v>0.007341591</v>
      </c>
      <c r="AB287" s="14">
        <v>0.779145377</v>
      </c>
      <c r="AC287" s="10">
        <v>0.791064549</v>
      </c>
      <c r="AD287" s="10">
        <v>0.024418314</v>
      </c>
      <c r="AE287" s="10">
        <v>0.329758191</v>
      </c>
      <c r="AF287" s="10">
        <v>3.0</v>
      </c>
      <c r="AG287" s="10">
        <v>3.0</v>
      </c>
      <c r="AH287" s="25">
        <v>0.570949168092</v>
      </c>
      <c r="AI287" s="25">
        <v>0.00376292941961</v>
      </c>
      <c r="AJ287" s="18" t="s">
        <v>189</v>
      </c>
      <c r="AK287" s="9"/>
      <c r="AL287" s="9"/>
      <c r="AM287" s="9"/>
      <c r="AN287" s="9"/>
      <c r="AO287" s="9"/>
      <c r="AP287" s="9"/>
      <c r="AQ287" s="9"/>
      <c r="AR287" s="9"/>
      <c r="AS287" s="9"/>
    </row>
    <row r="288">
      <c r="A288" s="9"/>
      <c r="B288" s="6" t="s">
        <v>161</v>
      </c>
      <c r="C288" s="6" t="s">
        <v>185</v>
      </c>
      <c r="D288" s="6" t="s">
        <v>57</v>
      </c>
      <c r="E288" s="6" t="s">
        <v>186</v>
      </c>
      <c r="F288" s="6"/>
      <c r="G288" s="6"/>
      <c r="H288" s="6"/>
      <c r="I288" s="6" t="s">
        <v>187</v>
      </c>
      <c r="J288" s="6" t="s">
        <v>42</v>
      </c>
      <c r="K288" s="6" t="s">
        <v>139</v>
      </c>
      <c r="L288" s="6" t="s">
        <v>359</v>
      </c>
      <c r="M288" s="10">
        <v>133.0</v>
      </c>
      <c r="N288" s="10">
        <v>5795.0</v>
      </c>
      <c r="O288" s="10">
        <v>0.66017316</v>
      </c>
      <c r="P288" s="10">
        <v>87.14285714</v>
      </c>
      <c r="Q288" s="10">
        <v>18.15229759</v>
      </c>
      <c r="R288" s="6">
        <f t="shared" si="7"/>
        <v>3.781215335</v>
      </c>
      <c r="S288" s="6">
        <f t="shared" si="8"/>
        <v>0.2083050543</v>
      </c>
      <c r="T288" s="10">
        <v>-4.68627E-4</v>
      </c>
      <c r="U288" s="10">
        <v>702.7368421</v>
      </c>
      <c r="V288" s="6" t="s">
        <v>166</v>
      </c>
      <c r="W288" s="6">
        <f t="shared" si="11"/>
        <v>11.7122807</v>
      </c>
      <c r="X288" s="10">
        <v>0.034038313</v>
      </c>
      <c r="Y288" s="10">
        <v>0.018524628</v>
      </c>
      <c r="Z288" s="10">
        <v>0.002594098</v>
      </c>
      <c r="AA288" s="14">
        <v>0.00767439</v>
      </c>
      <c r="AB288" s="14">
        <v>0.750146802</v>
      </c>
      <c r="AC288" s="10">
        <v>0.763938192</v>
      </c>
      <c r="AD288" s="10">
        <v>0.017750069</v>
      </c>
      <c r="AE288" s="10">
        <v>0.339000565</v>
      </c>
      <c r="AF288" s="10">
        <v>3.0</v>
      </c>
      <c r="AG288" s="10">
        <v>2.0</v>
      </c>
      <c r="AH288" s="25">
        <v>0.518823667633</v>
      </c>
      <c r="AI288" s="25">
        <v>0.00322549740411</v>
      </c>
      <c r="AJ288" s="18" t="s">
        <v>189</v>
      </c>
      <c r="AK288" s="9"/>
      <c r="AL288" s="9"/>
      <c r="AM288" s="9"/>
      <c r="AN288" s="9"/>
      <c r="AO288" s="9"/>
      <c r="AP288" s="9"/>
      <c r="AQ288" s="9"/>
      <c r="AR288" s="9"/>
      <c r="AS288" s="9"/>
    </row>
    <row r="289">
      <c r="A289" s="9"/>
      <c r="B289" s="6" t="s">
        <v>161</v>
      </c>
      <c r="C289" s="6" t="s">
        <v>185</v>
      </c>
      <c r="D289" s="6" t="s">
        <v>57</v>
      </c>
      <c r="E289" s="6" t="s">
        <v>186</v>
      </c>
      <c r="F289" s="6"/>
      <c r="G289" s="6"/>
      <c r="H289" s="6"/>
      <c r="I289" s="6" t="s">
        <v>187</v>
      </c>
      <c r="J289" s="6" t="s">
        <v>42</v>
      </c>
      <c r="K289" s="6" t="s">
        <v>139</v>
      </c>
      <c r="L289" s="6" t="s">
        <v>360</v>
      </c>
      <c r="M289" s="10">
        <v>133.0</v>
      </c>
      <c r="N289" s="10">
        <v>5907.0</v>
      </c>
      <c r="O289" s="10">
        <v>0.672932331</v>
      </c>
      <c r="P289" s="10">
        <v>88.82706767</v>
      </c>
      <c r="Q289" s="10">
        <v>18.74663329</v>
      </c>
      <c r="R289" s="6">
        <f t="shared" si="7"/>
        <v>3.95640956</v>
      </c>
      <c r="S289" s="6">
        <f t="shared" si="8"/>
        <v>0.2110464049</v>
      </c>
      <c r="T289" s="10">
        <v>2.74607E-4</v>
      </c>
      <c r="U289" s="10">
        <v>703.443609</v>
      </c>
      <c r="V289" s="6" t="s">
        <v>166</v>
      </c>
      <c r="W289" s="6">
        <f t="shared" si="11"/>
        <v>11.72406015</v>
      </c>
      <c r="X289" s="10">
        <v>6.68836E-4</v>
      </c>
      <c r="Y289" s="10">
        <v>0.030674099</v>
      </c>
      <c r="Z289" s="10">
        <v>0.002497569</v>
      </c>
      <c r="AA289" s="14">
        <v>0.007795128</v>
      </c>
      <c r="AB289" s="14">
        <v>0.761081958</v>
      </c>
      <c r="AC289" s="10">
        <v>0.778367838</v>
      </c>
      <c r="AD289" s="10">
        <v>0.023927032</v>
      </c>
      <c r="AE289" s="10">
        <v>0.317966008</v>
      </c>
      <c r="AF289" s="10">
        <v>3.0</v>
      </c>
      <c r="AG289" s="10">
        <v>3.0</v>
      </c>
      <c r="AH289" s="25">
        <v>0.541545284488</v>
      </c>
      <c r="AI289" s="25">
        <v>0.00358509802687</v>
      </c>
      <c r="AJ289" s="18" t="s">
        <v>189</v>
      </c>
      <c r="AK289" s="9"/>
      <c r="AL289" s="9"/>
      <c r="AM289" s="9"/>
      <c r="AN289" s="9"/>
      <c r="AO289" s="9"/>
      <c r="AP289" s="9"/>
      <c r="AQ289" s="9"/>
      <c r="AR289" s="9"/>
      <c r="AS289" s="9"/>
    </row>
    <row r="290">
      <c r="A290" s="9"/>
      <c r="B290" s="6" t="s">
        <v>161</v>
      </c>
      <c r="C290" s="6" t="s">
        <v>185</v>
      </c>
      <c r="D290" s="6" t="s">
        <v>57</v>
      </c>
      <c r="E290" s="6" t="s">
        <v>186</v>
      </c>
      <c r="F290" s="6"/>
      <c r="G290" s="6"/>
      <c r="H290" s="6"/>
      <c r="I290" s="6" t="s">
        <v>187</v>
      </c>
      <c r="J290" s="6" t="s">
        <v>42</v>
      </c>
      <c r="K290" s="6" t="s">
        <v>139</v>
      </c>
      <c r="L290" s="6" t="s">
        <v>361</v>
      </c>
      <c r="M290" s="10">
        <v>132.0</v>
      </c>
      <c r="N290" s="10">
        <v>5923.0</v>
      </c>
      <c r="O290" s="10">
        <v>0.685056674</v>
      </c>
      <c r="P290" s="10">
        <v>89.74242424</v>
      </c>
      <c r="Q290" s="10">
        <v>18.6667835</v>
      </c>
      <c r="R290" s="6">
        <f t="shared" si="7"/>
        <v>3.882765695</v>
      </c>
      <c r="S290" s="6">
        <f t="shared" si="8"/>
        <v>0.2080040032</v>
      </c>
      <c r="T290" s="10">
        <v>4.55539E-4</v>
      </c>
      <c r="U290" s="10">
        <v>704.6212121</v>
      </c>
      <c r="V290" s="6" t="s">
        <v>166</v>
      </c>
      <c r="W290" s="6">
        <f t="shared" si="11"/>
        <v>11.74368687</v>
      </c>
      <c r="X290" s="10">
        <v>0.023750527</v>
      </c>
      <c r="Y290" s="10">
        <v>0.027626571</v>
      </c>
      <c r="Z290" s="10">
        <v>0.002422641</v>
      </c>
      <c r="AA290" s="14">
        <v>0.007638072</v>
      </c>
      <c r="AB290" s="14">
        <v>0.770616767</v>
      </c>
      <c r="AC290" s="10">
        <v>0.785516021</v>
      </c>
      <c r="AD290" s="10">
        <v>0.018984021</v>
      </c>
      <c r="AE290" s="10">
        <v>0.320135644</v>
      </c>
      <c r="AF290" s="10">
        <v>3.0</v>
      </c>
      <c r="AG290" s="10">
        <v>2.0</v>
      </c>
      <c r="AH290" s="25">
        <v>0.554290495695</v>
      </c>
      <c r="AI290" s="25">
        <v>0.00338455693098</v>
      </c>
      <c r="AJ290" s="18" t="s">
        <v>189</v>
      </c>
      <c r="AK290" s="9"/>
      <c r="AL290" s="9"/>
      <c r="AM290" s="9"/>
      <c r="AN290" s="9"/>
      <c r="AO290" s="9"/>
      <c r="AP290" s="9"/>
      <c r="AQ290" s="9"/>
      <c r="AR290" s="9"/>
      <c r="AS290" s="9"/>
    </row>
    <row r="291">
      <c r="A291" s="9"/>
      <c r="B291" s="6" t="s">
        <v>161</v>
      </c>
      <c r="C291" s="6" t="s">
        <v>185</v>
      </c>
      <c r="D291" s="6" t="s">
        <v>57</v>
      </c>
      <c r="E291" s="6" t="s">
        <v>186</v>
      </c>
      <c r="F291" s="6"/>
      <c r="G291" s="6"/>
      <c r="H291" s="6"/>
      <c r="I291" s="6" t="s">
        <v>187</v>
      </c>
      <c r="J291" s="6" t="s">
        <v>42</v>
      </c>
      <c r="K291" s="6" t="s">
        <v>139</v>
      </c>
      <c r="L291" s="6" t="s">
        <v>362</v>
      </c>
      <c r="M291" s="10">
        <v>89.0</v>
      </c>
      <c r="N291" s="10">
        <v>2937.0</v>
      </c>
      <c r="O291" s="10">
        <v>0.75</v>
      </c>
      <c r="P291" s="10">
        <v>66.0</v>
      </c>
      <c r="Q291" s="10">
        <v>12.21805626</v>
      </c>
      <c r="R291" s="6">
        <f t="shared" si="7"/>
        <v>2.2618318</v>
      </c>
      <c r="S291" s="6">
        <f t="shared" si="8"/>
        <v>0.1851220645</v>
      </c>
      <c r="T291" s="10">
        <v>-0.0140027</v>
      </c>
      <c r="U291" s="10">
        <v>488.4494382</v>
      </c>
      <c r="V291" s="6" t="s">
        <v>166</v>
      </c>
      <c r="W291" s="6">
        <f t="shared" si="11"/>
        <v>8.14082397</v>
      </c>
      <c r="X291" s="10">
        <v>-3.35699E-4</v>
      </c>
      <c r="Y291" s="10">
        <v>-0.039973685</v>
      </c>
      <c r="Z291" s="10">
        <v>0.002873563</v>
      </c>
      <c r="AA291" s="14">
        <v>0.011745131</v>
      </c>
      <c r="AB291" s="14">
        <v>0.808588292</v>
      </c>
      <c r="AC291" s="10">
        <v>0.815700706</v>
      </c>
      <c r="AD291" s="10">
        <v>0.045154717</v>
      </c>
      <c r="AE291" s="10">
        <v>0.248317845</v>
      </c>
      <c r="AF291" s="10">
        <v>3.0</v>
      </c>
      <c r="AG291" s="10">
        <v>2.0</v>
      </c>
      <c r="AH291" s="25">
        <v>0.63633354685</v>
      </c>
      <c r="AI291" s="25">
        <v>0.0059420358451</v>
      </c>
      <c r="AJ291" s="18" t="s">
        <v>189</v>
      </c>
      <c r="AK291" s="9"/>
      <c r="AL291" s="9"/>
      <c r="AM291" s="9"/>
      <c r="AN291" s="9"/>
      <c r="AO291" s="9"/>
      <c r="AP291" s="9"/>
      <c r="AQ291" s="9"/>
      <c r="AR291" s="9"/>
      <c r="AS291" s="9"/>
    </row>
    <row r="292">
      <c r="A292" s="9"/>
      <c r="B292" s="6" t="s">
        <v>161</v>
      </c>
      <c r="C292" s="6" t="s">
        <v>185</v>
      </c>
      <c r="D292" s="6" t="s">
        <v>57</v>
      </c>
      <c r="E292" s="6" t="s">
        <v>186</v>
      </c>
      <c r="F292" s="6"/>
      <c r="G292" s="6"/>
      <c r="H292" s="6"/>
      <c r="I292" s="6" t="s">
        <v>187</v>
      </c>
      <c r="J292" s="6" t="s">
        <v>42</v>
      </c>
      <c r="K292" s="6" t="s">
        <v>139</v>
      </c>
      <c r="L292" s="6" t="s">
        <v>363</v>
      </c>
      <c r="M292" s="10">
        <v>89.0</v>
      </c>
      <c r="N292" s="10">
        <v>2945.0</v>
      </c>
      <c r="O292" s="10">
        <v>0.752042901</v>
      </c>
      <c r="P292" s="10">
        <v>66.17977528</v>
      </c>
      <c r="Q292" s="10">
        <v>13.47620608</v>
      </c>
      <c r="R292" s="6">
        <f t="shared" si="7"/>
        <v>2.744163599</v>
      </c>
      <c r="S292" s="6">
        <f t="shared" si="8"/>
        <v>0.2036302786</v>
      </c>
      <c r="T292" s="10">
        <v>-0.206806571</v>
      </c>
      <c r="U292" s="10">
        <v>512.247191</v>
      </c>
      <c r="V292" s="6" t="s">
        <v>166</v>
      </c>
      <c r="W292" s="6">
        <f t="shared" si="11"/>
        <v>8.537453183</v>
      </c>
      <c r="X292" s="10">
        <v>-0.018041872</v>
      </c>
      <c r="Y292" s="10">
        <v>-0.039863189</v>
      </c>
      <c r="Z292" s="10">
        <v>0.002850082</v>
      </c>
      <c r="AA292" s="14">
        <v>0.011761507</v>
      </c>
      <c r="AB292" s="14">
        <v>0.819017577</v>
      </c>
      <c r="AC292" s="10">
        <v>0.825593314</v>
      </c>
      <c r="AD292" s="10">
        <v>0.035898171</v>
      </c>
      <c r="AE292" s="10">
        <v>0.250577855</v>
      </c>
      <c r="AF292" s="10">
        <v>3.0</v>
      </c>
      <c r="AG292" s="10">
        <v>2.0</v>
      </c>
      <c r="AH292" s="25">
        <v>0.659677618623</v>
      </c>
      <c r="AI292" s="25">
        <v>0.00543286835941</v>
      </c>
      <c r="AJ292" s="18" t="s">
        <v>189</v>
      </c>
      <c r="AK292" s="9"/>
      <c r="AL292" s="9"/>
      <c r="AM292" s="9"/>
      <c r="AN292" s="9"/>
      <c r="AO292" s="9"/>
      <c r="AP292" s="9"/>
      <c r="AQ292" s="9"/>
      <c r="AR292" s="9"/>
      <c r="AS292" s="9"/>
    </row>
    <row r="293">
      <c r="A293" s="9"/>
      <c r="B293" s="6" t="s">
        <v>161</v>
      </c>
      <c r="C293" s="6" t="s">
        <v>185</v>
      </c>
      <c r="D293" s="6" t="s">
        <v>57</v>
      </c>
      <c r="E293" s="6" t="s">
        <v>186</v>
      </c>
      <c r="F293" s="6"/>
      <c r="G293" s="6"/>
      <c r="H293" s="6"/>
      <c r="I293" s="6" t="s">
        <v>187</v>
      </c>
      <c r="J293" s="6" t="s">
        <v>42</v>
      </c>
      <c r="K293" s="6" t="s">
        <v>139</v>
      </c>
      <c r="L293" s="6" t="s">
        <v>364</v>
      </c>
      <c r="M293" s="10">
        <v>89.0</v>
      </c>
      <c r="N293" s="10">
        <v>3029.0</v>
      </c>
      <c r="O293" s="10">
        <v>0.773493361</v>
      </c>
      <c r="P293" s="10">
        <v>68.06741573</v>
      </c>
      <c r="Q293" s="10">
        <v>13.08811774</v>
      </c>
      <c r="R293" s="6">
        <f t="shared" si="7"/>
        <v>2.5166054</v>
      </c>
      <c r="S293" s="6">
        <f t="shared" si="8"/>
        <v>0.1922816901</v>
      </c>
      <c r="T293" s="10">
        <v>-0.055719978</v>
      </c>
      <c r="U293" s="10">
        <v>535.6629213</v>
      </c>
      <c r="V293" s="6" t="s">
        <v>166</v>
      </c>
      <c r="W293" s="6">
        <f t="shared" si="11"/>
        <v>8.927715355</v>
      </c>
      <c r="X293" s="10">
        <v>-0.020725413</v>
      </c>
      <c r="Y293" s="10">
        <v>-0.037896504</v>
      </c>
      <c r="Z293" s="10">
        <v>0.002726803</v>
      </c>
      <c r="AA293" s="14">
        <v>0.01204556</v>
      </c>
      <c r="AB293" s="14">
        <v>0.833216302</v>
      </c>
      <c r="AC293" s="10">
        <v>0.839223013</v>
      </c>
      <c r="AD293" s="10">
        <v>0.03644342</v>
      </c>
      <c r="AE293" s="10">
        <v>0.231695878</v>
      </c>
      <c r="AF293" s="10">
        <v>3.0</v>
      </c>
      <c r="AG293" s="10">
        <v>3.0</v>
      </c>
      <c r="AH293" s="25">
        <v>0.682061753698</v>
      </c>
      <c r="AI293" s="25">
        <v>0.00465337245505</v>
      </c>
      <c r="AJ293" s="18" t="s">
        <v>189</v>
      </c>
      <c r="AK293" s="9"/>
      <c r="AL293" s="9"/>
      <c r="AM293" s="9"/>
      <c r="AN293" s="9"/>
      <c r="AO293" s="9"/>
      <c r="AP293" s="9"/>
      <c r="AQ293" s="9"/>
      <c r="AR293" s="9"/>
      <c r="AS293" s="9"/>
    </row>
    <row r="294">
      <c r="A294" s="9"/>
      <c r="B294" s="6" t="s">
        <v>161</v>
      </c>
      <c r="C294" s="6" t="s">
        <v>185</v>
      </c>
      <c r="D294" s="6" t="s">
        <v>57</v>
      </c>
      <c r="E294" s="6" t="s">
        <v>186</v>
      </c>
      <c r="F294" s="6"/>
      <c r="G294" s="6"/>
      <c r="H294" s="6"/>
      <c r="I294" s="6" t="s">
        <v>187</v>
      </c>
      <c r="J294" s="6" t="s">
        <v>42</v>
      </c>
      <c r="K294" s="6" t="s">
        <v>139</v>
      </c>
      <c r="L294" s="6" t="s">
        <v>365</v>
      </c>
      <c r="M294" s="10">
        <v>89.0</v>
      </c>
      <c r="N294" s="10">
        <v>2916.0</v>
      </c>
      <c r="O294" s="10">
        <v>0.744637385</v>
      </c>
      <c r="P294" s="10">
        <v>65.52808989</v>
      </c>
      <c r="Q294" s="10">
        <v>13.19694371</v>
      </c>
      <c r="R294" s="6">
        <f t="shared" si="7"/>
        <v>2.657781168</v>
      </c>
      <c r="S294" s="6">
        <f t="shared" si="8"/>
        <v>0.2013936883</v>
      </c>
      <c r="T294" s="10">
        <v>-0.043753582</v>
      </c>
      <c r="U294" s="10">
        <v>497.6404494</v>
      </c>
      <c r="V294" s="6" t="s">
        <v>166</v>
      </c>
      <c r="W294" s="6">
        <f t="shared" si="11"/>
        <v>8.29400749</v>
      </c>
      <c r="X294" s="10">
        <v>0.003339734</v>
      </c>
      <c r="Y294" s="10">
        <v>-0.039134575</v>
      </c>
      <c r="Z294" s="10">
        <v>0.002935202</v>
      </c>
      <c r="AA294" s="14">
        <v>0.011545377</v>
      </c>
      <c r="AB294" s="14">
        <v>0.810539318</v>
      </c>
      <c r="AC294" s="10">
        <v>0.815948287</v>
      </c>
      <c r="AD294" s="10">
        <v>0.03757246</v>
      </c>
      <c r="AE294" s="10">
        <v>0.250331342</v>
      </c>
      <c r="AF294" s="10">
        <v>3.0</v>
      </c>
      <c r="AG294" s="10">
        <v>2.0</v>
      </c>
      <c r="AH294" s="25">
        <v>0.643295544707</v>
      </c>
      <c r="AI294" s="25">
        <v>0.00508415328384</v>
      </c>
      <c r="AJ294" s="18" t="s">
        <v>189</v>
      </c>
      <c r="AK294" s="9"/>
      <c r="AL294" s="9"/>
      <c r="AM294" s="9"/>
      <c r="AN294" s="9"/>
      <c r="AO294" s="9"/>
      <c r="AP294" s="9"/>
      <c r="AQ294" s="9"/>
      <c r="AR294" s="9"/>
      <c r="AS294" s="9"/>
    </row>
    <row r="295">
      <c r="A295" s="9"/>
      <c r="B295" s="6" t="s">
        <v>161</v>
      </c>
      <c r="C295" s="6" t="s">
        <v>185</v>
      </c>
      <c r="D295" s="6" t="s">
        <v>57</v>
      </c>
      <c r="E295" s="6" t="s">
        <v>186</v>
      </c>
      <c r="F295" s="6"/>
      <c r="G295" s="6"/>
      <c r="H295" s="6"/>
      <c r="I295" s="6" t="s">
        <v>187</v>
      </c>
      <c r="J295" s="6" t="s">
        <v>42</v>
      </c>
      <c r="K295" s="6" t="s">
        <v>139</v>
      </c>
      <c r="L295" s="6" t="s">
        <v>366</v>
      </c>
      <c r="M295" s="10">
        <v>89.0</v>
      </c>
      <c r="N295" s="10">
        <v>2568.0</v>
      </c>
      <c r="O295" s="10">
        <v>0.655771195</v>
      </c>
      <c r="P295" s="10">
        <v>57.70786517</v>
      </c>
      <c r="Q295" s="10">
        <v>15.33681936</v>
      </c>
      <c r="R295" s="6">
        <f t="shared" si="7"/>
        <v>4.076013337</v>
      </c>
      <c r="S295" s="6">
        <f t="shared" si="8"/>
        <v>0.2657665349</v>
      </c>
      <c r="T295" s="10">
        <v>-0.251018519</v>
      </c>
      <c r="U295" s="10">
        <v>423.1235955</v>
      </c>
      <c r="V295" s="6" t="s">
        <v>166</v>
      </c>
      <c r="W295" s="6">
        <f t="shared" si="11"/>
        <v>7.052059925</v>
      </c>
      <c r="X295" s="10">
        <v>0.124609609</v>
      </c>
      <c r="Y295" s="10">
        <v>-0.011318505</v>
      </c>
      <c r="Z295" s="10">
        <v>0.003994811</v>
      </c>
      <c r="AA295" s="14">
        <v>0.012611736</v>
      </c>
      <c r="AB295" s="14">
        <v>0.77052142</v>
      </c>
      <c r="AC295" s="10">
        <v>0.777794446</v>
      </c>
      <c r="AD295" s="10">
        <v>0.038868941</v>
      </c>
      <c r="AE295" s="10">
        <v>0.249347212</v>
      </c>
      <c r="AF295" s="10">
        <v>3.0</v>
      </c>
      <c r="AG295" s="10">
        <v>3.0</v>
      </c>
      <c r="AH295" s="25">
        <v>0.578072669263</v>
      </c>
      <c r="AI295" s="25">
        <v>0.0053123225463</v>
      </c>
      <c r="AJ295" s="18" t="s">
        <v>189</v>
      </c>
      <c r="AK295" s="9"/>
      <c r="AL295" s="9"/>
      <c r="AM295" s="9"/>
      <c r="AN295" s="9"/>
      <c r="AO295" s="9"/>
      <c r="AP295" s="9"/>
      <c r="AQ295" s="9"/>
      <c r="AR295" s="9"/>
      <c r="AS295" s="9"/>
    </row>
    <row r="296">
      <c r="A296" s="9"/>
      <c r="B296" s="6" t="s">
        <v>161</v>
      </c>
      <c r="C296" s="6" t="s">
        <v>185</v>
      </c>
      <c r="D296" s="6" t="s">
        <v>57</v>
      </c>
      <c r="E296" s="6" t="s">
        <v>186</v>
      </c>
      <c r="F296" s="6"/>
      <c r="G296" s="6"/>
      <c r="H296" s="6"/>
      <c r="I296" s="6" t="s">
        <v>187</v>
      </c>
      <c r="J296" s="6" t="s">
        <v>42</v>
      </c>
      <c r="K296" s="6" t="s">
        <v>139</v>
      </c>
      <c r="L296" s="6" t="s">
        <v>367</v>
      </c>
      <c r="M296" s="10">
        <v>89.0</v>
      </c>
      <c r="N296" s="10">
        <v>2856.0</v>
      </c>
      <c r="O296" s="10">
        <v>0.729315628</v>
      </c>
      <c r="P296" s="10">
        <v>64.17977528</v>
      </c>
      <c r="Q296" s="10">
        <v>16.26643459</v>
      </c>
      <c r="R296" s="6">
        <f t="shared" si="7"/>
        <v>4.122745727</v>
      </c>
      <c r="S296" s="6">
        <f t="shared" si="8"/>
        <v>0.2534510992</v>
      </c>
      <c r="T296" s="10">
        <v>-0.362081297</v>
      </c>
      <c r="U296" s="10">
        <v>517.3483146</v>
      </c>
      <c r="V296" s="6" t="s">
        <v>166</v>
      </c>
      <c r="W296" s="6">
        <f t="shared" si="11"/>
        <v>8.62247191</v>
      </c>
      <c r="X296" s="10">
        <v>0.173335571</v>
      </c>
      <c r="Y296" s="10">
        <v>-0.012837397</v>
      </c>
      <c r="Z296" s="10">
        <v>0.003111315</v>
      </c>
      <c r="AA296" s="14">
        <v>0.01288132</v>
      </c>
      <c r="AB296" s="14">
        <v>0.843270071</v>
      </c>
      <c r="AC296" s="10">
        <v>0.848265361</v>
      </c>
      <c r="AD296" s="10">
        <v>0.043998131</v>
      </c>
      <c r="AE296" s="10">
        <v>0.24056337</v>
      </c>
      <c r="AF296" s="10">
        <v>4.0</v>
      </c>
      <c r="AG296" s="10">
        <v>2.0</v>
      </c>
      <c r="AH296" s="25">
        <v>0.678793126402</v>
      </c>
      <c r="AI296" s="25">
        <v>0.0036113270783</v>
      </c>
      <c r="AJ296" s="18" t="s">
        <v>189</v>
      </c>
      <c r="AK296" s="9"/>
      <c r="AL296" s="9"/>
      <c r="AM296" s="9"/>
      <c r="AN296" s="9"/>
      <c r="AO296" s="9"/>
      <c r="AP296" s="9"/>
      <c r="AQ296" s="9"/>
      <c r="AR296" s="9"/>
      <c r="AS296" s="9"/>
    </row>
    <row r="297">
      <c r="A297" s="9"/>
      <c r="B297" s="6" t="s">
        <v>161</v>
      </c>
      <c r="C297" s="6" t="s">
        <v>185</v>
      </c>
      <c r="D297" s="6" t="s">
        <v>57</v>
      </c>
      <c r="E297" s="6" t="s">
        <v>186</v>
      </c>
      <c r="F297" s="6"/>
      <c r="G297" s="6"/>
      <c r="H297" s="6"/>
      <c r="I297" s="6" t="s">
        <v>187</v>
      </c>
      <c r="J297" s="6" t="s">
        <v>42</v>
      </c>
      <c r="K297" s="6" t="s">
        <v>139</v>
      </c>
      <c r="L297" s="6" t="s">
        <v>368</v>
      </c>
      <c r="M297" s="10">
        <v>89.0</v>
      </c>
      <c r="N297" s="10">
        <v>2956.0</v>
      </c>
      <c r="O297" s="10">
        <v>0.75485189</v>
      </c>
      <c r="P297" s="10">
        <v>66.42696629</v>
      </c>
      <c r="Q297" s="10">
        <v>14.21732417</v>
      </c>
      <c r="R297" s="6">
        <f t="shared" si="7"/>
        <v>3.042925454</v>
      </c>
      <c r="S297" s="6">
        <f t="shared" si="8"/>
        <v>0.2140294065</v>
      </c>
      <c r="T297" s="10">
        <v>-0.68880741</v>
      </c>
      <c r="U297" s="10">
        <v>542.4269663</v>
      </c>
      <c r="V297" s="6" t="s">
        <v>166</v>
      </c>
      <c r="W297" s="6">
        <f t="shared" si="11"/>
        <v>9.040449438</v>
      </c>
      <c r="X297" s="10">
        <v>0.030882517</v>
      </c>
      <c r="Y297" s="10">
        <v>-0.020742176</v>
      </c>
      <c r="Z297" s="10">
        <v>0.002817794</v>
      </c>
      <c r="AA297" s="14">
        <v>0.012589537</v>
      </c>
      <c r="AB297" s="14">
        <v>0.830274164</v>
      </c>
      <c r="AC297" s="10">
        <v>0.834537527</v>
      </c>
      <c r="AD297" s="10">
        <v>0.031492459</v>
      </c>
      <c r="AE297" s="10">
        <v>0.226192697</v>
      </c>
      <c r="AF297" s="10">
        <v>4.0</v>
      </c>
      <c r="AG297" s="10">
        <v>2.0</v>
      </c>
      <c r="AH297" s="25">
        <v>0.671094917579</v>
      </c>
      <c r="AI297" s="25">
        <v>0.00395057639944</v>
      </c>
      <c r="AJ297" s="18" t="s">
        <v>189</v>
      </c>
      <c r="AK297" s="9"/>
      <c r="AL297" s="9"/>
      <c r="AM297" s="9"/>
      <c r="AN297" s="9"/>
      <c r="AO297" s="9"/>
      <c r="AP297" s="9"/>
      <c r="AQ297" s="9"/>
      <c r="AR297" s="9"/>
      <c r="AS297" s="9"/>
    </row>
    <row r="298">
      <c r="A298" s="9"/>
      <c r="B298" s="6" t="s">
        <v>161</v>
      </c>
      <c r="C298" s="6" t="s">
        <v>185</v>
      </c>
      <c r="D298" s="6" t="s">
        <v>57</v>
      </c>
      <c r="E298" s="6" t="s">
        <v>186</v>
      </c>
      <c r="F298" s="6"/>
      <c r="G298" s="6"/>
      <c r="H298" s="6"/>
      <c r="I298" s="6" t="s">
        <v>187</v>
      </c>
      <c r="J298" s="6" t="s">
        <v>42</v>
      </c>
      <c r="K298" s="6" t="s">
        <v>139</v>
      </c>
      <c r="L298" s="6" t="s">
        <v>369</v>
      </c>
      <c r="M298" s="10">
        <v>89.0</v>
      </c>
      <c r="N298" s="10">
        <v>2866.0</v>
      </c>
      <c r="O298" s="10">
        <v>0.731869254</v>
      </c>
      <c r="P298" s="10">
        <v>64.40449438</v>
      </c>
      <c r="Q298" s="10">
        <v>15.79696963</v>
      </c>
      <c r="R298" s="6">
        <f t="shared" si="7"/>
        <v>3.874640301</v>
      </c>
      <c r="S298" s="6">
        <f t="shared" si="8"/>
        <v>0.2452774419</v>
      </c>
      <c r="T298" s="10">
        <v>5.16636E-4</v>
      </c>
      <c r="U298" s="10">
        <v>517.8202247</v>
      </c>
      <c r="V298" s="6" t="s">
        <v>166</v>
      </c>
      <c r="W298" s="6">
        <f t="shared" si="11"/>
        <v>8.630337078</v>
      </c>
      <c r="X298" s="10">
        <v>0.021184926</v>
      </c>
      <c r="Y298" s="10">
        <v>-0.025367145</v>
      </c>
      <c r="Z298" s="10">
        <v>0.003143602</v>
      </c>
      <c r="AA298" s="14">
        <v>0.012658954</v>
      </c>
      <c r="AB298" s="14">
        <v>0.827099605</v>
      </c>
      <c r="AC298" s="10">
        <v>0.832612325</v>
      </c>
      <c r="AD298" s="10">
        <v>0.031889524</v>
      </c>
      <c r="AE298" s="10">
        <v>0.204627239</v>
      </c>
      <c r="AF298" s="10">
        <v>4.0</v>
      </c>
      <c r="AG298" s="10">
        <v>3.0</v>
      </c>
      <c r="AH298" s="25">
        <v>0.6634051788</v>
      </c>
      <c r="AI298" s="25">
        <v>0.00542166288544</v>
      </c>
      <c r="AJ298" s="18" t="s">
        <v>189</v>
      </c>
      <c r="AK298" s="9"/>
      <c r="AL298" s="9"/>
      <c r="AM298" s="9"/>
      <c r="AN298" s="9"/>
      <c r="AO298" s="9"/>
      <c r="AP298" s="9"/>
      <c r="AQ298" s="9"/>
      <c r="AR298" s="9"/>
      <c r="AS298" s="9"/>
    </row>
    <row r="299">
      <c r="A299" s="9"/>
      <c r="B299" s="6" t="s">
        <v>161</v>
      </c>
      <c r="C299" s="6" t="s">
        <v>185</v>
      </c>
      <c r="D299" s="6" t="s">
        <v>57</v>
      </c>
      <c r="E299" s="6" t="s">
        <v>186</v>
      </c>
      <c r="F299" s="6"/>
      <c r="G299" s="6"/>
      <c r="H299" s="6"/>
      <c r="I299" s="6" t="s">
        <v>187</v>
      </c>
      <c r="J299" s="6" t="s">
        <v>42</v>
      </c>
      <c r="K299" s="6" t="s">
        <v>139</v>
      </c>
      <c r="L299" s="6" t="s">
        <v>370</v>
      </c>
      <c r="M299" s="10">
        <v>89.0</v>
      </c>
      <c r="N299" s="10">
        <v>2861.0</v>
      </c>
      <c r="O299" s="10">
        <v>0.730592441</v>
      </c>
      <c r="P299" s="10">
        <v>64.29213483</v>
      </c>
      <c r="Q299" s="10">
        <v>15.20511612</v>
      </c>
      <c r="R299" s="6">
        <f t="shared" si="7"/>
        <v>3.596016166</v>
      </c>
      <c r="S299" s="6">
        <f t="shared" si="8"/>
        <v>0.236500408</v>
      </c>
      <c r="T299" s="10">
        <v>-0.349772464</v>
      </c>
      <c r="U299" s="10">
        <v>523.6179775</v>
      </c>
      <c r="V299" s="6" t="s">
        <v>166</v>
      </c>
      <c r="W299" s="6">
        <f t="shared" si="11"/>
        <v>8.726966292</v>
      </c>
      <c r="X299" s="10">
        <v>0.069252788</v>
      </c>
      <c r="Y299" s="10">
        <v>-0.041145673</v>
      </c>
      <c r="Z299" s="10">
        <v>0.003108379</v>
      </c>
      <c r="AA299" s="14">
        <v>0.01239157</v>
      </c>
      <c r="AB299" s="14">
        <v>0.823605951</v>
      </c>
      <c r="AC299" s="10">
        <v>0.827462277</v>
      </c>
      <c r="AD299" s="10">
        <v>0.030133204</v>
      </c>
      <c r="AE299" s="10">
        <v>0.235827731</v>
      </c>
      <c r="AF299" s="10">
        <v>3.0</v>
      </c>
      <c r="AG299" s="10">
        <v>3.0</v>
      </c>
      <c r="AH299" s="25">
        <v>0.661071920888</v>
      </c>
      <c r="AI299" s="25">
        <v>0.00363001089388</v>
      </c>
      <c r="AJ299" s="18" t="s">
        <v>189</v>
      </c>
      <c r="AK299" s="9"/>
      <c r="AL299" s="9"/>
      <c r="AM299" s="9"/>
      <c r="AN299" s="9"/>
      <c r="AO299" s="9"/>
      <c r="AP299" s="9"/>
      <c r="AQ299" s="9"/>
      <c r="AR299" s="9"/>
      <c r="AS299" s="9"/>
    </row>
    <row r="300">
      <c r="A300" s="9"/>
      <c r="B300" s="6" t="s">
        <v>161</v>
      </c>
      <c r="C300" s="6" t="s">
        <v>185</v>
      </c>
      <c r="D300" s="6" t="s">
        <v>57</v>
      </c>
      <c r="E300" s="6" t="s">
        <v>186</v>
      </c>
      <c r="F300" s="6"/>
      <c r="G300" s="6"/>
      <c r="H300" s="6"/>
      <c r="I300" s="6" t="s">
        <v>187</v>
      </c>
      <c r="J300" s="6" t="s">
        <v>42</v>
      </c>
      <c r="K300" s="6" t="s">
        <v>139</v>
      </c>
      <c r="L300" s="6" t="s">
        <v>371</v>
      </c>
      <c r="M300" s="10">
        <v>89.0</v>
      </c>
      <c r="N300" s="10">
        <v>2556.0</v>
      </c>
      <c r="O300" s="10">
        <v>0.652706844</v>
      </c>
      <c r="P300" s="10">
        <v>57.43820225</v>
      </c>
      <c r="Q300" s="10">
        <v>16.72846935</v>
      </c>
      <c r="R300" s="6">
        <f t="shared" si="7"/>
        <v>4.872048146</v>
      </c>
      <c r="S300" s="6">
        <f t="shared" si="8"/>
        <v>0.2912429132</v>
      </c>
      <c r="T300" s="10">
        <v>-0.248682751</v>
      </c>
      <c r="U300" s="10">
        <v>391.6629213</v>
      </c>
      <c r="V300" s="6" t="s">
        <v>166</v>
      </c>
      <c r="W300" s="6">
        <f t="shared" si="11"/>
        <v>6.527715355</v>
      </c>
      <c r="X300" s="10">
        <v>0.019592993</v>
      </c>
      <c r="Y300" s="10">
        <v>-0.023893817</v>
      </c>
      <c r="Z300" s="10">
        <v>0.004006551</v>
      </c>
      <c r="AA300" s="14">
        <v>0.01203708</v>
      </c>
      <c r="AB300" s="14">
        <v>0.776011588</v>
      </c>
      <c r="AC300" s="10">
        <v>0.785552648</v>
      </c>
      <c r="AD300" s="10">
        <v>0.012679528</v>
      </c>
      <c r="AE300" s="10">
        <v>0.231505929</v>
      </c>
      <c r="AF300" s="10">
        <v>3.0</v>
      </c>
      <c r="AG300" s="10">
        <v>3.0</v>
      </c>
      <c r="AH300" s="25">
        <v>0.599820995731</v>
      </c>
      <c r="AI300" s="25">
        <v>0.0042467252634</v>
      </c>
      <c r="AJ300" s="18" t="s">
        <v>189</v>
      </c>
      <c r="AK300" s="9"/>
      <c r="AL300" s="9"/>
      <c r="AM300" s="9"/>
      <c r="AN300" s="9"/>
      <c r="AO300" s="9"/>
      <c r="AP300" s="9"/>
      <c r="AQ300" s="9"/>
      <c r="AR300" s="9"/>
      <c r="AS300" s="9"/>
    </row>
    <row r="301">
      <c r="A301" s="9"/>
      <c r="B301" s="6" t="s">
        <v>161</v>
      </c>
      <c r="C301" s="6" t="s">
        <v>185</v>
      </c>
      <c r="D301" s="6" t="s">
        <v>57</v>
      </c>
      <c r="E301" s="6" t="s">
        <v>186</v>
      </c>
      <c r="F301" s="6"/>
      <c r="G301" s="6"/>
      <c r="H301" s="6"/>
      <c r="I301" s="6" t="s">
        <v>187</v>
      </c>
      <c r="J301" s="6" t="s">
        <v>42</v>
      </c>
      <c r="K301" s="6" t="s">
        <v>139</v>
      </c>
      <c r="L301" s="6" t="s">
        <v>372</v>
      </c>
      <c r="M301" s="10">
        <v>66.0</v>
      </c>
      <c r="N301" s="10">
        <v>1546.0</v>
      </c>
      <c r="O301" s="10">
        <v>0.720745921</v>
      </c>
      <c r="P301" s="10">
        <v>46.84848485</v>
      </c>
      <c r="Q301" s="10">
        <v>10.37514867</v>
      </c>
      <c r="R301" s="6">
        <f t="shared" si="7"/>
        <v>2.297698853</v>
      </c>
      <c r="S301" s="6">
        <f t="shared" si="8"/>
        <v>0.2214617763</v>
      </c>
      <c r="T301" s="10">
        <v>4.44658E-4</v>
      </c>
      <c r="U301" s="10">
        <v>305.1515152</v>
      </c>
      <c r="V301" s="6" t="s">
        <v>166</v>
      </c>
      <c r="W301" s="6">
        <f t="shared" si="11"/>
        <v>5.085858587</v>
      </c>
      <c r="X301" s="10">
        <v>-0.035896863</v>
      </c>
      <c r="Y301" s="10">
        <v>-0.030350586</v>
      </c>
      <c r="Z301" s="10">
        <v>0.004407051</v>
      </c>
      <c r="AA301" s="14">
        <v>0.015690497</v>
      </c>
      <c r="AB301" s="14">
        <v>0.791775264</v>
      </c>
      <c r="AC301" s="10">
        <v>0.801157546</v>
      </c>
      <c r="AD301" s="10">
        <v>0.035977318</v>
      </c>
      <c r="AE301" s="10">
        <v>0.236747036</v>
      </c>
      <c r="AF301" s="10">
        <v>3.0</v>
      </c>
      <c r="AG301" s="10">
        <v>3.0</v>
      </c>
      <c r="AH301" s="25">
        <v>0.494391830798</v>
      </c>
      <c r="AI301" s="25">
        <v>0.00577399055982</v>
      </c>
      <c r="AJ301" s="18" t="s">
        <v>189</v>
      </c>
      <c r="AK301" s="9"/>
      <c r="AL301" s="9"/>
      <c r="AM301" s="9"/>
      <c r="AN301" s="9"/>
      <c r="AO301" s="9"/>
      <c r="AP301" s="9"/>
      <c r="AQ301" s="9"/>
      <c r="AR301" s="9"/>
      <c r="AS301" s="9"/>
    </row>
    <row r="302">
      <c r="A302" s="9"/>
      <c r="B302" s="6" t="s">
        <v>161</v>
      </c>
      <c r="C302" s="6" t="s">
        <v>185</v>
      </c>
      <c r="D302" s="6" t="s">
        <v>57</v>
      </c>
      <c r="E302" s="6" t="s">
        <v>186</v>
      </c>
      <c r="F302" s="6"/>
      <c r="G302" s="6"/>
      <c r="H302" s="6"/>
      <c r="I302" s="6" t="s">
        <v>187</v>
      </c>
      <c r="J302" s="6" t="s">
        <v>42</v>
      </c>
      <c r="K302" s="6" t="s">
        <v>139</v>
      </c>
      <c r="L302" s="6" t="s">
        <v>373</v>
      </c>
      <c r="M302" s="10">
        <v>66.0</v>
      </c>
      <c r="N302" s="10">
        <v>1485.0</v>
      </c>
      <c r="O302" s="10">
        <v>0.692307692</v>
      </c>
      <c r="P302" s="10">
        <v>45.0</v>
      </c>
      <c r="Q302" s="10">
        <v>10.7393358</v>
      </c>
      <c r="R302" s="6">
        <f t="shared" si="7"/>
        <v>2.562962965</v>
      </c>
      <c r="S302" s="6">
        <f t="shared" si="8"/>
        <v>0.2386519067</v>
      </c>
      <c r="T302" s="10">
        <v>1.02473E-4</v>
      </c>
      <c r="U302" s="10">
        <v>312.6666667</v>
      </c>
      <c r="V302" s="6" t="s">
        <v>166</v>
      </c>
      <c r="W302" s="6">
        <f t="shared" si="11"/>
        <v>5.211111112</v>
      </c>
      <c r="X302" s="10">
        <v>-0.030664434</v>
      </c>
      <c r="Y302" s="10">
        <v>-0.049075838</v>
      </c>
      <c r="Z302" s="10">
        <v>0.004807692</v>
      </c>
      <c r="AA302" s="14">
        <v>0.016486944</v>
      </c>
      <c r="AB302" s="14">
        <v>0.774448269</v>
      </c>
      <c r="AC302" s="10">
        <v>0.785585285</v>
      </c>
      <c r="AD302" s="10">
        <v>0.04573567</v>
      </c>
      <c r="AE302" s="10">
        <v>0.22441026</v>
      </c>
      <c r="AF302" s="10">
        <v>3.0</v>
      </c>
      <c r="AG302" s="10">
        <v>2.0</v>
      </c>
      <c r="AH302" s="25">
        <v>0.465851178641</v>
      </c>
      <c r="AI302" s="25">
        <v>0.00595674823013</v>
      </c>
      <c r="AJ302" s="18" t="s">
        <v>189</v>
      </c>
      <c r="AK302" s="9"/>
      <c r="AL302" s="9"/>
      <c r="AM302" s="9"/>
      <c r="AN302" s="9"/>
      <c r="AO302" s="9"/>
      <c r="AP302" s="9"/>
      <c r="AQ302" s="9"/>
      <c r="AR302" s="9"/>
      <c r="AS302" s="9"/>
    </row>
    <row r="303">
      <c r="A303" s="9"/>
      <c r="B303" s="6" t="s">
        <v>161</v>
      </c>
      <c r="C303" s="6" t="s">
        <v>185</v>
      </c>
      <c r="D303" s="6" t="s">
        <v>57</v>
      </c>
      <c r="E303" s="6" t="s">
        <v>186</v>
      </c>
      <c r="F303" s="6"/>
      <c r="G303" s="6"/>
      <c r="H303" s="6"/>
      <c r="I303" s="6" t="s">
        <v>187</v>
      </c>
      <c r="J303" s="6" t="s">
        <v>42</v>
      </c>
      <c r="K303" s="6" t="s">
        <v>139</v>
      </c>
      <c r="L303" s="6" t="s">
        <v>374</v>
      </c>
      <c r="M303" s="10">
        <v>66.0</v>
      </c>
      <c r="N303" s="10">
        <v>1425.0</v>
      </c>
      <c r="O303" s="10">
        <v>0.664335664</v>
      </c>
      <c r="P303" s="10">
        <v>43.18181818</v>
      </c>
      <c r="Q303" s="10">
        <v>11.48372906</v>
      </c>
      <c r="R303" s="6">
        <f t="shared" si="7"/>
        <v>3.053971294</v>
      </c>
      <c r="S303" s="6">
        <f t="shared" si="8"/>
        <v>0.2659389888</v>
      </c>
      <c r="T303" s="10">
        <v>0.001171794</v>
      </c>
      <c r="U303" s="10">
        <v>307.4545455</v>
      </c>
      <c r="V303" s="6" t="s">
        <v>166</v>
      </c>
      <c r="W303" s="6">
        <f t="shared" si="11"/>
        <v>5.124242425</v>
      </c>
      <c r="X303" s="10">
        <v>-0.017417432</v>
      </c>
      <c r="Y303" s="10">
        <v>-0.061458378</v>
      </c>
      <c r="Z303" s="10">
        <v>0.005244755</v>
      </c>
      <c r="AA303" s="14">
        <v>0.016627895</v>
      </c>
      <c r="AB303" s="14">
        <v>0.767254619</v>
      </c>
      <c r="AC303" s="10">
        <v>0.782572046</v>
      </c>
      <c r="AD303" s="10">
        <v>0.03095066</v>
      </c>
      <c r="AE303" s="10">
        <v>0.265023778</v>
      </c>
      <c r="AF303" s="10">
        <v>3.0</v>
      </c>
      <c r="AG303" s="10">
        <v>2.0</v>
      </c>
      <c r="AH303" s="25">
        <v>0.438364739724</v>
      </c>
      <c r="AI303" s="25">
        <v>0.00672077918872</v>
      </c>
      <c r="AJ303" s="18" t="s">
        <v>189</v>
      </c>
      <c r="AK303" s="9"/>
      <c r="AL303" s="9"/>
      <c r="AM303" s="9"/>
      <c r="AN303" s="9"/>
      <c r="AO303" s="9"/>
      <c r="AP303" s="9"/>
      <c r="AQ303" s="9"/>
      <c r="AR303" s="9"/>
      <c r="AS303" s="9"/>
    </row>
    <row r="304">
      <c r="A304" s="9"/>
      <c r="B304" s="6" t="s">
        <v>161</v>
      </c>
      <c r="C304" s="6" t="s">
        <v>185</v>
      </c>
      <c r="D304" s="6" t="s">
        <v>57</v>
      </c>
      <c r="E304" s="6" t="s">
        <v>186</v>
      </c>
      <c r="F304" s="6"/>
      <c r="G304" s="6"/>
      <c r="H304" s="6"/>
      <c r="I304" s="6" t="s">
        <v>187</v>
      </c>
      <c r="J304" s="6" t="s">
        <v>42</v>
      </c>
      <c r="K304" s="6" t="s">
        <v>139</v>
      </c>
      <c r="L304" s="6" t="s">
        <v>375</v>
      </c>
      <c r="M304" s="10">
        <v>66.0</v>
      </c>
      <c r="N304" s="10">
        <v>1506.0</v>
      </c>
      <c r="O304" s="10">
        <v>0.702097902</v>
      </c>
      <c r="P304" s="10">
        <v>45.63636364</v>
      </c>
      <c r="Q304" s="10">
        <v>11.39861284</v>
      </c>
      <c r="R304" s="6">
        <f t="shared" si="7"/>
        <v>2.847036098</v>
      </c>
      <c r="S304" s="6">
        <f t="shared" si="8"/>
        <v>0.2497704009</v>
      </c>
      <c r="T304" s="14">
        <v>-2.76E-6</v>
      </c>
      <c r="U304" s="10">
        <v>342.0909091</v>
      </c>
      <c r="V304" s="6" t="s">
        <v>166</v>
      </c>
      <c r="W304" s="6">
        <f t="shared" si="11"/>
        <v>5.701515152</v>
      </c>
      <c r="X304" s="10">
        <v>0.004679596</v>
      </c>
      <c r="Y304" s="10">
        <v>-0.015266603</v>
      </c>
      <c r="Z304" s="10">
        <v>0.004698427</v>
      </c>
      <c r="AA304" s="10">
        <v>0.017240684</v>
      </c>
      <c r="AB304" s="10">
        <v>0.794616138</v>
      </c>
      <c r="AC304" s="10">
        <v>0.80468176</v>
      </c>
      <c r="AD304" s="10">
        <v>0.033352422</v>
      </c>
      <c r="AE304" s="10">
        <v>0.258442262</v>
      </c>
      <c r="AF304" s="10">
        <v>3.0</v>
      </c>
      <c r="AG304" s="10">
        <v>3.0</v>
      </c>
      <c r="AH304" s="25">
        <v>0.487723269905</v>
      </c>
      <c r="AI304" s="25">
        <v>0.00571877143659</v>
      </c>
      <c r="AJ304" s="18" t="s">
        <v>189</v>
      </c>
      <c r="AK304" s="9"/>
      <c r="AL304" s="9"/>
      <c r="AM304" s="9"/>
      <c r="AN304" s="9"/>
      <c r="AO304" s="9"/>
      <c r="AP304" s="9"/>
      <c r="AQ304" s="9"/>
      <c r="AR304" s="9"/>
      <c r="AS304" s="9"/>
    </row>
    <row r="305">
      <c r="A305" s="9"/>
      <c r="B305" s="6" t="s">
        <v>161</v>
      </c>
      <c r="C305" s="6" t="s">
        <v>185</v>
      </c>
      <c r="D305" s="6" t="s">
        <v>57</v>
      </c>
      <c r="E305" s="6" t="s">
        <v>186</v>
      </c>
      <c r="F305" s="6"/>
      <c r="G305" s="6"/>
      <c r="H305" s="6"/>
      <c r="I305" s="6" t="s">
        <v>187</v>
      </c>
      <c r="J305" s="6" t="s">
        <v>42</v>
      </c>
      <c r="K305" s="6" t="s">
        <v>139</v>
      </c>
      <c r="L305" s="6" t="s">
        <v>376</v>
      </c>
      <c r="M305" s="10">
        <v>66.0</v>
      </c>
      <c r="N305" s="10">
        <v>1554.0</v>
      </c>
      <c r="O305" s="10">
        <v>0.724475524</v>
      </c>
      <c r="P305" s="10">
        <v>47.09090909</v>
      </c>
      <c r="Q305" s="10">
        <v>11.50721417</v>
      </c>
      <c r="R305" s="6">
        <f t="shared" si="7"/>
        <v>2.811922312</v>
      </c>
      <c r="S305" s="6">
        <f t="shared" si="8"/>
        <v>0.2443616909</v>
      </c>
      <c r="T305" s="14">
        <v>-1.35E-5</v>
      </c>
      <c r="U305" s="10">
        <v>343.3636364</v>
      </c>
      <c r="V305" s="6" t="s">
        <v>166</v>
      </c>
      <c r="W305" s="6">
        <f t="shared" si="11"/>
        <v>5.722727273</v>
      </c>
      <c r="X305" s="10">
        <v>-0.058371842</v>
      </c>
      <c r="Y305" s="10">
        <v>-0.046795633</v>
      </c>
      <c r="Z305" s="10">
        <v>0.00430507</v>
      </c>
      <c r="AA305" s="14">
        <v>0.01601188</v>
      </c>
      <c r="AB305" s="14">
        <v>0.811198105</v>
      </c>
      <c r="AC305" s="10">
        <v>0.82381274</v>
      </c>
      <c r="AD305" s="10">
        <v>0.037975592</v>
      </c>
      <c r="AE305" s="10">
        <v>0.213701756</v>
      </c>
      <c r="AF305" s="10">
        <v>3.0</v>
      </c>
      <c r="AG305" s="10">
        <v>2.0</v>
      </c>
      <c r="AH305" s="25">
        <v>0.496722946586</v>
      </c>
      <c r="AI305" s="25">
        <v>0.0050226028054</v>
      </c>
      <c r="AJ305" s="18" t="s">
        <v>189</v>
      </c>
      <c r="AK305" s="9"/>
      <c r="AL305" s="9"/>
      <c r="AM305" s="9"/>
      <c r="AN305" s="9"/>
      <c r="AO305" s="9"/>
      <c r="AP305" s="9"/>
      <c r="AQ305" s="9"/>
      <c r="AR305" s="9"/>
      <c r="AS305" s="9"/>
    </row>
    <row r="306">
      <c r="A306" s="9"/>
      <c r="B306" s="6" t="s">
        <v>161</v>
      </c>
      <c r="C306" s="6" t="s">
        <v>185</v>
      </c>
      <c r="D306" s="6" t="s">
        <v>57</v>
      </c>
      <c r="E306" s="6" t="s">
        <v>186</v>
      </c>
      <c r="F306" s="6"/>
      <c r="G306" s="6"/>
      <c r="H306" s="6"/>
      <c r="I306" s="6" t="s">
        <v>187</v>
      </c>
      <c r="J306" s="6" t="s">
        <v>42</v>
      </c>
      <c r="K306" s="6" t="s">
        <v>139</v>
      </c>
      <c r="L306" s="6" t="s">
        <v>377</v>
      </c>
      <c r="M306" s="10">
        <v>66.0</v>
      </c>
      <c r="N306" s="10">
        <v>1492.0</v>
      </c>
      <c r="O306" s="10">
        <v>0.695571096</v>
      </c>
      <c r="P306" s="10">
        <v>45.21212121</v>
      </c>
      <c r="Q306" s="10">
        <v>10.41199069</v>
      </c>
      <c r="R306" s="6">
        <f t="shared" si="7"/>
        <v>2.397798361</v>
      </c>
      <c r="S306" s="6">
        <f t="shared" si="8"/>
        <v>0.2302920193</v>
      </c>
      <c r="T306" s="10">
        <v>7.63902E-4</v>
      </c>
      <c r="U306" s="10">
        <v>329.7878788</v>
      </c>
      <c r="V306" s="6" t="s">
        <v>166</v>
      </c>
      <c r="W306" s="6">
        <f t="shared" si="11"/>
        <v>5.496464647</v>
      </c>
      <c r="X306" s="10">
        <v>-0.067077659</v>
      </c>
      <c r="Y306" s="10">
        <v>-0.049668823</v>
      </c>
      <c r="Z306" s="10">
        <v>0.004756702</v>
      </c>
      <c r="AA306" s="14">
        <v>0.016901491</v>
      </c>
      <c r="AB306" s="14">
        <v>0.77292859</v>
      </c>
      <c r="AC306" s="10">
        <v>0.788647058</v>
      </c>
      <c r="AD306" s="10">
        <v>0.04077303</v>
      </c>
      <c r="AE306" s="10">
        <v>0.207389395</v>
      </c>
      <c r="AF306" s="10">
        <v>4.0</v>
      </c>
      <c r="AG306" s="10">
        <v>2.0</v>
      </c>
      <c r="AH306" s="25">
        <v>0.442168995396</v>
      </c>
      <c r="AI306" s="25">
        <v>0.00588283694622</v>
      </c>
      <c r="AJ306" s="18" t="s">
        <v>189</v>
      </c>
      <c r="AK306" s="9"/>
      <c r="AL306" s="9"/>
      <c r="AM306" s="9"/>
      <c r="AN306" s="9"/>
      <c r="AO306" s="9"/>
      <c r="AP306" s="9"/>
      <c r="AQ306" s="9"/>
      <c r="AR306" s="9"/>
      <c r="AS306" s="9"/>
    </row>
    <row r="307">
      <c r="A307" s="9"/>
      <c r="B307" s="6" t="s">
        <v>161</v>
      </c>
      <c r="C307" s="6" t="s">
        <v>185</v>
      </c>
      <c r="D307" s="6" t="s">
        <v>57</v>
      </c>
      <c r="E307" s="6" t="s">
        <v>186</v>
      </c>
      <c r="F307" s="6"/>
      <c r="G307" s="6"/>
      <c r="H307" s="6"/>
      <c r="I307" s="6" t="s">
        <v>187</v>
      </c>
      <c r="J307" s="6" t="s">
        <v>42</v>
      </c>
      <c r="K307" s="6" t="s">
        <v>139</v>
      </c>
      <c r="L307" s="6" t="s">
        <v>378</v>
      </c>
      <c r="M307" s="10">
        <v>66.0</v>
      </c>
      <c r="N307" s="10">
        <v>1570.0</v>
      </c>
      <c r="O307" s="10">
        <v>0.731934732</v>
      </c>
      <c r="P307" s="10">
        <v>47.57575758</v>
      </c>
      <c r="Q307" s="10">
        <v>10.90601809</v>
      </c>
      <c r="R307" s="6">
        <f t="shared" si="7"/>
        <v>2.500038604</v>
      </c>
      <c r="S307" s="6">
        <f t="shared" si="8"/>
        <v>0.2292347751</v>
      </c>
      <c r="T307" s="14">
        <v>3.53E-5</v>
      </c>
      <c r="U307" s="10">
        <v>375.4242424</v>
      </c>
      <c r="V307" s="6" t="s">
        <v>166</v>
      </c>
      <c r="W307" s="6">
        <f t="shared" si="11"/>
        <v>6.257070707</v>
      </c>
      <c r="X307" s="10">
        <v>-0.035819553</v>
      </c>
      <c r="Y307" s="10">
        <v>-0.042926713</v>
      </c>
      <c r="Z307" s="10">
        <v>0.004203089</v>
      </c>
      <c r="AA307" s="14">
        <v>0.017991465</v>
      </c>
      <c r="AB307" s="14">
        <v>0.809329128</v>
      </c>
      <c r="AC307" s="10">
        <v>0.816108249</v>
      </c>
      <c r="AD307" s="10">
        <v>0.061838303</v>
      </c>
      <c r="AE307" s="10">
        <v>0.208352307</v>
      </c>
      <c r="AF307" s="10">
        <v>4.0</v>
      </c>
      <c r="AG307" s="10">
        <v>3.0</v>
      </c>
      <c r="AH307" s="25">
        <v>0.485749941399</v>
      </c>
      <c r="AI307" s="25">
        <v>0.00552208131209</v>
      </c>
      <c r="AJ307" s="18" t="s">
        <v>189</v>
      </c>
      <c r="AK307" s="9"/>
      <c r="AL307" s="9"/>
      <c r="AM307" s="9"/>
      <c r="AN307" s="9"/>
      <c r="AO307" s="9"/>
      <c r="AP307" s="9"/>
      <c r="AQ307" s="9"/>
      <c r="AR307" s="9"/>
      <c r="AS307" s="9"/>
    </row>
    <row r="308">
      <c r="A308" s="9"/>
      <c r="B308" s="6" t="s">
        <v>161</v>
      </c>
      <c r="C308" s="6" t="s">
        <v>185</v>
      </c>
      <c r="D308" s="6" t="s">
        <v>57</v>
      </c>
      <c r="E308" s="6" t="s">
        <v>186</v>
      </c>
      <c r="F308" s="6"/>
      <c r="G308" s="6"/>
      <c r="H308" s="6"/>
      <c r="I308" s="6" t="s">
        <v>187</v>
      </c>
      <c r="J308" s="6" t="s">
        <v>42</v>
      </c>
      <c r="K308" s="6" t="s">
        <v>139</v>
      </c>
      <c r="L308" s="6" t="s">
        <v>379</v>
      </c>
      <c r="M308" s="10">
        <v>66.0</v>
      </c>
      <c r="N308" s="10">
        <v>1501.0</v>
      </c>
      <c r="O308" s="10">
        <v>0.6997669</v>
      </c>
      <c r="P308" s="10">
        <v>45.48484848</v>
      </c>
      <c r="Q308" s="10">
        <v>11.40340516</v>
      </c>
      <c r="R308" s="6">
        <f t="shared" si="7"/>
        <v>2.858922335</v>
      </c>
      <c r="S308" s="6">
        <f t="shared" si="8"/>
        <v>0.250707775</v>
      </c>
      <c r="T308" s="10">
        <v>0.048194184</v>
      </c>
      <c r="U308" s="10">
        <v>323.6060606</v>
      </c>
      <c r="V308" s="6" t="s">
        <v>166</v>
      </c>
      <c r="W308" s="6">
        <f t="shared" si="11"/>
        <v>5.393434343</v>
      </c>
      <c r="X308" s="10">
        <v>-0.039744607</v>
      </c>
      <c r="Y308" s="10">
        <v>-0.055210835</v>
      </c>
      <c r="Z308" s="10">
        <v>0.004691142</v>
      </c>
      <c r="AA308" s="14">
        <v>0.017837913</v>
      </c>
      <c r="AB308" s="14">
        <v>0.791593375</v>
      </c>
      <c r="AC308" s="10">
        <v>0.808063968</v>
      </c>
      <c r="AD308" s="10">
        <v>0.08599715</v>
      </c>
      <c r="AE308" s="10">
        <v>0.209099525</v>
      </c>
      <c r="AF308" s="10">
        <v>4.0</v>
      </c>
      <c r="AG308" s="10">
        <v>2.0</v>
      </c>
      <c r="AH308" s="25">
        <v>0.479223392762</v>
      </c>
      <c r="AI308" s="25">
        <v>0.0062956042456</v>
      </c>
      <c r="AJ308" s="18" t="s">
        <v>189</v>
      </c>
      <c r="AK308" s="9"/>
      <c r="AL308" s="9"/>
      <c r="AM308" s="9"/>
      <c r="AN308" s="9"/>
      <c r="AO308" s="9"/>
      <c r="AP308" s="9"/>
      <c r="AQ308" s="9"/>
      <c r="AR308" s="9"/>
      <c r="AS308" s="9"/>
    </row>
    <row r="309">
      <c r="A309" s="9"/>
      <c r="B309" s="6" t="s">
        <v>161</v>
      </c>
      <c r="C309" s="6" t="s">
        <v>185</v>
      </c>
      <c r="D309" s="6" t="s">
        <v>57</v>
      </c>
      <c r="E309" s="6" t="s">
        <v>186</v>
      </c>
      <c r="F309" s="6"/>
      <c r="G309" s="6"/>
      <c r="H309" s="6"/>
      <c r="I309" s="6" t="s">
        <v>187</v>
      </c>
      <c r="J309" s="6" t="s">
        <v>42</v>
      </c>
      <c r="K309" s="6" t="s">
        <v>139</v>
      </c>
      <c r="L309" s="6" t="s">
        <v>380</v>
      </c>
      <c r="M309" s="10">
        <v>66.0</v>
      </c>
      <c r="N309" s="10">
        <v>1512.0</v>
      </c>
      <c r="O309" s="10">
        <v>0.704895105</v>
      </c>
      <c r="P309" s="10">
        <v>45.81818182</v>
      </c>
      <c r="Q309" s="10">
        <v>10.5484583</v>
      </c>
      <c r="R309" s="6">
        <f t="shared" si="7"/>
        <v>2.428511305</v>
      </c>
      <c r="S309" s="6">
        <f t="shared" si="8"/>
        <v>0.2302242883</v>
      </c>
      <c r="T309" s="10">
        <v>0.007403432</v>
      </c>
      <c r="U309" s="10">
        <v>350.1212121</v>
      </c>
      <c r="V309" s="6" t="s">
        <v>166</v>
      </c>
      <c r="W309" s="6">
        <f t="shared" si="11"/>
        <v>5.835353535</v>
      </c>
      <c r="X309" s="10">
        <v>-0.042957308</v>
      </c>
      <c r="Y309" s="10">
        <v>-0.057460087</v>
      </c>
      <c r="Z309" s="10">
        <v>0.004611014</v>
      </c>
      <c r="AA309" s="10">
        <v>0.016771001</v>
      </c>
      <c r="AB309" s="10">
        <v>0.781737755</v>
      </c>
      <c r="AC309" s="10">
        <v>0.794193322</v>
      </c>
      <c r="AD309" s="10">
        <v>0.026167848</v>
      </c>
      <c r="AE309" s="10">
        <v>0.240191761</v>
      </c>
      <c r="AF309" s="10">
        <v>4.0</v>
      </c>
      <c r="AG309" s="10">
        <v>2.0</v>
      </c>
      <c r="AH309" s="25">
        <v>0.462287762811</v>
      </c>
      <c r="AI309" s="25">
        <v>0.00534035870027</v>
      </c>
      <c r="AJ309" s="18" t="s">
        <v>189</v>
      </c>
      <c r="AK309" s="9"/>
      <c r="AL309" s="9"/>
      <c r="AM309" s="9"/>
      <c r="AN309" s="9"/>
      <c r="AO309" s="9"/>
      <c r="AP309" s="9"/>
      <c r="AQ309" s="9"/>
      <c r="AR309" s="9"/>
      <c r="AS309" s="9"/>
    </row>
    <row r="310">
      <c r="A310" s="9"/>
      <c r="B310" s="6" t="s">
        <v>161</v>
      </c>
      <c r="C310" s="6" t="s">
        <v>185</v>
      </c>
      <c r="D310" s="6" t="s">
        <v>57</v>
      </c>
      <c r="E310" s="6" t="s">
        <v>186</v>
      </c>
      <c r="F310" s="6"/>
      <c r="G310" s="6"/>
      <c r="H310" s="6"/>
      <c r="I310" s="6" t="s">
        <v>187</v>
      </c>
      <c r="J310" s="6" t="s">
        <v>42</v>
      </c>
      <c r="K310" s="6" t="s">
        <v>139</v>
      </c>
      <c r="L310" s="6" t="s">
        <v>381</v>
      </c>
      <c r="M310" s="10">
        <v>66.0</v>
      </c>
      <c r="N310" s="10">
        <v>1508.0</v>
      </c>
      <c r="O310" s="10">
        <v>0.703030303</v>
      </c>
      <c r="P310" s="10">
        <v>45.6969697</v>
      </c>
      <c r="Q310" s="10">
        <v>10.34989342</v>
      </c>
      <c r="R310" s="6">
        <f t="shared" si="7"/>
        <v>2.34414436</v>
      </c>
      <c r="S310" s="6">
        <f t="shared" si="8"/>
        <v>0.2264897101</v>
      </c>
      <c r="T310" s="14">
        <v>3.98E-7</v>
      </c>
      <c r="U310" s="10">
        <v>337.2727273</v>
      </c>
      <c r="V310" s="6" t="s">
        <v>166</v>
      </c>
      <c r="W310" s="6">
        <f t="shared" si="11"/>
        <v>5.621212122</v>
      </c>
      <c r="X310" s="10">
        <v>-0.055261603</v>
      </c>
      <c r="Y310" s="10">
        <v>-0.041434797</v>
      </c>
      <c r="Z310" s="10">
        <v>0.004640152</v>
      </c>
      <c r="AA310" s="14">
        <v>0.01644819</v>
      </c>
      <c r="AB310" s="14">
        <v>0.779159266</v>
      </c>
      <c r="AC310" s="10">
        <v>0.794369451</v>
      </c>
      <c r="AD310" s="10">
        <v>0.053732289</v>
      </c>
      <c r="AE310" s="10">
        <v>0.230266406</v>
      </c>
      <c r="AF310" s="10">
        <v>3.0</v>
      </c>
      <c r="AG310" s="10">
        <v>2.0</v>
      </c>
      <c r="AH310" s="25">
        <v>0.456557237298</v>
      </c>
      <c r="AI310" s="25">
        <v>0.00494934645443</v>
      </c>
      <c r="AJ310" s="18" t="s">
        <v>189</v>
      </c>
      <c r="AK310" s="9"/>
      <c r="AL310" s="9"/>
      <c r="AM310" s="9"/>
      <c r="AN310" s="9"/>
      <c r="AO310" s="9"/>
      <c r="AP310" s="9"/>
      <c r="AQ310" s="9"/>
      <c r="AR310" s="9"/>
      <c r="AS310" s="9"/>
    </row>
    <row r="311">
      <c r="A311" s="9"/>
      <c r="B311" s="6" t="s">
        <v>161</v>
      </c>
      <c r="C311" s="6" t="s">
        <v>185</v>
      </c>
      <c r="D311" s="6" t="s">
        <v>57</v>
      </c>
      <c r="E311" s="6" t="s">
        <v>186</v>
      </c>
      <c r="F311" s="6"/>
      <c r="G311" s="6"/>
      <c r="H311" s="6"/>
      <c r="I311" s="6" t="s">
        <v>187</v>
      </c>
      <c r="J311" s="6" t="s">
        <v>42</v>
      </c>
      <c r="K311" s="6" t="s">
        <v>139</v>
      </c>
      <c r="L311" s="6" t="s">
        <v>382</v>
      </c>
      <c r="M311" s="10">
        <v>164.0</v>
      </c>
      <c r="N311" s="10">
        <v>10731.0</v>
      </c>
      <c r="O311" s="10">
        <v>0.802857998</v>
      </c>
      <c r="P311" s="10">
        <v>130.8658537</v>
      </c>
      <c r="Q311" s="10">
        <v>19.25297709</v>
      </c>
      <c r="R311" s="6">
        <f t="shared" si="7"/>
        <v>2.832496915</v>
      </c>
      <c r="S311" s="6">
        <f t="shared" si="8"/>
        <v>0.1471199442</v>
      </c>
      <c r="T311" s="10">
        <v>-1.75647E-4</v>
      </c>
      <c r="U311" s="10">
        <v>1303.439024</v>
      </c>
      <c r="V311" s="6" t="s">
        <v>166</v>
      </c>
      <c r="W311" s="6">
        <f t="shared" si="11"/>
        <v>21.72398373</v>
      </c>
      <c r="X311" s="10">
        <v>-0.018659127</v>
      </c>
      <c r="Y311" s="10">
        <v>-0.009911702</v>
      </c>
      <c r="Z311" s="10">
        <v>0.001216926</v>
      </c>
      <c r="AA311" s="14">
        <v>0.006649516</v>
      </c>
      <c r="AB311" s="10">
        <v>0.847561001</v>
      </c>
      <c r="AC311" s="10">
        <v>0.853606281</v>
      </c>
      <c r="AD311" s="10">
        <v>0.029635367</v>
      </c>
      <c r="AE311" s="10">
        <v>0.247919564</v>
      </c>
      <c r="AF311" s="10">
        <v>3.0</v>
      </c>
      <c r="AG311" s="10">
        <v>2.0</v>
      </c>
      <c r="AH311" s="25">
        <v>0.640560545988</v>
      </c>
      <c r="AI311" s="25">
        <v>0.00231524150777</v>
      </c>
      <c r="AJ311" s="18" t="s">
        <v>189</v>
      </c>
      <c r="AK311" s="9"/>
      <c r="AL311" s="9"/>
      <c r="AM311" s="9"/>
      <c r="AN311" s="9"/>
      <c r="AO311" s="9"/>
      <c r="AP311" s="9"/>
      <c r="AQ311" s="9"/>
      <c r="AR311" s="9"/>
      <c r="AS311" s="9"/>
    </row>
    <row r="312">
      <c r="A312" s="9"/>
      <c r="B312" s="6" t="s">
        <v>161</v>
      </c>
      <c r="C312" s="6" t="s">
        <v>185</v>
      </c>
      <c r="D312" s="6" t="s">
        <v>57</v>
      </c>
      <c r="E312" s="6" t="s">
        <v>186</v>
      </c>
      <c r="F312" s="6"/>
      <c r="G312" s="6"/>
      <c r="H312" s="6"/>
      <c r="I312" s="6" t="s">
        <v>187</v>
      </c>
      <c r="J312" s="6" t="s">
        <v>42</v>
      </c>
      <c r="K312" s="6" t="s">
        <v>139</v>
      </c>
      <c r="L312" s="6" t="s">
        <v>383</v>
      </c>
      <c r="M312" s="10">
        <v>164.0</v>
      </c>
      <c r="N312" s="10">
        <v>10272.0</v>
      </c>
      <c r="O312" s="10">
        <v>0.768517133</v>
      </c>
      <c r="P312" s="10">
        <v>125.2682927</v>
      </c>
      <c r="Q312" s="10">
        <v>20.43612821</v>
      </c>
      <c r="R312" s="6">
        <f t="shared" si="7"/>
        <v>3.333926944</v>
      </c>
      <c r="S312" s="6">
        <f t="shared" si="8"/>
        <v>0.1631388739</v>
      </c>
      <c r="T312" s="10">
        <v>3.36335E-4</v>
      </c>
      <c r="U312" s="10">
        <v>1117.97561</v>
      </c>
      <c r="V312" s="6" t="s">
        <v>166</v>
      </c>
      <c r="W312" s="6">
        <f t="shared" si="11"/>
        <v>18.63292683</v>
      </c>
      <c r="X312" s="10">
        <v>0.003384806</v>
      </c>
      <c r="Y312" s="14">
        <v>-9.74E-5</v>
      </c>
      <c r="Z312" s="10">
        <v>0.001428907</v>
      </c>
      <c r="AA312" s="14">
        <v>0.006286619</v>
      </c>
      <c r="AB312" s="10">
        <v>0.822572154</v>
      </c>
      <c r="AC312" s="10">
        <v>0.829682913</v>
      </c>
      <c r="AD312" s="10">
        <v>0.029712952</v>
      </c>
      <c r="AE312" s="10">
        <v>0.259335537</v>
      </c>
      <c r="AF312" s="10">
        <v>3.0</v>
      </c>
      <c r="AG312" s="10">
        <v>2.0</v>
      </c>
      <c r="AH312" s="25">
        <v>0.606050881622</v>
      </c>
      <c r="AI312" s="25">
        <v>0.00267206822837</v>
      </c>
      <c r="AJ312" s="18" t="s">
        <v>189</v>
      </c>
      <c r="AK312" s="9"/>
      <c r="AL312" s="9"/>
      <c r="AM312" s="9"/>
      <c r="AN312" s="9"/>
      <c r="AO312" s="9"/>
      <c r="AP312" s="9"/>
      <c r="AQ312" s="9"/>
      <c r="AR312" s="9"/>
      <c r="AS312" s="9"/>
    </row>
    <row r="313">
      <c r="A313" s="9"/>
      <c r="B313" s="6" t="s">
        <v>161</v>
      </c>
      <c r="C313" s="6" t="s">
        <v>185</v>
      </c>
      <c r="D313" s="6" t="s">
        <v>57</v>
      </c>
      <c r="E313" s="6" t="s">
        <v>186</v>
      </c>
      <c r="F313" s="6"/>
      <c r="G313" s="6"/>
      <c r="H313" s="6"/>
      <c r="I313" s="6" t="s">
        <v>187</v>
      </c>
      <c r="J313" s="6" t="s">
        <v>42</v>
      </c>
      <c r="K313" s="6" t="s">
        <v>139</v>
      </c>
      <c r="L313" s="6" t="s">
        <v>384</v>
      </c>
      <c r="M313" s="10">
        <v>164.0</v>
      </c>
      <c r="N313" s="10">
        <v>10090.0</v>
      </c>
      <c r="O313" s="10">
        <v>0.754900494</v>
      </c>
      <c r="P313" s="10">
        <v>123.0487805</v>
      </c>
      <c r="Q313" s="10">
        <v>24.81487675</v>
      </c>
      <c r="R313" s="6">
        <f t="shared" si="7"/>
        <v>5.004341413</v>
      </c>
      <c r="S313" s="6">
        <f t="shared" si="8"/>
        <v>0.2016669865</v>
      </c>
      <c r="T313" s="14">
        <v>8.57E-5</v>
      </c>
      <c r="U313" s="10">
        <v>1135.268293</v>
      </c>
      <c r="V313" s="6" t="s">
        <v>166</v>
      </c>
      <c r="W313" s="6">
        <f t="shared" si="11"/>
        <v>18.92113822</v>
      </c>
      <c r="X313" s="10">
        <v>0.058354694</v>
      </c>
      <c r="Y313" s="10">
        <v>0.002829795</v>
      </c>
      <c r="Z313" s="10">
        <v>0.001514345</v>
      </c>
      <c r="AA313" s="14">
        <v>0.006508672</v>
      </c>
      <c r="AB313" s="10">
        <v>0.831190531</v>
      </c>
      <c r="AC313" s="10">
        <v>0.837608815</v>
      </c>
      <c r="AD313" s="10">
        <v>0.056689324</v>
      </c>
      <c r="AE313" s="10">
        <v>0.254960065</v>
      </c>
      <c r="AF313" s="10">
        <v>3.0</v>
      </c>
      <c r="AG313" s="10">
        <v>3.0</v>
      </c>
      <c r="AH313" s="25">
        <v>0.606432735153</v>
      </c>
      <c r="AI313" s="25">
        <v>0.00226602896503</v>
      </c>
      <c r="AJ313" s="18" t="s">
        <v>189</v>
      </c>
      <c r="AK313" s="9"/>
      <c r="AL313" s="9"/>
      <c r="AM313" s="9"/>
      <c r="AN313" s="9"/>
      <c r="AO313" s="9"/>
      <c r="AP313" s="9"/>
      <c r="AQ313" s="9"/>
      <c r="AR313" s="9"/>
      <c r="AS313" s="9"/>
    </row>
    <row r="314">
      <c r="A314" s="9"/>
      <c r="B314" s="6" t="s">
        <v>161</v>
      </c>
      <c r="C314" s="6" t="s">
        <v>185</v>
      </c>
      <c r="D314" s="6" t="s">
        <v>57</v>
      </c>
      <c r="E314" s="6" t="s">
        <v>186</v>
      </c>
      <c r="F314" s="6"/>
      <c r="G314" s="6"/>
      <c r="H314" s="6"/>
      <c r="I314" s="6" t="s">
        <v>187</v>
      </c>
      <c r="J314" s="6" t="s">
        <v>42</v>
      </c>
      <c r="K314" s="6" t="s">
        <v>139</v>
      </c>
      <c r="L314" s="6" t="s">
        <v>385</v>
      </c>
      <c r="M314" s="10">
        <v>164.0</v>
      </c>
      <c r="N314" s="10">
        <v>10313.0</v>
      </c>
      <c r="O314" s="10">
        <v>0.771584618</v>
      </c>
      <c r="P314" s="10">
        <v>125.7682927</v>
      </c>
      <c r="Q314" s="10">
        <v>22.02675689</v>
      </c>
      <c r="R314" s="6">
        <f t="shared" si="7"/>
        <v>3.857713329</v>
      </c>
      <c r="S314" s="6">
        <f t="shared" si="8"/>
        <v>0.1751375996</v>
      </c>
      <c r="T314" s="10">
        <v>-1.1154E-4</v>
      </c>
      <c r="U314" s="10">
        <v>1163.634146</v>
      </c>
      <c r="V314" s="6" t="s">
        <v>166</v>
      </c>
      <c r="W314" s="6">
        <f t="shared" si="11"/>
        <v>19.39390243</v>
      </c>
      <c r="X314" s="10">
        <v>-0.007915095</v>
      </c>
      <c r="Y314" s="10">
        <v>-0.011113156</v>
      </c>
      <c r="Z314" s="10">
        <v>0.001409971</v>
      </c>
      <c r="AA314" s="14">
        <v>0.006341896</v>
      </c>
      <c r="AB314" s="10">
        <v>0.830601876</v>
      </c>
      <c r="AC314" s="10">
        <v>0.838722402</v>
      </c>
      <c r="AD314" s="10">
        <v>0.063265885</v>
      </c>
      <c r="AE314" s="10">
        <v>0.249928152</v>
      </c>
      <c r="AF314" s="10">
        <v>3.0</v>
      </c>
      <c r="AG314" s="10">
        <v>2.0</v>
      </c>
      <c r="AH314" s="25">
        <v>0.59763667225</v>
      </c>
      <c r="AI314" s="25">
        <v>0.00200999207649</v>
      </c>
      <c r="AJ314" s="18" t="s">
        <v>189</v>
      </c>
      <c r="AK314" s="9"/>
      <c r="AL314" s="9"/>
      <c r="AM314" s="9"/>
      <c r="AN314" s="9"/>
      <c r="AO314" s="9"/>
      <c r="AP314" s="9"/>
      <c r="AQ314" s="9"/>
      <c r="AR314" s="9"/>
      <c r="AS314" s="9"/>
    </row>
    <row r="315">
      <c r="A315" s="9"/>
      <c r="B315" s="6" t="s">
        <v>161</v>
      </c>
      <c r="C315" s="6" t="s">
        <v>185</v>
      </c>
      <c r="D315" s="6" t="s">
        <v>57</v>
      </c>
      <c r="E315" s="6" t="s">
        <v>186</v>
      </c>
      <c r="F315" s="6"/>
      <c r="G315" s="6"/>
      <c r="H315" s="6"/>
      <c r="I315" s="6" t="s">
        <v>187</v>
      </c>
      <c r="J315" s="6" t="s">
        <v>42</v>
      </c>
      <c r="K315" s="6" t="s">
        <v>139</v>
      </c>
      <c r="L315" s="6" t="s">
        <v>386</v>
      </c>
      <c r="M315" s="10">
        <v>164.0</v>
      </c>
      <c r="N315" s="10">
        <v>10005.0</v>
      </c>
      <c r="O315" s="10">
        <v>0.748541074</v>
      </c>
      <c r="P315" s="10">
        <v>122.0121951</v>
      </c>
      <c r="Q315" s="10">
        <v>22.90755222</v>
      </c>
      <c r="R315" s="6">
        <f t="shared" si="7"/>
        <v>4.300848356</v>
      </c>
      <c r="S315" s="6">
        <f t="shared" si="8"/>
        <v>0.1877480542</v>
      </c>
      <c r="T315" s="14">
        <v>-9.37E-13</v>
      </c>
      <c r="U315" s="10">
        <v>1086.560976</v>
      </c>
      <c r="V315" s="6" t="s">
        <v>166</v>
      </c>
      <c r="W315" s="6">
        <f t="shared" si="11"/>
        <v>18.1093496</v>
      </c>
      <c r="X315" s="10">
        <v>0.02174589</v>
      </c>
      <c r="Y315" s="10">
        <v>0.019187693</v>
      </c>
      <c r="Z315" s="10">
        <v>0.001552216</v>
      </c>
      <c r="AA315" s="14">
        <v>0.006370074</v>
      </c>
      <c r="AB315" s="10">
        <v>0.817409594</v>
      </c>
      <c r="AC315" s="10">
        <v>0.825900741</v>
      </c>
      <c r="AD315" s="10">
        <v>0.05780579</v>
      </c>
      <c r="AE315" s="10">
        <v>0.256717502</v>
      </c>
      <c r="AF315" s="10">
        <v>3.0</v>
      </c>
      <c r="AG315" s="10">
        <v>2.0</v>
      </c>
      <c r="AH315" s="25">
        <v>0.577692232839</v>
      </c>
      <c r="AI315" s="25">
        <v>0.0027293108702</v>
      </c>
      <c r="AJ315" s="18" t="s">
        <v>189</v>
      </c>
      <c r="AK315" s="9"/>
      <c r="AL315" s="9"/>
      <c r="AM315" s="9"/>
      <c r="AN315" s="9"/>
      <c r="AO315" s="9"/>
      <c r="AP315" s="9"/>
      <c r="AQ315" s="9"/>
      <c r="AR315" s="9"/>
      <c r="AS315" s="9"/>
    </row>
    <row r="316">
      <c r="A316" s="9"/>
      <c r="B316" s="6" t="s">
        <v>161</v>
      </c>
      <c r="C316" s="6" t="s">
        <v>185</v>
      </c>
      <c r="D316" s="6" t="s">
        <v>57</v>
      </c>
      <c r="E316" s="6" t="s">
        <v>186</v>
      </c>
      <c r="F316" s="6"/>
      <c r="G316" s="6"/>
      <c r="H316" s="6"/>
      <c r="I316" s="6" t="s">
        <v>187</v>
      </c>
      <c r="J316" s="6" t="s">
        <v>42</v>
      </c>
      <c r="K316" s="6" t="s">
        <v>139</v>
      </c>
      <c r="L316" s="6" t="s">
        <v>387</v>
      </c>
      <c r="M316" s="10">
        <v>164.0</v>
      </c>
      <c r="N316" s="10">
        <v>9726.0</v>
      </c>
      <c r="O316" s="10">
        <v>0.727667215</v>
      </c>
      <c r="P316" s="10">
        <v>118.6097561</v>
      </c>
      <c r="Q316" s="10">
        <v>23.55313458</v>
      </c>
      <c r="R316" s="6">
        <f t="shared" si="7"/>
        <v>4.677103864</v>
      </c>
      <c r="S316" s="6">
        <f t="shared" si="8"/>
        <v>0.1985767053</v>
      </c>
      <c r="T316" s="10">
        <v>7.02416E-4</v>
      </c>
      <c r="U316" s="10">
        <v>995.097561</v>
      </c>
      <c r="V316" s="6" t="s">
        <v>166</v>
      </c>
      <c r="W316" s="6">
        <f t="shared" si="11"/>
        <v>16.58495935</v>
      </c>
      <c r="X316" s="10">
        <v>0.024890088</v>
      </c>
      <c r="Y316" s="10">
        <v>0.002470891</v>
      </c>
      <c r="Z316" s="10">
        <v>0.001681528</v>
      </c>
      <c r="AA316" s="14">
        <v>0.006246238</v>
      </c>
      <c r="AB316" s="10">
        <v>0.802816972</v>
      </c>
      <c r="AC316" s="10">
        <v>0.810695628</v>
      </c>
      <c r="AD316" s="10">
        <v>0.024973826</v>
      </c>
      <c r="AE316" s="10">
        <v>0.253887447</v>
      </c>
      <c r="AF316" s="10">
        <v>3.0</v>
      </c>
      <c r="AG316" s="10">
        <v>3.0</v>
      </c>
      <c r="AH316" s="25">
        <v>0.559664064291</v>
      </c>
      <c r="AI316" s="25">
        <v>0.00214018289166</v>
      </c>
      <c r="AJ316" s="18" t="s">
        <v>189</v>
      </c>
      <c r="AK316" s="9"/>
      <c r="AL316" s="9"/>
      <c r="AM316" s="9"/>
      <c r="AN316" s="9"/>
      <c r="AO316" s="9"/>
      <c r="AP316" s="9"/>
      <c r="AQ316" s="9"/>
      <c r="AR316" s="9"/>
      <c r="AS316" s="9"/>
    </row>
    <row r="317">
      <c r="A317" s="9"/>
      <c r="B317" s="6" t="s">
        <v>161</v>
      </c>
      <c r="C317" s="6" t="s">
        <v>185</v>
      </c>
      <c r="D317" s="6" t="s">
        <v>57</v>
      </c>
      <c r="E317" s="6" t="s">
        <v>186</v>
      </c>
      <c r="F317" s="6"/>
      <c r="G317" s="6"/>
      <c r="H317" s="6"/>
      <c r="I317" s="6" t="s">
        <v>187</v>
      </c>
      <c r="J317" s="6" t="s">
        <v>42</v>
      </c>
      <c r="K317" s="6" t="s">
        <v>139</v>
      </c>
      <c r="L317" s="6" t="s">
        <v>388</v>
      </c>
      <c r="M317" s="10">
        <v>164.0</v>
      </c>
      <c r="N317" s="10">
        <v>9860.0</v>
      </c>
      <c r="O317" s="10">
        <v>0.737692653</v>
      </c>
      <c r="P317" s="10">
        <v>120.2439024</v>
      </c>
      <c r="Q317" s="10">
        <v>22.65142055</v>
      </c>
      <c r="R317" s="6">
        <f t="shared" si="7"/>
        <v>4.267050908</v>
      </c>
      <c r="S317" s="6">
        <f t="shared" si="8"/>
        <v>0.1883789539</v>
      </c>
      <c r="T317" s="10">
        <v>8.68249E-4</v>
      </c>
      <c r="U317" s="10">
        <v>1031.780488</v>
      </c>
      <c r="V317" s="6" t="s">
        <v>166</v>
      </c>
      <c r="W317" s="6">
        <f t="shared" si="11"/>
        <v>17.19634147</v>
      </c>
      <c r="X317" s="10">
        <v>-0.0047577</v>
      </c>
      <c r="Y317" s="10">
        <v>-0.030111407</v>
      </c>
      <c r="Z317" s="10">
        <v>0.001620105</v>
      </c>
      <c r="AA317" s="14">
        <v>0.006145813</v>
      </c>
      <c r="AB317" s="10">
        <v>0.805637624</v>
      </c>
      <c r="AC317" s="10">
        <v>0.815779275</v>
      </c>
      <c r="AD317" s="10">
        <v>0.023741959</v>
      </c>
      <c r="AE317" s="10">
        <v>0.277647933</v>
      </c>
      <c r="AF317" s="10">
        <v>3.0</v>
      </c>
      <c r="AG317" s="10">
        <v>3.0</v>
      </c>
      <c r="AH317" s="25">
        <v>0.564974840239</v>
      </c>
      <c r="AI317" s="25">
        <v>0.00273357259698</v>
      </c>
      <c r="AJ317" s="18" t="s">
        <v>189</v>
      </c>
      <c r="AK317" s="9"/>
      <c r="AL317" s="9"/>
      <c r="AM317" s="9"/>
      <c r="AN317" s="9"/>
      <c r="AO317" s="9"/>
      <c r="AP317" s="9"/>
      <c r="AQ317" s="9"/>
      <c r="AR317" s="9"/>
      <c r="AS317" s="9"/>
    </row>
    <row r="318">
      <c r="A318" s="9"/>
      <c r="B318" s="6" t="s">
        <v>161</v>
      </c>
      <c r="C318" s="6" t="s">
        <v>185</v>
      </c>
      <c r="D318" s="6" t="s">
        <v>57</v>
      </c>
      <c r="E318" s="6" t="s">
        <v>186</v>
      </c>
      <c r="F318" s="6"/>
      <c r="G318" s="6"/>
      <c r="H318" s="6"/>
      <c r="I318" s="6" t="s">
        <v>187</v>
      </c>
      <c r="J318" s="6" t="s">
        <v>42</v>
      </c>
      <c r="K318" s="6" t="s">
        <v>139</v>
      </c>
      <c r="L318" s="6" t="s">
        <v>389</v>
      </c>
      <c r="M318" s="10">
        <v>164.0</v>
      </c>
      <c r="N318" s="10">
        <v>9664.0</v>
      </c>
      <c r="O318" s="10">
        <v>0.72302858</v>
      </c>
      <c r="P318" s="10">
        <v>117.8536585</v>
      </c>
      <c r="Q318" s="10">
        <v>25.11248934</v>
      </c>
      <c r="R318" s="6">
        <f t="shared" si="7"/>
        <v>5.351018618</v>
      </c>
      <c r="S318" s="6">
        <f t="shared" si="8"/>
        <v>0.2130819667</v>
      </c>
      <c r="T318" s="10">
        <v>0.005521104</v>
      </c>
      <c r="U318" s="10">
        <v>1037.853659</v>
      </c>
      <c r="V318" s="6" t="s">
        <v>166</v>
      </c>
      <c r="W318" s="6">
        <f t="shared" si="11"/>
        <v>17.29756098</v>
      </c>
      <c r="X318" s="10">
        <v>0.05758501</v>
      </c>
      <c r="Y318" s="10">
        <v>-0.001122042</v>
      </c>
      <c r="Z318" s="10">
        <v>0.001711547</v>
      </c>
      <c r="AA318" s="14">
        <v>0.006260925</v>
      </c>
      <c r="AB318" s="10">
        <v>0.807151821</v>
      </c>
      <c r="AC318" s="10">
        <v>0.815828983</v>
      </c>
      <c r="AD318" s="10">
        <v>0.021027534</v>
      </c>
      <c r="AE318" s="10">
        <v>0.255895546</v>
      </c>
      <c r="AF318" s="10">
        <v>4.0</v>
      </c>
      <c r="AG318" s="10">
        <v>3.0</v>
      </c>
      <c r="AH318" s="25">
        <v>0.577721485072</v>
      </c>
      <c r="AI318" s="25">
        <v>0.0029239147126</v>
      </c>
      <c r="AJ318" s="18" t="s">
        <v>189</v>
      </c>
      <c r="AK318" s="9"/>
      <c r="AL318" s="9"/>
      <c r="AM318" s="9"/>
      <c r="AN318" s="9"/>
      <c r="AO318" s="9"/>
      <c r="AP318" s="9"/>
      <c r="AQ318" s="9"/>
      <c r="AR318" s="9"/>
      <c r="AS318" s="9"/>
    </row>
    <row r="319">
      <c r="A319" s="9"/>
      <c r="B319" s="6" t="s">
        <v>161</v>
      </c>
      <c r="C319" s="6" t="s">
        <v>185</v>
      </c>
      <c r="D319" s="6" t="s">
        <v>57</v>
      </c>
      <c r="E319" s="6" t="s">
        <v>186</v>
      </c>
      <c r="F319" s="6"/>
      <c r="G319" s="6"/>
      <c r="H319" s="6"/>
      <c r="I319" s="6" t="s">
        <v>187</v>
      </c>
      <c r="J319" s="6" t="s">
        <v>42</v>
      </c>
      <c r="K319" s="6" t="s">
        <v>139</v>
      </c>
      <c r="L319" s="6" t="s">
        <v>390</v>
      </c>
      <c r="M319" s="10">
        <v>164.0</v>
      </c>
      <c r="N319" s="10">
        <v>10774.0</v>
      </c>
      <c r="O319" s="10">
        <v>0.806075116</v>
      </c>
      <c r="P319" s="10">
        <v>131.3902439</v>
      </c>
      <c r="Q319" s="10">
        <v>23.48702605</v>
      </c>
      <c r="R319" s="6">
        <f t="shared" si="7"/>
        <v>4.198488231</v>
      </c>
      <c r="S319" s="6">
        <f t="shared" si="8"/>
        <v>0.1787577628</v>
      </c>
      <c r="T319" s="10">
        <v>0.003089436</v>
      </c>
      <c r="U319" s="10">
        <v>1285.012195</v>
      </c>
      <c r="V319" s="6" t="s">
        <v>166</v>
      </c>
      <c r="W319" s="6">
        <f t="shared" si="11"/>
        <v>21.41686992</v>
      </c>
      <c r="X319" s="10">
        <v>0.023041971</v>
      </c>
      <c r="Y319" s="10">
        <v>-0.008476232</v>
      </c>
      <c r="Z319" s="10">
        <v>0.001197529</v>
      </c>
      <c r="AA319" s="14">
        <v>0.006410827</v>
      </c>
      <c r="AB319" s="10">
        <v>0.865408925</v>
      </c>
      <c r="AC319" s="10">
        <v>0.86940595</v>
      </c>
      <c r="AD319" s="10">
        <v>0.030046407</v>
      </c>
      <c r="AE319" s="10">
        <v>0.266995607</v>
      </c>
      <c r="AF319" s="10">
        <v>3.0</v>
      </c>
      <c r="AG319" s="10">
        <v>3.0</v>
      </c>
      <c r="AH319" s="25">
        <v>0.643641231182</v>
      </c>
      <c r="AI319" s="25">
        <v>0.00218068448383</v>
      </c>
      <c r="AJ319" s="18" t="s">
        <v>189</v>
      </c>
      <c r="AK319" s="9"/>
      <c r="AL319" s="9"/>
      <c r="AM319" s="9"/>
      <c r="AN319" s="9"/>
      <c r="AO319" s="9"/>
      <c r="AP319" s="9"/>
      <c r="AQ319" s="9"/>
      <c r="AR319" s="9"/>
      <c r="AS319" s="9"/>
    </row>
    <row r="320">
      <c r="A320" s="9"/>
      <c r="B320" s="6" t="s">
        <v>161</v>
      </c>
      <c r="C320" s="6" t="s">
        <v>185</v>
      </c>
      <c r="D320" s="6" t="s">
        <v>57</v>
      </c>
      <c r="E320" s="6" t="s">
        <v>186</v>
      </c>
      <c r="F320" s="6"/>
      <c r="G320" s="6"/>
      <c r="H320" s="6"/>
      <c r="I320" s="6" t="s">
        <v>187</v>
      </c>
      <c r="J320" s="6" t="s">
        <v>42</v>
      </c>
      <c r="K320" s="6" t="s">
        <v>139</v>
      </c>
      <c r="L320" s="6" t="s">
        <v>391</v>
      </c>
      <c r="M320" s="10">
        <v>164.0</v>
      </c>
      <c r="N320" s="10">
        <v>9354.0</v>
      </c>
      <c r="O320" s="10">
        <v>0.699835403</v>
      </c>
      <c r="P320" s="10">
        <v>114.0731707</v>
      </c>
      <c r="Q320" s="10">
        <v>24.99013488</v>
      </c>
      <c r="R320" s="6">
        <f t="shared" si="7"/>
        <v>5.474616314</v>
      </c>
      <c r="S320" s="6">
        <f t="shared" si="8"/>
        <v>0.2190710991</v>
      </c>
      <c r="T320" s="10">
        <v>5.1918E-4</v>
      </c>
      <c r="U320" s="10">
        <v>1136.45122</v>
      </c>
      <c r="V320" s="6" t="s">
        <v>166</v>
      </c>
      <c r="W320" s="6">
        <f t="shared" si="11"/>
        <v>18.94085367</v>
      </c>
      <c r="X320" s="10">
        <v>0.029653414</v>
      </c>
      <c r="Y320" s="10">
        <v>-0.02349022</v>
      </c>
      <c r="Z320" s="10">
        <v>0.001854253</v>
      </c>
      <c r="AA320" s="14">
        <v>0.006873947</v>
      </c>
      <c r="AB320" s="10">
        <v>0.795921349</v>
      </c>
      <c r="AC320" s="10">
        <v>0.809949737</v>
      </c>
      <c r="AD320" s="10">
        <v>0.047367021</v>
      </c>
      <c r="AE320" s="10">
        <v>0.295659398</v>
      </c>
      <c r="AF320" s="10">
        <v>3.0</v>
      </c>
      <c r="AG320" s="10">
        <v>3.0</v>
      </c>
      <c r="AH320" s="25">
        <v>0.539655716081</v>
      </c>
      <c r="AI320" s="25">
        <v>0.00248419642529</v>
      </c>
      <c r="AJ320" s="18" t="s">
        <v>189</v>
      </c>
      <c r="AK320" s="9"/>
      <c r="AL320" s="9"/>
      <c r="AM320" s="9"/>
      <c r="AN320" s="9"/>
      <c r="AO320" s="9"/>
      <c r="AP320" s="9"/>
      <c r="AQ320" s="9"/>
      <c r="AR320" s="9"/>
      <c r="AS320" s="9"/>
    </row>
    <row r="321">
      <c r="A321" s="9"/>
      <c r="B321" s="6" t="s">
        <v>161</v>
      </c>
      <c r="C321" s="6" t="s">
        <v>185</v>
      </c>
      <c r="D321" s="6" t="s">
        <v>57</v>
      </c>
      <c r="E321" s="6" t="s">
        <v>186</v>
      </c>
      <c r="F321" s="6"/>
      <c r="G321" s="6"/>
      <c r="H321" s="6"/>
      <c r="I321" s="6" t="s">
        <v>187</v>
      </c>
      <c r="J321" s="6" t="s">
        <v>42</v>
      </c>
      <c r="K321" s="6" t="s">
        <v>139</v>
      </c>
      <c r="L321" s="6" t="s">
        <v>392</v>
      </c>
      <c r="M321" s="10">
        <v>164.0</v>
      </c>
      <c r="N321" s="10">
        <v>8042.0</v>
      </c>
      <c r="O321" s="10">
        <v>0.601675894</v>
      </c>
      <c r="P321" s="10">
        <v>98.07317073</v>
      </c>
      <c r="Q321" s="10">
        <v>23.40251211</v>
      </c>
      <c r="R321" s="6">
        <f t="shared" si="7"/>
        <v>5.584377144</v>
      </c>
      <c r="S321" s="6">
        <f t="shared" si="8"/>
        <v>0.2386229785</v>
      </c>
      <c r="T321" s="10">
        <v>0.003834144</v>
      </c>
      <c r="U321" s="10">
        <v>907.4268293</v>
      </c>
      <c r="V321" s="6" t="s">
        <v>166</v>
      </c>
      <c r="W321" s="6">
        <f t="shared" si="11"/>
        <v>15.12378049</v>
      </c>
      <c r="X321" s="10">
        <v>0.064006619</v>
      </c>
      <c r="Y321" s="10">
        <v>-0.028499229</v>
      </c>
      <c r="Z321" s="10">
        <v>0.002489272</v>
      </c>
      <c r="AA321" s="14">
        <v>0.007289654</v>
      </c>
      <c r="AB321" s="10">
        <v>0.721768665</v>
      </c>
      <c r="AC321" s="10">
        <v>0.735994</v>
      </c>
      <c r="AD321" s="10">
        <v>0.034173958</v>
      </c>
      <c r="AE321" s="10">
        <v>0.310213192</v>
      </c>
      <c r="AF321" s="10">
        <v>3.0</v>
      </c>
      <c r="AG321" s="10">
        <v>3.0</v>
      </c>
      <c r="AH321" s="25">
        <v>0.44499168487</v>
      </c>
      <c r="AI321" s="25">
        <v>0.00335745592846</v>
      </c>
      <c r="AJ321" s="18" t="s">
        <v>189</v>
      </c>
      <c r="AK321" s="9"/>
      <c r="AL321" s="9"/>
      <c r="AM321" s="9"/>
      <c r="AN321" s="9"/>
      <c r="AO321" s="9"/>
      <c r="AP321" s="9"/>
      <c r="AQ321" s="9"/>
      <c r="AR321" s="9"/>
      <c r="AS321" s="9"/>
    </row>
    <row r="322">
      <c r="A322" s="9"/>
      <c r="B322" s="6" t="s">
        <v>161</v>
      </c>
      <c r="C322" s="6" t="s">
        <v>185</v>
      </c>
      <c r="D322" s="6" t="s">
        <v>57</v>
      </c>
      <c r="E322" s="6" t="s">
        <v>186</v>
      </c>
      <c r="F322" s="6"/>
      <c r="G322" s="6"/>
      <c r="H322" s="6"/>
      <c r="I322" s="6" t="s">
        <v>187</v>
      </c>
      <c r="J322" s="6" t="s">
        <v>42</v>
      </c>
      <c r="K322" s="6" t="s">
        <v>139</v>
      </c>
      <c r="L322" s="6" t="s">
        <v>393</v>
      </c>
      <c r="M322" s="10">
        <v>143.0</v>
      </c>
      <c r="N322" s="10">
        <v>6625.0</v>
      </c>
      <c r="O322" s="10">
        <v>0.652516498</v>
      </c>
      <c r="P322" s="10">
        <v>92.65734266</v>
      </c>
      <c r="Q322" s="10">
        <v>20.50996855</v>
      </c>
      <c r="R322" s="6">
        <f t="shared" si="7"/>
        <v>4.539940364</v>
      </c>
      <c r="S322" s="6">
        <f t="shared" si="8"/>
        <v>0.2213528681</v>
      </c>
      <c r="T322" s="10">
        <v>-0.001311391</v>
      </c>
      <c r="U322" s="10">
        <v>783.034965</v>
      </c>
      <c r="V322" s="6" t="s">
        <v>166</v>
      </c>
      <c r="W322" s="6">
        <f t="shared" si="11"/>
        <v>13.05058275</v>
      </c>
      <c r="X322" s="10">
        <v>0.076416084</v>
      </c>
      <c r="Y322" s="10">
        <v>0.071843599</v>
      </c>
      <c r="Z322" s="10">
        <v>0.002472106</v>
      </c>
      <c r="AA322" s="14">
        <v>0.007416942</v>
      </c>
      <c r="AB322" s="10">
        <v>0.757241016</v>
      </c>
      <c r="AC322" s="10">
        <v>0.771052323</v>
      </c>
      <c r="AD322" s="10">
        <v>0.034491835</v>
      </c>
      <c r="AE322" s="10">
        <v>0.300100829</v>
      </c>
      <c r="AF322" s="10">
        <v>3.0</v>
      </c>
      <c r="AG322" s="10">
        <v>3.0</v>
      </c>
      <c r="AH322" s="25">
        <v>0.528917741126</v>
      </c>
      <c r="AI322" s="25">
        <v>0.00324816580597</v>
      </c>
      <c r="AJ322" s="18" t="s">
        <v>189</v>
      </c>
      <c r="AK322" s="9"/>
      <c r="AL322" s="9"/>
      <c r="AM322" s="9"/>
      <c r="AN322" s="9"/>
      <c r="AO322" s="9"/>
      <c r="AP322" s="9"/>
      <c r="AQ322" s="9"/>
      <c r="AR322" s="9"/>
      <c r="AS322" s="9"/>
    </row>
    <row r="323">
      <c r="A323" s="9"/>
      <c r="B323" s="6" t="s">
        <v>161</v>
      </c>
      <c r="C323" s="6" t="s">
        <v>185</v>
      </c>
      <c r="D323" s="6" t="s">
        <v>57</v>
      </c>
      <c r="E323" s="6" t="s">
        <v>186</v>
      </c>
      <c r="F323" s="6"/>
      <c r="G323" s="6"/>
      <c r="H323" s="6"/>
      <c r="I323" s="6" t="s">
        <v>187</v>
      </c>
      <c r="J323" s="6" t="s">
        <v>42</v>
      </c>
      <c r="K323" s="6" t="s">
        <v>139</v>
      </c>
      <c r="L323" s="6" t="s">
        <v>394</v>
      </c>
      <c r="M323" s="10">
        <v>143.0</v>
      </c>
      <c r="N323" s="10">
        <v>7068.0</v>
      </c>
      <c r="O323" s="10">
        <v>0.696148922</v>
      </c>
      <c r="P323" s="10">
        <v>98.85314685</v>
      </c>
      <c r="Q323" s="10">
        <v>20.45221551</v>
      </c>
      <c r="R323" s="6">
        <f t="shared" si="7"/>
        <v>4.231459823</v>
      </c>
      <c r="S323" s="6">
        <f t="shared" si="8"/>
        <v>0.2068949362</v>
      </c>
      <c r="T323" s="10">
        <v>-0.026981403</v>
      </c>
      <c r="U323" s="10">
        <v>845.7482517</v>
      </c>
      <c r="V323" s="6" t="s">
        <v>166</v>
      </c>
      <c r="W323" s="6">
        <f t="shared" si="11"/>
        <v>14.0958042</v>
      </c>
      <c r="X323" s="10">
        <v>0.042198586</v>
      </c>
      <c r="Y323" s="10">
        <v>0.041005466</v>
      </c>
      <c r="Z323" s="10">
        <v>0.002154972</v>
      </c>
      <c r="AA323" s="14">
        <v>0.007179506</v>
      </c>
      <c r="AB323" s="10">
        <v>0.783651221</v>
      </c>
      <c r="AC323" s="10">
        <v>0.796034148</v>
      </c>
      <c r="AD323" s="10">
        <v>0.046328225</v>
      </c>
      <c r="AE323" s="10">
        <v>0.301050814</v>
      </c>
      <c r="AF323" s="10">
        <v>3.0</v>
      </c>
      <c r="AG323" s="10">
        <v>2.0</v>
      </c>
      <c r="AH323" s="25">
        <v>0.557425612985</v>
      </c>
      <c r="AI323" s="25">
        <v>0.00248088665159</v>
      </c>
      <c r="AJ323" s="18" t="s">
        <v>189</v>
      </c>
      <c r="AK323" s="9"/>
      <c r="AL323" s="9"/>
      <c r="AM323" s="9"/>
      <c r="AN323" s="9"/>
      <c r="AO323" s="9"/>
      <c r="AP323" s="9"/>
      <c r="AQ323" s="9"/>
      <c r="AR323" s="9"/>
      <c r="AS323" s="9"/>
    </row>
    <row r="324">
      <c r="A324" s="9"/>
      <c r="B324" s="6" t="s">
        <v>161</v>
      </c>
      <c r="C324" s="6" t="s">
        <v>185</v>
      </c>
      <c r="D324" s="6" t="s">
        <v>57</v>
      </c>
      <c r="E324" s="6" t="s">
        <v>186</v>
      </c>
      <c r="F324" s="6"/>
      <c r="G324" s="6"/>
      <c r="H324" s="6"/>
      <c r="I324" s="6" t="s">
        <v>187</v>
      </c>
      <c r="J324" s="6" t="s">
        <v>42</v>
      </c>
      <c r="K324" s="6" t="s">
        <v>139</v>
      </c>
      <c r="L324" s="6" t="s">
        <v>395</v>
      </c>
      <c r="M324" s="10">
        <v>143.0</v>
      </c>
      <c r="N324" s="10">
        <v>7037.0</v>
      </c>
      <c r="O324" s="10">
        <v>0.693095637</v>
      </c>
      <c r="P324" s="10">
        <v>98.41958042</v>
      </c>
      <c r="Q324" s="10">
        <v>19.9016507</v>
      </c>
      <c r="R324" s="6">
        <f t="shared" si="7"/>
        <v>4.02435876</v>
      </c>
      <c r="S324" s="6">
        <f t="shared" si="8"/>
        <v>0.2022123099</v>
      </c>
      <c r="T324" s="14">
        <v>-1.28E-5</v>
      </c>
      <c r="U324" s="10">
        <v>817.3006993</v>
      </c>
      <c r="V324" s="6" t="s">
        <v>166</v>
      </c>
      <c r="W324" s="6">
        <f t="shared" si="11"/>
        <v>13.62167832</v>
      </c>
      <c r="X324" s="10">
        <v>0.01610737</v>
      </c>
      <c r="Y324" s="10">
        <v>-0.002177014</v>
      </c>
      <c r="Z324" s="10">
        <v>0.002176627</v>
      </c>
      <c r="AA324" s="14">
        <v>0.006992493</v>
      </c>
      <c r="AB324" s="10">
        <v>0.777844706</v>
      </c>
      <c r="AC324" s="10">
        <v>0.790519639</v>
      </c>
      <c r="AD324" s="10">
        <v>0.037214621</v>
      </c>
      <c r="AE324" s="10">
        <v>0.32324026</v>
      </c>
      <c r="AF324" s="10">
        <v>3.0</v>
      </c>
      <c r="AG324" s="10">
        <v>2.0</v>
      </c>
      <c r="AH324" s="25">
        <v>0.567756097029</v>
      </c>
      <c r="AI324" s="25">
        <v>0.00323759244568</v>
      </c>
      <c r="AJ324" s="18" t="s">
        <v>189</v>
      </c>
      <c r="AK324" s="9"/>
      <c r="AL324" s="9"/>
      <c r="AM324" s="9"/>
      <c r="AN324" s="9"/>
      <c r="AO324" s="9"/>
      <c r="AP324" s="9"/>
      <c r="AQ324" s="9"/>
      <c r="AR324" s="9"/>
      <c r="AS324" s="9"/>
    </row>
    <row r="325">
      <c r="A325" s="9"/>
      <c r="B325" s="6" t="s">
        <v>161</v>
      </c>
      <c r="C325" s="6" t="s">
        <v>185</v>
      </c>
      <c r="D325" s="6" t="s">
        <v>57</v>
      </c>
      <c r="E325" s="6" t="s">
        <v>186</v>
      </c>
      <c r="F325" s="6"/>
      <c r="G325" s="6"/>
      <c r="H325" s="6"/>
      <c r="I325" s="6" t="s">
        <v>187</v>
      </c>
      <c r="J325" s="6" t="s">
        <v>42</v>
      </c>
      <c r="K325" s="6" t="s">
        <v>139</v>
      </c>
      <c r="L325" s="6" t="s">
        <v>396</v>
      </c>
      <c r="M325" s="10">
        <v>143.0</v>
      </c>
      <c r="N325" s="10">
        <v>7098.0</v>
      </c>
      <c r="O325" s="10">
        <v>0.699103713</v>
      </c>
      <c r="P325" s="10">
        <v>99.27272727</v>
      </c>
      <c r="Q325" s="10">
        <v>21.08132167</v>
      </c>
      <c r="R325" s="6">
        <f t="shared" si="7"/>
        <v>4.476779631</v>
      </c>
      <c r="S325" s="6">
        <f t="shared" si="8"/>
        <v>0.2123576359</v>
      </c>
      <c r="T325" s="10">
        <v>-0.010901614</v>
      </c>
      <c r="U325" s="10">
        <v>872.1958042</v>
      </c>
      <c r="V325" s="6" t="s">
        <v>166</v>
      </c>
      <c r="W325" s="6">
        <f t="shared" si="11"/>
        <v>14.53659674</v>
      </c>
      <c r="X325" s="10">
        <v>0.074921775</v>
      </c>
      <c r="Y325" s="10">
        <v>0.029707217</v>
      </c>
      <c r="Z325" s="10">
        <v>0.002137509</v>
      </c>
      <c r="AA325" s="14">
        <v>0.007313989</v>
      </c>
      <c r="AB325" s="10">
        <v>0.792187474</v>
      </c>
      <c r="AC325" s="10">
        <v>0.803054617</v>
      </c>
      <c r="AD325" s="10">
        <v>0.048444551</v>
      </c>
      <c r="AE325" s="10">
        <v>0.300713447</v>
      </c>
      <c r="AF325" s="10">
        <v>3.0</v>
      </c>
      <c r="AG325" s="10">
        <v>3.0</v>
      </c>
      <c r="AH325" s="25">
        <v>0.582567329569</v>
      </c>
      <c r="AI325" s="25">
        <v>0.00356461443349</v>
      </c>
      <c r="AJ325" s="18" t="s">
        <v>189</v>
      </c>
      <c r="AK325" s="9"/>
      <c r="AL325" s="9"/>
      <c r="AM325" s="9"/>
      <c r="AN325" s="9"/>
      <c r="AO325" s="9"/>
      <c r="AP325" s="9"/>
      <c r="AQ325" s="9"/>
      <c r="AR325" s="9"/>
      <c r="AS325" s="9"/>
    </row>
    <row r="326">
      <c r="A326" s="9"/>
      <c r="B326" s="6" t="s">
        <v>161</v>
      </c>
      <c r="C326" s="6" t="s">
        <v>185</v>
      </c>
      <c r="D326" s="6" t="s">
        <v>57</v>
      </c>
      <c r="E326" s="6" t="s">
        <v>186</v>
      </c>
      <c r="F326" s="6"/>
      <c r="G326" s="6"/>
      <c r="H326" s="6"/>
      <c r="I326" s="6" t="s">
        <v>187</v>
      </c>
      <c r="J326" s="6" t="s">
        <v>42</v>
      </c>
      <c r="K326" s="6" t="s">
        <v>139</v>
      </c>
      <c r="L326" s="6" t="s">
        <v>397</v>
      </c>
      <c r="M326" s="10">
        <v>143.0</v>
      </c>
      <c r="N326" s="10">
        <v>6611.0</v>
      </c>
      <c r="O326" s="10">
        <v>0.651137595</v>
      </c>
      <c r="P326" s="10">
        <v>92.46153846</v>
      </c>
      <c r="Q326" s="10">
        <v>20.84936625</v>
      </c>
      <c r="R326" s="6">
        <f t="shared" si="7"/>
        <v>4.701371838</v>
      </c>
      <c r="S326" s="6">
        <f t="shared" si="8"/>
        <v>0.2254923139</v>
      </c>
      <c r="T326" s="10">
        <v>-6.67475E-4</v>
      </c>
      <c r="U326" s="10">
        <v>784.4475524</v>
      </c>
      <c r="V326" s="6" t="s">
        <v>166</v>
      </c>
      <c r="W326" s="6">
        <f t="shared" si="11"/>
        <v>13.07412587</v>
      </c>
      <c r="X326" s="10">
        <v>0.075846764</v>
      </c>
      <c r="Y326" s="10">
        <v>0.018867327</v>
      </c>
      <c r="Z326" s="10">
        <v>0.002476297</v>
      </c>
      <c r="AA326" s="14">
        <v>0.006965903</v>
      </c>
      <c r="AB326" s="10">
        <v>0.757619944</v>
      </c>
      <c r="AC326" s="10">
        <v>0.770708358</v>
      </c>
      <c r="AD326" s="10">
        <v>0.030992025</v>
      </c>
      <c r="AE326" s="10">
        <v>0.309875535</v>
      </c>
      <c r="AF326" s="10">
        <v>3.0</v>
      </c>
      <c r="AG326" s="10">
        <v>3.0</v>
      </c>
      <c r="AH326" s="25">
        <v>0.529024868251</v>
      </c>
      <c r="AI326" s="25">
        <v>0.00398007886671</v>
      </c>
      <c r="AJ326" s="18" t="s">
        <v>189</v>
      </c>
      <c r="AK326" s="9"/>
      <c r="AL326" s="9"/>
      <c r="AM326" s="9"/>
      <c r="AN326" s="9"/>
      <c r="AO326" s="9"/>
      <c r="AP326" s="9"/>
      <c r="AQ326" s="9"/>
      <c r="AR326" s="9"/>
      <c r="AS326" s="9"/>
    </row>
    <row r="327">
      <c r="A327" s="9"/>
      <c r="B327" s="6" t="s">
        <v>161</v>
      </c>
      <c r="C327" s="6" t="s">
        <v>185</v>
      </c>
      <c r="D327" s="6" t="s">
        <v>57</v>
      </c>
      <c r="E327" s="6" t="s">
        <v>186</v>
      </c>
      <c r="F327" s="6"/>
      <c r="G327" s="6"/>
      <c r="H327" s="6"/>
      <c r="I327" s="6" t="s">
        <v>187</v>
      </c>
      <c r="J327" s="6" t="s">
        <v>42</v>
      </c>
      <c r="K327" s="6" t="s">
        <v>139</v>
      </c>
      <c r="L327" s="6" t="s">
        <v>398</v>
      </c>
      <c r="M327" s="10">
        <v>143.0</v>
      </c>
      <c r="N327" s="10">
        <v>7178.0</v>
      </c>
      <c r="O327" s="10">
        <v>0.706983158</v>
      </c>
      <c r="P327" s="10">
        <v>100.3916084</v>
      </c>
      <c r="Q327" s="10">
        <v>20.2909036</v>
      </c>
      <c r="R327" s="6">
        <f t="shared" si="7"/>
        <v>4.101147252</v>
      </c>
      <c r="S327" s="6">
        <f t="shared" si="8"/>
        <v>0.2021175268</v>
      </c>
      <c r="T327" s="10">
        <v>-0.002548311</v>
      </c>
      <c r="U327" s="10">
        <v>887.3846154</v>
      </c>
      <c r="V327" s="6" t="s">
        <v>166</v>
      </c>
      <c r="W327" s="6">
        <f t="shared" si="11"/>
        <v>14.78974359</v>
      </c>
      <c r="X327" s="10">
        <v>0.01662702</v>
      </c>
      <c r="Y327" s="10">
        <v>-0.013115998</v>
      </c>
      <c r="Z327" s="10">
        <v>0.002078134</v>
      </c>
      <c r="AA327" s="14">
        <v>0.007134402</v>
      </c>
      <c r="AB327" s="10">
        <v>0.790998706</v>
      </c>
      <c r="AC327" s="10">
        <v>0.803205667</v>
      </c>
      <c r="AD327" s="10">
        <v>0.035414664</v>
      </c>
      <c r="AE327" s="10">
        <v>0.313302886</v>
      </c>
      <c r="AF327" s="10">
        <v>3.0</v>
      </c>
      <c r="AG327" s="10">
        <v>2.0</v>
      </c>
      <c r="AH327" s="25">
        <v>0.584067466128</v>
      </c>
      <c r="AI327" s="25">
        <v>0.00309902484216</v>
      </c>
      <c r="AJ327" s="18" t="s">
        <v>189</v>
      </c>
      <c r="AK327" s="9"/>
      <c r="AL327" s="9"/>
      <c r="AM327" s="9"/>
      <c r="AN327" s="9"/>
      <c r="AO327" s="9"/>
      <c r="AP327" s="9"/>
      <c r="AQ327" s="9"/>
      <c r="AR327" s="9"/>
      <c r="AS327" s="9"/>
    </row>
    <row r="328">
      <c r="A328" s="9"/>
      <c r="B328" s="6" t="s">
        <v>161</v>
      </c>
      <c r="C328" s="6" t="s">
        <v>185</v>
      </c>
      <c r="D328" s="6" t="s">
        <v>57</v>
      </c>
      <c r="E328" s="6" t="s">
        <v>186</v>
      </c>
      <c r="F328" s="6"/>
      <c r="G328" s="6"/>
      <c r="H328" s="6"/>
      <c r="I328" s="6" t="s">
        <v>187</v>
      </c>
      <c r="J328" s="6" t="s">
        <v>42</v>
      </c>
      <c r="K328" s="6" t="s">
        <v>139</v>
      </c>
      <c r="L328" s="6" t="s">
        <v>399</v>
      </c>
      <c r="M328" s="10">
        <v>143.0</v>
      </c>
      <c r="N328" s="10">
        <v>7061.0</v>
      </c>
      <c r="O328" s="10">
        <v>0.69545947</v>
      </c>
      <c r="P328" s="10">
        <v>98.75524476</v>
      </c>
      <c r="Q328" s="10">
        <v>20.10052248</v>
      </c>
      <c r="R328" s="6">
        <f t="shared" si="7"/>
        <v>4.091235913</v>
      </c>
      <c r="S328" s="6">
        <f t="shared" si="8"/>
        <v>0.2035387845</v>
      </c>
      <c r="T328" s="14">
        <v>-3.79E-7</v>
      </c>
      <c r="U328" s="10">
        <v>861.3706294</v>
      </c>
      <c r="V328" s="6" t="s">
        <v>166</v>
      </c>
      <c r="W328" s="6">
        <f t="shared" si="11"/>
        <v>14.35617716</v>
      </c>
      <c r="X328" s="10">
        <v>0.029697376</v>
      </c>
      <c r="Y328" s="10">
        <v>-0.022881569</v>
      </c>
      <c r="Z328" s="10">
        <v>0.002159862</v>
      </c>
      <c r="AA328" s="14">
        <v>0.007047735</v>
      </c>
      <c r="AB328" s="10">
        <v>0.781347947</v>
      </c>
      <c r="AC328" s="10">
        <v>0.793443089</v>
      </c>
      <c r="AD328" s="10">
        <v>0.042318205</v>
      </c>
      <c r="AE328" s="10">
        <v>0.31509709</v>
      </c>
      <c r="AF328" s="10">
        <v>3.0</v>
      </c>
      <c r="AG328" s="10">
        <v>2.0</v>
      </c>
      <c r="AH328" s="25">
        <v>0.571247011348</v>
      </c>
      <c r="AI328" s="25">
        <v>0.00306900309282</v>
      </c>
      <c r="AJ328" s="18" t="s">
        <v>189</v>
      </c>
      <c r="AK328" s="9"/>
      <c r="AL328" s="9"/>
      <c r="AM328" s="9"/>
      <c r="AN328" s="9"/>
      <c r="AO328" s="9"/>
      <c r="AP328" s="9"/>
      <c r="AQ328" s="9"/>
      <c r="AR328" s="9"/>
      <c r="AS328" s="9"/>
    </row>
    <row r="329">
      <c r="A329" s="9"/>
      <c r="B329" s="6" t="s">
        <v>161</v>
      </c>
      <c r="C329" s="6" t="s">
        <v>185</v>
      </c>
      <c r="D329" s="6" t="s">
        <v>57</v>
      </c>
      <c r="E329" s="6" t="s">
        <v>186</v>
      </c>
      <c r="F329" s="6"/>
      <c r="G329" s="6"/>
      <c r="H329" s="6"/>
      <c r="I329" s="6" t="s">
        <v>187</v>
      </c>
      <c r="J329" s="6" t="s">
        <v>42</v>
      </c>
      <c r="K329" s="6" t="s">
        <v>139</v>
      </c>
      <c r="L329" s="6" t="s">
        <v>400</v>
      </c>
      <c r="M329" s="10">
        <v>143.0</v>
      </c>
      <c r="N329" s="10">
        <v>7209.0</v>
      </c>
      <c r="O329" s="10">
        <v>0.710036442</v>
      </c>
      <c r="P329" s="10">
        <v>100.8251748</v>
      </c>
      <c r="Q329" s="10">
        <v>19.99136691</v>
      </c>
      <c r="R329" s="6">
        <f t="shared" si="7"/>
        <v>3.96383891</v>
      </c>
      <c r="S329" s="6">
        <f t="shared" si="8"/>
        <v>0.1982775329</v>
      </c>
      <c r="T329" s="10">
        <v>-0.012089529</v>
      </c>
      <c r="U329" s="10">
        <v>851.5944056</v>
      </c>
      <c r="V329" s="6" t="s">
        <v>166</v>
      </c>
      <c r="W329" s="6">
        <f t="shared" si="11"/>
        <v>14.19324009</v>
      </c>
      <c r="X329" s="10">
        <v>0.031210111</v>
      </c>
      <c r="Y329" s="10">
        <v>0.011830154</v>
      </c>
      <c r="Z329" s="10">
        <v>0.002056479</v>
      </c>
      <c r="AA329" s="14">
        <v>0.006877711</v>
      </c>
      <c r="AB329" s="10">
        <v>0.789178244</v>
      </c>
      <c r="AC329" s="10">
        <v>0.797704097</v>
      </c>
      <c r="AD329" s="10">
        <v>0.030090493</v>
      </c>
      <c r="AE329" s="10">
        <v>0.314044634</v>
      </c>
      <c r="AF329" s="10">
        <v>2.0</v>
      </c>
      <c r="AG329" s="10">
        <v>2.0</v>
      </c>
      <c r="AH329" s="25">
        <v>0.587088624314</v>
      </c>
      <c r="AI329" s="25">
        <v>0.00337816807526</v>
      </c>
      <c r="AJ329" s="18" t="s">
        <v>189</v>
      </c>
      <c r="AK329" s="9"/>
      <c r="AL329" s="9"/>
      <c r="AM329" s="9"/>
      <c r="AN329" s="9"/>
      <c r="AO329" s="9"/>
      <c r="AP329" s="9"/>
      <c r="AQ329" s="9"/>
      <c r="AR329" s="9"/>
      <c r="AS329" s="9"/>
    </row>
    <row r="330">
      <c r="A330" s="9"/>
      <c r="B330" s="6" t="s">
        <v>161</v>
      </c>
      <c r="C330" s="6" t="s">
        <v>185</v>
      </c>
      <c r="D330" s="6" t="s">
        <v>57</v>
      </c>
      <c r="E330" s="6" t="s">
        <v>186</v>
      </c>
      <c r="F330" s="6"/>
      <c r="G330" s="6"/>
      <c r="H330" s="6"/>
      <c r="I330" s="6" t="s">
        <v>187</v>
      </c>
      <c r="J330" s="6" t="s">
        <v>42</v>
      </c>
      <c r="K330" s="6" t="s">
        <v>139</v>
      </c>
      <c r="L330" s="6" t="s">
        <v>401</v>
      </c>
      <c r="M330" s="10">
        <v>143.0</v>
      </c>
      <c r="N330" s="10">
        <v>6760.0</v>
      </c>
      <c r="O330" s="10">
        <v>0.66581306</v>
      </c>
      <c r="P330" s="10">
        <v>94.54545455</v>
      </c>
      <c r="Q330" s="10">
        <v>20.36750712</v>
      </c>
      <c r="R330" s="6">
        <f t="shared" si="7"/>
        <v>4.387681547</v>
      </c>
      <c r="S330" s="6">
        <f t="shared" si="8"/>
        <v>0.2154255561</v>
      </c>
      <c r="T330" s="10">
        <v>-0.012500523</v>
      </c>
      <c r="U330" s="10">
        <v>753.986014</v>
      </c>
      <c r="V330" s="6" t="s">
        <v>166</v>
      </c>
      <c r="W330" s="6">
        <f t="shared" si="11"/>
        <v>12.56643357</v>
      </c>
      <c r="X330" s="10">
        <v>0.028728307</v>
      </c>
      <c r="Y330" s="10">
        <v>-0.023852918</v>
      </c>
      <c r="Z330" s="10">
        <v>0.002370819</v>
      </c>
      <c r="AA330" s="14">
        <v>0.006889838</v>
      </c>
      <c r="AB330" s="10">
        <v>0.756829016</v>
      </c>
      <c r="AC330" s="10">
        <v>0.769793428</v>
      </c>
      <c r="AD330" s="10">
        <v>0.02949838</v>
      </c>
      <c r="AE330" s="10">
        <v>0.312300523</v>
      </c>
      <c r="AF330" s="10">
        <v>3.0</v>
      </c>
      <c r="AG330" s="10">
        <v>3.0</v>
      </c>
      <c r="AH330" s="25">
        <v>0.545983928279</v>
      </c>
      <c r="AI330" s="25">
        <v>0.00406301240989</v>
      </c>
      <c r="AJ330" s="18" t="s">
        <v>189</v>
      </c>
      <c r="AK330" s="9"/>
      <c r="AL330" s="9"/>
      <c r="AM330" s="9"/>
      <c r="AN330" s="9"/>
      <c r="AO330" s="9"/>
      <c r="AP330" s="9"/>
      <c r="AQ330" s="9"/>
      <c r="AR330" s="9"/>
      <c r="AS330" s="9"/>
    </row>
    <row r="331">
      <c r="A331" s="9"/>
      <c r="B331" s="6" t="s">
        <v>161</v>
      </c>
      <c r="C331" s="6" t="s">
        <v>185</v>
      </c>
      <c r="D331" s="6" t="s">
        <v>57</v>
      </c>
      <c r="E331" s="6" t="s">
        <v>186</v>
      </c>
      <c r="F331" s="6"/>
      <c r="G331" s="6"/>
      <c r="H331" s="6"/>
      <c r="I331" s="6" t="s">
        <v>187</v>
      </c>
      <c r="J331" s="6" t="s">
        <v>42</v>
      </c>
      <c r="K331" s="6" t="s">
        <v>139</v>
      </c>
      <c r="L331" s="6" t="s">
        <v>402</v>
      </c>
      <c r="M331" s="10">
        <v>143.0</v>
      </c>
      <c r="N331" s="10">
        <v>7121.0</v>
      </c>
      <c r="O331" s="10">
        <v>0.701369053</v>
      </c>
      <c r="P331" s="10">
        <v>99.59440559</v>
      </c>
      <c r="Q331" s="10">
        <v>19.44086884</v>
      </c>
      <c r="R331" s="6">
        <f t="shared" si="7"/>
        <v>3.794865575</v>
      </c>
      <c r="S331" s="6">
        <f t="shared" si="8"/>
        <v>0.1952004104</v>
      </c>
      <c r="T331" s="10">
        <v>-0.002442093</v>
      </c>
      <c r="U331" s="10">
        <v>808.951049</v>
      </c>
      <c r="V331" s="6" t="s">
        <v>166</v>
      </c>
      <c r="W331" s="6">
        <f t="shared" si="11"/>
        <v>13.48251748</v>
      </c>
      <c r="X331" s="10">
        <v>0.008429525</v>
      </c>
      <c r="Y331" s="10">
        <v>-0.017059457</v>
      </c>
      <c r="Z331" s="10">
        <v>0.002119347</v>
      </c>
      <c r="AA331" s="14">
        <v>0.006881096</v>
      </c>
      <c r="AB331" s="10">
        <v>0.780046742</v>
      </c>
      <c r="AC331" s="10">
        <v>0.792744844</v>
      </c>
      <c r="AD331" s="10">
        <v>0.028333571</v>
      </c>
      <c r="AE331" s="10">
        <v>0.318630556</v>
      </c>
      <c r="AF331" s="10">
        <v>3.0</v>
      </c>
      <c r="AG331" s="10">
        <v>3.0</v>
      </c>
      <c r="AH331" s="25">
        <v>0.573811693568</v>
      </c>
      <c r="AI331" s="25">
        <v>0.00299246339093</v>
      </c>
      <c r="AJ331" s="18" t="s">
        <v>189</v>
      </c>
      <c r="AK331" s="9"/>
      <c r="AL331" s="9"/>
      <c r="AM331" s="9"/>
      <c r="AN331" s="9"/>
      <c r="AO331" s="9"/>
      <c r="AP331" s="9"/>
      <c r="AQ331" s="9"/>
      <c r="AR331" s="9"/>
      <c r="AS331" s="9"/>
    </row>
    <row r="332">
      <c r="A332" s="9"/>
      <c r="B332" s="6" t="s">
        <v>161</v>
      </c>
      <c r="C332" s="6" t="s">
        <v>185</v>
      </c>
      <c r="D332" s="6" t="s">
        <v>57</v>
      </c>
      <c r="E332" s="6" t="s">
        <v>186</v>
      </c>
      <c r="F332" s="6"/>
      <c r="G332" s="6"/>
      <c r="H332" s="6"/>
      <c r="I332" s="6" t="s">
        <v>187</v>
      </c>
      <c r="J332" s="6" t="s">
        <v>42</v>
      </c>
      <c r="K332" s="6" t="s">
        <v>139</v>
      </c>
      <c r="L332" s="6" t="s">
        <v>403</v>
      </c>
      <c r="M332" s="10">
        <v>118.0</v>
      </c>
      <c r="N332" s="10">
        <v>4885.0</v>
      </c>
      <c r="O332" s="10">
        <v>0.707663335</v>
      </c>
      <c r="P332" s="10">
        <v>82.79661017</v>
      </c>
      <c r="Q332" s="10">
        <v>17.11949989</v>
      </c>
      <c r="R332" s="6">
        <f t="shared" si="7"/>
        <v>3.53972555</v>
      </c>
      <c r="S332" s="6">
        <f t="shared" si="8"/>
        <v>0.20676571</v>
      </c>
      <c r="T332" s="10">
        <v>0.027742258</v>
      </c>
      <c r="U332" s="10">
        <v>666.5932203</v>
      </c>
      <c r="V332" s="6" t="s">
        <v>166</v>
      </c>
      <c r="W332" s="6">
        <f t="shared" si="11"/>
        <v>11.10988701</v>
      </c>
      <c r="X332" s="10">
        <v>-0.005870605</v>
      </c>
      <c r="Y332" s="10">
        <v>0.001535575</v>
      </c>
      <c r="Z332" s="10">
        <v>0.002521392</v>
      </c>
      <c r="AA332" s="14">
        <v>0.008497429</v>
      </c>
      <c r="AB332" s="10">
        <v>0.784931921</v>
      </c>
      <c r="AC332" s="10">
        <v>0.795282098</v>
      </c>
      <c r="AD332" s="10">
        <v>0.028765824</v>
      </c>
      <c r="AE332" s="10">
        <v>0.306560246</v>
      </c>
      <c r="AF332" s="10">
        <v>2.0</v>
      </c>
      <c r="AG332" s="10">
        <v>3.0</v>
      </c>
      <c r="AH332" s="25">
        <v>0.57110130599</v>
      </c>
      <c r="AI332" s="25">
        <v>0.00357380137001</v>
      </c>
      <c r="AJ332" s="18" t="s">
        <v>189</v>
      </c>
      <c r="AK332" s="9"/>
      <c r="AL332" s="9"/>
      <c r="AM332" s="9"/>
      <c r="AN332" s="9"/>
      <c r="AO332" s="9"/>
      <c r="AP332" s="9"/>
      <c r="AQ332" s="9"/>
      <c r="AR332" s="9"/>
      <c r="AS332" s="9"/>
    </row>
    <row r="333">
      <c r="A333" s="9"/>
      <c r="B333" s="6" t="s">
        <v>161</v>
      </c>
      <c r="C333" s="6" t="s">
        <v>185</v>
      </c>
      <c r="D333" s="6" t="s">
        <v>57</v>
      </c>
      <c r="E333" s="6" t="s">
        <v>186</v>
      </c>
      <c r="F333" s="6"/>
      <c r="G333" s="6"/>
      <c r="H333" s="6"/>
      <c r="I333" s="6" t="s">
        <v>187</v>
      </c>
      <c r="J333" s="6" t="s">
        <v>42</v>
      </c>
      <c r="K333" s="6" t="s">
        <v>139</v>
      </c>
      <c r="L333" s="6" t="s">
        <v>404</v>
      </c>
      <c r="M333" s="10">
        <v>118.0</v>
      </c>
      <c r="N333" s="10">
        <v>4888.0</v>
      </c>
      <c r="O333" s="10">
        <v>0.708097928</v>
      </c>
      <c r="P333" s="10">
        <v>82.84745763</v>
      </c>
      <c r="Q333" s="10">
        <v>16.3394226</v>
      </c>
      <c r="R333" s="6">
        <f t="shared" si="7"/>
        <v>3.22250964</v>
      </c>
      <c r="S333" s="6">
        <f t="shared" si="8"/>
        <v>0.1972229815</v>
      </c>
      <c r="T333" s="10">
        <v>0.010058044</v>
      </c>
      <c r="U333" s="10">
        <v>674.0338983</v>
      </c>
      <c r="V333" s="6" t="s">
        <v>166</v>
      </c>
      <c r="W333" s="6">
        <f t="shared" si="11"/>
        <v>11.23389831</v>
      </c>
      <c r="X333" s="10">
        <v>0.022208973</v>
      </c>
      <c r="Y333" s="10">
        <v>-0.001320994</v>
      </c>
      <c r="Z333" s="10">
        <v>0.002516397</v>
      </c>
      <c r="AA333" s="14">
        <v>0.008473175</v>
      </c>
      <c r="AB333" s="10">
        <v>0.779843298</v>
      </c>
      <c r="AC333" s="10">
        <v>0.788481728</v>
      </c>
      <c r="AD333" s="10">
        <v>0.033652467</v>
      </c>
      <c r="AE333" s="10">
        <v>0.303400284</v>
      </c>
      <c r="AF333" s="10">
        <v>2.0</v>
      </c>
      <c r="AG333" s="10">
        <v>2.0</v>
      </c>
      <c r="AH333" s="25">
        <v>0.587665808041</v>
      </c>
      <c r="AI333" s="25">
        <v>0.00366854110076</v>
      </c>
      <c r="AJ333" s="18" t="s">
        <v>189</v>
      </c>
      <c r="AK333" s="9"/>
      <c r="AL333" s="9"/>
      <c r="AM333" s="9"/>
      <c r="AN333" s="9"/>
      <c r="AO333" s="9"/>
      <c r="AP333" s="9"/>
      <c r="AQ333" s="9"/>
      <c r="AR333" s="9"/>
      <c r="AS333" s="9"/>
    </row>
    <row r="334">
      <c r="A334" s="9"/>
      <c r="B334" s="6" t="s">
        <v>161</v>
      </c>
      <c r="C334" s="6" t="s">
        <v>185</v>
      </c>
      <c r="D334" s="6" t="s">
        <v>57</v>
      </c>
      <c r="E334" s="6" t="s">
        <v>186</v>
      </c>
      <c r="F334" s="6"/>
      <c r="G334" s="6"/>
      <c r="H334" s="6"/>
      <c r="I334" s="6" t="s">
        <v>187</v>
      </c>
      <c r="J334" s="6" t="s">
        <v>42</v>
      </c>
      <c r="K334" s="6" t="s">
        <v>139</v>
      </c>
      <c r="L334" s="6" t="s">
        <v>405</v>
      </c>
      <c r="M334" s="10">
        <v>118.0</v>
      </c>
      <c r="N334" s="10">
        <v>4536.0</v>
      </c>
      <c r="O334" s="10">
        <v>0.657105606</v>
      </c>
      <c r="P334" s="10">
        <v>76.88135593</v>
      </c>
      <c r="Q334" s="10">
        <v>18.9572085</v>
      </c>
      <c r="R334" s="6">
        <f t="shared" si="7"/>
        <v>4.674420082</v>
      </c>
      <c r="S334" s="6">
        <f t="shared" si="8"/>
        <v>0.2465774474</v>
      </c>
      <c r="T334" s="10">
        <v>0.013809899</v>
      </c>
      <c r="U334" s="10">
        <v>633.2033898</v>
      </c>
      <c r="V334" s="6" t="s">
        <v>166</v>
      </c>
      <c r="W334" s="6">
        <f t="shared" si="11"/>
        <v>10.55338983</v>
      </c>
      <c r="X334" s="10">
        <v>0.014204202</v>
      </c>
      <c r="Y334" s="10">
        <v>-0.01079087</v>
      </c>
      <c r="Z334" s="10">
        <v>0.002955986</v>
      </c>
      <c r="AA334" s="14">
        <v>0.008890852</v>
      </c>
      <c r="AB334" s="10">
        <v>0.759529941</v>
      </c>
      <c r="AC334" s="10">
        <v>0.775112902</v>
      </c>
      <c r="AD334" s="10">
        <v>0.051386824</v>
      </c>
      <c r="AE334" s="10">
        <v>0.299022471</v>
      </c>
      <c r="AF334" s="10">
        <v>3.0</v>
      </c>
      <c r="AG334" s="10">
        <v>2.0</v>
      </c>
      <c r="AH334" s="25">
        <v>0.534883908513</v>
      </c>
      <c r="AI334" s="25">
        <v>0.0037515598546</v>
      </c>
      <c r="AJ334" s="18" t="s">
        <v>189</v>
      </c>
      <c r="AK334" s="9"/>
      <c r="AL334" s="9"/>
      <c r="AM334" s="9"/>
      <c r="AN334" s="9"/>
      <c r="AO334" s="9"/>
      <c r="AP334" s="9"/>
      <c r="AQ334" s="9"/>
      <c r="AR334" s="9"/>
      <c r="AS334" s="9"/>
    </row>
    <row r="335">
      <c r="A335" s="9"/>
      <c r="B335" s="6" t="s">
        <v>161</v>
      </c>
      <c r="C335" s="6" t="s">
        <v>185</v>
      </c>
      <c r="D335" s="6" t="s">
        <v>57</v>
      </c>
      <c r="E335" s="6" t="s">
        <v>186</v>
      </c>
      <c r="F335" s="6"/>
      <c r="G335" s="6"/>
      <c r="H335" s="6"/>
      <c r="I335" s="6" t="s">
        <v>187</v>
      </c>
      <c r="J335" s="6" t="s">
        <v>42</v>
      </c>
      <c r="K335" s="6" t="s">
        <v>139</v>
      </c>
      <c r="L335" s="6" t="s">
        <v>406</v>
      </c>
      <c r="M335" s="10">
        <v>118.0</v>
      </c>
      <c r="N335" s="10">
        <v>4658.0</v>
      </c>
      <c r="O335" s="10">
        <v>0.674779082</v>
      </c>
      <c r="P335" s="10">
        <v>78.94915254</v>
      </c>
      <c r="Q335" s="10">
        <v>18.07932027</v>
      </c>
      <c r="R335" s="6">
        <f t="shared" si="7"/>
        <v>4.140156175</v>
      </c>
      <c r="S335" s="6">
        <f t="shared" si="8"/>
        <v>0.2289995483</v>
      </c>
      <c r="T335" s="10">
        <v>0.032473554</v>
      </c>
      <c r="U335" s="10">
        <v>624.2033898</v>
      </c>
      <c r="V335" s="6" t="s">
        <v>166</v>
      </c>
      <c r="W335" s="6">
        <f t="shared" si="11"/>
        <v>10.40338983</v>
      </c>
      <c r="X335" s="10">
        <v>0.003212209</v>
      </c>
      <c r="Y335" s="10">
        <v>-0.00795844</v>
      </c>
      <c r="Z335" s="10">
        <v>0.002806126</v>
      </c>
      <c r="AA335" s="14">
        <v>0.008516854</v>
      </c>
      <c r="AB335" s="10">
        <v>0.765260009</v>
      </c>
      <c r="AC335" s="10">
        <v>0.780668083</v>
      </c>
      <c r="AD335" s="10">
        <v>0.033973293</v>
      </c>
      <c r="AE335" s="10">
        <v>0.290138253</v>
      </c>
      <c r="AF335" s="10">
        <v>3.0</v>
      </c>
      <c r="AG335" s="10">
        <v>3.0</v>
      </c>
      <c r="AH335" s="25">
        <v>0.547750312418</v>
      </c>
      <c r="AI335" s="25">
        <v>0.00405402165657</v>
      </c>
      <c r="AJ335" s="18" t="s">
        <v>189</v>
      </c>
      <c r="AK335" s="9"/>
      <c r="AL335" s="9"/>
      <c r="AM335" s="9"/>
      <c r="AN335" s="9"/>
      <c r="AO335" s="9"/>
      <c r="AP335" s="9"/>
      <c r="AQ335" s="9"/>
      <c r="AR335" s="9"/>
      <c r="AS335" s="9"/>
    </row>
    <row r="336">
      <c r="A336" s="9"/>
      <c r="B336" s="6" t="s">
        <v>161</v>
      </c>
      <c r="C336" s="6" t="s">
        <v>185</v>
      </c>
      <c r="D336" s="6" t="s">
        <v>57</v>
      </c>
      <c r="E336" s="6" t="s">
        <v>186</v>
      </c>
      <c r="F336" s="6"/>
      <c r="G336" s="6"/>
      <c r="H336" s="6"/>
      <c r="I336" s="6" t="s">
        <v>187</v>
      </c>
      <c r="J336" s="6" t="s">
        <v>42</v>
      </c>
      <c r="K336" s="6" t="s">
        <v>139</v>
      </c>
      <c r="L336" s="6" t="s">
        <v>407</v>
      </c>
      <c r="M336" s="10">
        <v>118.0</v>
      </c>
      <c r="N336" s="10">
        <v>4842.0</v>
      </c>
      <c r="O336" s="10">
        <v>0.701434159</v>
      </c>
      <c r="P336" s="10">
        <v>82.06779661</v>
      </c>
      <c r="Q336" s="10">
        <v>18.30797215</v>
      </c>
      <c r="R336" s="6">
        <f t="shared" si="7"/>
        <v>4.084206694</v>
      </c>
      <c r="S336" s="6">
        <f t="shared" si="8"/>
        <v>0.2230835103</v>
      </c>
      <c r="T336" s="10">
        <v>0.011219755</v>
      </c>
      <c r="U336" s="10">
        <v>641.9152542</v>
      </c>
      <c r="V336" s="6" t="s">
        <v>166</v>
      </c>
      <c r="W336" s="6">
        <f t="shared" si="11"/>
        <v>10.69858757</v>
      </c>
      <c r="X336" s="10">
        <v>0.014459216</v>
      </c>
      <c r="Y336" s="10">
        <v>-0.005008451</v>
      </c>
      <c r="Z336" s="14">
        <v>0.002575092</v>
      </c>
      <c r="AA336" s="10">
        <v>0.008416748</v>
      </c>
      <c r="AB336" s="10">
        <v>0.784303406</v>
      </c>
      <c r="AC336" s="10">
        <v>0.79251262</v>
      </c>
      <c r="AD336" s="10">
        <v>0.045162234</v>
      </c>
      <c r="AE336" s="10">
        <v>0.265959225</v>
      </c>
      <c r="AF336" s="10">
        <v>2.0</v>
      </c>
      <c r="AG336" s="10">
        <v>3.0</v>
      </c>
      <c r="AH336" s="25">
        <v>0.601182318767</v>
      </c>
      <c r="AI336" s="25">
        <v>0.00351983016342</v>
      </c>
      <c r="AJ336" s="18" t="s">
        <v>189</v>
      </c>
      <c r="AK336" s="9"/>
      <c r="AL336" s="9"/>
      <c r="AM336" s="9"/>
      <c r="AN336" s="9"/>
      <c r="AO336" s="9"/>
      <c r="AP336" s="9"/>
      <c r="AQ336" s="9"/>
      <c r="AR336" s="9"/>
      <c r="AS336" s="9"/>
    </row>
    <row r="337">
      <c r="A337" s="9"/>
      <c r="B337" s="6" t="s">
        <v>161</v>
      </c>
      <c r="C337" s="6" t="s">
        <v>185</v>
      </c>
      <c r="D337" s="6" t="s">
        <v>57</v>
      </c>
      <c r="E337" s="6" t="s">
        <v>186</v>
      </c>
      <c r="F337" s="6"/>
      <c r="G337" s="6"/>
      <c r="H337" s="6"/>
      <c r="I337" s="6" t="s">
        <v>187</v>
      </c>
      <c r="J337" s="6" t="s">
        <v>42</v>
      </c>
      <c r="K337" s="6" t="s">
        <v>139</v>
      </c>
      <c r="L337" s="6" t="s">
        <v>408</v>
      </c>
      <c r="M337" s="10">
        <v>118.0</v>
      </c>
      <c r="N337" s="10">
        <v>4788.0</v>
      </c>
      <c r="O337" s="10">
        <v>0.693611473</v>
      </c>
      <c r="P337" s="10">
        <v>81.15254237</v>
      </c>
      <c r="Q337" s="10">
        <v>17.48734512</v>
      </c>
      <c r="R337" s="6">
        <f t="shared" si="7"/>
        <v>3.768301404</v>
      </c>
      <c r="S337" s="6">
        <f t="shared" si="8"/>
        <v>0.2154873354</v>
      </c>
      <c r="T337" s="10">
        <v>0.006470611</v>
      </c>
      <c r="U337" s="10">
        <v>609.5254237</v>
      </c>
      <c r="V337" s="6" t="s">
        <v>166</v>
      </c>
      <c r="W337" s="6">
        <f t="shared" si="11"/>
        <v>10.15875706</v>
      </c>
      <c r="X337" s="10">
        <v>0.003433991</v>
      </c>
      <c r="Y337" s="10">
        <v>-0.010080378</v>
      </c>
      <c r="Z337" s="14">
        <v>0.002642529</v>
      </c>
      <c r="AA337" s="10">
        <v>0.008195427</v>
      </c>
      <c r="AB337" s="10">
        <v>0.770380749</v>
      </c>
      <c r="AC337" s="10">
        <v>0.780095653</v>
      </c>
      <c r="AD337" s="10">
        <v>0.041288529</v>
      </c>
      <c r="AE337" s="10">
        <v>0.28420292</v>
      </c>
      <c r="AF337" s="10">
        <v>3.0</v>
      </c>
      <c r="AG337" s="10">
        <v>3.0</v>
      </c>
      <c r="AH337" s="25">
        <v>0.572447508635</v>
      </c>
      <c r="AI337" s="25">
        <v>0.00352363056009</v>
      </c>
      <c r="AJ337" s="18" t="s">
        <v>189</v>
      </c>
      <c r="AK337" s="9"/>
      <c r="AL337" s="9"/>
      <c r="AM337" s="9"/>
      <c r="AN337" s="9"/>
      <c r="AO337" s="9"/>
      <c r="AP337" s="9"/>
      <c r="AQ337" s="9"/>
      <c r="AR337" s="9"/>
      <c r="AS337" s="9"/>
    </row>
    <row r="338">
      <c r="A338" s="9"/>
      <c r="B338" s="6" t="s">
        <v>161</v>
      </c>
      <c r="C338" s="6" t="s">
        <v>185</v>
      </c>
      <c r="D338" s="6" t="s">
        <v>57</v>
      </c>
      <c r="E338" s="6" t="s">
        <v>186</v>
      </c>
      <c r="F338" s="6"/>
      <c r="G338" s="6"/>
      <c r="H338" s="6"/>
      <c r="I338" s="6" t="s">
        <v>187</v>
      </c>
      <c r="J338" s="6" t="s">
        <v>42</v>
      </c>
      <c r="K338" s="6" t="s">
        <v>139</v>
      </c>
      <c r="L338" s="6" t="s">
        <v>409</v>
      </c>
      <c r="M338" s="10">
        <v>118.0</v>
      </c>
      <c r="N338" s="10">
        <v>4784.0</v>
      </c>
      <c r="O338" s="10">
        <v>0.693032015</v>
      </c>
      <c r="P338" s="10">
        <v>81.08474576</v>
      </c>
      <c r="Q338" s="10">
        <v>17.5940939</v>
      </c>
      <c r="R338" s="6">
        <f t="shared" si="7"/>
        <v>3.81763718</v>
      </c>
      <c r="S338" s="6">
        <f t="shared" si="8"/>
        <v>0.2169840176</v>
      </c>
      <c r="T338" s="10">
        <v>0.021835465</v>
      </c>
      <c r="U338" s="10">
        <v>635.9322034</v>
      </c>
      <c r="V338" s="6" t="s">
        <v>166</v>
      </c>
      <c r="W338" s="6">
        <f t="shared" si="11"/>
        <v>10.59887006</v>
      </c>
      <c r="X338" s="10">
        <v>0.001755391</v>
      </c>
      <c r="Y338" s="10">
        <v>0.030593991</v>
      </c>
      <c r="Z338" s="14">
        <v>0.002647525</v>
      </c>
      <c r="AA338" s="10">
        <v>0.008502357</v>
      </c>
      <c r="AB338" s="10">
        <v>0.772151205</v>
      </c>
      <c r="AC338" s="10">
        <v>0.781975307</v>
      </c>
      <c r="AD338" s="10">
        <v>0.033954988</v>
      </c>
      <c r="AE338" s="10">
        <v>0.286836529</v>
      </c>
      <c r="AF338" s="10">
        <v>3.0</v>
      </c>
      <c r="AG338" s="10">
        <v>3.0</v>
      </c>
      <c r="AH338" s="25">
        <v>0.576614597473</v>
      </c>
      <c r="AI338" s="25">
        <v>0.00408087545334</v>
      </c>
      <c r="AJ338" s="18" t="s">
        <v>189</v>
      </c>
      <c r="AK338" s="9"/>
      <c r="AL338" s="9"/>
      <c r="AM338" s="9"/>
      <c r="AN338" s="9"/>
      <c r="AO338" s="9"/>
      <c r="AP338" s="9"/>
      <c r="AQ338" s="9"/>
      <c r="AR338" s="9"/>
      <c r="AS338" s="9"/>
    </row>
    <row r="339">
      <c r="A339" s="9"/>
      <c r="B339" s="6" t="s">
        <v>161</v>
      </c>
      <c r="C339" s="6" t="s">
        <v>185</v>
      </c>
      <c r="D339" s="6" t="s">
        <v>57</v>
      </c>
      <c r="E339" s="6" t="s">
        <v>186</v>
      </c>
      <c r="F339" s="6"/>
      <c r="G339" s="6"/>
      <c r="H339" s="6"/>
      <c r="I339" s="6" t="s">
        <v>187</v>
      </c>
      <c r="J339" s="6" t="s">
        <v>42</v>
      </c>
      <c r="K339" s="6" t="s">
        <v>139</v>
      </c>
      <c r="L339" s="6" t="s">
        <v>410</v>
      </c>
      <c r="M339" s="10">
        <v>118.0</v>
      </c>
      <c r="N339" s="10">
        <v>5112.0</v>
      </c>
      <c r="O339" s="10">
        <v>0.740547588</v>
      </c>
      <c r="P339" s="10">
        <v>86.6440678</v>
      </c>
      <c r="Q339" s="10">
        <v>17.68199574</v>
      </c>
      <c r="R339" s="6">
        <f t="shared" si="7"/>
        <v>3.60847524</v>
      </c>
      <c r="S339" s="6">
        <f t="shared" si="8"/>
        <v>0.2040762419</v>
      </c>
      <c r="T339" s="10">
        <v>0.020037149</v>
      </c>
      <c r="U339" s="10">
        <v>737.0338983</v>
      </c>
      <c r="V339" s="6" t="s">
        <v>166</v>
      </c>
      <c r="W339" s="6">
        <f t="shared" si="11"/>
        <v>12.28389831</v>
      </c>
      <c r="X339" s="10">
        <v>0.011834068</v>
      </c>
      <c r="Y339" s="10">
        <v>-0.015834778</v>
      </c>
      <c r="Z339" s="14">
        <v>0.002236659</v>
      </c>
      <c r="AA339" s="10">
        <v>0.009039061</v>
      </c>
      <c r="AB339" s="10">
        <v>0.813268341</v>
      </c>
      <c r="AC339" s="10">
        <v>0.820080804</v>
      </c>
      <c r="AD339" s="10">
        <v>0.031214003</v>
      </c>
      <c r="AE339" s="10">
        <v>0.291261128</v>
      </c>
      <c r="AF339" s="10">
        <v>3.0</v>
      </c>
      <c r="AG339" s="10">
        <v>2.0</v>
      </c>
      <c r="AH339" s="25">
        <v>0.632792906004</v>
      </c>
      <c r="AI339" s="25">
        <v>0.00393533010237</v>
      </c>
      <c r="AJ339" s="18" t="s">
        <v>189</v>
      </c>
      <c r="AK339" s="9"/>
      <c r="AL339" s="9"/>
      <c r="AM339" s="9"/>
      <c r="AN339" s="9"/>
      <c r="AO339" s="9"/>
      <c r="AP339" s="9"/>
      <c r="AQ339" s="9"/>
      <c r="AR339" s="9"/>
      <c r="AS339" s="9"/>
    </row>
    <row r="340">
      <c r="A340" s="9"/>
      <c r="B340" s="6" t="s">
        <v>161</v>
      </c>
      <c r="C340" s="6" t="s">
        <v>185</v>
      </c>
      <c r="D340" s="6" t="s">
        <v>57</v>
      </c>
      <c r="E340" s="6" t="s">
        <v>186</v>
      </c>
      <c r="F340" s="6"/>
      <c r="G340" s="6"/>
      <c r="H340" s="6"/>
      <c r="I340" s="6" t="s">
        <v>187</v>
      </c>
      <c r="J340" s="6" t="s">
        <v>42</v>
      </c>
      <c r="K340" s="6" t="s">
        <v>139</v>
      </c>
      <c r="L340" s="6" t="s">
        <v>411</v>
      </c>
      <c r="M340" s="10">
        <v>118.0</v>
      </c>
      <c r="N340" s="10">
        <v>4709.0</v>
      </c>
      <c r="O340" s="10">
        <v>0.682167174</v>
      </c>
      <c r="P340" s="10">
        <v>79.81355932</v>
      </c>
      <c r="Q340" s="10">
        <v>17.82967872</v>
      </c>
      <c r="R340" s="6">
        <f t="shared" si="7"/>
        <v>3.983000457</v>
      </c>
      <c r="S340" s="6">
        <f t="shared" si="8"/>
        <v>0.2233916</v>
      </c>
      <c r="T340" s="10">
        <v>0.021703186</v>
      </c>
      <c r="U340" s="10">
        <v>633.7966102</v>
      </c>
      <c r="V340" s="6" t="s">
        <v>166</v>
      </c>
      <c r="W340" s="6">
        <f t="shared" si="11"/>
        <v>10.56327684</v>
      </c>
      <c r="X340" s="10">
        <v>-0.002906951</v>
      </c>
      <c r="Y340" s="10">
        <v>0.00270232</v>
      </c>
      <c r="Z340" s="14">
        <v>0.002741187</v>
      </c>
      <c r="AA340" s="10">
        <v>0.008394598</v>
      </c>
      <c r="AB340" s="10">
        <v>0.767110639</v>
      </c>
      <c r="AC340" s="10">
        <v>0.780886277</v>
      </c>
      <c r="AD340" s="10">
        <v>0.044867724</v>
      </c>
      <c r="AE340" s="10">
        <v>0.33012007</v>
      </c>
      <c r="AF340" s="10">
        <v>3.0</v>
      </c>
      <c r="AG340" s="10">
        <v>3.0</v>
      </c>
      <c r="AH340" s="25">
        <v>0.573652014388</v>
      </c>
      <c r="AI340" s="25">
        <v>0.00382071657805</v>
      </c>
      <c r="AJ340" s="18" t="s">
        <v>189</v>
      </c>
      <c r="AK340" s="9"/>
      <c r="AL340" s="9"/>
      <c r="AM340" s="9"/>
      <c r="AN340" s="9"/>
      <c r="AO340" s="9"/>
      <c r="AP340" s="9"/>
      <c r="AQ340" s="9"/>
      <c r="AR340" s="9"/>
      <c r="AS340" s="9"/>
    </row>
    <row r="341">
      <c r="A341" s="9"/>
      <c r="B341" s="6" t="s">
        <v>161</v>
      </c>
      <c r="C341" s="6" t="s">
        <v>185</v>
      </c>
      <c r="D341" s="6" t="s">
        <v>57</v>
      </c>
      <c r="E341" s="6" t="s">
        <v>186</v>
      </c>
      <c r="F341" s="6"/>
      <c r="G341" s="6"/>
      <c r="H341" s="6"/>
      <c r="I341" s="6" t="s">
        <v>187</v>
      </c>
      <c r="J341" s="6" t="s">
        <v>42</v>
      </c>
      <c r="K341" s="6" t="s">
        <v>139</v>
      </c>
      <c r="L341" s="6" t="s">
        <v>412</v>
      </c>
      <c r="M341" s="10">
        <v>118.0</v>
      </c>
      <c r="N341" s="10">
        <v>4383.0</v>
      </c>
      <c r="O341" s="10">
        <v>0.63494133</v>
      </c>
      <c r="P341" s="10">
        <v>74.28813559</v>
      </c>
      <c r="Q341" s="10">
        <v>18.37237319</v>
      </c>
      <c r="R341" s="6">
        <f t="shared" si="7"/>
        <v>4.543714739</v>
      </c>
      <c r="S341" s="6">
        <f t="shared" si="8"/>
        <v>0.2473123473</v>
      </c>
      <c r="T341" s="10">
        <v>0.0143494</v>
      </c>
      <c r="U341" s="10">
        <v>510.1525424</v>
      </c>
      <c r="V341" s="6" t="s">
        <v>166</v>
      </c>
      <c r="W341" s="6">
        <f t="shared" si="11"/>
        <v>8.502542373</v>
      </c>
      <c r="X341" s="10">
        <v>0.017790576</v>
      </c>
      <c r="Y341" s="10">
        <v>0.017605979</v>
      </c>
      <c r="Z341" s="14">
        <v>0.003147058</v>
      </c>
      <c r="AA341" s="10">
        <v>0.008396021</v>
      </c>
      <c r="AB341" s="10">
        <v>0.734687237</v>
      </c>
      <c r="AC341" s="10">
        <v>0.752932681</v>
      </c>
      <c r="AD341" s="10">
        <v>0.030603285</v>
      </c>
      <c r="AE341" s="10">
        <v>0.299371167</v>
      </c>
      <c r="AF341" s="10">
        <v>3.0</v>
      </c>
      <c r="AG341" s="10">
        <v>2.0</v>
      </c>
      <c r="AH341" s="25">
        <v>0.510920384481</v>
      </c>
      <c r="AI341" s="25">
        <v>0.00388022782807</v>
      </c>
      <c r="AJ341" s="18" t="s">
        <v>189</v>
      </c>
      <c r="AK341" s="9"/>
      <c r="AL341" s="9"/>
      <c r="AM341" s="9"/>
      <c r="AN341" s="9"/>
      <c r="AO341" s="9"/>
      <c r="AP341" s="9"/>
      <c r="AQ341" s="9"/>
      <c r="AR341" s="9"/>
      <c r="AS341" s="9"/>
    </row>
    <row r="342">
      <c r="A342" s="9"/>
      <c r="B342" s="6" t="s">
        <v>161</v>
      </c>
      <c r="C342" s="6" t="s">
        <v>185</v>
      </c>
      <c r="D342" s="6" t="s">
        <v>57</v>
      </c>
      <c r="E342" s="6" t="s">
        <v>186</v>
      </c>
      <c r="F342" s="6"/>
      <c r="G342" s="6"/>
      <c r="H342" s="6"/>
      <c r="I342" s="6" t="s">
        <v>187</v>
      </c>
      <c r="J342" s="6" t="s">
        <v>42</v>
      </c>
      <c r="K342" s="6" t="s">
        <v>139</v>
      </c>
      <c r="L342" s="6" t="s">
        <v>413</v>
      </c>
      <c r="M342" s="10">
        <v>91.0</v>
      </c>
      <c r="N342" s="10">
        <v>2817.0</v>
      </c>
      <c r="O342" s="10">
        <v>0.687912088</v>
      </c>
      <c r="P342" s="10">
        <v>61.91208791</v>
      </c>
      <c r="Q342" s="10">
        <v>15.07975016</v>
      </c>
      <c r="R342" s="6">
        <f t="shared" si="7"/>
        <v>3.672931613</v>
      </c>
      <c r="S342" s="6">
        <f t="shared" si="8"/>
        <v>0.2435671396</v>
      </c>
      <c r="T342" s="10">
        <v>0.003401185</v>
      </c>
      <c r="U342" s="10">
        <v>498.1978022</v>
      </c>
      <c r="V342" s="6" t="s">
        <v>166</v>
      </c>
      <c r="W342" s="6">
        <f t="shared" si="11"/>
        <v>8.303296703</v>
      </c>
      <c r="X342" s="10">
        <v>0.043517716</v>
      </c>
      <c r="Y342" s="10">
        <v>-0.024942885</v>
      </c>
      <c r="Z342" s="14">
        <v>0.003520325</v>
      </c>
      <c r="AA342" s="10">
        <v>0.011942306</v>
      </c>
      <c r="AB342" s="10">
        <v>0.786177557</v>
      </c>
      <c r="AC342" s="10">
        <v>0.799619224</v>
      </c>
      <c r="AD342" s="10">
        <v>0.050345057</v>
      </c>
      <c r="AE342" s="10">
        <v>0.278964412</v>
      </c>
      <c r="AF342" s="10">
        <v>3.0</v>
      </c>
      <c r="AG342" s="10">
        <v>3.0</v>
      </c>
      <c r="AH342" s="25">
        <v>0.626894415929</v>
      </c>
      <c r="AI342" s="25">
        <v>0.00554741753072</v>
      </c>
      <c r="AJ342" s="18" t="s">
        <v>189</v>
      </c>
      <c r="AK342" s="9"/>
      <c r="AL342" s="9"/>
      <c r="AM342" s="9"/>
      <c r="AN342" s="9"/>
      <c r="AO342" s="9"/>
      <c r="AP342" s="9"/>
      <c r="AQ342" s="9"/>
      <c r="AR342" s="9"/>
      <c r="AS342" s="9"/>
    </row>
    <row r="343">
      <c r="A343" s="9"/>
      <c r="B343" s="6" t="s">
        <v>161</v>
      </c>
      <c r="C343" s="6" t="s">
        <v>185</v>
      </c>
      <c r="D343" s="6" t="s">
        <v>57</v>
      </c>
      <c r="E343" s="6" t="s">
        <v>186</v>
      </c>
      <c r="F343" s="6"/>
      <c r="G343" s="6"/>
      <c r="H343" s="6"/>
      <c r="I343" s="6" t="s">
        <v>187</v>
      </c>
      <c r="J343" s="6" t="s">
        <v>42</v>
      </c>
      <c r="K343" s="6" t="s">
        <v>139</v>
      </c>
      <c r="L343" s="6" t="s">
        <v>414</v>
      </c>
      <c r="M343" s="10">
        <v>91.0</v>
      </c>
      <c r="N343" s="10">
        <v>2718.0</v>
      </c>
      <c r="O343" s="10">
        <v>0.663736264</v>
      </c>
      <c r="P343" s="10">
        <v>59.73626374</v>
      </c>
      <c r="Q343" s="10">
        <v>14.69382405</v>
      </c>
      <c r="R343" s="6">
        <f t="shared" si="7"/>
        <v>3.614361724</v>
      </c>
      <c r="S343" s="6">
        <f t="shared" si="8"/>
        <v>0.2459782907</v>
      </c>
      <c r="T343" s="10">
        <v>0.008356069</v>
      </c>
      <c r="U343" s="10">
        <v>467.2747253</v>
      </c>
      <c r="V343" s="6" t="s">
        <v>166</v>
      </c>
      <c r="W343" s="6">
        <f t="shared" si="11"/>
        <v>7.787912088</v>
      </c>
      <c r="X343" s="10">
        <v>0.01704241</v>
      </c>
      <c r="Y343" s="10">
        <v>-0.022788303</v>
      </c>
      <c r="Z343" s="14">
        <v>0.003780988</v>
      </c>
      <c r="AA343" s="10">
        <v>0.011931436</v>
      </c>
      <c r="AB343" s="10">
        <v>0.761838448</v>
      </c>
      <c r="AC343" s="10">
        <v>0.778123863</v>
      </c>
      <c r="AD343" s="10">
        <v>0.054075732</v>
      </c>
      <c r="AE343" s="10">
        <v>0.31167003</v>
      </c>
      <c r="AF343" s="10">
        <v>3.0</v>
      </c>
      <c r="AG343" s="10">
        <v>3.0</v>
      </c>
      <c r="AH343" s="25">
        <v>0.592185716882</v>
      </c>
      <c r="AI343" s="25">
        <v>0.00580632262683</v>
      </c>
      <c r="AJ343" s="18" t="s">
        <v>189</v>
      </c>
      <c r="AK343" s="9"/>
      <c r="AL343" s="9"/>
      <c r="AM343" s="9"/>
      <c r="AN343" s="9"/>
      <c r="AO343" s="9"/>
      <c r="AP343" s="9"/>
      <c r="AQ343" s="9"/>
      <c r="AR343" s="9"/>
      <c r="AS343" s="9"/>
    </row>
    <row r="344">
      <c r="A344" s="9"/>
      <c r="B344" s="6" t="s">
        <v>161</v>
      </c>
      <c r="C344" s="6" t="s">
        <v>185</v>
      </c>
      <c r="D344" s="6" t="s">
        <v>57</v>
      </c>
      <c r="E344" s="6" t="s">
        <v>186</v>
      </c>
      <c r="F344" s="6"/>
      <c r="G344" s="6"/>
      <c r="H344" s="6"/>
      <c r="I344" s="6" t="s">
        <v>187</v>
      </c>
      <c r="J344" s="6" t="s">
        <v>42</v>
      </c>
      <c r="K344" s="6" t="s">
        <v>139</v>
      </c>
      <c r="L344" s="6" t="s">
        <v>415</v>
      </c>
      <c r="M344" s="10">
        <v>91.0</v>
      </c>
      <c r="N344" s="10">
        <v>2616.0</v>
      </c>
      <c r="O344" s="10">
        <v>0.638827839</v>
      </c>
      <c r="P344" s="10">
        <v>57.49450549</v>
      </c>
      <c r="Q344" s="10">
        <v>15.55520027</v>
      </c>
      <c r="R344" s="6">
        <f t="shared" si="7"/>
        <v>4.208476156</v>
      </c>
      <c r="S344" s="6">
        <f t="shared" si="8"/>
        <v>0.2705510751</v>
      </c>
      <c r="T344" s="10">
        <v>0.007435557</v>
      </c>
      <c r="U344" s="10">
        <v>429.1648352</v>
      </c>
      <c r="V344" s="6" t="s">
        <v>166</v>
      </c>
      <c r="W344" s="6">
        <f t="shared" si="11"/>
        <v>7.152747253</v>
      </c>
      <c r="X344" s="10">
        <v>0.057646095</v>
      </c>
      <c r="Y344" s="10">
        <v>-0.03448981</v>
      </c>
      <c r="Z344" s="10">
        <v>0.004088296</v>
      </c>
      <c r="AA344" s="10">
        <v>0.012176728</v>
      </c>
      <c r="AB344" s="10">
        <v>0.751723877</v>
      </c>
      <c r="AC344" s="10">
        <v>0.768519309</v>
      </c>
      <c r="AD344" s="10">
        <v>0.039861916</v>
      </c>
      <c r="AE344" s="10">
        <v>0.272465257</v>
      </c>
      <c r="AF344" s="10">
        <v>3.0</v>
      </c>
      <c r="AG344" s="10">
        <v>3.0</v>
      </c>
      <c r="AH344" s="25">
        <v>0.580679739032</v>
      </c>
      <c r="AI344" s="25">
        <v>0.00624038514586</v>
      </c>
      <c r="AJ344" s="18" t="s">
        <v>189</v>
      </c>
      <c r="AK344" s="9"/>
      <c r="AL344" s="9"/>
      <c r="AM344" s="9"/>
      <c r="AN344" s="9"/>
      <c r="AO344" s="9"/>
      <c r="AP344" s="9"/>
      <c r="AQ344" s="9"/>
      <c r="AR344" s="9"/>
      <c r="AS344" s="9"/>
    </row>
    <row r="345">
      <c r="A345" s="9"/>
      <c r="B345" s="6" t="s">
        <v>161</v>
      </c>
      <c r="C345" s="6" t="s">
        <v>185</v>
      </c>
      <c r="D345" s="6" t="s">
        <v>57</v>
      </c>
      <c r="E345" s="6" t="s">
        <v>186</v>
      </c>
      <c r="F345" s="6"/>
      <c r="G345" s="6"/>
      <c r="H345" s="6"/>
      <c r="I345" s="6" t="s">
        <v>187</v>
      </c>
      <c r="J345" s="6" t="s">
        <v>42</v>
      </c>
      <c r="K345" s="6" t="s">
        <v>139</v>
      </c>
      <c r="L345" s="6" t="s">
        <v>416</v>
      </c>
      <c r="M345" s="10">
        <v>91.0</v>
      </c>
      <c r="N345" s="10">
        <v>2670.0</v>
      </c>
      <c r="O345" s="10">
        <v>0.652014652</v>
      </c>
      <c r="P345" s="10">
        <v>58.68131868</v>
      </c>
      <c r="Q345" s="10">
        <v>15.7388573</v>
      </c>
      <c r="R345" s="6">
        <f t="shared" si="7"/>
        <v>4.221303043</v>
      </c>
      <c r="S345" s="6">
        <f t="shared" si="8"/>
        <v>0.2682089914</v>
      </c>
      <c r="T345" s="10">
        <v>0.03239626</v>
      </c>
      <c r="U345" s="10">
        <v>437.1428571</v>
      </c>
      <c r="V345" s="6" t="s">
        <v>166</v>
      </c>
      <c r="W345" s="6">
        <f t="shared" si="11"/>
        <v>7.285714285</v>
      </c>
      <c r="X345" s="10">
        <v>0.036290288</v>
      </c>
      <c r="Y345" s="10">
        <v>-0.032162286</v>
      </c>
      <c r="Z345" s="14">
        <v>0.003912692</v>
      </c>
      <c r="AA345" s="10">
        <v>0.011519532</v>
      </c>
      <c r="AB345" s="10">
        <v>0.760418683</v>
      </c>
      <c r="AC345" s="10">
        <v>0.775527322</v>
      </c>
      <c r="AD345" s="10">
        <v>0.036931945</v>
      </c>
      <c r="AE345" s="10">
        <v>0.234602833</v>
      </c>
      <c r="AF345" s="10">
        <v>4.0</v>
      </c>
      <c r="AG345" s="10">
        <v>3.0</v>
      </c>
      <c r="AH345" s="25">
        <v>0.59881285699</v>
      </c>
      <c r="AI345" s="25">
        <v>0.00566183196184</v>
      </c>
      <c r="AJ345" s="18" t="s">
        <v>189</v>
      </c>
      <c r="AK345" s="9"/>
      <c r="AL345" s="9"/>
      <c r="AM345" s="9"/>
      <c r="AN345" s="9"/>
      <c r="AO345" s="9"/>
      <c r="AP345" s="9"/>
      <c r="AQ345" s="9"/>
      <c r="AR345" s="9"/>
      <c r="AS345" s="9"/>
    </row>
    <row r="346">
      <c r="A346" s="9"/>
      <c r="B346" s="6" t="s">
        <v>161</v>
      </c>
      <c r="C346" s="6" t="s">
        <v>185</v>
      </c>
      <c r="D346" s="6" t="s">
        <v>57</v>
      </c>
      <c r="E346" s="6" t="s">
        <v>186</v>
      </c>
      <c r="F346" s="6"/>
      <c r="G346" s="6"/>
      <c r="H346" s="6"/>
      <c r="I346" s="6" t="s">
        <v>187</v>
      </c>
      <c r="J346" s="6" t="s">
        <v>42</v>
      </c>
      <c r="K346" s="6" t="s">
        <v>139</v>
      </c>
      <c r="L346" s="6" t="s">
        <v>417</v>
      </c>
      <c r="M346" s="10">
        <v>91.0</v>
      </c>
      <c r="N346" s="10">
        <v>2717.0</v>
      </c>
      <c r="O346" s="10">
        <v>0.663492063</v>
      </c>
      <c r="P346" s="10">
        <v>59.71428571</v>
      </c>
      <c r="Q346" s="10">
        <v>15.6712698</v>
      </c>
      <c r="R346" s="6">
        <f t="shared" si="7"/>
        <v>4.112729378</v>
      </c>
      <c r="S346" s="6">
        <f t="shared" si="8"/>
        <v>0.2624375326</v>
      </c>
      <c r="T346" s="10">
        <v>0.015246084</v>
      </c>
      <c r="U346" s="10">
        <v>518.8791209</v>
      </c>
      <c r="V346" s="6" t="s">
        <v>166</v>
      </c>
      <c r="W346" s="6">
        <f t="shared" si="11"/>
        <v>8.647985348</v>
      </c>
      <c r="X346" s="10">
        <v>0.009699328</v>
      </c>
      <c r="Y346" s="10">
        <v>-0.018112162</v>
      </c>
      <c r="Z346" s="14">
        <v>0.003802939</v>
      </c>
      <c r="AA346" s="10">
        <v>0.011946891</v>
      </c>
      <c r="AB346" s="10">
        <v>0.768431351</v>
      </c>
      <c r="AC346" s="10">
        <v>0.782415731</v>
      </c>
      <c r="AD346" s="10">
        <v>0.04067029</v>
      </c>
      <c r="AE346" s="10">
        <v>0.259306084</v>
      </c>
      <c r="AF346" s="10">
        <v>3.0</v>
      </c>
      <c r="AG346" s="10">
        <v>3.0</v>
      </c>
      <c r="AH346" s="25">
        <v>0.608145173863</v>
      </c>
      <c r="AI346" s="25">
        <v>0.00493917214317</v>
      </c>
      <c r="AJ346" s="18" t="s">
        <v>189</v>
      </c>
      <c r="AK346" s="9"/>
      <c r="AL346" s="9"/>
      <c r="AM346" s="9"/>
      <c r="AN346" s="9"/>
      <c r="AO346" s="9"/>
      <c r="AP346" s="9"/>
      <c r="AQ346" s="9"/>
      <c r="AR346" s="9"/>
      <c r="AS346" s="9"/>
    </row>
    <row r="347">
      <c r="A347" s="9"/>
      <c r="B347" s="6" t="s">
        <v>161</v>
      </c>
      <c r="C347" s="6" t="s">
        <v>185</v>
      </c>
      <c r="D347" s="6" t="s">
        <v>57</v>
      </c>
      <c r="E347" s="6" t="s">
        <v>186</v>
      </c>
      <c r="F347" s="6"/>
      <c r="G347" s="6"/>
      <c r="H347" s="6"/>
      <c r="I347" s="6" t="s">
        <v>187</v>
      </c>
      <c r="J347" s="6" t="s">
        <v>42</v>
      </c>
      <c r="K347" s="6" t="s">
        <v>139</v>
      </c>
      <c r="L347" s="6" t="s">
        <v>418</v>
      </c>
      <c r="M347" s="10">
        <v>91.0</v>
      </c>
      <c r="N347" s="10">
        <v>2570.0</v>
      </c>
      <c r="O347" s="10">
        <v>0.627594628</v>
      </c>
      <c r="P347" s="10">
        <v>56.48351648</v>
      </c>
      <c r="Q347" s="10">
        <v>16.10225746</v>
      </c>
      <c r="R347" s="6">
        <f t="shared" si="7"/>
        <v>4.590413478</v>
      </c>
      <c r="S347" s="6">
        <f t="shared" si="8"/>
        <v>0.2850788772</v>
      </c>
      <c r="T347" s="10">
        <v>0.017275241</v>
      </c>
      <c r="U347" s="10">
        <v>473.6043956</v>
      </c>
      <c r="V347" s="6" t="s">
        <v>166</v>
      </c>
      <c r="W347" s="6">
        <f t="shared" si="11"/>
        <v>7.893406593</v>
      </c>
      <c r="X347" s="10">
        <v>0.057634488</v>
      </c>
      <c r="Y347" s="10">
        <v>-0.009512768</v>
      </c>
      <c r="Z347" s="14">
        <v>0.004214512</v>
      </c>
      <c r="AA347" s="10">
        <v>0.012440296</v>
      </c>
      <c r="AB347" s="10">
        <v>0.751389339</v>
      </c>
      <c r="AC347" s="10">
        <v>0.763835177</v>
      </c>
      <c r="AD347" s="10">
        <v>0.035685547</v>
      </c>
      <c r="AE347" s="10">
        <v>0.254567557</v>
      </c>
      <c r="AF347" s="10">
        <v>3.0</v>
      </c>
      <c r="AG347" s="10">
        <v>3.0</v>
      </c>
      <c r="AH347" s="25">
        <v>0.578490897605</v>
      </c>
      <c r="AI347" s="25">
        <v>0.00588484778718</v>
      </c>
      <c r="AJ347" s="18" t="s">
        <v>189</v>
      </c>
      <c r="AK347" s="9"/>
      <c r="AL347" s="9"/>
      <c r="AM347" s="9"/>
      <c r="AN347" s="9"/>
      <c r="AO347" s="9"/>
      <c r="AP347" s="9"/>
      <c r="AQ347" s="9"/>
      <c r="AR347" s="9"/>
      <c r="AS347" s="9"/>
    </row>
    <row r="348">
      <c r="A348" s="9"/>
      <c r="B348" s="6" t="s">
        <v>161</v>
      </c>
      <c r="C348" s="6" t="s">
        <v>185</v>
      </c>
      <c r="D348" s="6" t="s">
        <v>57</v>
      </c>
      <c r="E348" s="6" t="s">
        <v>186</v>
      </c>
      <c r="F348" s="6"/>
      <c r="G348" s="6"/>
      <c r="H348" s="6"/>
      <c r="I348" s="6" t="s">
        <v>187</v>
      </c>
      <c r="J348" s="6" t="s">
        <v>42</v>
      </c>
      <c r="K348" s="6" t="s">
        <v>139</v>
      </c>
      <c r="L348" s="6" t="s">
        <v>419</v>
      </c>
      <c r="M348" s="10">
        <v>91.0</v>
      </c>
      <c r="N348" s="10">
        <v>2475.0</v>
      </c>
      <c r="O348" s="10">
        <v>0.604395604</v>
      </c>
      <c r="P348" s="10">
        <v>54.3956044</v>
      </c>
      <c r="Q348" s="10">
        <v>16.08349035</v>
      </c>
      <c r="R348" s="6">
        <f t="shared" si="7"/>
        <v>4.755506712</v>
      </c>
      <c r="S348" s="6">
        <f t="shared" si="8"/>
        <v>0.2956762872</v>
      </c>
      <c r="T348" s="10">
        <v>0.006875523</v>
      </c>
      <c r="U348" s="10">
        <v>451.0769231</v>
      </c>
      <c r="V348" s="6" t="s">
        <v>166</v>
      </c>
      <c r="W348" s="6">
        <f t="shared" si="11"/>
        <v>7.517948718</v>
      </c>
      <c r="X348" s="10">
        <v>0.020449541</v>
      </c>
      <c r="Y348" s="10">
        <v>0.014586094</v>
      </c>
      <c r="Z348" s="14">
        <v>0.004475175</v>
      </c>
      <c r="AA348" s="10">
        <v>0.011893673</v>
      </c>
      <c r="AB348" s="10">
        <v>0.731927962</v>
      </c>
      <c r="AC348" s="10">
        <v>0.745350194</v>
      </c>
      <c r="AD348" s="10">
        <v>0.0354701</v>
      </c>
      <c r="AE348" s="10">
        <v>0.296937865</v>
      </c>
      <c r="AF348" s="10">
        <v>3.0</v>
      </c>
      <c r="AG348" s="10">
        <v>3.0</v>
      </c>
      <c r="AH348" s="25">
        <v>0.555960581051</v>
      </c>
      <c r="AI348" s="25">
        <v>0.00706180362731</v>
      </c>
      <c r="AJ348" s="18" t="s">
        <v>189</v>
      </c>
      <c r="AK348" s="9"/>
      <c r="AL348" s="9"/>
      <c r="AM348" s="9"/>
      <c r="AN348" s="9"/>
      <c r="AO348" s="9"/>
      <c r="AP348" s="9"/>
      <c r="AQ348" s="9"/>
      <c r="AR348" s="9"/>
      <c r="AS348" s="9"/>
    </row>
    <row r="349">
      <c r="A349" s="9"/>
      <c r="B349" s="6" t="s">
        <v>161</v>
      </c>
      <c r="C349" s="6" t="s">
        <v>185</v>
      </c>
      <c r="D349" s="6" t="s">
        <v>57</v>
      </c>
      <c r="E349" s="6" t="s">
        <v>186</v>
      </c>
      <c r="F349" s="6"/>
      <c r="G349" s="6"/>
      <c r="H349" s="6"/>
      <c r="I349" s="6" t="s">
        <v>187</v>
      </c>
      <c r="J349" s="6" t="s">
        <v>42</v>
      </c>
      <c r="K349" s="6" t="s">
        <v>139</v>
      </c>
      <c r="L349" s="6" t="s">
        <v>420</v>
      </c>
      <c r="M349" s="10">
        <v>91.0</v>
      </c>
      <c r="N349" s="10">
        <v>2447.0</v>
      </c>
      <c r="O349" s="10">
        <v>0.597557998</v>
      </c>
      <c r="P349" s="10">
        <v>53.78021978</v>
      </c>
      <c r="Q349" s="10">
        <v>15.50809941</v>
      </c>
      <c r="R349" s="6">
        <f t="shared" si="7"/>
        <v>4.471925706</v>
      </c>
      <c r="S349" s="6">
        <f t="shared" si="8"/>
        <v>0.2883606552</v>
      </c>
      <c r="T349" s="10">
        <v>0.025180389</v>
      </c>
      <c r="U349" s="10">
        <v>440.2857143</v>
      </c>
      <c r="V349" s="6" t="s">
        <v>166</v>
      </c>
      <c r="W349" s="6">
        <f t="shared" si="11"/>
        <v>7.338095238</v>
      </c>
      <c r="X349" s="10">
        <v>0.043899609</v>
      </c>
      <c r="Y349" s="10">
        <v>-1.19732E-4</v>
      </c>
      <c r="Z349" s="14">
        <v>0.004538283</v>
      </c>
      <c r="AA349" s="10">
        <v>0.012315611</v>
      </c>
      <c r="AB349" s="10">
        <v>0.720855699</v>
      </c>
      <c r="AC349" s="10">
        <v>0.741675251</v>
      </c>
      <c r="AD349" s="10">
        <v>0.035860253</v>
      </c>
      <c r="AE349" s="10">
        <v>0.302611975</v>
      </c>
      <c r="AF349" s="10">
        <v>3.0</v>
      </c>
      <c r="AG349" s="10">
        <v>3.0</v>
      </c>
      <c r="AH349" s="25">
        <v>0.536651084738</v>
      </c>
      <c r="AI349" s="25">
        <v>0.00621071476461</v>
      </c>
      <c r="AJ349" s="18" t="s">
        <v>189</v>
      </c>
      <c r="AK349" s="9"/>
      <c r="AL349" s="9"/>
      <c r="AM349" s="9"/>
      <c r="AN349" s="9"/>
      <c r="AO349" s="9"/>
      <c r="AP349" s="9"/>
      <c r="AQ349" s="9"/>
      <c r="AR349" s="9"/>
      <c r="AS349" s="9"/>
    </row>
    <row r="350">
      <c r="A350" s="6" t="s">
        <v>421</v>
      </c>
      <c r="B350" s="6" t="s">
        <v>422</v>
      </c>
      <c r="C350" s="6" t="s">
        <v>423</v>
      </c>
      <c r="D350" s="6" t="s">
        <v>57</v>
      </c>
      <c r="E350" s="6" t="s">
        <v>424</v>
      </c>
      <c r="F350" s="6"/>
      <c r="G350" s="6"/>
      <c r="H350" s="6"/>
      <c r="I350" s="6" t="s">
        <v>425</v>
      </c>
      <c r="J350" s="6" t="s">
        <v>42</v>
      </c>
      <c r="K350" s="6" t="s">
        <v>60</v>
      </c>
      <c r="L350" s="6">
        <v>1.0</v>
      </c>
      <c r="M350" s="6">
        <v>20.0</v>
      </c>
      <c r="N350" s="6">
        <v>190.0</v>
      </c>
      <c r="O350" s="6">
        <v>1.0</v>
      </c>
      <c r="P350" s="6">
        <v>19.0</v>
      </c>
      <c r="Q350" s="6">
        <v>0.0</v>
      </c>
      <c r="R350" s="6">
        <f t="shared" si="7"/>
        <v>0</v>
      </c>
      <c r="S350" s="6">
        <f t="shared" si="8"/>
        <v>0</v>
      </c>
      <c r="T350" s="6" t="s">
        <v>426</v>
      </c>
      <c r="U350" s="6">
        <v>549.699115</v>
      </c>
      <c r="V350" s="6" t="s">
        <v>427</v>
      </c>
      <c r="W350" s="6">
        <f t="shared" si="11"/>
        <v>9.161651917</v>
      </c>
      <c r="X350" s="6" t="s">
        <v>63</v>
      </c>
      <c r="Y350" s="6">
        <v>-0.0526315789474</v>
      </c>
      <c r="Z350" s="6">
        <v>1.39780163409</v>
      </c>
      <c r="AA350" s="6">
        <v>0.0</v>
      </c>
      <c r="AB350" s="6">
        <v>1.0</v>
      </c>
      <c r="AC350" s="6">
        <v>1.0</v>
      </c>
      <c r="AD350" s="6">
        <v>0.0524285538204</v>
      </c>
      <c r="AE350" s="6">
        <v>0.323471177844</v>
      </c>
      <c r="AF350" s="6">
        <v>2.0</v>
      </c>
      <c r="AG350" s="6">
        <v>1.0</v>
      </c>
      <c r="AH350" s="1" t="s">
        <v>76</v>
      </c>
      <c r="AI350" s="6" t="s">
        <v>76</v>
      </c>
      <c r="AJ350" s="18" t="s">
        <v>428</v>
      </c>
      <c r="AK350" s="9"/>
      <c r="AL350" s="9"/>
      <c r="AM350" s="9"/>
      <c r="AN350" s="9"/>
      <c r="AO350" s="9"/>
      <c r="AP350" s="9"/>
      <c r="AQ350" s="9"/>
      <c r="AR350" s="9"/>
      <c r="AS350" s="9"/>
    </row>
    <row r="351">
      <c r="A351" s="9"/>
      <c r="C351" s="6" t="s">
        <v>423</v>
      </c>
      <c r="D351" s="6" t="s">
        <v>57</v>
      </c>
      <c r="E351" s="6" t="s">
        <v>424</v>
      </c>
      <c r="F351" s="6"/>
      <c r="G351" s="6"/>
      <c r="H351" s="6"/>
      <c r="I351" s="6" t="s">
        <v>429</v>
      </c>
      <c r="J351" s="6" t="s">
        <v>42</v>
      </c>
      <c r="K351" s="6" t="s">
        <v>60</v>
      </c>
      <c r="L351" s="6">
        <v>2.0</v>
      </c>
      <c r="M351" s="6">
        <v>23.0</v>
      </c>
      <c r="N351" s="6">
        <v>253.0</v>
      </c>
      <c r="O351" s="6">
        <v>1.0</v>
      </c>
      <c r="P351" s="6">
        <v>22.0</v>
      </c>
      <c r="Q351" s="6">
        <v>0.0</v>
      </c>
      <c r="R351" s="6">
        <f t="shared" si="7"/>
        <v>0</v>
      </c>
      <c r="S351" s="6">
        <f t="shared" si="8"/>
        <v>0</v>
      </c>
      <c r="T351" s="6" t="s">
        <v>426</v>
      </c>
      <c r="U351" s="6">
        <v>210.52173913</v>
      </c>
      <c r="V351" s="6" t="s">
        <v>427</v>
      </c>
      <c r="W351" s="6">
        <f t="shared" si="11"/>
        <v>3.508695652</v>
      </c>
      <c r="X351" s="6" t="s">
        <v>63</v>
      </c>
      <c r="Y351" s="6">
        <v>-0.0454545454545</v>
      </c>
      <c r="Z351" s="6">
        <v>16.925352216</v>
      </c>
      <c r="AA351" s="6">
        <v>0.0</v>
      </c>
      <c r="AB351" s="6">
        <v>1.0</v>
      </c>
      <c r="AC351" s="6">
        <v>1.0</v>
      </c>
      <c r="AD351" s="6">
        <v>0.0264960900638</v>
      </c>
      <c r="AE351" s="6">
        <v>0.309483605946</v>
      </c>
      <c r="AF351" s="6">
        <v>5.0</v>
      </c>
      <c r="AG351" s="6">
        <v>1.0</v>
      </c>
      <c r="AH351" s="6" t="s">
        <v>76</v>
      </c>
      <c r="AI351" s="6" t="s">
        <v>76</v>
      </c>
      <c r="AJ351" s="18" t="s">
        <v>428</v>
      </c>
      <c r="AK351" s="9"/>
      <c r="AL351" s="9"/>
      <c r="AM351" s="9"/>
      <c r="AN351" s="9"/>
      <c r="AO351" s="9"/>
      <c r="AP351" s="9"/>
      <c r="AQ351" s="9"/>
      <c r="AR351" s="9"/>
      <c r="AS351" s="9"/>
    </row>
    <row r="352">
      <c r="A352" s="6" t="s">
        <v>430</v>
      </c>
      <c r="B352" s="6" t="s">
        <v>431</v>
      </c>
      <c r="C352" s="6" t="s">
        <v>432</v>
      </c>
      <c r="D352" s="6" t="s">
        <v>57</v>
      </c>
      <c r="E352" s="6" t="s">
        <v>433</v>
      </c>
      <c r="F352" s="6"/>
      <c r="G352" s="6"/>
      <c r="H352" s="6"/>
      <c r="I352" s="6" t="s">
        <v>434</v>
      </c>
      <c r="J352" s="6" t="s">
        <v>42</v>
      </c>
      <c r="K352" s="6" t="s">
        <v>60</v>
      </c>
      <c r="L352" s="6">
        <v>1.0</v>
      </c>
      <c r="M352" s="6">
        <v>21.0</v>
      </c>
      <c r="N352" s="6">
        <v>72.0</v>
      </c>
      <c r="O352" s="6">
        <v>0.342857142857</v>
      </c>
      <c r="P352" s="6">
        <v>6.8571</v>
      </c>
      <c r="Q352" s="6">
        <v>4.63203867783</v>
      </c>
      <c r="R352" s="6">
        <f t="shared" si="7"/>
        <v>3.12898781</v>
      </c>
      <c r="S352" s="6">
        <f t="shared" si="8"/>
        <v>0.6755098625</v>
      </c>
      <c r="T352" s="6">
        <v>8.30032328245E-4</v>
      </c>
      <c r="U352" s="6">
        <f>6636.95238095/120</f>
        <v>55.30793651</v>
      </c>
      <c r="V352" s="6" t="s">
        <v>435</v>
      </c>
      <c r="W352" s="6">
        <f>U352/120</f>
        <v>0.4608994709</v>
      </c>
      <c r="X352" s="6">
        <v>-0.299668685022</v>
      </c>
      <c r="Y352" s="6">
        <v>-0.167291534427</v>
      </c>
      <c r="Z352" s="6">
        <v>0.165162907268</v>
      </c>
      <c r="AA352" s="6">
        <v>0.04335839599</v>
      </c>
      <c r="AB352" s="6">
        <v>0.658423493045</v>
      </c>
      <c r="AC352" s="6">
        <v>0.5475854833</v>
      </c>
      <c r="AD352" s="6">
        <v>0.0406731049698</v>
      </c>
      <c r="AE352" s="6">
        <v>0.241138529094</v>
      </c>
      <c r="AF352" s="6">
        <v>4.0</v>
      </c>
      <c r="AG352" s="6">
        <v>3.0</v>
      </c>
      <c r="AH352" s="6">
        <v>0.583634279797</v>
      </c>
      <c r="AI352" s="6">
        <v>0.0289553627251</v>
      </c>
      <c r="AJ352" s="18" t="s">
        <v>436</v>
      </c>
      <c r="AK352" s="9"/>
      <c r="AL352" s="9"/>
      <c r="AM352" s="9"/>
      <c r="AN352" s="9"/>
      <c r="AO352" s="9"/>
      <c r="AP352" s="9"/>
      <c r="AQ352" s="9"/>
      <c r="AR352" s="9"/>
      <c r="AS352" s="9"/>
    </row>
    <row r="353">
      <c r="A353" s="6" t="s">
        <v>437</v>
      </c>
      <c r="B353" s="6" t="s">
        <v>438</v>
      </c>
      <c r="C353" s="6" t="s">
        <v>439</v>
      </c>
      <c r="D353" s="6" t="s">
        <v>57</v>
      </c>
      <c r="E353" s="22" t="s">
        <v>440</v>
      </c>
      <c r="F353" s="6"/>
      <c r="G353" s="6"/>
      <c r="H353" s="6"/>
      <c r="I353" s="6" t="s">
        <v>441</v>
      </c>
      <c r="J353" s="6" t="s">
        <v>42</v>
      </c>
      <c r="K353" s="6" t="s">
        <v>139</v>
      </c>
      <c r="L353" s="6">
        <v>1.0</v>
      </c>
      <c r="M353" s="6">
        <v>28.0</v>
      </c>
      <c r="N353" s="6">
        <v>228.0</v>
      </c>
      <c r="O353" s="6">
        <v>0.603174603175</v>
      </c>
      <c r="P353" s="6">
        <v>16.2857</v>
      </c>
      <c r="Q353" s="6">
        <v>3.82526509686</v>
      </c>
      <c r="R353" s="6">
        <f t="shared" si="7"/>
        <v>0.8984970288</v>
      </c>
      <c r="S353" s="9">
        <f t="shared" si="8"/>
        <v>0.234884905</v>
      </c>
      <c r="T353" s="6">
        <v>-0.00850946259657</v>
      </c>
      <c r="U353" s="6">
        <v>95.0714285714</v>
      </c>
      <c r="V353" s="6"/>
      <c r="W353" s="6"/>
      <c r="X353" s="6">
        <v>-0.101158474142</v>
      </c>
      <c r="Y353" s="6">
        <v>-0.0662563574044</v>
      </c>
      <c r="Z353" s="6">
        <v>0.032239630141</v>
      </c>
      <c r="AA353" s="6">
        <v>0.0152625152625</v>
      </c>
      <c r="AB353" s="6">
        <v>0.650406504065</v>
      </c>
      <c r="AC353" s="6">
        <v>0.658660075075</v>
      </c>
      <c r="AD353" s="6">
        <v>0.0315345241697</v>
      </c>
      <c r="AE353" s="6">
        <v>0.443343187167</v>
      </c>
      <c r="AF353" s="6">
        <v>5.0</v>
      </c>
      <c r="AG353" s="6">
        <v>2.0</v>
      </c>
      <c r="AH353" s="6">
        <v>0.161353551864</v>
      </c>
      <c r="AI353" s="6">
        <v>0.057429929515</v>
      </c>
      <c r="AJ353" s="18" t="s">
        <v>442</v>
      </c>
      <c r="AK353" s="9"/>
      <c r="AL353" s="9"/>
      <c r="AM353" s="9"/>
      <c r="AN353" s="9"/>
      <c r="AO353" s="9"/>
      <c r="AP353" s="9"/>
      <c r="AQ353" s="9"/>
      <c r="AR353" s="9"/>
      <c r="AS353" s="9"/>
    </row>
    <row r="354">
      <c r="A354" s="6" t="s">
        <v>443</v>
      </c>
      <c r="B354" s="6" t="s">
        <v>444</v>
      </c>
      <c r="C354" s="6" t="s">
        <v>445</v>
      </c>
      <c r="D354" s="6" t="s">
        <v>57</v>
      </c>
      <c r="E354" s="26" t="s">
        <v>446</v>
      </c>
      <c r="F354" s="6"/>
      <c r="G354" s="6"/>
      <c r="H354" s="6"/>
      <c r="I354" s="6" t="s">
        <v>447</v>
      </c>
      <c r="J354" s="6" t="s">
        <v>448</v>
      </c>
      <c r="K354" s="6" t="s">
        <v>60</v>
      </c>
      <c r="L354" s="6">
        <v>1.0</v>
      </c>
      <c r="M354" s="6">
        <v>15.0</v>
      </c>
      <c r="N354" s="6">
        <v>13.0</v>
      </c>
      <c r="O354" s="6">
        <v>0.12380952381</v>
      </c>
      <c r="P354" s="6">
        <v>1.7333</v>
      </c>
      <c r="Q354" s="6">
        <v>1.12348663642</v>
      </c>
      <c r="R354" s="6">
        <f t="shared" si="7"/>
        <v>0.7282191324</v>
      </c>
      <c r="S354" s="9">
        <f t="shared" si="8"/>
        <v>0.6481778321</v>
      </c>
      <c r="T354" s="6">
        <v>-0.0229203062663</v>
      </c>
      <c r="U354" s="6">
        <v>29.2</v>
      </c>
      <c r="V354" s="9"/>
      <c r="W354" s="9"/>
      <c r="X354" s="6">
        <v>0.434782608696</v>
      </c>
      <c r="Y354" s="6">
        <v>0.370273418184</v>
      </c>
      <c r="Z354" s="6">
        <v>0.0102564102564</v>
      </c>
      <c r="AA354" s="6">
        <v>0.00659340659341</v>
      </c>
      <c r="AB354" s="6">
        <v>0.631578947368</v>
      </c>
      <c r="AC354" s="6">
        <v>0.2</v>
      </c>
      <c r="AD354" s="6">
        <v>0.104332903044</v>
      </c>
      <c r="AE354" s="6">
        <v>0.623214695273</v>
      </c>
      <c r="AF354" s="6">
        <v>5.0</v>
      </c>
      <c r="AG354" s="6" t="s">
        <v>45</v>
      </c>
      <c r="AH354" s="6">
        <v>0.179688625384</v>
      </c>
      <c r="AI354" s="6">
        <v>0.0638996455001</v>
      </c>
      <c r="AJ354" s="6" t="s">
        <v>449</v>
      </c>
      <c r="AK354" s="9"/>
      <c r="AL354" s="9"/>
      <c r="AM354" s="9"/>
      <c r="AN354" s="9"/>
      <c r="AO354" s="9"/>
      <c r="AP354" s="9"/>
      <c r="AQ354" s="9"/>
      <c r="AR354" s="9"/>
      <c r="AS354" s="9"/>
    </row>
    <row r="355">
      <c r="A355" s="6" t="s">
        <v>450</v>
      </c>
      <c r="B355" s="27" t="s">
        <v>451</v>
      </c>
      <c r="C355" s="28" t="s">
        <v>452</v>
      </c>
      <c r="D355" s="6" t="s">
        <v>82</v>
      </c>
      <c r="E355" s="29" t="s">
        <v>453</v>
      </c>
      <c r="F355" s="6"/>
      <c r="G355" s="6"/>
      <c r="H355" s="6"/>
      <c r="I355" s="6" t="s">
        <v>454</v>
      </c>
      <c r="J355" s="6" t="s">
        <v>448</v>
      </c>
      <c r="K355" s="6" t="s">
        <v>139</v>
      </c>
      <c r="L355" s="6" t="s">
        <v>455</v>
      </c>
      <c r="M355" s="6">
        <v>50.0</v>
      </c>
      <c r="N355" s="6">
        <v>58.0</v>
      </c>
      <c r="O355" s="6">
        <v>0.0473469387755</v>
      </c>
      <c r="P355" s="6">
        <v>2.32</v>
      </c>
      <c r="Q355" s="6">
        <v>1.69044372873</v>
      </c>
      <c r="R355" s="6">
        <f t="shared" si="7"/>
        <v>1.231724138</v>
      </c>
      <c r="S355" s="9">
        <f t="shared" si="8"/>
        <v>0.7286395382</v>
      </c>
      <c r="T355" s="6">
        <v>-1.44205048878E-4</v>
      </c>
      <c r="U355" s="6">
        <v>2.32</v>
      </c>
      <c r="V355" s="9"/>
      <c r="W355" s="9"/>
      <c r="X355" s="6">
        <v>-0.0394629305312</v>
      </c>
      <c r="Y355" s="6">
        <v>-0.0394629305312</v>
      </c>
      <c r="Z355" s="6">
        <v>0.0542857142857</v>
      </c>
      <c r="AA355" s="6">
        <v>0.0542857142857</v>
      </c>
      <c r="AB355" s="6">
        <v>0.0608108108108</v>
      </c>
      <c r="AC355" s="6">
        <v>0.0344444444444</v>
      </c>
      <c r="AD355" s="6">
        <v>0.0344444444444</v>
      </c>
      <c r="AE355" s="6">
        <v>0.593787158145</v>
      </c>
      <c r="AF355" s="6">
        <v>7.0</v>
      </c>
      <c r="AG355" s="6" t="s">
        <v>167</v>
      </c>
      <c r="AH355" s="6">
        <v>0.0646772342108</v>
      </c>
      <c r="AI355" s="6">
        <v>0.022111631315</v>
      </c>
      <c r="AJ355" s="18" t="s">
        <v>456</v>
      </c>
      <c r="AK355" s="9"/>
      <c r="AL355" s="9"/>
      <c r="AM355" s="9"/>
      <c r="AN355" s="9"/>
      <c r="AO355" s="9"/>
      <c r="AP355" s="9"/>
      <c r="AQ355" s="9"/>
      <c r="AR355" s="9"/>
      <c r="AS355" s="9"/>
    </row>
    <row r="356">
      <c r="A356" s="6"/>
      <c r="B356" s="27" t="s">
        <v>451</v>
      </c>
      <c r="C356" s="28" t="s">
        <v>452</v>
      </c>
      <c r="D356" s="6" t="s">
        <v>82</v>
      </c>
      <c r="E356" s="29" t="s">
        <v>453</v>
      </c>
      <c r="F356" s="6"/>
      <c r="G356" s="6"/>
      <c r="H356" s="6"/>
      <c r="I356" s="6" t="s">
        <v>454</v>
      </c>
      <c r="J356" s="6" t="s">
        <v>448</v>
      </c>
      <c r="K356" s="6" t="s">
        <v>139</v>
      </c>
      <c r="L356" s="6" t="s">
        <v>457</v>
      </c>
      <c r="M356" s="6">
        <v>18.0</v>
      </c>
      <c r="N356" s="6">
        <v>15.0</v>
      </c>
      <c r="O356" s="6">
        <v>0.0980392156863</v>
      </c>
      <c r="P356" s="6">
        <v>1.6667</v>
      </c>
      <c r="Q356" s="6">
        <v>0.816496580928</v>
      </c>
      <c r="R356" s="6">
        <f t="shared" si="7"/>
        <v>0.3999920002</v>
      </c>
      <c r="S356" s="9">
        <f t="shared" si="8"/>
        <v>0.4898881508</v>
      </c>
      <c r="T356" s="6">
        <v>-0.0360219079821</v>
      </c>
      <c r="U356" s="6">
        <v>1.77777777778</v>
      </c>
      <c r="V356" s="9"/>
      <c r="W356" s="9"/>
      <c r="X356" s="6">
        <v>-0.280487804878</v>
      </c>
      <c r="Y356" s="6">
        <v>-0.438356164384</v>
      </c>
      <c r="Z356" s="6">
        <v>0.0371732026144</v>
      </c>
      <c r="AA356" s="6">
        <v>0.0371732026144</v>
      </c>
      <c r="AB356" s="6">
        <v>0.0</v>
      </c>
      <c r="AC356" s="6">
        <v>-0.280487804878</v>
      </c>
      <c r="AD356" s="6">
        <v>-0.438356164384</v>
      </c>
      <c r="AE356" s="6">
        <v>0.64453125</v>
      </c>
      <c r="AF356" s="6">
        <v>5.0</v>
      </c>
      <c r="AG356" s="6" t="s">
        <v>167</v>
      </c>
      <c r="AH356" s="6">
        <v>0.0820565028841</v>
      </c>
      <c r="AI356" s="6">
        <v>0.0481651972809</v>
      </c>
      <c r="AJ356" s="18" t="s">
        <v>456</v>
      </c>
      <c r="AK356" s="9"/>
      <c r="AL356" s="9"/>
      <c r="AM356" s="9"/>
      <c r="AN356" s="9"/>
      <c r="AO356" s="9"/>
      <c r="AP356" s="9"/>
      <c r="AQ356" s="9"/>
      <c r="AR356" s="9"/>
      <c r="AS356" s="9"/>
    </row>
    <row r="357">
      <c r="A357" s="6"/>
      <c r="B357" s="27" t="s">
        <v>451</v>
      </c>
      <c r="C357" s="28" t="s">
        <v>452</v>
      </c>
      <c r="D357" s="6" t="s">
        <v>82</v>
      </c>
      <c r="E357" s="29" t="s">
        <v>453</v>
      </c>
      <c r="F357" s="6"/>
      <c r="G357" s="6"/>
      <c r="H357" s="6"/>
      <c r="I357" s="6" t="s">
        <v>454</v>
      </c>
      <c r="J357" s="6" t="s">
        <v>448</v>
      </c>
      <c r="K357" s="6" t="s">
        <v>139</v>
      </c>
      <c r="L357" s="6" t="s">
        <v>458</v>
      </c>
      <c r="M357" s="6">
        <v>30.0</v>
      </c>
      <c r="N357" s="6">
        <v>33.0</v>
      </c>
      <c r="O357" s="6">
        <v>0.0758620689655</v>
      </c>
      <c r="P357" s="6">
        <v>2.2</v>
      </c>
      <c r="Q357" s="6">
        <v>1.44683562761</v>
      </c>
      <c r="R357" s="6">
        <f t="shared" si="7"/>
        <v>0.9515151515</v>
      </c>
      <c r="S357" s="9">
        <f t="shared" si="8"/>
        <v>0.657652558</v>
      </c>
      <c r="T357" s="6">
        <v>0.00624564942162</v>
      </c>
      <c r="U357" s="6">
        <v>2.2</v>
      </c>
      <c r="V357" s="9"/>
      <c r="W357" s="9"/>
      <c r="X357" s="6">
        <v>0.165144061841</v>
      </c>
      <c r="Y357" s="6">
        <v>0.165144061841</v>
      </c>
      <c r="Z357" s="6">
        <v>0.0534482758621</v>
      </c>
      <c r="AA357" s="6">
        <v>0.0534482758621</v>
      </c>
      <c r="AB357" s="6">
        <v>0.211267605634</v>
      </c>
      <c r="AC357" s="6">
        <v>0.106666666667</v>
      </c>
      <c r="AD357" s="6">
        <v>0.106666666667</v>
      </c>
      <c r="AE357" s="6">
        <v>0.581267217631</v>
      </c>
      <c r="AF357" s="6">
        <v>6.0</v>
      </c>
      <c r="AG357" s="6" t="s">
        <v>167</v>
      </c>
      <c r="AH357" s="6">
        <v>0.0793155595288</v>
      </c>
      <c r="AI357" s="6">
        <v>0.0367437355903</v>
      </c>
      <c r="AJ357" s="18" t="s">
        <v>456</v>
      </c>
      <c r="AK357" s="9"/>
      <c r="AL357" s="9"/>
      <c r="AM357" s="9"/>
      <c r="AN357" s="9"/>
      <c r="AO357" s="9"/>
      <c r="AP357" s="9"/>
      <c r="AQ357" s="9"/>
      <c r="AR357" s="9"/>
      <c r="AS357" s="9"/>
    </row>
    <row r="358">
      <c r="A358" s="6"/>
      <c r="B358" s="27" t="s">
        <v>451</v>
      </c>
      <c r="C358" s="28" t="s">
        <v>452</v>
      </c>
      <c r="D358" s="6" t="s">
        <v>82</v>
      </c>
      <c r="E358" s="29" t="s">
        <v>453</v>
      </c>
      <c r="F358" s="6"/>
      <c r="G358" s="6"/>
      <c r="H358" s="6"/>
      <c r="I358" s="6" t="s">
        <v>454</v>
      </c>
      <c r="J358" s="6" t="s">
        <v>448</v>
      </c>
      <c r="K358" s="6" t="s">
        <v>139</v>
      </c>
      <c r="L358" s="6" t="s">
        <v>459</v>
      </c>
      <c r="M358" s="6">
        <v>35.0</v>
      </c>
      <c r="N358" s="6">
        <v>23.0</v>
      </c>
      <c r="O358" s="6">
        <v>0.0386554621849</v>
      </c>
      <c r="P358" s="6">
        <v>1.3143</v>
      </c>
      <c r="Q358" s="6">
        <v>0.574278606921</v>
      </c>
      <c r="R358" s="6">
        <f t="shared" si="7"/>
        <v>0.2509289495</v>
      </c>
      <c r="S358" s="9">
        <f t="shared" si="8"/>
        <v>0.4369463645</v>
      </c>
      <c r="T358" s="6">
        <v>-0.00511306360481</v>
      </c>
      <c r="U358" s="6">
        <v>1.37142857143</v>
      </c>
      <c r="V358" s="9"/>
      <c r="W358" s="9"/>
      <c r="X358" s="6">
        <v>-0.0298507462687</v>
      </c>
      <c r="Y358" s="6">
        <v>0.128787878788</v>
      </c>
      <c r="Z358" s="6">
        <v>7.13012477718E-4</v>
      </c>
      <c r="AA358" s="6">
        <v>7.13012477718E-4</v>
      </c>
      <c r="AB358" s="6">
        <v>0.230769230769</v>
      </c>
      <c r="AC358" s="6">
        <v>0.0666666666667</v>
      </c>
      <c r="AD358" s="6">
        <v>0.0333333333333</v>
      </c>
      <c r="AE358" s="6">
        <v>0.888888888889</v>
      </c>
      <c r="AF358" s="6">
        <v>13.0</v>
      </c>
      <c r="AG358" s="6" t="s">
        <v>167</v>
      </c>
      <c r="AH358" s="6">
        <v>0.0190143293399</v>
      </c>
      <c r="AI358" s="6">
        <v>0.0207119478404</v>
      </c>
      <c r="AJ358" s="18" t="s">
        <v>456</v>
      </c>
      <c r="AK358" s="9"/>
      <c r="AL358" s="9"/>
      <c r="AM358" s="9"/>
      <c r="AN358" s="9"/>
      <c r="AO358" s="9"/>
      <c r="AP358" s="9"/>
      <c r="AQ358" s="9"/>
      <c r="AR358" s="9"/>
      <c r="AS358" s="9"/>
    </row>
    <row r="359">
      <c r="A359" s="6" t="s">
        <v>460</v>
      </c>
      <c r="B359" s="6" t="s">
        <v>461</v>
      </c>
      <c r="C359" s="30" t="s">
        <v>462</v>
      </c>
      <c r="D359" s="6" t="s">
        <v>57</v>
      </c>
      <c r="E359" s="26" t="s">
        <v>463</v>
      </c>
      <c r="F359" s="6"/>
      <c r="G359" s="6"/>
      <c r="H359" s="6"/>
      <c r="I359" s="6" t="s">
        <v>464</v>
      </c>
      <c r="J359" s="6" t="s">
        <v>42</v>
      </c>
      <c r="K359" s="6" t="s">
        <v>139</v>
      </c>
      <c r="L359" s="6">
        <v>1.0</v>
      </c>
      <c r="M359" s="6">
        <v>10.0</v>
      </c>
      <c r="N359" s="6">
        <v>45.0</v>
      </c>
      <c r="O359" s="6">
        <v>1.0</v>
      </c>
      <c r="P359" s="6">
        <v>9.0</v>
      </c>
      <c r="Q359" s="6">
        <v>0.0</v>
      </c>
      <c r="R359" s="6">
        <f t="shared" si="7"/>
        <v>0</v>
      </c>
      <c r="S359" s="9">
        <f t="shared" si="8"/>
        <v>0</v>
      </c>
      <c r="T359" s="6" t="s">
        <v>63</v>
      </c>
      <c r="U359" s="6">
        <v>4.76</v>
      </c>
      <c r="V359" s="9"/>
      <c r="W359" s="9"/>
      <c r="X359" s="6" t="s">
        <v>63</v>
      </c>
      <c r="Y359" s="9"/>
      <c r="Z359" s="6">
        <v>0.0666666666667</v>
      </c>
      <c r="AA359" s="6">
        <v>0.0</v>
      </c>
      <c r="AB359" s="6">
        <v>1.0</v>
      </c>
      <c r="AC359" s="6">
        <v>1.0</v>
      </c>
      <c r="AD359" s="6">
        <v>0.571041653994</v>
      </c>
      <c r="AE359" s="6">
        <v>0.0</v>
      </c>
      <c r="AF359" s="6">
        <v>1.0</v>
      </c>
      <c r="AG359" s="6">
        <v>1.0</v>
      </c>
      <c r="AH359" s="6" t="s">
        <v>76</v>
      </c>
      <c r="AI359" s="6" t="s">
        <v>76</v>
      </c>
      <c r="AJ359" s="18" t="s">
        <v>465</v>
      </c>
      <c r="AK359" s="9"/>
      <c r="AL359" s="9"/>
      <c r="AM359" s="9"/>
      <c r="AN359" s="9"/>
      <c r="AO359" s="9"/>
      <c r="AP359" s="9"/>
      <c r="AQ359" s="9"/>
      <c r="AR359" s="9"/>
      <c r="AS359" s="9"/>
    </row>
    <row r="360">
      <c r="A360" s="6"/>
      <c r="B360" s="6" t="s">
        <v>461</v>
      </c>
      <c r="C360" s="30" t="s">
        <v>462</v>
      </c>
      <c r="D360" s="6" t="s">
        <v>57</v>
      </c>
      <c r="E360" s="26" t="s">
        <v>463</v>
      </c>
      <c r="F360" s="6"/>
      <c r="G360" s="6"/>
      <c r="H360" s="6"/>
      <c r="I360" s="6" t="s">
        <v>464</v>
      </c>
      <c r="J360" s="6" t="s">
        <v>42</v>
      </c>
      <c r="K360" s="6" t="s">
        <v>139</v>
      </c>
      <c r="L360" s="6">
        <v>2.0</v>
      </c>
      <c r="M360" s="6">
        <v>10.0</v>
      </c>
      <c r="N360" s="6">
        <v>45.0</v>
      </c>
      <c r="O360" s="6">
        <v>1.0</v>
      </c>
      <c r="P360" s="6">
        <v>9.0</v>
      </c>
      <c r="Q360" s="6">
        <v>0.0</v>
      </c>
      <c r="R360" s="6">
        <f t="shared" si="7"/>
        <v>0</v>
      </c>
      <c r="S360" s="9">
        <f t="shared" si="8"/>
        <v>0</v>
      </c>
      <c r="T360" s="6" t="s">
        <v>63</v>
      </c>
      <c r="U360" s="6">
        <v>3.18</v>
      </c>
      <c r="V360" s="9"/>
      <c r="W360" s="9"/>
      <c r="X360" s="6" t="s">
        <v>63</v>
      </c>
      <c r="Y360" s="9"/>
      <c r="Z360" s="6">
        <v>0.0847222222222</v>
      </c>
      <c r="AA360" s="6">
        <v>0.0</v>
      </c>
      <c r="AB360" s="6">
        <v>1.0</v>
      </c>
      <c r="AC360" s="6">
        <v>1.0</v>
      </c>
      <c r="AD360" s="6">
        <v>0.510834859018</v>
      </c>
      <c r="AE360" s="11">
        <v>2.22044604925E-16</v>
      </c>
      <c r="AF360" s="6">
        <v>1.0</v>
      </c>
      <c r="AG360" s="6">
        <v>1.0</v>
      </c>
      <c r="AH360" s="6" t="s">
        <v>76</v>
      </c>
      <c r="AI360" s="6" t="s">
        <v>76</v>
      </c>
      <c r="AJ360" s="18" t="s">
        <v>465</v>
      </c>
      <c r="AK360" s="9"/>
      <c r="AL360" s="9"/>
      <c r="AM360" s="9"/>
      <c r="AN360" s="9"/>
      <c r="AO360" s="9"/>
      <c r="AP360" s="9"/>
      <c r="AQ360" s="9"/>
      <c r="AR360" s="9"/>
      <c r="AS360" s="9"/>
    </row>
    <row r="361">
      <c r="A361" s="6"/>
      <c r="B361" s="6" t="s">
        <v>461</v>
      </c>
      <c r="C361" s="30" t="s">
        <v>462</v>
      </c>
      <c r="D361" s="6" t="s">
        <v>57</v>
      </c>
      <c r="E361" s="26" t="s">
        <v>463</v>
      </c>
      <c r="F361" s="6"/>
      <c r="G361" s="6"/>
      <c r="H361" s="6"/>
      <c r="I361" s="6" t="s">
        <v>464</v>
      </c>
      <c r="J361" s="6" t="s">
        <v>42</v>
      </c>
      <c r="K361" s="6" t="s">
        <v>139</v>
      </c>
      <c r="L361" s="6">
        <v>3.0</v>
      </c>
      <c r="M361" s="6">
        <v>10.0</v>
      </c>
      <c r="N361" s="6">
        <v>45.0</v>
      </c>
      <c r="O361" s="6">
        <v>1.0</v>
      </c>
      <c r="P361" s="6">
        <v>9.0</v>
      </c>
      <c r="Q361" s="6">
        <v>0.0</v>
      </c>
      <c r="R361" s="6">
        <f t="shared" si="7"/>
        <v>0</v>
      </c>
      <c r="S361" s="9">
        <f t="shared" si="8"/>
        <v>0</v>
      </c>
      <c r="T361" s="6" t="s">
        <v>63</v>
      </c>
      <c r="U361" s="6">
        <v>2.77</v>
      </c>
      <c r="V361" s="9"/>
      <c r="W361" s="9"/>
      <c r="X361" s="6" t="s">
        <v>63</v>
      </c>
      <c r="Y361" s="9"/>
      <c r="Z361" s="6">
        <v>0.0685185185185</v>
      </c>
      <c r="AA361" s="6">
        <v>0.0</v>
      </c>
      <c r="AB361" s="6">
        <v>1.0</v>
      </c>
      <c r="AC361" s="6">
        <v>1.0</v>
      </c>
      <c r="AD361" s="6">
        <v>0.377084702849</v>
      </c>
      <c r="AE361" s="6">
        <v>4.95249514525E-4</v>
      </c>
      <c r="AF361" s="6">
        <v>2.0</v>
      </c>
      <c r="AG361" s="6">
        <v>1.0</v>
      </c>
      <c r="AH361" s="6" t="s">
        <v>76</v>
      </c>
      <c r="AI361" s="6" t="s">
        <v>76</v>
      </c>
      <c r="AJ361" s="18" t="s">
        <v>465</v>
      </c>
      <c r="AK361" s="9"/>
      <c r="AL361" s="9"/>
      <c r="AM361" s="9"/>
      <c r="AN361" s="9"/>
      <c r="AO361" s="9"/>
      <c r="AP361" s="9"/>
      <c r="AQ361" s="9"/>
      <c r="AR361" s="9"/>
      <c r="AS361" s="9"/>
    </row>
    <row r="362">
      <c r="A362" s="6"/>
      <c r="B362" s="6" t="s">
        <v>461</v>
      </c>
      <c r="C362" s="30" t="s">
        <v>462</v>
      </c>
      <c r="D362" s="6" t="s">
        <v>57</v>
      </c>
      <c r="E362" s="26" t="s">
        <v>463</v>
      </c>
      <c r="F362" s="6"/>
      <c r="G362" s="6"/>
      <c r="H362" s="6"/>
      <c r="I362" s="6" t="s">
        <v>464</v>
      </c>
      <c r="J362" s="6" t="s">
        <v>42</v>
      </c>
      <c r="K362" s="6" t="s">
        <v>139</v>
      </c>
      <c r="L362" s="6">
        <v>4.0</v>
      </c>
      <c r="M362" s="6">
        <v>10.0</v>
      </c>
      <c r="N362" s="6">
        <v>45.0</v>
      </c>
      <c r="O362" s="6">
        <v>1.0</v>
      </c>
      <c r="P362" s="6">
        <v>9.0</v>
      </c>
      <c r="Q362" s="6">
        <v>0.0</v>
      </c>
      <c r="R362" s="6">
        <f t="shared" si="7"/>
        <v>0</v>
      </c>
      <c r="S362" s="9">
        <f t="shared" si="8"/>
        <v>0</v>
      </c>
      <c r="T362" s="6" t="s">
        <v>63</v>
      </c>
      <c r="U362" s="6">
        <v>2.24</v>
      </c>
      <c r="V362" s="9"/>
      <c r="W362" s="9"/>
      <c r="X362" s="6" t="s">
        <v>63</v>
      </c>
      <c r="Y362" s="9"/>
      <c r="Z362" s="6">
        <v>0.056712962963</v>
      </c>
      <c r="AA362" s="6">
        <v>0.0</v>
      </c>
      <c r="AB362" s="6">
        <v>1.0</v>
      </c>
      <c r="AC362" s="6">
        <v>1.0</v>
      </c>
      <c r="AD362" s="6">
        <v>0.460428735042</v>
      </c>
      <c r="AE362" s="6">
        <v>0.0225506218112</v>
      </c>
      <c r="AF362" s="6">
        <v>3.0</v>
      </c>
      <c r="AG362" s="6">
        <v>1.0</v>
      </c>
      <c r="AH362" s="6" t="s">
        <v>76</v>
      </c>
      <c r="AI362" s="6" t="s">
        <v>76</v>
      </c>
      <c r="AJ362" s="18" t="s">
        <v>465</v>
      </c>
      <c r="AK362" s="9"/>
      <c r="AL362" s="9"/>
      <c r="AM362" s="9"/>
      <c r="AN362" s="9"/>
      <c r="AO362" s="9"/>
      <c r="AP362" s="9"/>
      <c r="AQ362" s="9"/>
      <c r="AR362" s="9"/>
      <c r="AS362" s="9"/>
    </row>
    <row r="363">
      <c r="A363" s="6"/>
      <c r="B363" s="6" t="s">
        <v>461</v>
      </c>
      <c r="C363" s="30" t="s">
        <v>462</v>
      </c>
      <c r="D363" s="6" t="s">
        <v>57</v>
      </c>
      <c r="E363" s="26" t="s">
        <v>463</v>
      </c>
      <c r="F363" s="6"/>
      <c r="G363" s="6"/>
      <c r="H363" s="6"/>
      <c r="I363" s="6" t="s">
        <v>464</v>
      </c>
      <c r="J363" s="6" t="s">
        <v>42</v>
      </c>
      <c r="K363" s="6" t="s">
        <v>139</v>
      </c>
      <c r="L363" s="6">
        <v>5.0</v>
      </c>
      <c r="M363" s="6">
        <v>10.0</v>
      </c>
      <c r="N363" s="6">
        <v>45.0</v>
      </c>
      <c r="O363" s="6">
        <v>1.0</v>
      </c>
      <c r="P363" s="6">
        <v>9.0</v>
      </c>
      <c r="Q363" s="6">
        <v>0.0</v>
      </c>
      <c r="R363" s="6">
        <f t="shared" si="7"/>
        <v>0</v>
      </c>
      <c r="S363" s="9">
        <f t="shared" si="8"/>
        <v>0</v>
      </c>
      <c r="T363" s="6" t="s">
        <v>63</v>
      </c>
      <c r="U363" s="6">
        <v>2.24</v>
      </c>
      <c r="V363" s="9"/>
      <c r="W363" s="9"/>
      <c r="X363" s="6" t="s">
        <v>63</v>
      </c>
      <c r="Y363" s="9"/>
      <c r="Z363" s="6">
        <v>0.0768518518519</v>
      </c>
      <c r="AA363" s="6">
        <v>0.0</v>
      </c>
      <c r="AB363" s="6">
        <v>1.0</v>
      </c>
      <c r="AC363" s="6">
        <v>1.0</v>
      </c>
      <c r="AD363" s="6">
        <v>0.456290185246</v>
      </c>
      <c r="AE363" s="6">
        <v>0.0534119897959</v>
      </c>
      <c r="AF363" s="6">
        <v>2.0</v>
      </c>
      <c r="AG363" s="6">
        <v>1.0</v>
      </c>
      <c r="AH363" s="6" t="s">
        <v>76</v>
      </c>
      <c r="AI363" s="6" t="s">
        <v>76</v>
      </c>
      <c r="AJ363" s="18" t="s">
        <v>465</v>
      </c>
      <c r="AK363" s="9"/>
      <c r="AL363" s="9"/>
      <c r="AM363" s="9"/>
      <c r="AN363" s="9"/>
      <c r="AO363" s="9"/>
      <c r="AP363" s="9"/>
      <c r="AQ363" s="9"/>
      <c r="AR363" s="9"/>
      <c r="AS363" s="9"/>
    </row>
    <row r="364">
      <c r="A364" s="6"/>
      <c r="B364" s="6" t="s">
        <v>461</v>
      </c>
      <c r="C364" s="30" t="s">
        <v>462</v>
      </c>
      <c r="D364" s="6" t="s">
        <v>57</v>
      </c>
      <c r="E364" s="26" t="s">
        <v>463</v>
      </c>
      <c r="F364" s="6"/>
      <c r="G364" s="6"/>
      <c r="H364" s="6"/>
      <c r="I364" s="6" t="s">
        <v>464</v>
      </c>
      <c r="J364" s="6" t="s">
        <v>42</v>
      </c>
      <c r="K364" s="6" t="s">
        <v>139</v>
      </c>
      <c r="L364" s="6">
        <v>6.0</v>
      </c>
      <c r="M364" s="6">
        <v>10.0</v>
      </c>
      <c r="N364" s="6">
        <v>45.0</v>
      </c>
      <c r="O364" s="6">
        <v>1.0</v>
      </c>
      <c r="P364" s="6">
        <v>9.0</v>
      </c>
      <c r="Q364" s="6">
        <v>0.0</v>
      </c>
      <c r="R364" s="6">
        <f t="shared" si="7"/>
        <v>0</v>
      </c>
      <c r="S364" s="9">
        <f t="shared" si="8"/>
        <v>0</v>
      </c>
      <c r="T364" s="6" t="s">
        <v>63</v>
      </c>
      <c r="U364" s="6">
        <v>2.75</v>
      </c>
      <c r="V364" s="9"/>
      <c r="W364" s="9"/>
      <c r="X364" s="6" t="s">
        <v>63</v>
      </c>
      <c r="Y364" s="9"/>
      <c r="Z364" s="6">
        <v>0.119675925926</v>
      </c>
      <c r="AA364" s="6">
        <v>0.0</v>
      </c>
      <c r="AB364" s="6">
        <v>1.0</v>
      </c>
      <c r="AC364" s="6">
        <v>1.0</v>
      </c>
      <c r="AD364" s="6">
        <v>0.558245824842</v>
      </c>
      <c r="AE364" s="6">
        <v>0.00661157024793</v>
      </c>
      <c r="AF364" s="6">
        <v>2.0</v>
      </c>
      <c r="AG364" s="6">
        <v>1.0</v>
      </c>
      <c r="AH364" s="6" t="s">
        <v>76</v>
      </c>
      <c r="AI364" s="6" t="s">
        <v>76</v>
      </c>
      <c r="AJ364" s="18" t="s">
        <v>465</v>
      </c>
      <c r="AK364" s="9"/>
      <c r="AL364" s="9"/>
      <c r="AM364" s="9"/>
      <c r="AN364" s="9"/>
      <c r="AO364" s="9"/>
      <c r="AP364" s="9"/>
      <c r="AQ364" s="9"/>
      <c r="AR364" s="9"/>
      <c r="AS364" s="9"/>
    </row>
    <row r="365">
      <c r="A365" s="6"/>
      <c r="B365" s="6" t="s">
        <v>461</v>
      </c>
      <c r="C365" s="30" t="s">
        <v>462</v>
      </c>
      <c r="D365" s="6" t="s">
        <v>57</v>
      </c>
      <c r="E365" s="26" t="s">
        <v>463</v>
      </c>
      <c r="F365" s="6"/>
      <c r="G365" s="6"/>
      <c r="H365" s="6"/>
      <c r="I365" s="6" t="s">
        <v>464</v>
      </c>
      <c r="J365" s="6" t="s">
        <v>42</v>
      </c>
      <c r="K365" s="6" t="s">
        <v>139</v>
      </c>
      <c r="L365" s="6">
        <v>7.0</v>
      </c>
      <c r="M365" s="6">
        <v>10.0</v>
      </c>
      <c r="N365" s="6">
        <v>45.0</v>
      </c>
      <c r="O365" s="6">
        <v>1.0</v>
      </c>
      <c r="P365" s="6">
        <v>9.0</v>
      </c>
      <c r="Q365" s="6">
        <v>0.0</v>
      </c>
      <c r="R365" s="6">
        <f t="shared" si="7"/>
        <v>0</v>
      </c>
      <c r="S365" s="9">
        <f t="shared" si="8"/>
        <v>0</v>
      </c>
      <c r="T365" s="6" t="s">
        <v>63</v>
      </c>
      <c r="U365" s="6">
        <v>3.91</v>
      </c>
      <c r="V365" s="9"/>
      <c r="W365" s="9"/>
      <c r="X365" s="6" t="s">
        <v>63</v>
      </c>
      <c r="Y365" s="9"/>
      <c r="Z365" s="6">
        <v>0.0259259259259</v>
      </c>
      <c r="AA365" s="6">
        <v>0.0</v>
      </c>
      <c r="AB365" s="6">
        <v>1.0</v>
      </c>
      <c r="AC365" s="6">
        <v>1.0</v>
      </c>
      <c r="AD365" s="6">
        <v>0.52475614956</v>
      </c>
      <c r="AE365" s="11">
        <v>-2.22044604925E-16</v>
      </c>
      <c r="AF365" s="6">
        <v>1.0</v>
      </c>
      <c r="AG365" s="6">
        <v>1.0</v>
      </c>
      <c r="AH365" s="6" t="s">
        <v>76</v>
      </c>
      <c r="AI365" s="6" t="s">
        <v>76</v>
      </c>
      <c r="AJ365" s="18" t="s">
        <v>465</v>
      </c>
      <c r="AK365" s="9"/>
      <c r="AL365" s="9"/>
      <c r="AM365" s="9"/>
      <c r="AN365" s="9"/>
      <c r="AO365" s="9"/>
      <c r="AP365" s="9"/>
      <c r="AQ365" s="9"/>
      <c r="AR365" s="9"/>
      <c r="AS365" s="9"/>
    </row>
    <row r="366">
      <c r="A366" s="6" t="s">
        <v>466</v>
      </c>
      <c r="B366" s="6" t="s">
        <v>37</v>
      </c>
      <c r="C366" s="9"/>
      <c r="D366" s="6" t="s">
        <v>48</v>
      </c>
      <c r="E366" s="6" t="s">
        <v>98</v>
      </c>
      <c r="F366" s="9"/>
      <c r="G366" s="9"/>
      <c r="H366" s="9"/>
      <c r="I366" s="9"/>
      <c r="J366" s="6" t="s">
        <v>42</v>
      </c>
      <c r="K366" s="9"/>
      <c r="L366" s="6" t="s">
        <v>467</v>
      </c>
      <c r="M366" s="6">
        <v>241.0</v>
      </c>
      <c r="N366" s="6">
        <v>1442.0</v>
      </c>
      <c r="O366" s="6">
        <v>0.0498616874136</v>
      </c>
      <c r="P366" s="6">
        <v>11.9668</v>
      </c>
      <c r="Q366" s="6">
        <v>12.9537534316</v>
      </c>
      <c r="R366" s="6">
        <f t="shared" si="7"/>
        <v>14.02210515</v>
      </c>
      <c r="S366" s="9">
        <f t="shared" si="8"/>
        <v>1.082474298</v>
      </c>
      <c r="T366" s="6">
        <v>0.00534183787883</v>
      </c>
      <c r="U366" s="6">
        <v>11.9668049793</v>
      </c>
      <c r="V366" s="9"/>
      <c r="W366" s="9"/>
      <c r="X366" s="6">
        <v>0.214243331982</v>
      </c>
      <c r="Y366" s="6">
        <v>0.214243331982</v>
      </c>
      <c r="Z366" s="6">
        <v>0.00675272140141</v>
      </c>
      <c r="AA366" s="6">
        <v>0.00675272140141</v>
      </c>
      <c r="AB366" s="6">
        <v>0.390339425587</v>
      </c>
      <c r="AC366" s="6">
        <v>0.475710591536</v>
      </c>
      <c r="AD366" s="6">
        <v>0.475710591536</v>
      </c>
      <c r="AE366" s="6">
        <v>0.431248208587</v>
      </c>
      <c r="AF366" s="6">
        <v>19.0</v>
      </c>
      <c r="AG366" s="6" t="s">
        <v>45</v>
      </c>
      <c r="AH366" s="6">
        <v>0.111703948112</v>
      </c>
      <c r="AI366" s="6">
        <v>0.00499068317564</v>
      </c>
      <c r="AJ366" s="9"/>
      <c r="AK366" s="9"/>
      <c r="AL366" s="9"/>
      <c r="AM366" s="9"/>
      <c r="AN366" s="9"/>
      <c r="AO366" s="9"/>
      <c r="AP366" s="9"/>
      <c r="AQ366" s="9"/>
      <c r="AR366" s="9"/>
      <c r="AS366" s="9"/>
    </row>
    <row r="367">
      <c r="A367" s="6"/>
      <c r="B367" s="6" t="s">
        <v>37</v>
      </c>
      <c r="C367" s="9"/>
      <c r="D367" s="6" t="s">
        <v>48</v>
      </c>
      <c r="E367" s="6" t="s">
        <v>98</v>
      </c>
      <c r="F367" s="9"/>
      <c r="G367" s="9"/>
      <c r="H367" s="9"/>
      <c r="I367" s="9"/>
      <c r="J367" s="6" t="s">
        <v>42</v>
      </c>
      <c r="K367" s="9"/>
      <c r="L367" s="6" t="s">
        <v>468</v>
      </c>
      <c r="M367" s="6">
        <v>507.0</v>
      </c>
      <c r="N367" s="6">
        <v>1636.0</v>
      </c>
      <c r="O367" s="6">
        <v>0.012754246868</v>
      </c>
      <c r="P367" s="6">
        <v>6.4536</v>
      </c>
      <c r="Q367" s="6">
        <v>7.81765320768</v>
      </c>
      <c r="R367" s="6">
        <f t="shared" si="7"/>
        <v>9.470016994</v>
      </c>
      <c r="S367" s="9">
        <f t="shared" si="8"/>
        <v>1.211363147</v>
      </c>
      <c r="T367" s="6">
        <v>-6.73594278847E-4</v>
      </c>
      <c r="U367" s="6">
        <v>6.45364891519</v>
      </c>
      <c r="V367" s="9"/>
      <c r="W367" s="9"/>
      <c r="X367" s="6">
        <v>0.522543968829</v>
      </c>
      <c r="Y367" s="6">
        <v>0.522543968829</v>
      </c>
      <c r="Z367" s="6">
        <v>0.00486703159639</v>
      </c>
      <c r="AA367" s="6">
        <v>0.00486703159639</v>
      </c>
      <c r="AB367" s="6">
        <v>0.319116909182</v>
      </c>
      <c r="AC367" s="6">
        <v>0.250061937766</v>
      </c>
      <c r="AD367" s="6">
        <v>0.250061937766</v>
      </c>
      <c r="AE367" s="6">
        <v>0.56874491873</v>
      </c>
      <c r="AF367" s="6">
        <v>50.0</v>
      </c>
      <c r="AG367" s="6" t="s">
        <v>45</v>
      </c>
      <c r="AH367" s="6">
        <v>0.0452414830232</v>
      </c>
      <c r="AI367" s="6">
        <v>0.00293295572017</v>
      </c>
      <c r="AJ367" s="9"/>
      <c r="AK367" s="9"/>
      <c r="AL367" s="9"/>
      <c r="AM367" s="9"/>
      <c r="AN367" s="9"/>
      <c r="AO367" s="9"/>
      <c r="AP367" s="9"/>
      <c r="AQ367" s="9"/>
      <c r="AR367" s="9"/>
      <c r="AS367" s="9"/>
    </row>
    <row r="368">
      <c r="A368" s="6" t="s">
        <v>469</v>
      </c>
      <c r="B368" s="6" t="s">
        <v>470</v>
      </c>
      <c r="C368" s="6" t="s">
        <v>56</v>
      </c>
      <c r="D368" s="6" t="s">
        <v>57</v>
      </c>
      <c r="E368" s="6" t="s">
        <v>471</v>
      </c>
      <c r="F368" s="6"/>
      <c r="G368" s="6"/>
      <c r="H368" s="6"/>
      <c r="I368" s="6" t="s">
        <v>472</v>
      </c>
      <c r="J368" s="6" t="s">
        <v>42</v>
      </c>
      <c r="K368" s="9"/>
      <c r="L368" s="6" t="s">
        <v>473</v>
      </c>
      <c r="M368" s="6">
        <v>46.0</v>
      </c>
      <c r="N368" s="6">
        <v>348.0</v>
      </c>
      <c r="O368" s="12">
        <v>0.336231884058</v>
      </c>
      <c r="P368" s="12">
        <v>15.1304</v>
      </c>
      <c r="Q368" s="12">
        <v>7.56021823832</v>
      </c>
      <c r="R368" s="6">
        <f t="shared" si="7"/>
        <v>3.777619879</v>
      </c>
      <c r="S368" s="9">
        <f t="shared" si="8"/>
        <v>0.4996707449</v>
      </c>
      <c r="T368" s="6">
        <v>-0.0409226755694</v>
      </c>
      <c r="U368" s="12">
        <v>44.1304347826</v>
      </c>
      <c r="V368" s="9"/>
      <c r="W368" s="9"/>
      <c r="X368" s="12">
        <v>-0.0998076024978</v>
      </c>
      <c r="Y368" s="12">
        <v>-0.0810220530246</v>
      </c>
      <c r="Z368" s="12">
        <v>0.0240922621711</v>
      </c>
      <c r="AA368" s="12">
        <v>0.0172595520422</v>
      </c>
      <c r="AB368" s="12">
        <v>0.582477535302</v>
      </c>
      <c r="AC368" s="12">
        <v>0.687707407851</v>
      </c>
      <c r="AD368" s="12">
        <v>0.0817115410564</v>
      </c>
      <c r="AE368" s="12">
        <v>0.464135989711</v>
      </c>
      <c r="AF368" s="6">
        <v>4.0</v>
      </c>
      <c r="AG368" s="6">
        <v>4.0</v>
      </c>
      <c r="AH368" s="6">
        <v>0.335825222233</v>
      </c>
      <c r="AI368" s="6">
        <v>0.013592152064</v>
      </c>
      <c r="AJ368" s="18" t="s">
        <v>474</v>
      </c>
      <c r="AK368" s="9"/>
      <c r="AL368" s="9"/>
      <c r="AM368" s="9"/>
      <c r="AN368" s="9"/>
      <c r="AO368" s="9"/>
      <c r="AP368" s="9"/>
      <c r="AQ368" s="9"/>
      <c r="AR368" s="9"/>
      <c r="AS368" s="9"/>
    </row>
    <row r="369">
      <c r="A369" s="6"/>
      <c r="B369" s="6" t="s">
        <v>470</v>
      </c>
      <c r="C369" s="6" t="s">
        <v>56</v>
      </c>
      <c r="D369" s="6" t="s">
        <v>57</v>
      </c>
      <c r="E369" s="6" t="s">
        <v>471</v>
      </c>
      <c r="F369" s="6"/>
      <c r="G369" s="6"/>
      <c r="H369" s="6"/>
      <c r="I369" s="6" t="s">
        <v>472</v>
      </c>
      <c r="J369" s="6" t="s">
        <v>42</v>
      </c>
      <c r="K369" s="9"/>
      <c r="L369" s="6" t="s">
        <v>475</v>
      </c>
      <c r="M369" s="6">
        <v>27.0</v>
      </c>
      <c r="N369" s="6">
        <v>164.0</v>
      </c>
      <c r="O369" s="12">
        <v>0.467236467236</v>
      </c>
      <c r="P369" s="12">
        <v>12.1481</v>
      </c>
      <c r="Q369" s="12">
        <v>4.33507404101</v>
      </c>
      <c r="R369" s="6">
        <f t="shared" si="7"/>
        <v>1.546979934</v>
      </c>
      <c r="S369" s="9">
        <f t="shared" si="8"/>
        <v>0.3568520214</v>
      </c>
      <c r="T369" s="6">
        <v>-7.71710906781E-4</v>
      </c>
      <c r="U369" s="12">
        <v>60.6666666667</v>
      </c>
      <c r="V369" s="9"/>
      <c r="W369" s="9"/>
      <c r="X369" s="12">
        <v>0.0709031204023</v>
      </c>
      <c r="Y369" s="12">
        <v>-0.0322029170713</v>
      </c>
      <c r="Z369" s="12">
        <v>0.0427208840542</v>
      </c>
      <c r="AA369" s="12">
        <v>0.0242735042735</v>
      </c>
      <c r="AB369" s="12">
        <v>0.691068814056</v>
      </c>
      <c r="AC369" s="12">
        <v>0.744545517421</v>
      </c>
      <c r="AD369" s="12">
        <v>0.118644500995</v>
      </c>
      <c r="AE369" s="12">
        <v>0.38068551988</v>
      </c>
      <c r="AF369" s="6">
        <v>3.0</v>
      </c>
      <c r="AG369" s="6">
        <v>3.0</v>
      </c>
      <c r="AH369" s="6">
        <v>0.397269680775</v>
      </c>
      <c r="AI369" s="6">
        <v>0.0174139699075</v>
      </c>
      <c r="AJ369" s="18" t="s">
        <v>474</v>
      </c>
      <c r="AK369" s="9"/>
      <c r="AL369" s="9"/>
      <c r="AM369" s="9"/>
      <c r="AN369" s="9"/>
      <c r="AO369" s="9"/>
      <c r="AP369" s="9"/>
      <c r="AQ369" s="9"/>
      <c r="AR369" s="9"/>
      <c r="AS369" s="9"/>
    </row>
    <row r="370">
      <c r="A370" s="7" t="s">
        <v>476</v>
      </c>
      <c r="B370" s="6" t="s">
        <v>477</v>
      </c>
      <c r="C370" s="6"/>
      <c r="D370" s="6" t="s">
        <v>48</v>
      </c>
      <c r="E370" s="6" t="s">
        <v>98</v>
      </c>
      <c r="F370" s="6"/>
      <c r="G370" s="6"/>
      <c r="H370" s="6"/>
      <c r="I370" s="6" t="s">
        <v>478</v>
      </c>
      <c r="J370" s="6" t="s">
        <v>42</v>
      </c>
      <c r="K370" s="6" t="s">
        <v>60</v>
      </c>
      <c r="L370" s="6">
        <v>1.0</v>
      </c>
      <c r="M370" s="6">
        <v>4.0</v>
      </c>
      <c r="N370" s="6">
        <v>6.0</v>
      </c>
      <c r="O370" s="6">
        <v>1.0</v>
      </c>
      <c r="P370" s="6">
        <v>3.0</v>
      </c>
      <c r="Q370" s="6">
        <v>0.0</v>
      </c>
      <c r="R370" s="6">
        <f t="shared" si="7"/>
        <v>0</v>
      </c>
      <c r="S370" s="9">
        <f t="shared" si="8"/>
        <v>0</v>
      </c>
      <c r="T370" s="6" t="s">
        <v>63</v>
      </c>
      <c r="U370" s="6">
        <v>2.0</v>
      </c>
      <c r="V370" s="6" t="s">
        <v>427</v>
      </c>
      <c r="W370" s="9">
        <f t="shared" ref="W370:W398" si="12">U370/60</f>
        <v>0.03333333333</v>
      </c>
      <c r="X370" s="6" t="s">
        <v>63</v>
      </c>
      <c r="Y370" s="6">
        <v>-0.333333333333</v>
      </c>
      <c r="Z370" s="6">
        <v>0.635416666667</v>
      </c>
      <c r="AA370" s="6">
        <v>0.0</v>
      </c>
      <c r="AB370" s="6">
        <v>1.0</v>
      </c>
      <c r="AC370" s="6">
        <v>1.0</v>
      </c>
      <c r="AD370" s="6">
        <v>0.0</v>
      </c>
      <c r="AE370" s="6">
        <v>0.0</v>
      </c>
      <c r="AF370" s="6">
        <v>2.0</v>
      </c>
      <c r="AG370" s="6">
        <v>1.0</v>
      </c>
      <c r="AH370" s="6" t="s">
        <v>76</v>
      </c>
      <c r="AI370" s="6" t="s">
        <v>76</v>
      </c>
      <c r="AJ370" s="18" t="s">
        <v>479</v>
      </c>
      <c r="AK370" s="9"/>
      <c r="AL370" s="9"/>
      <c r="AM370" s="9"/>
      <c r="AN370" s="9"/>
      <c r="AO370" s="9"/>
      <c r="AP370" s="9"/>
      <c r="AQ370" s="9"/>
      <c r="AR370" s="9"/>
      <c r="AS370" s="9"/>
    </row>
    <row r="371">
      <c r="A371" s="9"/>
      <c r="B371" s="6" t="s">
        <v>477</v>
      </c>
      <c r="C371" s="9"/>
      <c r="D371" s="6" t="s">
        <v>48</v>
      </c>
      <c r="E371" s="6" t="s">
        <v>98</v>
      </c>
      <c r="F371" s="6"/>
      <c r="G371" s="6"/>
      <c r="H371" s="6"/>
      <c r="I371" s="6" t="s">
        <v>478</v>
      </c>
      <c r="J371" s="6" t="s">
        <v>42</v>
      </c>
      <c r="K371" s="6" t="s">
        <v>60</v>
      </c>
      <c r="L371" s="6">
        <f t="shared" ref="L371:L398" si="13">L370+1</f>
        <v>2</v>
      </c>
      <c r="M371" s="6">
        <v>5.0</v>
      </c>
      <c r="N371" s="6">
        <v>10.0</v>
      </c>
      <c r="O371" s="6">
        <v>1.0</v>
      </c>
      <c r="P371" s="6">
        <v>4.0</v>
      </c>
      <c r="Q371" s="6">
        <v>0.0</v>
      </c>
      <c r="R371" s="6">
        <f t="shared" si="7"/>
        <v>0</v>
      </c>
      <c r="S371" s="9">
        <f t="shared" si="8"/>
        <v>0</v>
      </c>
      <c r="T371" s="6" t="s">
        <v>63</v>
      </c>
      <c r="U371" s="12">
        <v>4.4</v>
      </c>
      <c r="V371" s="6" t="s">
        <v>427</v>
      </c>
      <c r="W371" s="9">
        <f t="shared" si="12"/>
        <v>0.07333333333</v>
      </c>
      <c r="X371" s="6" t="s">
        <v>63</v>
      </c>
      <c r="Y371" s="12">
        <v>-0.25</v>
      </c>
      <c r="Z371" s="12">
        <v>0.432837301587</v>
      </c>
      <c r="AA371" s="6">
        <v>0.0</v>
      </c>
      <c r="AB371" s="6">
        <v>1.0</v>
      </c>
      <c r="AC371" s="6">
        <v>1.0</v>
      </c>
      <c r="AD371" s="12">
        <v>0.108645672105</v>
      </c>
      <c r="AE371" s="12">
        <v>0.210743801653</v>
      </c>
      <c r="AF371" s="6">
        <v>2.0</v>
      </c>
      <c r="AG371" s="6">
        <v>1.0</v>
      </c>
      <c r="AH371" s="6" t="s">
        <v>76</v>
      </c>
      <c r="AI371" s="6" t="s">
        <v>76</v>
      </c>
      <c r="AJ371" s="18" t="s">
        <v>479</v>
      </c>
      <c r="AK371" s="9"/>
      <c r="AL371" s="9"/>
      <c r="AM371" s="9"/>
      <c r="AN371" s="9"/>
      <c r="AO371" s="9"/>
      <c r="AP371" s="9"/>
      <c r="AQ371" s="9"/>
      <c r="AR371" s="9"/>
      <c r="AS371" s="9"/>
    </row>
    <row r="372">
      <c r="A372" s="9"/>
      <c r="B372" s="6" t="s">
        <v>477</v>
      </c>
      <c r="C372" s="9"/>
      <c r="D372" s="6" t="s">
        <v>48</v>
      </c>
      <c r="E372" s="6" t="s">
        <v>98</v>
      </c>
      <c r="F372" s="6"/>
      <c r="G372" s="6"/>
      <c r="H372" s="6"/>
      <c r="I372" s="6" t="s">
        <v>478</v>
      </c>
      <c r="J372" s="6" t="s">
        <v>42</v>
      </c>
      <c r="K372" s="6" t="s">
        <v>60</v>
      </c>
      <c r="L372" s="6">
        <f t="shared" si="13"/>
        <v>3</v>
      </c>
      <c r="M372" s="31">
        <v>26.0</v>
      </c>
      <c r="N372" s="31">
        <v>325.0</v>
      </c>
      <c r="O372" s="31">
        <v>1.0</v>
      </c>
      <c r="P372" s="31">
        <v>25.0</v>
      </c>
      <c r="Q372" s="31">
        <v>0.0</v>
      </c>
      <c r="R372" s="6">
        <f t="shared" si="7"/>
        <v>0</v>
      </c>
      <c r="S372" s="9">
        <f t="shared" si="8"/>
        <v>0</v>
      </c>
      <c r="T372" s="6" t="s">
        <v>63</v>
      </c>
      <c r="U372" s="31">
        <v>1.3076923077</v>
      </c>
      <c r="V372" s="6" t="s">
        <v>427</v>
      </c>
      <c r="W372" s="9">
        <f t="shared" si="12"/>
        <v>0.0217948718</v>
      </c>
      <c r="X372" s="32" t="s">
        <v>63</v>
      </c>
      <c r="Y372" s="31">
        <v>-0.04</v>
      </c>
      <c r="Z372" s="31">
        <v>30779.7114994076</v>
      </c>
      <c r="AA372" s="31">
        <v>0.0</v>
      </c>
      <c r="AB372" s="31">
        <v>1.0</v>
      </c>
      <c r="AC372" s="31">
        <v>1.0</v>
      </c>
      <c r="AD372" s="31">
        <v>0.0</v>
      </c>
      <c r="AE372" s="31">
        <v>0.7352941176</v>
      </c>
      <c r="AF372" s="31">
        <v>6.0</v>
      </c>
      <c r="AG372" s="31">
        <v>1.0</v>
      </c>
      <c r="AH372" s="6" t="s">
        <v>76</v>
      </c>
      <c r="AI372" s="6" t="s">
        <v>76</v>
      </c>
      <c r="AJ372" s="18" t="s">
        <v>479</v>
      </c>
      <c r="AK372" s="9"/>
      <c r="AL372" s="9"/>
      <c r="AM372" s="9"/>
      <c r="AN372" s="9"/>
      <c r="AO372" s="9"/>
      <c r="AP372" s="9"/>
      <c r="AQ372" s="9"/>
      <c r="AR372" s="9"/>
      <c r="AS372" s="9"/>
    </row>
    <row r="373">
      <c r="A373" s="9"/>
      <c r="B373" s="6" t="s">
        <v>477</v>
      </c>
      <c r="C373" s="9"/>
      <c r="D373" s="6" t="s">
        <v>48</v>
      </c>
      <c r="E373" s="6" t="s">
        <v>98</v>
      </c>
      <c r="F373" s="6"/>
      <c r="G373" s="6"/>
      <c r="H373" s="6"/>
      <c r="I373" s="6" t="s">
        <v>478</v>
      </c>
      <c r="J373" s="6" t="s">
        <v>42</v>
      </c>
      <c r="K373" s="6" t="s">
        <v>60</v>
      </c>
      <c r="L373" s="6">
        <f t="shared" si="13"/>
        <v>4</v>
      </c>
      <c r="M373" s="31">
        <v>4.0</v>
      </c>
      <c r="N373" s="31">
        <v>6.0</v>
      </c>
      <c r="O373" s="31">
        <v>1.0</v>
      </c>
      <c r="P373" s="31">
        <v>3.0</v>
      </c>
      <c r="Q373" s="31">
        <v>0.0</v>
      </c>
      <c r="R373" s="6">
        <f t="shared" si="7"/>
        <v>0</v>
      </c>
      <c r="S373" s="9">
        <f t="shared" si="8"/>
        <v>0</v>
      </c>
      <c r="T373" s="6" t="s">
        <v>63</v>
      </c>
      <c r="U373" s="31">
        <v>1.0</v>
      </c>
      <c r="V373" s="6" t="s">
        <v>427</v>
      </c>
      <c r="W373" s="9">
        <f t="shared" si="12"/>
        <v>0.01666666667</v>
      </c>
      <c r="X373" s="32" t="s">
        <v>63</v>
      </c>
      <c r="Y373" s="31">
        <v>-0.3333333333</v>
      </c>
      <c r="Z373" s="31">
        <v>0.8576388889</v>
      </c>
      <c r="AA373" s="31">
        <v>0.0</v>
      </c>
      <c r="AB373" s="31">
        <v>1.0</v>
      </c>
      <c r="AC373" s="31">
        <v>1.0</v>
      </c>
      <c r="AD373" s="31">
        <v>0.0</v>
      </c>
      <c r="AE373" s="31">
        <v>0.0</v>
      </c>
      <c r="AF373" s="31">
        <v>2.0</v>
      </c>
      <c r="AG373" s="31">
        <v>1.0</v>
      </c>
      <c r="AH373" s="6" t="s">
        <v>76</v>
      </c>
      <c r="AI373" s="6" t="s">
        <v>76</v>
      </c>
      <c r="AJ373" s="18" t="s">
        <v>479</v>
      </c>
      <c r="AK373" s="9"/>
      <c r="AL373" s="9"/>
      <c r="AM373" s="9"/>
      <c r="AN373" s="9"/>
      <c r="AO373" s="9"/>
      <c r="AP373" s="9"/>
      <c r="AQ373" s="9"/>
      <c r="AR373" s="9"/>
      <c r="AS373" s="9"/>
    </row>
    <row r="374">
      <c r="A374" s="9"/>
      <c r="B374" s="6" t="s">
        <v>477</v>
      </c>
      <c r="C374" s="9"/>
      <c r="D374" s="6" t="s">
        <v>48</v>
      </c>
      <c r="E374" s="6" t="s">
        <v>98</v>
      </c>
      <c r="F374" s="6"/>
      <c r="G374" s="6"/>
      <c r="H374" s="6"/>
      <c r="I374" s="6" t="s">
        <v>478</v>
      </c>
      <c r="J374" s="6" t="s">
        <v>42</v>
      </c>
      <c r="K374" s="6" t="s">
        <v>60</v>
      </c>
      <c r="L374" s="6">
        <f t="shared" si="13"/>
        <v>5</v>
      </c>
      <c r="M374" s="31">
        <v>4.0</v>
      </c>
      <c r="N374" s="31">
        <v>6.0</v>
      </c>
      <c r="O374" s="31">
        <v>1.0</v>
      </c>
      <c r="P374" s="31">
        <v>3.0</v>
      </c>
      <c r="Q374" s="31">
        <v>0.0</v>
      </c>
      <c r="R374" s="6">
        <f t="shared" si="7"/>
        <v>0</v>
      </c>
      <c r="S374" s="9">
        <f t="shared" si="8"/>
        <v>0</v>
      </c>
      <c r="T374" s="6" t="s">
        <v>63</v>
      </c>
      <c r="U374" s="31">
        <v>1.5</v>
      </c>
      <c r="V374" s="6" t="s">
        <v>427</v>
      </c>
      <c r="W374" s="9">
        <f t="shared" si="12"/>
        <v>0.025</v>
      </c>
      <c r="X374" s="32" t="s">
        <v>63</v>
      </c>
      <c r="Y374" s="31">
        <v>-0.3333333333</v>
      </c>
      <c r="Z374" s="31">
        <v>0.8576388889</v>
      </c>
      <c r="AA374" s="31">
        <v>0.0</v>
      </c>
      <c r="AB374" s="31">
        <v>1.0</v>
      </c>
      <c r="AC374" s="31">
        <v>1.0</v>
      </c>
      <c r="AD374" s="31">
        <v>0.0</v>
      </c>
      <c r="AE374" s="31">
        <v>0.0</v>
      </c>
      <c r="AF374" s="31">
        <v>1.0</v>
      </c>
      <c r="AG374" s="31">
        <v>1.0</v>
      </c>
      <c r="AH374" s="6" t="s">
        <v>76</v>
      </c>
      <c r="AI374" s="6" t="s">
        <v>76</v>
      </c>
      <c r="AJ374" s="18" t="s">
        <v>479</v>
      </c>
      <c r="AK374" s="9"/>
      <c r="AL374" s="9"/>
      <c r="AM374" s="9"/>
      <c r="AN374" s="9"/>
      <c r="AO374" s="9"/>
      <c r="AP374" s="9"/>
      <c r="AQ374" s="9"/>
      <c r="AR374" s="9"/>
      <c r="AS374" s="9"/>
    </row>
    <row r="375">
      <c r="A375" s="9"/>
      <c r="B375" s="6" t="s">
        <v>477</v>
      </c>
      <c r="C375" s="9"/>
      <c r="D375" s="6" t="s">
        <v>48</v>
      </c>
      <c r="E375" s="6" t="s">
        <v>98</v>
      </c>
      <c r="F375" s="6"/>
      <c r="G375" s="6"/>
      <c r="H375" s="6"/>
      <c r="I375" s="6" t="s">
        <v>478</v>
      </c>
      <c r="J375" s="6" t="s">
        <v>42</v>
      </c>
      <c r="K375" s="6" t="s">
        <v>60</v>
      </c>
      <c r="L375" s="6">
        <f t="shared" si="13"/>
        <v>6</v>
      </c>
      <c r="M375" s="31">
        <v>8.0</v>
      </c>
      <c r="N375" s="31">
        <v>28.0</v>
      </c>
      <c r="O375" s="31">
        <v>1.0</v>
      </c>
      <c r="P375" s="31">
        <v>7.0</v>
      </c>
      <c r="Q375" s="31">
        <v>0.0</v>
      </c>
      <c r="R375" s="6">
        <f t="shared" si="7"/>
        <v>0</v>
      </c>
      <c r="S375" s="9">
        <f t="shared" si="8"/>
        <v>0</v>
      </c>
      <c r="T375" s="6" t="s">
        <v>63</v>
      </c>
      <c r="U375" s="31">
        <v>1.0</v>
      </c>
      <c r="V375" s="6" t="s">
        <v>427</v>
      </c>
      <c r="W375" s="9">
        <f t="shared" si="12"/>
        <v>0.01666666667</v>
      </c>
      <c r="X375" s="32" t="s">
        <v>63</v>
      </c>
      <c r="Y375" s="31">
        <v>-0.1428571429</v>
      </c>
      <c r="Z375" s="31">
        <v>1.9652279313</v>
      </c>
      <c r="AA375" s="31">
        <v>0.0</v>
      </c>
      <c r="AB375" s="31">
        <v>1.0</v>
      </c>
      <c r="AC375" s="31">
        <v>1.0</v>
      </c>
      <c r="AD375" s="31">
        <v>0.0</v>
      </c>
      <c r="AE375" s="31">
        <v>0.40625</v>
      </c>
      <c r="AF375" s="31">
        <v>3.0</v>
      </c>
      <c r="AG375" s="31">
        <v>1.0</v>
      </c>
      <c r="AH375" s="6" t="s">
        <v>76</v>
      </c>
      <c r="AI375" s="6" t="s">
        <v>76</v>
      </c>
      <c r="AJ375" s="18" t="s">
        <v>479</v>
      </c>
      <c r="AK375" s="9"/>
      <c r="AL375" s="9"/>
      <c r="AM375" s="9"/>
      <c r="AN375" s="9"/>
      <c r="AO375" s="9"/>
      <c r="AP375" s="9"/>
      <c r="AQ375" s="9"/>
      <c r="AR375" s="9"/>
      <c r="AS375" s="9"/>
    </row>
    <row r="376">
      <c r="A376" s="9"/>
      <c r="B376" s="6" t="s">
        <v>477</v>
      </c>
      <c r="C376" s="9"/>
      <c r="D376" s="6" t="s">
        <v>48</v>
      </c>
      <c r="E376" s="6" t="s">
        <v>98</v>
      </c>
      <c r="F376" s="6"/>
      <c r="G376" s="6"/>
      <c r="H376" s="6"/>
      <c r="I376" s="6" t="s">
        <v>478</v>
      </c>
      <c r="J376" s="6" t="s">
        <v>42</v>
      </c>
      <c r="K376" s="6" t="s">
        <v>60</v>
      </c>
      <c r="L376" s="6">
        <f t="shared" si="13"/>
        <v>7</v>
      </c>
      <c r="M376" s="31">
        <v>16.0</v>
      </c>
      <c r="N376" s="31">
        <v>120.0</v>
      </c>
      <c r="O376" s="31">
        <v>1.0</v>
      </c>
      <c r="P376" s="31">
        <v>15.0</v>
      </c>
      <c r="Q376" s="31">
        <v>0.0</v>
      </c>
      <c r="R376" s="6">
        <f t="shared" si="7"/>
        <v>0</v>
      </c>
      <c r="S376" s="9">
        <f t="shared" si="8"/>
        <v>0</v>
      </c>
      <c r="T376" s="6" t="s">
        <v>63</v>
      </c>
      <c r="U376" s="31">
        <v>1.75</v>
      </c>
      <c r="V376" s="6" t="s">
        <v>427</v>
      </c>
      <c r="W376" s="9">
        <f t="shared" si="12"/>
        <v>0.02916666667</v>
      </c>
      <c r="X376" s="32" t="s">
        <v>63</v>
      </c>
      <c r="Y376" s="31">
        <v>-0.0666666667</v>
      </c>
      <c r="Z376" s="31">
        <v>92.280456939</v>
      </c>
      <c r="AA376" s="31">
        <v>0.0</v>
      </c>
      <c r="AB376" s="31">
        <v>1.0</v>
      </c>
      <c r="AC376" s="31">
        <v>1.0</v>
      </c>
      <c r="AD376" s="31">
        <v>0.0</v>
      </c>
      <c r="AE376" s="31">
        <v>0.4617346939</v>
      </c>
      <c r="AF376" s="31">
        <v>4.0</v>
      </c>
      <c r="AG376" s="31">
        <v>1.0</v>
      </c>
      <c r="AH376" s="6" t="s">
        <v>76</v>
      </c>
      <c r="AI376" s="6" t="s">
        <v>76</v>
      </c>
      <c r="AJ376" s="18" t="s">
        <v>479</v>
      </c>
      <c r="AK376" s="9"/>
      <c r="AL376" s="9"/>
      <c r="AM376" s="9"/>
      <c r="AN376" s="9"/>
      <c r="AO376" s="9"/>
      <c r="AP376" s="9"/>
      <c r="AQ376" s="9"/>
      <c r="AR376" s="9"/>
      <c r="AS376" s="9"/>
    </row>
    <row r="377">
      <c r="A377" s="9"/>
      <c r="B377" s="6" t="s">
        <v>477</v>
      </c>
      <c r="C377" s="9"/>
      <c r="D377" s="6" t="s">
        <v>48</v>
      </c>
      <c r="E377" s="6" t="s">
        <v>98</v>
      </c>
      <c r="F377" s="6"/>
      <c r="G377" s="6"/>
      <c r="H377" s="6"/>
      <c r="I377" s="6" t="s">
        <v>478</v>
      </c>
      <c r="J377" s="6" t="s">
        <v>42</v>
      </c>
      <c r="K377" s="6" t="s">
        <v>60</v>
      </c>
      <c r="L377" s="6">
        <f t="shared" si="13"/>
        <v>8</v>
      </c>
      <c r="M377" s="31">
        <v>20.0</v>
      </c>
      <c r="N377" s="31">
        <v>190.0</v>
      </c>
      <c r="O377" s="31">
        <v>1.0</v>
      </c>
      <c r="P377" s="31">
        <v>19.0</v>
      </c>
      <c r="Q377" s="31">
        <v>0.0</v>
      </c>
      <c r="R377" s="6">
        <f t="shared" si="7"/>
        <v>0</v>
      </c>
      <c r="S377" s="9">
        <f t="shared" si="8"/>
        <v>0</v>
      </c>
      <c r="T377" s="6" t="s">
        <v>63</v>
      </c>
      <c r="U377" s="31">
        <v>1.9</v>
      </c>
      <c r="V377" s="6" t="s">
        <v>427</v>
      </c>
      <c r="W377" s="9">
        <f t="shared" si="12"/>
        <v>0.03166666667</v>
      </c>
      <c r="X377" s="32" t="s">
        <v>63</v>
      </c>
      <c r="Y377" s="31">
        <v>-0.0526315789</v>
      </c>
      <c r="Z377" s="31">
        <v>585.0058277619</v>
      </c>
      <c r="AA377" s="31">
        <v>0.0</v>
      </c>
      <c r="AB377" s="31">
        <v>1.0</v>
      </c>
      <c r="AC377" s="31">
        <v>1.0</v>
      </c>
      <c r="AD377" s="31">
        <v>0.0014297899</v>
      </c>
      <c r="AE377" s="31">
        <v>0.4224376731</v>
      </c>
      <c r="AF377" s="31">
        <v>4.0</v>
      </c>
      <c r="AG377" s="31">
        <v>1.0</v>
      </c>
      <c r="AH377" s="6" t="s">
        <v>76</v>
      </c>
      <c r="AI377" s="6" t="s">
        <v>76</v>
      </c>
      <c r="AJ377" s="18" t="s">
        <v>479</v>
      </c>
      <c r="AK377" s="9"/>
      <c r="AL377" s="9"/>
      <c r="AM377" s="9"/>
      <c r="AN377" s="9"/>
      <c r="AO377" s="9"/>
      <c r="AP377" s="9"/>
      <c r="AQ377" s="9"/>
      <c r="AR377" s="9"/>
      <c r="AS377" s="9"/>
    </row>
    <row r="378">
      <c r="A378" s="9"/>
      <c r="B378" s="6" t="s">
        <v>477</v>
      </c>
      <c r="C378" s="9"/>
      <c r="D378" s="6" t="s">
        <v>48</v>
      </c>
      <c r="E378" s="6" t="s">
        <v>98</v>
      </c>
      <c r="F378" s="6"/>
      <c r="G378" s="6"/>
      <c r="H378" s="6"/>
      <c r="I378" s="6" t="s">
        <v>478</v>
      </c>
      <c r="J378" s="6" t="s">
        <v>42</v>
      </c>
      <c r="K378" s="6" t="s">
        <v>60</v>
      </c>
      <c r="L378" s="6">
        <f t="shared" si="13"/>
        <v>9</v>
      </c>
      <c r="M378" s="31">
        <v>25.0</v>
      </c>
      <c r="N378" s="31">
        <v>300.0</v>
      </c>
      <c r="O378" s="31">
        <v>1.0</v>
      </c>
      <c r="P378" s="31">
        <v>24.0</v>
      </c>
      <c r="Q378" s="31">
        <v>0.0</v>
      </c>
      <c r="R378" s="6">
        <f t="shared" si="7"/>
        <v>0</v>
      </c>
      <c r="S378" s="9">
        <f t="shared" si="8"/>
        <v>0</v>
      </c>
      <c r="T378" s="6" t="s">
        <v>63</v>
      </c>
      <c r="U378" s="31">
        <v>0.72</v>
      </c>
      <c r="V378" s="6" t="s">
        <v>427</v>
      </c>
      <c r="W378" s="9">
        <f t="shared" si="12"/>
        <v>0.012</v>
      </c>
      <c r="X378" s="32" t="s">
        <v>63</v>
      </c>
      <c r="Y378" s="31">
        <v>-0.0416666667</v>
      </c>
      <c r="Z378" s="31">
        <v>35900.4358420361</v>
      </c>
      <c r="AA378" s="31">
        <v>0.0</v>
      </c>
      <c r="AB378" s="31">
        <v>1.0</v>
      </c>
      <c r="AC378" s="31">
        <v>1.0</v>
      </c>
      <c r="AD378" s="31">
        <v>0.0</v>
      </c>
      <c r="AE378" s="31">
        <v>0.549382716</v>
      </c>
      <c r="AF378" s="31">
        <v>6.0</v>
      </c>
      <c r="AG378" s="31">
        <v>1.0</v>
      </c>
      <c r="AH378" s="6" t="s">
        <v>76</v>
      </c>
      <c r="AI378" s="6" t="s">
        <v>76</v>
      </c>
      <c r="AJ378" s="18" t="s">
        <v>479</v>
      </c>
      <c r="AK378" s="9"/>
      <c r="AL378" s="9"/>
      <c r="AM378" s="9"/>
      <c r="AN378" s="9"/>
      <c r="AO378" s="9"/>
      <c r="AP378" s="9"/>
      <c r="AQ378" s="9"/>
      <c r="AR378" s="9"/>
      <c r="AS378" s="9"/>
    </row>
    <row r="379">
      <c r="A379" s="9"/>
      <c r="B379" s="6" t="s">
        <v>477</v>
      </c>
      <c r="C379" s="9"/>
      <c r="D379" s="6" t="s">
        <v>48</v>
      </c>
      <c r="E379" s="6" t="s">
        <v>98</v>
      </c>
      <c r="F379" s="6"/>
      <c r="G379" s="6"/>
      <c r="H379" s="6"/>
      <c r="I379" s="6" t="s">
        <v>478</v>
      </c>
      <c r="J379" s="6" t="s">
        <v>42</v>
      </c>
      <c r="K379" s="6" t="s">
        <v>60</v>
      </c>
      <c r="L379" s="6">
        <f t="shared" si="13"/>
        <v>10</v>
      </c>
      <c r="M379" s="31">
        <v>13.0</v>
      </c>
      <c r="N379" s="31">
        <v>78.0</v>
      </c>
      <c r="O379" s="31">
        <v>1.0</v>
      </c>
      <c r="P379" s="31">
        <v>12.0</v>
      </c>
      <c r="Q379" s="31">
        <v>0.0</v>
      </c>
      <c r="R379" s="6">
        <f t="shared" si="7"/>
        <v>0</v>
      </c>
      <c r="S379" s="9">
        <f t="shared" si="8"/>
        <v>0</v>
      </c>
      <c r="T379" s="6" t="s">
        <v>63</v>
      </c>
      <c r="U379" s="31">
        <v>3.3846153846</v>
      </c>
      <c r="V379" s="6" t="s">
        <v>427</v>
      </c>
      <c r="W379" s="9">
        <f t="shared" si="12"/>
        <v>0.05641025641</v>
      </c>
      <c r="X379" s="32" t="s">
        <v>63</v>
      </c>
      <c r="Y379" s="31">
        <v>-0.0833333333</v>
      </c>
      <c r="Z379" s="31">
        <v>11.3893289395</v>
      </c>
      <c r="AA379" s="31">
        <v>0.0</v>
      </c>
      <c r="AB379" s="31">
        <v>1.0</v>
      </c>
      <c r="AC379" s="31">
        <v>1.0</v>
      </c>
      <c r="AD379" s="31">
        <v>0.0096500736</v>
      </c>
      <c r="AE379" s="31">
        <v>0.2592975207</v>
      </c>
      <c r="AF379" s="31">
        <v>3.0</v>
      </c>
      <c r="AG379" s="31">
        <v>1.0</v>
      </c>
      <c r="AH379" s="6" t="s">
        <v>76</v>
      </c>
      <c r="AI379" s="6" t="s">
        <v>76</v>
      </c>
      <c r="AJ379" s="18" t="s">
        <v>479</v>
      </c>
      <c r="AK379" s="9"/>
      <c r="AL379" s="9"/>
      <c r="AM379" s="9"/>
      <c r="AN379" s="9"/>
      <c r="AO379" s="9"/>
      <c r="AP379" s="9"/>
      <c r="AQ379" s="9"/>
      <c r="AR379" s="9"/>
      <c r="AS379" s="9"/>
    </row>
    <row r="380">
      <c r="A380" s="9"/>
      <c r="B380" s="6" t="s">
        <v>477</v>
      </c>
      <c r="C380" s="9"/>
      <c r="D380" s="6" t="s">
        <v>48</v>
      </c>
      <c r="E380" s="6" t="s">
        <v>98</v>
      </c>
      <c r="F380" s="6"/>
      <c r="G380" s="6"/>
      <c r="H380" s="6"/>
      <c r="I380" s="6" t="s">
        <v>478</v>
      </c>
      <c r="J380" s="6" t="s">
        <v>42</v>
      </c>
      <c r="K380" s="6" t="s">
        <v>60</v>
      </c>
      <c r="L380" s="6">
        <f t="shared" si="13"/>
        <v>11</v>
      </c>
      <c r="M380" s="31">
        <v>14.0</v>
      </c>
      <c r="N380" s="31">
        <v>91.0</v>
      </c>
      <c r="O380" s="31">
        <v>1.0</v>
      </c>
      <c r="P380" s="31">
        <v>13.0</v>
      </c>
      <c r="Q380" s="31">
        <v>0.0</v>
      </c>
      <c r="R380" s="6">
        <f t="shared" si="7"/>
        <v>0</v>
      </c>
      <c r="S380" s="9">
        <f t="shared" si="8"/>
        <v>0</v>
      </c>
      <c r="T380" s="6" t="s">
        <v>63</v>
      </c>
      <c r="U380" s="31">
        <v>1.7142857143</v>
      </c>
      <c r="V380" s="6" t="s">
        <v>427</v>
      </c>
      <c r="W380" s="9">
        <f t="shared" si="12"/>
        <v>0.02857142857</v>
      </c>
      <c r="X380" s="32" t="s">
        <v>63</v>
      </c>
      <c r="Y380" s="31">
        <v>-0.0769230769</v>
      </c>
      <c r="Z380" s="31">
        <v>31.1222965009</v>
      </c>
      <c r="AA380" s="31">
        <v>0.0</v>
      </c>
      <c r="AB380" s="31">
        <v>1.0</v>
      </c>
      <c r="AC380" s="31">
        <v>1.0</v>
      </c>
      <c r="AD380" s="31">
        <v>0.0027472527</v>
      </c>
      <c r="AE380" s="31">
        <v>0.4027777778</v>
      </c>
      <c r="AF380" s="31">
        <v>4.0</v>
      </c>
      <c r="AG380" s="31">
        <v>1.0</v>
      </c>
      <c r="AH380" s="6" t="s">
        <v>76</v>
      </c>
      <c r="AI380" s="6" t="s">
        <v>76</v>
      </c>
      <c r="AJ380" s="18" t="s">
        <v>479</v>
      </c>
      <c r="AK380" s="9"/>
      <c r="AL380" s="9"/>
      <c r="AM380" s="9"/>
      <c r="AN380" s="9"/>
      <c r="AO380" s="9"/>
      <c r="AP380" s="9"/>
      <c r="AQ380" s="9"/>
      <c r="AR380" s="9"/>
      <c r="AS380" s="9"/>
    </row>
    <row r="381">
      <c r="A381" s="9"/>
      <c r="B381" s="6" t="s">
        <v>477</v>
      </c>
      <c r="C381" s="9"/>
      <c r="D381" s="6" t="s">
        <v>48</v>
      </c>
      <c r="E381" s="6" t="s">
        <v>98</v>
      </c>
      <c r="F381" s="6"/>
      <c r="G381" s="6"/>
      <c r="H381" s="6"/>
      <c r="I381" s="6" t="s">
        <v>478</v>
      </c>
      <c r="J381" s="6" t="s">
        <v>42</v>
      </c>
      <c r="K381" s="6" t="s">
        <v>60</v>
      </c>
      <c r="L381" s="6">
        <f t="shared" si="13"/>
        <v>12</v>
      </c>
      <c r="M381" s="31">
        <v>8.0</v>
      </c>
      <c r="N381" s="31">
        <v>28.0</v>
      </c>
      <c r="O381" s="31">
        <v>1.0</v>
      </c>
      <c r="P381" s="31">
        <v>7.0</v>
      </c>
      <c r="Q381" s="31">
        <v>0.0</v>
      </c>
      <c r="R381" s="6">
        <f t="shared" si="7"/>
        <v>0</v>
      </c>
      <c r="S381" s="9">
        <f t="shared" si="8"/>
        <v>0</v>
      </c>
      <c r="T381" s="6" t="s">
        <v>63</v>
      </c>
      <c r="U381" s="31">
        <v>1.5</v>
      </c>
      <c r="V381" s="6" t="s">
        <v>427</v>
      </c>
      <c r="W381" s="9">
        <f t="shared" si="12"/>
        <v>0.025</v>
      </c>
      <c r="X381" s="32" t="s">
        <v>63</v>
      </c>
      <c r="Y381" s="31">
        <v>-0.1428571429</v>
      </c>
      <c r="Z381" s="31">
        <v>2.7717035892</v>
      </c>
      <c r="AA381" s="31">
        <v>0.0</v>
      </c>
      <c r="AB381" s="31">
        <v>1.0</v>
      </c>
      <c r="AC381" s="31">
        <v>1.0</v>
      </c>
      <c r="AD381" s="31">
        <v>0.0089285714</v>
      </c>
      <c r="AE381" s="31">
        <v>0.5</v>
      </c>
      <c r="AF381" s="31">
        <v>2.0</v>
      </c>
      <c r="AG381" s="31">
        <v>1.0</v>
      </c>
      <c r="AH381" s="6" t="s">
        <v>76</v>
      </c>
      <c r="AI381" s="6" t="s">
        <v>76</v>
      </c>
      <c r="AJ381" s="18" t="s">
        <v>479</v>
      </c>
      <c r="AK381" s="9"/>
      <c r="AL381" s="9"/>
      <c r="AM381" s="9"/>
      <c r="AN381" s="9"/>
      <c r="AO381" s="9"/>
      <c r="AP381" s="9"/>
      <c r="AQ381" s="9"/>
      <c r="AR381" s="9"/>
      <c r="AS381" s="9"/>
    </row>
    <row r="382">
      <c r="A382" s="9"/>
      <c r="B382" s="6" t="s">
        <v>477</v>
      </c>
      <c r="C382" s="9"/>
      <c r="D382" s="6" t="s">
        <v>48</v>
      </c>
      <c r="E382" s="6" t="s">
        <v>98</v>
      </c>
      <c r="F382" s="6"/>
      <c r="G382" s="6"/>
      <c r="H382" s="6"/>
      <c r="I382" s="6" t="s">
        <v>478</v>
      </c>
      <c r="J382" s="6" t="s">
        <v>42</v>
      </c>
      <c r="K382" s="6" t="s">
        <v>60</v>
      </c>
      <c r="L382" s="6">
        <f t="shared" si="13"/>
        <v>13</v>
      </c>
      <c r="M382" s="6">
        <v>9.0</v>
      </c>
      <c r="N382" s="6">
        <v>36.0</v>
      </c>
      <c r="O382" s="6">
        <v>1.0</v>
      </c>
      <c r="P382" s="6">
        <v>8.0</v>
      </c>
      <c r="Q382" s="6">
        <v>0.0</v>
      </c>
      <c r="R382" s="6">
        <f t="shared" si="7"/>
        <v>0</v>
      </c>
      <c r="S382" s="9">
        <f t="shared" si="8"/>
        <v>0</v>
      </c>
      <c r="T382" s="6" t="s">
        <v>63</v>
      </c>
      <c r="U382" s="6">
        <v>0.0</v>
      </c>
      <c r="V382" s="6" t="s">
        <v>427</v>
      </c>
      <c r="W382" s="9">
        <f t="shared" si="12"/>
        <v>0</v>
      </c>
      <c r="X382" s="6" t="s">
        <v>63</v>
      </c>
      <c r="Y382" s="6" t="s">
        <v>63</v>
      </c>
      <c r="Z382" s="6">
        <v>5.69921961482</v>
      </c>
      <c r="AA382" s="6">
        <v>0.0</v>
      </c>
      <c r="AB382" s="6">
        <v>1.0</v>
      </c>
      <c r="AC382" s="6">
        <v>1.0</v>
      </c>
      <c r="AD382" s="9"/>
      <c r="AE382" s="9"/>
      <c r="AF382" s="9"/>
      <c r="AG382" s="6">
        <v>1.0</v>
      </c>
      <c r="AH382" s="6" t="s">
        <v>76</v>
      </c>
      <c r="AI382" s="6" t="s">
        <v>76</v>
      </c>
      <c r="AJ382" s="18" t="s">
        <v>479</v>
      </c>
      <c r="AK382" s="9"/>
      <c r="AL382" s="9"/>
      <c r="AM382" s="9"/>
      <c r="AN382" s="9"/>
      <c r="AO382" s="9"/>
      <c r="AP382" s="9"/>
      <c r="AQ382" s="9"/>
      <c r="AR382" s="9"/>
      <c r="AS382" s="9"/>
    </row>
    <row r="383">
      <c r="A383" s="9"/>
      <c r="B383" s="6" t="s">
        <v>477</v>
      </c>
      <c r="C383" s="9"/>
      <c r="D383" s="6" t="s">
        <v>48</v>
      </c>
      <c r="E383" s="6" t="s">
        <v>98</v>
      </c>
      <c r="F383" s="6"/>
      <c r="G383" s="6"/>
      <c r="H383" s="6"/>
      <c r="I383" s="6" t="s">
        <v>478</v>
      </c>
      <c r="J383" s="6" t="s">
        <v>42</v>
      </c>
      <c r="K383" s="6" t="s">
        <v>60</v>
      </c>
      <c r="L383" s="6">
        <f t="shared" si="13"/>
        <v>14</v>
      </c>
      <c r="M383" s="31">
        <v>7.0</v>
      </c>
      <c r="N383" s="31">
        <v>21.0</v>
      </c>
      <c r="O383" s="31">
        <v>1.0</v>
      </c>
      <c r="P383" s="31">
        <v>6.0</v>
      </c>
      <c r="Q383" s="31">
        <v>0.0</v>
      </c>
      <c r="R383" s="6">
        <f t="shared" si="7"/>
        <v>0</v>
      </c>
      <c r="S383" s="9">
        <f t="shared" si="8"/>
        <v>0</v>
      </c>
      <c r="T383" s="6" t="s">
        <v>63</v>
      </c>
      <c r="U383" s="31">
        <v>8.0</v>
      </c>
      <c r="V383" s="6" t="s">
        <v>427</v>
      </c>
      <c r="W383" s="9">
        <f t="shared" si="12"/>
        <v>0.1333333333</v>
      </c>
      <c r="X383" s="32" t="s">
        <v>63</v>
      </c>
      <c r="Y383" s="31">
        <v>-0.1666666667</v>
      </c>
      <c r="Z383" s="31">
        <v>0.6171961383</v>
      </c>
      <c r="AA383" s="31">
        <v>0.0</v>
      </c>
      <c r="AB383" s="31">
        <v>1.0</v>
      </c>
      <c r="AC383" s="31">
        <v>1.0</v>
      </c>
      <c r="AD383" s="31">
        <v>0.044107196</v>
      </c>
      <c r="AE383" s="31">
        <v>0.1403061224</v>
      </c>
      <c r="AF383" s="31">
        <v>3.0</v>
      </c>
      <c r="AG383" s="31">
        <v>1.0</v>
      </c>
      <c r="AH383" s="6" t="s">
        <v>76</v>
      </c>
      <c r="AI383" s="6" t="s">
        <v>76</v>
      </c>
      <c r="AJ383" s="18" t="s">
        <v>479</v>
      </c>
      <c r="AK383" s="9"/>
      <c r="AL383" s="9"/>
      <c r="AM383" s="9"/>
      <c r="AN383" s="9"/>
      <c r="AO383" s="9"/>
      <c r="AP383" s="9"/>
      <c r="AQ383" s="9"/>
      <c r="AR383" s="9"/>
      <c r="AS383" s="9"/>
    </row>
    <row r="384">
      <c r="A384" s="9"/>
      <c r="B384" s="6" t="s">
        <v>477</v>
      </c>
      <c r="C384" s="9"/>
      <c r="D384" s="6" t="s">
        <v>48</v>
      </c>
      <c r="E384" s="6" t="s">
        <v>98</v>
      </c>
      <c r="F384" s="6"/>
      <c r="G384" s="6"/>
      <c r="H384" s="6"/>
      <c r="I384" s="6" t="s">
        <v>478</v>
      </c>
      <c r="J384" s="6" t="s">
        <v>42</v>
      </c>
      <c r="K384" s="6" t="s">
        <v>60</v>
      </c>
      <c r="L384" s="6">
        <f t="shared" si="13"/>
        <v>15</v>
      </c>
      <c r="M384" s="31">
        <v>6.0</v>
      </c>
      <c r="N384" s="31">
        <v>15.0</v>
      </c>
      <c r="O384" s="31">
        <v>1.0</v>
      </c>
      <c r="P384" s="31">
        <v>5.0</v>
      </c>
      <c r="Q384" s="31">
        <v>0.0</v>
      </c>
      <c r="R384" s="6">
        <f t="shared" si="7"/>
        <v>0</v>
      </c>
      <c r="S384" s="9">
        <f t="shared" si="8"/>
        <v>0</v>
      </c>
      <c r="T384" s="6" t="s">
        <v>63</v>
      </c>
      <c r="U384" s="31">
        <v>6.0</v>
      </c>
      <c r="V384" s="6" t="s">
        <v>427</v>
      </c>
      <c r="W384" s="9">
        <f t="shared" si="12"/>
        <v>0.1</v>
      </c>
      <c r="X384" s="32" t="s">
        <v>63</v>
      </c>
      <c r="Y384" s="31">
        <v>-0.2</v>
      </c>
      <c r="Z384" s="31">
        <v>0.5275955988</v>
      </c>
      <c r="AA384" s="31">
        <v>0.0</v>
      </c>
      <c r="AB384" s="31">
        <v>1.0</v>
      </c>
      <c r="AC384" s="31">
        <v>1.0</v>
      </c>
      <c r="AD384" s="31">
        <v>0.1262666694</v>
      </c>
      <c r="AE384" s="31">
        <v>0.1466049383</v>
      </c>
      <c r="AF384" s="31">
        <v>2.0</v>
      </c>
      <c r="AG384" s="31">
        <v>1.0</v>
      </c>
      <c r="AH384" s="6" t="s">
        <v>76</v>
      </c>
      <c r="AI384" s="6" t="s">
        <v>76</v>
      </c>
      <c r="AJ384" s="18" t="s">
        <v>479</v>
      </c>
      <c r="AK384" s="9"/>
      <c r="AL384" s="9"/>
      <c r="AM384" s="9"/>
      <c r="AN384" s="9"/>
      <c r="AO384" s="9"/>
      <c r="AP384" s="9"/>
      <c r="AQ384" s="9"/>
      <c r="AR384" s="9"/>
      <c r="AS384" s="9"/>
    </row>
    <row r="385">
      <c r="A385" s="9"/>
      <c r="B385" s="6" t="s">
        <v>477</v>
      </c>
      <c r="C385" s="9"/>
      <c r="D385" s="6" t="s">
        <v>48</v>
      </c>
      <c r="E385" s="6" t="s">
        <v>98</v>
      </c>
      <c r="F385" s="6"/>
      <c r="G385" s="6"/>
      <c r="H385" s="6"/>
      <c r="I385" s="6" t="s">
        <v>478</v>
      </c>
      <c r="J385" s="6" t="s">
        <v>42</v>
      </c>
      <c r="K385" s="6" t="s">
        <v>60</v>
      </c>
      <c r="L385" s="6">
        <f t="shared" si="13"/>
        <v>16</v>
      </c>
      <c r="M385" s="31">
        <v>6.0</v>
      </c>
      <c r="N385" s="31">
        <v>15.0</v>
      </c>
      <c r="O385" s="31">
        <v>1.0</v>
      </c>
      <c r="P385" s="31">
        <v>5.0</v>
      </c>
      <c r="Q385" s="31">
        <v>0.0</v>
      </c>
      <c r="R385" s="6">
        <f t="shared" si="7"/>
        <v>0</v>
      </c>
      <c r="S385" s="9">
        <f t="shared" si="8"/>
        <v>0</v>
      </c>
      <c r="T385" s="6" t="s">
        <v>63</v>
      </c>
      <c r="U385" s="31">
        <v>2.0</v>
      </c>
      <c r="V385" s="6" t="s">
        <v>427</v>
      </c>
      <c r="W385" s="9">
        <f t="shared" si="12"/>
        <v>0.03333333333</v>
      </c>
      <c r="X385" s="32" t="s">
        <v>63</v>
      </c>
      <c r="Y385" s="31">
        <v>-0.2</v>
      </c>
      <c r="Z385" s="31">
        <v>0.9517443381</v>
      </c>
      <c r="AA385" s="31">
        <v>0.0</v>
      </c>
      <c r="AB385" s="31">
        <v>1.0</v>
      </c>
      <c r="AC385" s="31">
        <v>1.0</v>
      </c>
      <c r="AD385" s="31">
        <v>0.0</v>
      </c>
      <c r="AE385" s="31">
        <v>0.2916666667</v>
      </c>
      <c r="AF385" s="31">
        <v>3.0</v>
      </c>
      <c r="AG385" s="31">
        <v>1.0</v>
      </c>
      <c r="AH385" s="6" t="s">
        <v>76</v>
      </c>
      <c r="AI385" s="6" t="s">
        <v>76</v>
      </c>
      <c r="AJ385" s="18" t="s">
        <v>479</v>
      </c>
      <c r="AK385" s="9"/>
      <c r="AL385" s="9"/>
      <c r="AM385" s="9"/>
      <c r="AN385" s="9"/>
      <c r="AO385" s="9"/>
      <c r="AP385" s="9"/>
      <c r="AQ385" s="9"/>
      <c r="AR385" s="9"/>
      <c r="AS385" s="9"/>
    </row>
    <row r="386">
      <c r="A386" s="9"/>
      <c r="B386" s="6" t="s">
        <v>477</v>
      </c>
      <c r="C386" s="9"/>
      <c r="D386" s="6" t="s">
        <v>48</v>
      </c>
      <c r="E386" s="6" t="s">
        <v>98</v>
      </c>
      <c r="F386" s="6"/>
      <c r="G386" s="6"/>
      <c r="H386" s="6"/>
      <c r="I386" s="6" t="s">
        <v>478</v>
      </c>
      <c r="J386" s="6" t="s">
        <v>42</v>
      </c>
      <c r="K386" s="6" t="s">
        <v>60</v>
      </c>
      <c r="L386" s="6">
        <f t="shared" si="13"/>
        <v>17</v>
      </c>
      <c r="M386" s="31">
        <v>9.0</v>
      </c>
      <c r="N386" s="31">
        <v>36.0</v>
      </c>
      <c r="O386" s="31">
        <v>1.0</v>
      </c>
      <c r="P386" s="31">
        <v>8.0</v>
      </c>
      <c r="Q386" s="31">
        <v>0.0</v>
      </c>
      <c r="R386" s="6">
        <f t="shared" si="7"/>
        <v>0</v>
      </c>
      <c r="S386" s="9">
        <f t="shared" si="8"/>
        <v>0</v>
      </c>
      <c r="T386" s="6" t="s">
        <v>63</v>
      </c>
      <c r="U386" s="31">
        <v>2.8888888889</v>
      </c>
      <c r="V386" s="6" t="s">
        <v>427</v>
      </c>
      <c r="W386" s="9">
        <f t="shared" si="12"/>
        <v>0.04814814815</v>
      </c>
      <c r="X386" s="32" t="s">
        <v>63</v>
      </c>
      <c r="Y386" s="31">
        <v>-0.125</v>
      </c>
      <c r="Z386" s="31">
        <v>2.2551802197</v>
      </c>
      <c r="AA386" s="31">
        <v>0.0</v>
      </c>
      <c r="AB386" s="31">
        <v>1.0</v>
      </c>
      <c r="AC386" s="31">
        <v>1.0</v>
      </c>
      <c r="AD386" s="31">
        <v>0.0</v>
      </c>
      <c r="AE386" s="31">
        <v>0.3550295858</v>
      </c>
      <c r="AF386" s="31">
        <v>3.0</v>
      </c>
      <c r="AG386" s="31">
        <v>1.0</v>
      </c>
      <c r="AH386" s="6" t="s">
        <v>76</v>
      </c>
      <c r="AI386" s="6" t="s">
        <v>76</v>
      </c>
      <c r="AJ386" s="18" t="s">
        <v>479</v>
      </c>
      <c r="AK386" s="9"/>
      <c r="AL386" s="9"/>
      <c r="AM386" s="9"/>
      <c r="AN386" s="9"/>
      <c r="AO386" s="9"/>
      <c r="AP386" s="9"/>
      <c r="AQ386" s="9"/>
      <c r="AR386" s="9"/>
      <c r="AS386" s="9"/>
    </row>
    <row r="387">
      <c r="A387" s="9"/>
      <c r="B387" s="6" t="s">
        <v>477</v>
      </c>
      <c r="C387" s="9"/>
      <c r="D387" s="6" t="s">
        <v>48</v>
      </c>
      <c r="E387" s="6" t="s">
        <v>98</v>
      </c>
      <c r="F387" s="6"/>
      <c r="G387" s="6"/>
      <c r="H387" s="6"/>
      <c r="I387" s="6" t="s">
        <v>478</v>
      </c>
      <c r="J387" s="6" t="s">
        <v>42</v>
      </c>
      <c r="K387" s="6" t="s">
        <v>60</v>
      </c>
      <c r="L387" s="6">
        <f t="shared" si="13"/>
        <v>18</v>
      </c>
      <c r="M387" s="31">
        <v>10.0</v>
      </c>
      <c r="N387" s="31">
        <v>45.0</v>
      </c>
      <c r="O387" s="31">
        <v>1.0</v>
      </c>
      <c r="P387" s="31">
        <v>9.0</v>
      </c>
      <c r="Q387" s="31">
        <v>0.0</v>
      </c>
      <c r="R387" s="6">
        <f t="shared" si="7"/>
        <v>0</v>
      </c>
      <c r="S387" s="9">
        <f t="shared" si="8"/>
        <v>0</v>
      </c>
      <c r="T387" s="6" t="s">
        <v>63</v>
      </c>
      <c r="U387" s="31">
        <v>3.8</v>
      </c>
      <c r="V387" s="6" t="s">
        <v>427</v>
      </c>
      <c r="W387" s="9">
        <f t="shared" si="12"/>
        <v>0.06333333333</v>
      </c>
      <c r="X387" s="32" t="s">
        <v>63</v>
      </c>
      <c r="Y387" s="31">
        <v>-0.1111111111</v>
      </c>
      <c r="Z387" s="31">
        <v>1.9369755183</v>
      </c>
      <c r="AA387" s="31">
        <v>0.0</v>
      </c>
      <c r="AB387" s="31">
        <v>1.0</v>
      </c>
      <c r="AC387" s="31">
        <v>1.0</v>
      </c>
      <c r="AD387" s="31">
        <v>0.0094163377</v>
      </c>
      <c r="AE387" s="31">
        <v>0.3005540166</v>
      </c>
      <c r="AF387" s="31">
        <v>4.0</v>
      </c>
      <c r="AG387" s="31">
        <v>1.0</v>
      </c>
      <c r="AH387" s="6" t="s">
        <v>76</v>
      </c>
      <c r="AI387" s="6" t="s">
        <v>76</v>
      </c>
      <c r="AJ387" s="18" t="s">
        <v>479</v>
      </c>
      <c r="AK387" s="9"/>
      <c r="AL387" s="9"/>
      <c r="AM387" s="9"/>
      <c r="AN387" s="9"/>
      <c r="AO387" s="9"/>
      <c r="AP387" s="9"/>
      <c r="AQ387" s="9"/>
      <c r="AR387" s="9"/>
      <c r="AS387" s="9"/>
    </row>
    <row r="388">
      <c r="A388" s="9"/>
      <c r="B388" s="6" t="s">
        <v>477</v>
      </c>
      <c r="C388" s="9"/>
      <c r="D388" s="6" t="s">
        <v>48</v>
      </c>
      <c r="E388" s="6" t="s">
        <v>98</v>
      </c>
      <c r="F388" s="6"/>
      <c r="G388" s="6"/>
      <c r="H388" s="6"/>
      <c r="I388" s="6" t="s">
        <v>478</v>
      </c>
      <c r="J388" s="6" t="s">
        <v>42</v>
      </c>
      <c r="K388" s="6" t="s">
        <v>60</v>
      </c>
      <c r="L388" s="6">
        <f t="shared" si="13"/>
        <v>19</v>
      </c>
      <c r="M388" s="31">
        <v>13.0</v>
      </c>
      <c r="N388" s="31">
        <v>78.0</v>
      </c>
      <c r="O388" s="31">
        <v>1.0</v>
      </c>
      <c r="P388" s="31">
        <v>12.0</v>
      </c>
      <c r="Q388" s="31">
        <v>0.0</v>
      </c>
      <c r="R388" s="6">
        <f t="shared" si="7"/>
        <v>0</v>
      </c>
      <c r="S388" s="9">
        <f t="shared" si="8"/>
        <v>0</v>
      </c>
      <c r="T388" s="6" t="s">
        <v>63</v>
      </c>
      <c r="U388" s="31">
        <v>1.3846153846</v>
      </c>
      <c r="V388" s="6" t="s">
        <v>427</v>
      </c>
      <c r="W388" s="9">
        <f t="shared" si="12"/>
        <v>0.02307692308</v>
      </c>
      <c r="X388" s="32" t="s">
        <v>63</v>
      </c>
      <c r="Y388" s="31">
        <v>-0.0833333333</v>
      </c>
      <c r="Z388" s="31">
        <v>18.3336179267</v>
      </c>
      <c r="AA388" s="31">
        <v>0.0</v>
      </c>
      <c r="AB388" s="31">
        <v>1.0</v>
      </c>
      <c r="AC388" s="31">
        <v>1.0</v>
      </c>
      <c r="AD388" s="31">
        <v>0.0</v>
      </c>
      <c r="AE388" s="31">
        <v>0.487654321</v>
      </c>
      <c r="AF388" s="31">
        <v>4.0</v>
      </c>
      <c r="AG388" s="31">
        <v>1.0</v>
      </c>
      <c r="AH388" s="6" t="s">
        <v>76</v>
      </c>
      <c r="AI388" s="6" t="s">
        <v>76</v>
      </c>
      <c r="AJ388" s="18" t="s">
        <v>479</v>
      </c>
      <c r="AK388" s="9"/>
      <c r="AL388" s="9"/>
      <c r="AM388" s="9"/>
      <c r="AN388" s="9"/>
      <c r="AO388" s="9"/>
      <c r="AP388" s="9"/>
      <c r="AQ388" s="9"/>
      <c r="AR388" s="9"/>
      <c r="AS388" s="9"/>
    </row>
    <row r="389">
      <c r="A389" s="9"/>
      <c r="B389" s="6" t="s">
        <v>477</v>
      </c>
      <c r="C389" s="9"/>
      <c r="D389" s="6" t="s">
        <v>48</v>
      </c>
      <c r="E389" s="6" t="s">
        <v>98</v>
      </c>
      <c r="F389" s="6"/>
      <c r="G389" s="6"/>
      <c r="H389" s="6"/>
      <c r="I389" s="6" t="s">
        <v>478</v>
      </c>
      <c r="J389" s="6" t="s">
        <v>42</v>
      </c>
      <c r="K389" s="6" t="s">
        <v>60</v>
      </c>
      <c r="L389" s="6">
        <f t="shared" si="13"/>
        <v>20</v>
      </c>
      <c r="M389" s="31">
        <v>13.0</v>
      </c>
      <c r="N389" s="31">
        <v>78.0</v>
      </c>
      <c r="O389" s="31">
        <v>1.0</v>
      </c>
      <c r="P389" s="31">
        <v>12.0</v>
      </c>
      <c r="Q389" s="31">
        <v>0.0</v>
      </c>
      <c r="R389" s="6">
        <f t="shared" si="7"/>
        <v>0</v>
      </c>
      <c r="S389" s="9">
        <f t="shared" si="8"/>
        <v>0</v>
      </c>
      <c r="T389" s="6" t="s">
        <v>63</v>
      </c>
      <c r="U389" s="31">
        <v>2.7692307692</v>
      </c>
      <c r="V389" s="6" t="s">
        <v>427</v>
      </c>
      <c r="W389" s="9">
        <f t="shared" si="12"/>
        <v>0.04615384615</v>
      </c>
      <c r="X389" s="32" t="s">
        <v>63</v>
      </c>
      <c r="Y389" s="31">
        <v>-0.0833333333</v>
      </c>
      <c r="Z389" s="31">
        <v>5.5261954615</v>
      </c>
      <c r="AA389" s="31">
        <v>0.0</v>
      </c>
      <c r="AB389" s="31">
        <v>1.0</v>
      </c>
      <c r="AC389" s="31">
        <v>1.0</v>
      </c>
      <c r="AD389" s="31">
        <v>0.0056991627</v>
      </c>
      <c r="AE389" s="31">
        <v>0.3364197531</v>
      </c>
      <c r="AF389" s="31">
        <v>4.0</v>
      </c>
      <c r="AG389" s="31">
        <v>1.0</v>
      </c>
      <c r="AH389" s="6" t="s">
        <v>76</v>
      </c>
      <c r="AI389" s="6" t="s">
        <v>76</v>
      </c>
      <c r="AJ389" s="18" t="s">
        <v>479</v>
      </c>
      <c r="AK389" s="9"/>
      <c r="AL389" s="9"/>
      <c r="AM389" s="9"/>
      <c r="AN389" s="9"/>
      <c r="AO389" s="9"/>
      <c r="AP389" s="9"/>
      <c r="AQ389" s="9"/>
      <c r="AR389" s="9"/>
      <c r="AS389" s="9"/>
    </row>
    <row r="390">
      <c r="A390" s="9"/>
      <c r="B390" s="6" t="s">
        <v>477</v>
      </c>
      <c r="C390" s="9"/>
      <c r="D390" s="6" t="s">
        <v>48</v>
      </c>
      <c r="E390" s="6" t="s">
        <v>98</v>
      </c>
      <c r="F390" s="6"/>
      <c r="G390" s="6"/>
      <c r="H390" s="6"/>
      <c r="I390" s="6" t="s">
        <v>478</v>
      </c>
      <c r="J390" s="6" t="s">
        <v>42</v>
      </c>
      <c r="K390" s="6" t="s">
        <v>60</v>
      </c>
      <c r="L390" s="6">
        <f t="shared" si="13"/>
        <v>21</v>
      </c>
      <c r="M390" s="31">
        <v>8.0</v>
      </c>
      <c r="N390" s="31">
        <v>28.0</v>
      </c>
      <c r="O390" s="31">
        <v>1.0</v>
      </c>
      <c r="P390" s="31">
        <v>7.0</v>
      </c>
      <c r="Q390" s="31">
        <v>0.0</v>
      </c>
      <c r="R390" s="6">
        <f t="shared" si="7"/>
        <v>0</v>
      </c>
      <c r="S390" s="9">
        <f t="shared" si="8"/>
        <v>0</v>
      </c>
      <c r="T390" s="6" t="s">
        <v>63</v>
      </c>
      <c r="U390" s="31">
        <v>3.5</v>
      </c>
      <c r="V390" s="6" t="s">
        <v>427</v>
      </c>
      <c r="W390" s="9">
        <f t="shared" si="12"/>
        <v>0.05833333333</v>
      </c>
      <c r="X390" s="32" t="s">
        <v>63</v>
      </c>
      <c r="Y390" s="31">
        <v>-0.1428571429</v>
      </c>
      <c r="Z390" s="31">
        <v>1.4085227306</v>
      </c>
      <c r="AA390" s="31">
        <v>0.0</v>
      </c>
      <c r="AB390" s="31">
        <v>1.0</v>
      </c>
      <c r="AC390" s="31">
        <v>1.0</v>
      </c>
      <c r="AD390" s="31">
        <v>0.024268105</v>
      </c>
      <c r="AE390" s="31">
        <v>0.1224489796</v>
      </c>
      <c r="AF390" s="31">
        <v>2.0</v>
      </c>
      <c r="AG390" s="31">
        <v>1.0</v>
      </c>
      <c r="AH390" s="6" t="s">
        <v>76</v>
      </c>
      <c r="AI390" s="6" t="s">
        <v>76</v>
      </c>
      <c r="AJ390" s="18" t="s">
        <v>479</v>
      </c>
      <c r="AK390" s="9"/>
      <c r="AL390" s="9"/>
      <c r="AM390" s="9"/>
      <c r="AN390" s="9"/>
      <c r="AO390" s="9"/>
      <c r="AP390" s="9"/>
      <c r="AQ390" s="9"/>
      <c r="AR390" s="9"/>
      <c r="AS390" s="9"/>
    </row>
    <row r="391">
      <c r="A391" s="9"/>
      <c r="B391" s="6" t="s">
        <v>477</v>
      </c>
      <c r="C391" s="9"/>
      <c r="D391" s="6" t="s">
        <v>48</v>
      </c>
      <c r="E391" s="6" t="s">
        <v>98</v>
      </c>
      <c r="F391" s="6"/>
      <c r="G391" s="6"/>
      <c r="H391" s="6"/>
      <c r="I391" s="6" t="s">
        <v>478</v>
      </c>
      <c r="J391" s="6" t="s">
        <v>42</v>
      </c>
      <c r="K391" s="6" t="s">
        <v>60</v>
      </c>
      <c r="L391" s="6">
        <f t="shared" si="13"/>
        <v>22</v>
      </c>
      <c r="M391" s="31">
        <v>8.0</v>
      </c>
      <c r="N391" s="31">
        <v>28.0</v>
      </c>
      <c r="O391" s="31">
        <v>1.0</v>
      </c>
      <c r="P391" s="31">
        <v>7.0</v>
      </c>
      <c r="Q391" s="31">
        <v>0.0</v>
      </c>
      <c r="R391" s="6">
        <f t="shared" si="7"/>
        <v>0</v>
      </c>
      <c r="S391" s="9">
        <f t="shared" si="8"/>
        <v>0</v>
      </c>
      <c r="T391" s="6" t="s">
        <v>63</v>
      </c>
      <c r="U391" s="31">
        <v>1.25</v>
      </c>
      <c r="V391" s="6" t="s">
        <v>427</v>
      </c>
      <c r="W391" s="9">
        <f t="shared" si="12"/>
        <v>0.02083333333</v>
      </c>
      <c r="X391" s="32" t="s">
        <v>63</v>
      </c>
      <c r="Y391" s="31">
        <v>-0.1428571429</v>
      </c>
      <c r="Z391" s="31">
        <v>2.5783704629</v>
      </c>
      <c r="AA391" s="31">
        <v>0.0</v>
      </c>
      <c r="AB391" s="31">
        <v>1.0</v>
      </c>
      <c r="AC391" s="31">
        <v>1.0</v>
      </c>
      <c r="AD391" s="31">
        <v>0.0178571429</v>
      </c>
      <c r="AE391" s="31">
        <v>0.08</v>
      </c>
      <c r="AF391" s="31">
        <v>3.0</v>
      </c>
      <c r="AG391" s="31">
        <v>1.0</v>
      </c>
      <c r="AH391" s="6" t="s">
        <v>76</v>
      </c>
      <c r="AI391" s="6" t="s">
        <v>76</v>
      </c>
      <c r="AJ391" s="18" t="s">
        <v>479</v>
      </c>
      <c r="AK391" s="9"/>
      <c r="AL391" s="9"/>
      <c r="AM391" s="9"/>
      <c r="AN391" s="9"/>
      <c r="AO391" s="9"/>
      <c r="AP391" s="9"/>
      <c r="AQ391" s="9"/>
      <c r="AR391" s="9"/>
      <c r="AS391" s="9"/>
    </row>
    <row r="392">
      <c r="A392" s="9"/>
      <c r="B392" s="6" t="s">
        <v>477</v>
      </c>
      <c r="C392" s="9"/>
      <c r="D392" s="6" t="s">
        <v>48</v>
      </c>
      <c r="E392" s="6" t="s">
        <v>98</v>
      </c>
      <c r="F392" s="6"/>
      <c r="G392" s="6"/>
      <c r="H392" s="6"/>
      <c r="I392" s="6" t="s">
        <v>478</v>
      </c>
      <c r="J392" s="6" t="s">
        <v>42</v>
      </c>
      <c r="K392" s="6" t="s">
        <v>60</v>
      </c>
      <c r="L392" s="6">
        <f t="shared" si="13"/>
        <v>23</v>
      </c>
      <c r="M392" s="31">
        <v>23.0</v>
      </c>
      <c r="N392" s="31">
        <v>253.0</v>
      </c>
      <c r="O392" s="31">
        <v>1.0</v>
      </c>
      <c r="P392" s="31">
        <v>22.0</v>
      </c>
      <c r="Q392" s="31">
        <v>0.0</v>
      </c>
      <c r="R392" s="6">
        <f t="shared" si="7"/>
        <v>0</v>
      </c>
      <c r="S392" s="9">
        <f t="shared" si="8"/>
        <v>0</v>
      </c>
      <c r="T392" s="6" t="s">
        <v>63</v>
      </c>
      <c r="U392" s="31">
        <v>1.9130434783</v>
      </c>
      <c r="V392" s="6" t="s">
        <v>427</v>
      </c>
      <c r="W392" s="9">
        <f t="shared" si="12"/>
        <v>0.03188405797</v>
      </c>
      <c r="X392" s="32" t="s">
        <v>63</v>
      </c>
      <c r="Y392" s="31">
        <v>-0.0454545455</v>
      </c>
      <c r="Z392" s="31">
        <v>5993.2463262922</v>
      </c>
      <c r="AA392" s="31">
        <v>0.0</v>
      </c>
      <c r="AB392" s="31">
        <v>1.0</v>
      </c>
      <c r="AC392" s="31">
        <v>1.0</v>
      </c>
      <c r="AD392" s="31">
        <v>1.882176E-4</v>
      </c>
      <c r="AE392" s="31">
        <v>0.5537190083</v>
      </c>
      <c r="AF392" s="31">
        <v>5.0</v>
      </c>
      <c r="AG392" s="31">
        <v>1.0</v>
      </c>
      <c r="AH392" s="6" t="s">
        <v>76</v>
      </c>
      <c r="AI392" s="6" t="s">
        <v>76</v>
      </c>
      <c r="AJ392" s="18" t="s">
        <v>479</v>
      </c>
      <c r="AK392" s="9"/>
      <c r="AL392" s="9"/>
      <c r="AM392" s="9"/>
      <c r="AN392" s="9"/>
      <c r="AO392" s="9"/>
      <c r="AP392" s="9"/>
      <c r="AQ392" s="9"/>
      <c r="AR392" s="9"/>
      <c r="AS392" s="9"/>
    </row>
    <row r="393">
      <c r="A393" s="9"/>
      <c r="B393" s="6" t="s">
        <v>477</v>
      </c>
      <c r="C393" s="9"/>
      <c r="D393" s="6" t="s">
        <v>48</v>
      </c>
      <c r="E393" s="6" t="s">
        <v>98</v>
      </c>
      <c r="F393" s="6"/>
      <c r="G393" s="6"/>
      <c r="H393" s="6"/>
      <c r="I393" s="6" t="s">
        <v>478</v>
      </c>
      <c r="J393" s="6" t="s">
        <v>42</v>
      </c>
      <c r="K393" s="6" t="s">
        <v>60</v>
      </c>
      <c r="L393" s="6">
        <f t="shared" si="13"/>
        <v>24</v>
      </c>
      <c r="M393" s="31">
        <v>21.0</v>
      </c>
      <c r="N393" s="31">
        <v>210.0</v>
      </c>
      <c r="O393" s="31">
        <v>1.0</v>
      </c>
      <c r="P393" s="31">
        <v>20.0</v>
      </c>
      <c r="Q393" s="31">
        <v>0.0</v>
      </c>
      <c r="R393" s="6">
        <f t="shared" si="7"/>
        <v>0</v>
      </c>
      <c r="S393" s="9">
        <f t="shared" si="8"/>
        <v>0</v>
      </c>
      <c r="T393" s="6" t="s">
        <v>63</v>
      </c>
      <c r="U393" s="31">
        <v>0.5714285714</v>
      </c>
      <c r="V393" s="6" t="s">
        <v>427</v>
      </c>
      <c r="W393" s="9">
        <f t="shared" si="12"/>
        <v>0.009523809523</v>
      </c>
      <c r="X393" s="32" t="s">
        <v>63</v>
      </c>
      <c r="Y393" s="31">
        <v>-0.05</v>
      </c>
      <c r="Z393" s="31">
        <v>2690.3287212884</v>
      </c>
      <c r="AA393" s="31">
        <v>0.0</v>
      </c>
      <c r="AB393" s="31">
        <v>1.0</v>
      </c>
      <c r="AC393" s="31">
        <v>1.0</v>
      </c>
      <c r="AD393" s="31">
        <v>0.0</v>
      </c>
      <c r="AE393" s="31">
        <v>0.6111111111</v>
      </c>
      <c r="AF393" s="31">
        <v>3.0</v>
      </c>
      <c r="AG393" s="31">
        <v>1.0</v>
      </c>
      <c r="AH393" s="6" t="s">
        <v>76</v>
      </c>
      <c r="AI393" s="6" t="s">
        <v>76</v>
      </c>
      <c r="AJ393" s="18" t="s">
        <v>479</v>
      </c>
      <c r="AK393" s="9"/>
      <c r="AL393" s="9"/>
      <c r="AM393" s="9"/>
      <c r="AN393" s="9"/>
      <c r="AO393" s="9"/>
      <c r="AP393" s="9"/>
      <c r="AQ393" s="9"/>
      <c r="AR393" s="9"/>
      <c r="AS393" s="9"/>
    </row>
    <row r="394">
      <c r="A394" s="9"/>
      <c r="B394" s="6" t="s">
        <v>477</v>
      </c>
      <c r="C394" s="9"/>
      <c r="D394" s="6" t="s">
        <v>48</v>
      </c>
      <c r="E394" s="6" t="s">
        <v>98</v>
      </c>
      <c r="F394" s="6"/>
      <c r="G394" s="6"/>
      <c r="H394" s="6"/>
      <c r="I394" s="6" t="s">
        <v>478</v>
      </c>
      <c r="J394" s="6" t="s">
        <v>42</v>
      </c>
      <c r="K394" s="6" t="s">
        <v>60</v>
      </c>
      <c r="L394" s="6">
        <f t="shared" si="13"/>
        <v>25</v>
      </c>
      <c r="M394" s="31">
        <v>19.0</v>
      </c>
      <c r="N394" s="31">
        <v>171.0</v>
      </c>
      <c r="O394" s="31">
        <v>1.0</v>
      </c>
      <c r="P394" s="31">
        <v>18.0</v>
      </c>
      <c r="Q394" s="31">
        <v>0.0</v>
      </c>
      <c r="R394" s="6">
        <f t="shared" si="7"/>
        <v>0</v>
      </c>
      <c r="S394" s="9">
        <f t="shared" si="8"/>
        <v>0</v>
      </c>
      <c r="T394" s="6" t="s">
        <v>63</v>
      </c>
      <c r="U394" s="31">
        <v>0.6315789474</v>
      </c>
      <c r="V394" s="6" t="s">
        <v>427</v>
      </c>
      <c r="W394" s="9">
        <f t="shared" si="12"/>
        <v>0.01052631579</v>
      </c>
      <c r="X394" s="32" t="s">
        <v>63</v>
      </c>
      <c r="Y394" s="31">
        <v>-0.0555555556</v>
      </c>
      <c r="Z394" s="31">
        <v>1015.3245273132</v>
      </c>
      <c r="AA394" s="31">
        <v>0.0</v>
      </c>
      <c r="AB394" s="31">
        <v>1.0</v>
      </c>
      <c r="AC394" s="31">
        <v>1.0</v>
      </c>
      <c r="AD394" s="31">
        <v>0.0</v>
      </c>
      <c r="AE394" s="31">
        <v>0.6111111111</v>
      </c>
      <c r="AF394" s="31">
        <v>3.0</v>
      </c>
      <c r="AG394" s="31">
        <v>1.0</v>
      </c>
      <c r="AH394" s="6" t="s">
        <v>76</v>
      </c>
      <c r="AI394" s="6" t="s">
        <v>76</v>
      </c>
      <c r="AJ394" s="18" t="s">
        <v>479</v>
      </c>
      <c r="AK394" s="9"/>
      <c r="AL394" s="9"/>
      <c r="AM394" s="9"/>
      <c r="AN394" s="9"/>
      <c r="AO394" s="9"/>
      <c r="AP394" s="9"/>
      <c r="AQ394" s="9"/>
      <c r="AR394" s="9"/>
      <c r="AS394" s="9"/>
    </row>
    <row r="395">
      <c r="A395" s="9"/>
      <c r="B395" s="6" t="s">
        <v>477</v>
      </c>
      <c r="C395" s="9"/>
      <c r="D395" s="6" t="s">
        <v>48</v>
      </c>
      <c r="E395" s="6" t="s">
        <v>98</v>
      </c>
      <c r="F395" s="6"/>
      <c r="G395" s="6"/>
      <c r="H395" s="6"/>
      <c r="I395" s="6" t="s">
        <v>478</v>
      </c>
      <c r="J395" s="6" t="s">
        <v>42</v>
      </c>
      <c r="K395" s="6" t="s">
        <v>60</v>
      </c>
      <c r="L395" s="6">
        <f t="shared" si="13"/>
        <v>26</v>
      </c>
      <c r="M395" s="31">
        <v>19.0</v>
      </c>
      <c r="N395" s="31">
        <v>171.0</v>
      </c>
      <c r="O395" s="31">
        <v>1.0</v>
      </c>
      <c r="P395" s="31">
        <v>18.0</v>
      </c>
      <c r="Q395" s="31">
        <v>0.0</v>
      </c>
      <c r="R395" s="6">
        <f t="shared" si="7"/>
        <v>0</v>
      </c>
      <c r="S395" s="9">
        <f t="shared" si="8"/>
        <v>0</v>
      </c>
      <c r="T395" s="6" t="s">
        <v>63</v>
      </c>
      <c r="U395" s="31">
        <v>0.2105263158</v>
      </c>
      <c r="V395" s="6" t="s">
        <v>427</v>
      </c>
      <c r="W395" s="9">
        <f t="shared" si="12"/>
        <v>0.00350877193</v>
      </c>
      <c r="X395" s="32" t="s">
        <v>63</v>
      </c>
      <c r="Y395" s="31">
        <v>-0.0555555556</v>
      </c>
      <c r="Z395" s="31">
        <v>902.9032134812</v>
      </c>
      <c r="AA395" s="31">
        <v>0.0</v>
      </c>
      <c r="AB395" s="31">
        <v>1.0</v>
      </c>
      <c r="AC395" s="31">
        <v>1.0</v>
      </c>
      <c r="AD395" s="31">
        <v>0.0</v>
      </c>
      <c r="AE395" s="31">
        <v>0.5</v>
      </c>
      <c r="AF395" s="31">
        <v>6.0</v>
      </c>
      <c r="AG395" s="31">
        <v>1.0</v>
      </c>
      <c r="AH395" s="6" t="s">
        <v>76</v>
      </c>
      <c r="AI395" s="6" t="s">
        <v>76</v>
      </c>
      <c r="AJ395" s="18" t="s">
        <v>479</v>
      </c>
      <c r="AK395" s="9"/>
      <c r="AL395" s="9"/>
      <c r="AM395" s="9"/>
      <c r="AN395" s="9"/>
      <c r="AO395" s="9"/>
      <c r="AP395" s="9"/>
      <c r="AQ395" s="9"/>
      <c r="AR395" s="9"/>
      <c r="AS395" s="9"/>
    </row>
    <row r="396">
      <c r="A396" s="9"/>
      <c r="B396" s="6" t="s">
        <v>477</v>
      </c>
      <c r="C396" s="9"/>
      <c r="D396" s="6" t="s">
        <v>48</v>
      </c>
      <c r="E396" s="6" t="s">
        <v>98</v>
      </c>
      <c r="F396" s="6"/>
      <c r="G396" s="6"/>
      <c r="H396" s="6"/>
      <c r="I396" s="6" t="s">
        <v>478</v>
      </c>
      <c r="J396" s="6" t="s">
        <v>42</v>
      </c>
      <c r="K396" s="6" t="s">
        <v>60</v>
      </c>
      <c r="L396" s="6">
        <f t="shared" si="13"/>
        <v>27</v>
      </c>
      <c r="M396" s="31">
        <v>18.0</v>
      </c>
      <c r="N396" s="31">
        <v>153.0</v>
      </c>
      <c r="O396" s="31">
        <v>1.0</v>
      </c>
      <c r="P396" s="31">
        <v>17.0</v>
      </c>
      <c r="Q396" s="31">
        <v>0.0</v>
      </c>
      <c r="R396" s="6">
        <f t="shared" si="7"/>
        <v>0</v>
      </c>
      <c r="S396" s="9">
        <f t="shared" si="8"/>
        <v>0</v>
      </c>
      <c r="T396" s="6" t="s">
        <v>63</v>
      </c>
      <c r="U396" s="31">
        <v>1.6666666667</v>
      </c>
      <c r="V396" s="6" t="s">
        <v>427</v>
      </c>
      <c r="W396" s="9">
        <f t="shared" si="12"/>
        <v>0.02777777778</v>
      </c>
      <c r="X396" s="32" t="s">
        <v>63</v>
      </c>
      <c r="Y396" s="31">
        <v>-0.0588235294</v>
      </c>
      <c r="Z396" s="31">
        <v>302.4254247574</v>
      </c>
      <c r="AA396" s="31">
        <v>0.0</v>
      </c>
      <c r="AB396" s="31">
        <v>1.0</v>
      </c>
      <c r="AC396" s="31">
        <v>1.0</v>
      </c>
      <c r="AD396" s="31">
        <v>0.0</v>
      </c>
      <c r="AE396" s="31">
        <v>0.4777777778</v>
      </c>
      <c r="AF396" s="31">
        <v>5.0</v>
      </c>
      <c r="AG396" s="31">
        <v>1.0</v>
      </c>
      <c r="AH396" s="6" t="s">
        <v>76</v>
      </c>
      <c r="AI396" s="6" t="s">
        <v>76</v>
      </c>
      <c r="AJ396" s="18" t="s">
        <v>479</v>
      </c>
      <c r="AK396" s="9"/>
      <c r="AL396" s="9"/>
      <c r="AM396" s="9"/>
      <c r="AN396" s="9"/>
      <c r="AO396" s="9"/>
      <c r="AP396" s="9"/>
      <c r="AQ396" s="9"/>
      <c r="AR396" s="9"/>
      <c r="AS396" s="9"/>
    </row>
    <row r="397">
      <c r="A397" s="9"/>
      <c r="B397" s="6" t="s">
        <v>477</v>
      </c>
      <c r="C397" s="9"/>
      <c r="D397" s="6" t="s">
        <v>48</v>
      </c>
      <c r="E397" s="6" t="s">
        <v>98</v>
      </c>
      <c r="F397" s="6"/>
      <c r="G397" s="6"/>
      <c r="H397" s="6"/>
      <c r="I397" s="6" t="s">
        <v>478</v>
      </c>
      <c r="J397" s="6" t="s">
        <v>42</v>
      </c>
      <c r="K397" s="6" t="s">
        <v>60</v>
      </c>
      <c r="L397" s="6">
        <f t="shared" si="13"/>
        <v>28</v>
      </c>
      <c r="M397" s="31">
        <v>18.0</v>
      </c>
      <c r="N397" s="31">
        <v>153.0</v>
      </c>
      <c r="O397" s="31">
        <v>1.0</v>
      </c>
      <c r="P397" s="31">
        <v>17.0</v>
      </c>
      <c r="Q397" s="31">
        <v>0.0</v>
      </c>
      <c r="R397" s="6">
        <f t="shared" si="7"/>
        <v>0</v>
      </c>
      <c r="S397" s="9">
        <f t="shared" si="8"/>
        <v>0</v>
      </c>
      <c r="T397" s="6" t="s">
        <v>63</v>
      </c>
      <c r="U397" s="31">
        <v>1.8888888889</v>
      </c>
      <c r="V397" s="6" t="s">
        <v>427</v>
      </c>
      <c r="W397" s="9">
        <f t="shared" si="12"/>
        <v>0.03148148148</v>
      </c>
      <c r="X397" s="32" t="s">
        <v>63</v>
      </c>
      <c r="Y397" s="31">
        <v>-0.0588235294</v>
      </c>
      <c r="Z397" s="31">
        <v>399.3559116104</v>
      </c>
      <c r="AA397" s="31">
        <v>0.0</v>
      </c>
      <c r="AB397" s="31">
        <v>1.0</v>
      </c>
      <c r="AC397" s="31">
        <v>1.0</v>
      </c>
      <c r="AD397" s="31">
        <v>0.0</v>
      </c>
      <c r="AE397" s="31">
        <v>0.544982699</v>
      </c>
      <c r="AF397" s="31">
        <v>4.0</v>
      </c>
      <c r="AG397" s="31">
        <v>1.0</v>
      </c>
      <c r="AH397" s="6" t="s">
        <v>76</v>
      </c>
      <c r="AI397" s="6" t="s">
        <v>76</v>
      </c>
      <c r="AJ397" s="18" t="s">
        <v>479</v>
      </c>
      <c r="AK397" s="9"/>
      <c r="AL397" s="9"/>
      <c r="AM397" s="9"/>
      <c r="AN397" s="9"/>
      <c r="AO397" s="9"/>
      <c r="AP397" s="9"/>
      <c r="AQ397" s="9"/>
      <c r="AR397" s="9"/>
      <c r="AS397" s="9"/>
    </row>
    <row r="398">
      <c r="A398" s="9"/>
      <c r="B398" s="6" t="s">
        <v>477</v>
      </c>
      <c r="C398" s="9"/>
      <c r="D398" s="6" t="s">
        <v>48</v>
      </c>
      <c r="E398" s="6" t="s">
        <v>98</v>
      </c>
      <c r="F398" s="6"/>
      <c r="G398" s="6"/>
      <c r="H398" s="6"/>
      <c r="I398" s="6" t="s">
        <v>478</v>
      </c>
      <c r="J398" s="6" t="s">
        <v>42</v>
      </c>
      <c r="K398" s="6" t="s">
        <v>60</v>
      </c>
      <c r="L398" s="6">
        <f t="shared" si="13"/>
        <v>29</v>
      </c>
      <c r="M398" s="31">
        <v>13.0</v>
      </c>
      <c r="N398" s="31">
        <v>78.0</v>
      </c>
      <c r="O398" s="31">
        <v>1.0</v>
      </c>
      <c r="P398" s="31">
        <v>12.0</v>
      </c>
      <c r="Q398" s="31">
        <v>0.0</v>
      </c>
      <c r="R398" s="6">
        <f t="shared" si="7"/>
        <v>0</v>
      </c>
      <c r="S398" s="9">
        <f t="shared" si="8"/>
        <v>0</v>
      </c>
      <c r="T398" s="6" t="s">
        <v>63</v>
      </c>
      <c r="U398" s="31">
        <v>1.0769230769</v>
      </c>
      <c r="V398" s="6" t="s">
        <v>427</v>
      </c>
      <c r="W398" s="9">
        <f t="shared" si="12"/>
        <v>0.01794871795</v>
      </c>
      <c r="X398" s="32" t="s">
        <v>63</v>
      </c>
      <c r="Y398" s="31">
        <v>-0.0833333333</v>
      </c>
      <c r="Z398" s="31">
        <v>28.513255457</v>
      </c>
      <c r="AA398" s="31">
        <v>0.0</v>
      </c>
      <c r="AB398" s="31">
        <v>1.0</v>
      </c>
      <c r="AC398" s="31">
        <v>1.0</v>
      </c>
      <c r="AD398" s="31">
        <v>0.0</v>
      </c>
      <c r="AE398" s="31">
        <v>0.693877551</v>
      </c>
      <c r="AF398" s="31">
        <v>4.0</v>
      </c>
      <c r="AG398" s="31">
        <v>1.0</v>
      </c>
      <c r="AH398" s="6" t="s">
        <v>76</v>
      </c>
      <c r="AI398" s="6" t="s">
        <v>76</v>
      </c>
      <c r="AJ398" s="18" t="s">
        <v>479</v>
      </c>
      <c r="AK398" s="9"/>
      <c r="AL398" s="9"/>
      <c r="AM398" s="9"/>
      <c r="AN398" s="9"/>
      <c r="AO398" s="9"/>
      <c r="AP398" s="9"/>
      <c r="AQ398" s="9"/>
      <c r="AR398" s="9"/>
      <c r="AS398" s="9"/>
    </row>
    <row r="399">
      <c r="A399" s="6" t="s">
        <v>480</v>
      </c>
      <c r="B399" s="6" t="s">
        <v>481</v>
      </c>
      <c r="C399" s="6" t="s">
        <v>482</v>
      </c>
      <c r="D399" s="6" t="s">
        <v>57</v>
      </c>
      <c r="E399" s="6" t="s">
        <v>483</v>
      </c>
      <c r="F399" s="6"/>
      <c r="G399" s="6"/>
      <c r="H399" s="6"/>
      <c r="I399" s="6" t="s">
        <v>484</v>
      </c>
      <c r="J399" s="6" t="s">
        <v>42</v>
      </c>
      <c r="K399" s="6" t="s">
        <v>139</v>
      </c>
      <c r="L399" s="6" t="s">
        <v>485</v>
      </c>
      <c r="M399" s="6">
        <v>38.0</v>
      </c>
      <c r="N399" s="6">
        <v>94.0</v>
      </c>
      <c r="O399" s="6">
        <v>0.133712660028</v>
      </c>
      <c r="P399" s="6">
        <v>4.9474</v>
      </c>
      <c r="Q399" s="6">
        <v>2.47032246373</v>
      </c>
      <c r="R399" s="9">
        <f t="shared" ref="R399:R535" si="14">Q399^2/P399</f>
        <v>1.23347477</v>
      </c>
      <c r="S399" s="9">
        <f t="shared" si="8"/>
        <v>0.4993173109</v>
      </c>
      <c r="T399" s="6">
        <v>-0.0484531154969</v>
      </c>
      <c r="U399" s="6">
        <v>9.63157894737</v>
      </c>
      <c r="V399" s="9"/>
      <c r="W399" s="9"/>
      <c r="X399" s="6">
        <v>0.281317624429</v>
      </c>
      <c r="Y399" s="6">
        <v>0.157943729492</v>
      </c>
      <c r="Z399" s="6">
        <v>0.0531006884077</v>
      </c>
      <c r="AA399" s="6">
        <v>0.0426742532006</v>
      </c>
      <c r="AB399" s="6">
        <v>0.453376205788</v>
      </c>
      <c r="AC399" s="6">
        <v>0.45626566416</v>
      </c>
      <c r="AD399" s="6">
        <v>0.0783568717504</v>
      </c>
      <c r="AE399" s="6">
        <v>0.716399414733</v>
      </c>
      <c r="AF399" s="6">
        <v>8.0</v>
      </c>
      <c r="AG399" s="6" t="s">
        <v>45</v>
      </c>
      <c r="AH399" s="6">
        <v>0.0985198162827</v>
      </c>
      <c r="AI399" s="6">
        <v>0.019408103116</v>
      </c>
      <c r="AJ399" s="18" t="s">
        <v>486</v>
      </c>
      <c r="AK399" s="9"/>
      <c r="AL399" s="9"/>
      <c r="AM399" s="9"/>
      <c r="AN399" s="9"/>
      <c r="AO399" s="9"/>
      <c r="AP399" s="9"/>
      <c r="AQ399" s="9"/>
      <c r="AR399" s="9"/>
      <c r="AS399" s="9"/>
    </row>
    <row r="400">
      <c r="A400" s="9"/>
      <c r="B400" s="6" t="s">
        <v>481</v>
      </c>
      <c r="C400" s="6" t="s">
        <v>482</v>
      </c>
      <c r="D400" s="6" t="s">
        <v>57</v>
      </c>
      <c r="E400" s="6" t="s">
        <v>483</v>
      </c>
      <c r="F400" s="6"/>
      <c r="G400" s="6"/>
      <c r="H400" s="6"/>
      <c r="I400" s="6" t="s">
        <v>484</v>
      </c>
      <c r="J400" s="6" t="s">
        <v>42</v>
      </c>
      <c r="K400" s="6" t="s">
        <v>139</v>
      </c>
      <c r="L400" s="6" t="s">
        <v>487</v>
      </c>
      <c r="M400" s="10">
        <v>62.0</v>
      </c>
      <c r="N400" s="10">
        <v>198.0</v>
      </c>
      <c r="O400" s="10">
        <v>0.104706504</v>
      </c>
      <c r="P400" s="10">
        <v>6.387096774</v>
      </c>
      <c r="Q400" s="10">
        <v>3.012633821</v>
      </c>
      <c r="R400" s="9">
        <f t="shared" si="14"/>
        <v>1.420984034</v>
      </c>
      <c r="S400" s="9">
        <f t="shared" si="8"/>
        <v>0.4716749922</v>
      </c>
      <c r="T400" s="6">
        <v>-0.00165345297293</v>
      </c>
      <c r="U400" s="10">
        <v>12.61290323</v>
      </c>
      <c r="V400" s="9"/>
      <c r="W400" s="9"/>
      <c r="X400" s="10">
        <v>0.089432043</v>
      </c>
      <c r="Y400" s="10">
        <v>0.281623777</v>
      </c>
      <c r="Z400" s="10">
        <v>0.033879781</v>
      </c>
      <c r="AA400" s="10">
        <v>0.039246407</v>
      </c>
      <c r="AB400" s="10">
        <v>0.479289941</v>
      </c>
      <c r="AC400" s="10">
        <v>0.603999674</v>
      </c>
      <c r="AD400" s="10">
        <v>0.067438003</v>
      </c>
      <c r="AE400" s="10">
        <v>0.680679744</v>
      </c>
      <c r="AF400" s="10">
        <v>7.0</v>
      </c>
      <c r="AG400" s="19" t="s">
        <v>63</v>
      </c>
      <c r="AH400" s="19">
        <v>0.0728256475336</v>
      </c>
      <c r="AI400" s="19">
        <v>0.0127908401987</v>
      </c>
      <c r="AJ400" s="18" t="s">
        <v>486</v>
      </c>
      <c r="AK400" s="9"/>
      <c r="AL400" s="9"/>
      <c r="AM400" s="9"/>
      <c r="AN400" s="9"/>
      <c r="AO400" s="9"/>
      <c r="AP400" s="9"/>
      <c r="AQ400" s="9"/>
      <c r="AR400" s="9"/>
      <c r="AS400" s="9"/>
    </row>
    <row r="401">
      <c r="A401" s="9"/>
      <c r="B401" s="6" t="s">
        <v>481</v>
      </c>
      <c r="C401" s="6" t="s">
        <v>482</v>
      </c>
      <c r="D401" s="6" t="s">
        <v>57</v>
      </c>
      <c r="E401" s="6" t="s">
        <v>483</v>
      </c>
      <c r="F401" s="6"/>
      <c r="G401" s="6"/>
      <c r="H401" s="6"/>
      <c r="I401" s="6" t="s">
        <v>484</v>
      </c>
      <c r="J401" s="6" t="s">
        <v>42</v>
      </c>
      <c r="K401" s="6" t="s">
        <v>139</v>
      </c>
      <c r="L401" s="6" t="s">
        <v>488</v>
      </c>
      <c r="M401" s="10">
        <v>79.0</v>
      </c>
      <c r="N401" s="10">
        <v>255.0</v>
      </c>
      <c r="O401" s="10">
        <v>0.082765336</v>
      </c>
      <c r="P401" s="10">
        <v>6.455696203</v>
      </c>
      <c r="Q401" s="10">
        <v>3.620607224</v>
      </c>
      <c r="R401" s="9">
        <f t="shared" si="14"/>
        <v>2.030578308</v>
      </c>
      <c r="S401" s="9">
        <f t="shared" si="8"/>
        <v>0.5608391582</v>
      </c>
      <c r="T401" s="6">
        <v>-0.0245156966759</v>
      </c>
      <c r="U401" s="10">
        <v>13.26582278</v>
      </c>
      <c r="V401" s="9"/>
      <c r="W401" s="9"/>
      <c r="X401" s="10">
        <v>-0.00838757</v>
      </c>
      <c r="Y401" s="10">
        <v>-0.029143565</v>
      </c>
      <c r="Z401" s="10">
        <v>0.029594878</v>
      </c>
      <c r="AA401" s="10">
        <v>0.034872748</v>
      </c>
      <c r="AB401" s="10">
        <v>0.423178808</v>
      </c>
      <c r="AC401" s="10">
        <v>0.643186325</v>
      </c>
      <c r="AD401" s="10">
        <v>0.086625308</v>
      </c>
      <c r="AE401" s="10">
        <v>0.702386589</v>
      </c>
      <c r="AF401" s="10">
        <v>7.0</v>
      </c>
      <c r="AG401" s="10">
        <v>7.0</v>
      </c>
      <c r="AH401" s="10">
        <v>0.0474875219792</v>
      </c>
      <c r="AI401" s="10">
        <v>0.00938535952359</v>
      </c>
      <c r="AJ401" s="18" t="s">
        <v>486</v>
      </c>
      <c r="AK401" s="9"/>
      <c r="AL401" s="9"/>
      <c r="AM401" s="9"/>
      <c r="AN401" s="9"/>
      <c r="AO401" s="9"/>
      <c r="AP401" s="9"/>
      <c r="AQ401" s="9"/>
      <c r="AR401" s="9"/>
      <c r="AS401" s="9"/>
    </row>
    <row r="402">
      <c r="A402" s="9"/>
      <c r="B402" s="6" t="s">
        <v>481</v>
      </c>
      <c r="C402" s="6" t="s">
        <v>482</v>
      </c>
      <c r="D402" s="6" t="s">
        <v>57</v>
      </c>
      <c r="E402" s="6" t="s">
        <v>483</v>
      </c>
      <c r="F402" s="6"/>
      <c r="G402" s="6"/>
      <c r="H402" s="6"/>
      <c r="I402" s="6" t="s">
        <v>484</v>
      </c>
      <c r="J402" s="6" t="s">
        <v>42</v>
      </c>
      <c r="K402" s="6" t="s">
        <v>139</v>
      </c>
      <c r="L402" s="6" t="s">
        <v>489</v>
      </c>
      <c r="M402" s="10">
        <v>53.0</v>
      </c>
      <c r="N402" s="10">
        <v>144.0</v>
      </c>
      <c r="O402" s="10">
        <v>0.104499274</v>
      </c>
      <c r="P402" s="10">
        <v>5.433962264</v>
      </c>
      <c r="Q402" s="10">
        <v>2.638677727</v>
      </c>
      <c r="R402" s="9">
        <f t="shared" si="14"/>
        <v>1.281315513</v>
      </c>
      <c r="S402" s="9">
        <f t="shared" si="8"/>
        <v>0.4855899984</v>
      </c>
      <c r="T402" s="6">
        <v>0.00417782230582</v>
      </c>
      <c r="U402" s="10">
        <v>10.98113208</v>
      </c>
      <c r="V402" s="9"/>
      <c r="W402" s="9"/>
      <c r="X402" s="10">
        <v>-0.01522561</v>
      </c>
      <c r="Y402" s="10">
        <v>0.13295617</v>
      </c>
      <c r="Z402" s="10">
        <v>0.057614047</v>
      </c>
      <c r="AA402" s="10">
        <v>0.064556713</v>
      </c>
      <c r="AB402" s="10">
        <v>0.476190476</v>
      </c>
      <c r="AC402" s="10">
        <v>0.518606551</v>
      </c>
      <c r="AD402" s="10">
        <v>0.153265973</v>
      </c>
      <c r="AE402" s="10">
        <v>0.680701692</v>
      </c>
      <c r="AF402" s="10">
        <v>7.0</v>
      </c>
      <c r="AG402" s="19" t="s">
        <v>63</v>
      </c>
      <c r="AH402" s="19">
        <v>0.0574939400198</v>
      </c>
      <c r="AI402" s="19">
        <v>0.0124656842952</v>
      </c>
      <c r="AJ402" s="18" t="s">
        <v>486</v>
      </c>
      <c r="AK402" s="9"/>
      <c r="AL402" s="9"/>
      <c r="AM402" s="9"/>
      <c r="AN402" s="9"/>
      <c r="AO402" s="9"/>
      <c r="AP402" s="9"/>
      <c r="AQ402" s="9"/>
      <c r="AR402" s="9"/>
      <c r="AS402" s="9"/>
    </row>
    <row r="403">
      <c r="A403" s="9"/>
      <c r="B403" s="6" t="s">
        <v>481</v>
      </c>
      <c r="C403" s="6" t="s">
        <v>482</v>
      </c>
      <c r="D403" s="6" t="s">
        <v>57</v>
      </c>
      <c r="E403" s="6" t="s">
        <v>483</v>
      </c>
      <c r="F403" s="6"/>
      <c r="G403" s="6"/>
      <c r="H403" s="6"/>
      <c r="I403" s="6" t="s">
        <v>484</v>
      </c>
      <c r="J403" s="6" t="s">
        <v>42</v>
      </c>
      <c r="K403" s="6" t="s">
        <v>139</v>
      </c>
      <c r="L403" s="6" t="s">
        <v>490</v>
      </c>
      <c r="M403" s="10">
        <v>52.0</v>
      </c>
      <c r="N403" s="10">
        <v>181.0</v>
      </c>
      <c r="O403" s="10">
        <v>0.136500754</v>
      </c>
      <c r="P403" s="10">
        <v>6.961538462</v>
      </c>
      <c r="Q403" s="10">
        <v>3.589308582</v>
      </c>
      <c r="R403" s="9">
        <f t="shared" si="14"/>
        <v>1.850616235</v>
      </c>
      <c r="S403" s="9">
        <f t="shared" si="8"/>
        <v>0.515591288</v>
      </c>
      <c r="T403" s="6">
        <v>-0.00332829073209</v>
      </c>
      <c r="U403" s="10">
        <v>11.38461538</v>
      </c>
      <c r="V403" s="9"/>
      <c r="W403" s="9"/>
      <c r="X403" s="10">
        <v>0.054249406</v>
      </c>
      <c r="Y403" s="10">
        <v>0.084131901</v>
      </c>
      <c r="Z403" s="10">
        <v>0.036244344</v>
      </c>
      <c r="AA403" s="10">
        <v>0.043412765</v>
      </c>
      <c r="AB403" s="10">
        <v>0.492895204</v>
      </c>
      <c r="AC403" s="10">
        <v>0.601314497</v>
      </c>
      <c r="AD403" s="10">
        <v>0.152387249</v>
      </c>
      <c r="AE403" s="10">
        <v>0.598549352</v>
      </c>
      <c r="AF403" s="10">
        <v>8.0</v>
      </c>
      <c r="AG403" s="19" t="s">
        <v>63</v>
      </c>
      <c r="AH403" s="19">
        <v>0.101292843324</v>
      </c>
      <c r="AI403" s="19">
        <v>0.0137983523714</v>
      </c>
      <c r="AJ403" s="18" t="s">
        <v>486</v>
      </c>
      <c r="AK403" s="9"/>
      <c r="AL403" s="9"/>
      <c r="AM403" s="9"/>
      <c r="AN403" s="9"/>
      <c r="AO403" s="9"/>
      <c r="AP403" s="9"/>
      <c r="AQ403" s="9"/>
      <c r="AR403" s="9"/>
      <c r="AS403" s="9"/>
    </row>
    <row r="404">
      <c r="A404" s="9"/>
      <c r="B404" s="6" t="s">
        <v>481</v>
      </c>
      <c r="C404" s="6" t="s">
        <v>482</v>
      </c>
      <c r="D404" s="6" t="s">
        <v>57</v>
      </c>
      <c r="E404" s="6" t="s">
        <v>483</v>
      </c>
      <c r="F404" s="6"/>
      <c r="G404" s="6"/>
      <c r="H404" s="6"/>
      <c r="I404" s="6" t="s">
        <v>484</v>
      </c>
      <c r="J404" s="6" t="s">
        <v>42</v>
      </c>
      <c r="K404" s="6" t="s">
        <v>139</v>
      </c>
      <c r="L404" s="6" t="s">
        <v>491</v>
      </c>
      <c r="M404" s="10">
        <v>131.0</v>
      </c>
      <c r="N404" s="10">
        <v>548.0</v>
      </c>
      <c r="O404" s="10">
        <v>0.064357017</v>
      </c>
      <c r="P404" s="10">
        <v>8.366412214</v>
      </c>
      <c r="Q404" s="10">
        <v>4.291312201</v>
      </c>
      <c r="R404" s="9">
        <f t="shared" si="14"/>
        <v>2.201106034</v>
      </c>
      <c r="S404" s="9">
        <f t="shared" si="8"/>
        <v>0.5129214401</v>
      </c>
      <c r="T404" s="6">
        <v>4.30918690819E-4</v>
      </c>
      <c r="U404" s="10">
        <v>16.96183206</v>
      </c>
      <c r="V404" s="9"/>
      <c r="W404" s="9"/>
      <c r="X404" s="10">
        <v>0.135599695</v>
      </c>
      <c r="Y404" s="10">
        <v>0.083708725</v>
      </c>
      <c r="Z404" s="10">
        <v>0.019234638</v>
      </c>
      <c r="AA404" s="10">
        <v>0.02261139</v>
      </c>
      <c r="AB404" s="10">
        <v>0.519176136</v>
      </c>
      <c r="AC404" s="10">
        <v>0.651056841</v>
      </c>
      <c r="AD404" s="10">
        <v>0.124807796</v>
      </c>
      <c r="AE404" s="10">
        <v>0.739477413</v>
      </c>
      <c r="AF404" s="10">
        <v>10.0</v>
      </c>
      <c r="AG404" s="10">
        <v>6.0</v>
      </c>
      <c r="AH404" s="10">
        <v>0.0440777647583</v>
      </c>
      <c r="AI404" s="10">
        <v>0.00503534292659</v>
      </c>
      <c r="AJ404" s="18" t="s">
        <v>486</v>
      </c>
      <c r="AK404" s="9"/>
      <c r="AL404" s="9"/>
      <c r="AM404" s="9"/>
      <c r="AN404" s="9"/>
      <c r="AO404" s="9"/>
      <c r="AP404" s="9"/>
      <c r="AQ404" s="9"/>
      <c r="AR404" s="9"/>
      <c r="AS404" s="9"/>
    </row>
    <row r="405">
      <c r="A405" s="9"/>
      <c r="B405" s="6" t="s">
        <v>481</v>
      </c>
      <c r="C405" s="6" t="s">
        <v>482</v>
      </c>
      <c r="D405" s="6" t="s">
        <v>57</v>
      </c>
      <c r="E405" s="6" t="s">
        <v>483</v>
      </c>
      <c r="F405" s="6"/>
      <c r="G405" s="6"/>
      <c r="H405" s="6"/>
      <c r="I405" s="6" t="s">
        <v>484</v>
      </c>
      <c r="J405" s="6" t="s">
        <v>42</v>
      </c>
      <c r="K405" s="6" t="s">
        <v>139</v>
      </c>
      <c r="L405" s="6" t="s">
        <v>492</v>
      </c>
      <c r="M405" s="10">
        <v>125.0</v>
      </c>
      <c r="N405" s="10">
        <v>304.0</v>
      </c>
      <c r="O405" s="10">
        <v>0.039225806</v>
      </c>
      <c r="P405" s="10">
        <v>4.864</v>
      </c>
      <c r="Q405" s="10">
        <v>3.33069122</v>
      </c>
      <c r="R405" s="9">
        <f t="shared" si="14"/>
        <v>2.280736843</v>
      </c>
      <c r="S405" s="9">
        <f t="shared" si="8"/>
        <v>0.6847638199</v>
      </c>
      <c r="T405" s="6">
        <v>3.25173461459E-4</v>
      </c>
      <c r="U405" s="10">
        <v>7.248</v>
      </c>
      <c r="V405" s="9"/>
      <c r="W405" s="9"/>
      <c r="X405" s="10">
        <v>0.229993962</v>
      </c>
      <c r="Y405" s="10">
        <v>0.305244844</v>
      </c>
      <c r="Z405" s="10">
        <v>0.025707842</v>
      </c>
      <c r="AA405" s="10">
        <v>0.027452876</v>
      </c>
      <c r="AB405" s="10">
        <v>0.495951417</v>
      </c>
      <c r="AC405" s="10">
        <v>0.577585703</v>
      </c>
      <c r="AD405" s="10">
        <v>0.10774647</v>
      </c>
      <c r="AE405" s="10">
        <v>0.745890775</v>
      </c>
      <c r="AF405" s="10">
        <v>15.0</v>
      </c>
      <c r="AG405" s="19" t="s">
        <v>63</v>
      </c>
      <c r="AH405" s="19">
        <v>0.0364060456393</v>
      </c>
      <c r="AI405" s="19">
        <v>0.00552948117713</v>
      </c>
      <c r="AJ405" s="18" t="s">
        <v>486</v>
      </c>
      <c r="AK405" s="9"/>
      <c r="AL405" s="9"/>
      <c r="AM405" s="9"/>
      <c r="AN405" s="9"/>
      <c r="AO405" s="9"/>
      <c r="AP405" s="9"/>
      <c r="AQ405" s="9"/>
      <c r="AR405" s="9"/>
      <c r="AS405" s="9"/>
    </row>
    <row r="406">
      <c r="A406" s="9"/>
      <c r="B406" s="6" t="s">
        <v>481</v>
      </c>
      <c r="C406" s="6" t="s">
        <v>482</v>
      </c>
      <c r="D406" s="6" t="s">
        <v>57</v>
      </c>
      <c r="E406" s="6" t="s">
        <v>483</v>
      </c>
      <c r="F406" s="6"/>
      <c r="G406" s="6"/>
      <c r="H406" s="6"/>
      <c r="I406" s="6" t="s">
        <v>484</v>
      </c>
      <c r="J406" s="6" t="s">
        <v>42</v>
      </c>
      <c r="K406" s="6" t="s">
        <v>139</v>
      </c>
      <c r="L406" s="6" t="s">
        <v>493</v>
      </c>
      <c r="M406" s="10">
        <v>136.0</v>
      </c>
      <c r="N406" s="10">
        <v>441.0</v>
      </c>
      <c r="O406" s="10">
        <v>0.048039216</v>
      </c>
      <c r="P406" s="10">
        <v>6.485294118</v>
      </c>
      <c r="Q406" s="10">
        <v>3.143586595</v>
      </c>
      <c r="R406" s="9">
        <f t="shared" si="14"/>
        <v>1.523776177</v>
      </c>
      <c r="S406" s="9">
        <f t="shared" si="8"/>
        <v>0.4847253706</v>
      </c>
      <c r="T406" s="6">
        <v>-0.0102457170264</v>
      </c>
      <c r="U406" s="10">
        <v>12.72058824</v>
      </c>
      <c r="V406" s="9"/>
      <c r="W406" s="9"/>
      <c r="X406" s="10">
        <v>0.022982843</v>
      </c>
      <c r="Y406" s="10">
        <v>0.160138976</v>
      </c>
      <c r="Z406" s="10">
        <v>0.024270803</v>
      </c>
      <c r="AA406" s="10">
        <v>0.028007165</v>
      </c>
      <c r="AB406" s="10">
        <v>0.472259811</v>
      </c>
      <c r="AC406" s="10">
        <v>0.650445898</v>
      </c>
      <c r="AD406" s="10">
        <v>0.106821731</v>
      </c>
      <c r="AE406" s="10">
        <v>0.784672391</v>
      </c>
      <c r="AF406" s="10">
        <v>9.0</v>
      </c>
      <c r="AG406" s="10">
        <v>9.0</v>
      </c>
      <c r="AH406" s="10">
        <v>0.0294687618016</v>
      </c>
      <c r="AI406" s="10">
        <v>0.00691316407548</v>
      </c>
      <c r="AJ406" s="18" t="s">
        <v>486</v>
      </c>
      <c r="AK406" s="9"/>
      <c r="AL406" s="9"/>
      <c r="AM406" s="9"/>
      <c r="AN406" s="9"/>
      <c r="AO406" s="9"/>
      <c r="AP406" s="9"/>
      <c r="AQ406" s="9"/>
      <c r="AR406" s="9"/>
      <c r="AS406" s="9"/>
    </row>
    <row r="407">
      <c r="A407" s="9"/>
      <c r="B407" s="6" t="s">
        <v>481</v>
      </c>
      <c r="C407" s="6" t="s">
        <v>482</v>
      </c>
      <c r="D407" s="6" t="s">
        <v>57</v>
      </c>
      <c r="E407" s="6" t="s">
        <v>483</v>
      </c>
      <c r="F407" s="6"/>
      <c r="G407" s="6"/>
      <c r="H407" s="6"/>
      <c r="I407" s="6" t="s">
        <v>484</v>
      </c>
      <c r="J407" s="6" t="s">
        <v>42</v>
      </c>
      <c r="K407" s="6" t="s">
        <v>139</v>
      </c>
      <c r="L407" s="6" t="s">
        <v>494</v>
      </c>
      <c r="M407" s="10">
        <v>120.0</v>
      </c>
      <c r="N407" s="10">
        <v>285.0</v>
      </c>
      <c r="O407" s="10">
        <v>0.039915966</v>
      </c>
      <c r="P407" s="10">
        <v>4.75</v>
      </c>
      <c r="Q407" s="10">
        <v>2.225795738</v>
      </c>
      <c r="R407" s="9">
        <f t="shared" si="14"/>
        <v>1.042982456</v>
      </c>
      <c r="S407" s="9">
        <f t="shared" si="8"/>
        <v>0.4685885764</v>
      </c>
      <c r="T407" s="11">
        <v>1.21092259804E-5</v>
      </c>
      <c r="U407" s="10">
        <v>9.666666667</v>
      </c>
      <c r="V407" s="9"/>
      <c r="W407" s="9"/>
      <c r="X407" s="10">
        <v>0.144348451</v>
      </c>
      <c r="Y407" s="10">
        <v>0.37344986</v>
      </c>
      <c r="Z407" s="10">
        <v>0.032783791</v>
      </c>
      <c r="AA407" s="10">
        <v>0.035361568</v>
      </c>
      <c r="AB407" s="10">
        <v>0.532258065</v>
      </c>
      <c r="AC407" s="10">
        <v>0.619118567</v>
      </c>
      <c r="AD407" s="10">
        <v>0.131947909</v>
      </c>
      <c r="AE407" s="10">
        <v>0.858972949</v>
      </c>
      <c r="AF407" s="10">
        <v>16.0</v>
      </c>
      <c r="AG407" s="19" t="s">
        <v>63</v>
      </c>
      <c r="AH407" s="19">
        <v>0.0228673247976</v>
      </c>
      <c r="AI407" s="19">
        <v>0.00615488046436</v>
      </c>
      <c r="AJ407" s="18" t="s">
        <v>486</v>
      </c>
      <c r="AK407" s="9"/>
      <c r="AL407" s="9"/>
      <c r="AM407" s="9"/>
      <c r="AN407" s="9"/>
      <c r="AO407" s="9"/>
      <c r="AP407" s="9"/>
      <c r="AQ407" s="9"/>
      <c r="AR407" s="9"/>
      <c r="AS407" s="9"/>
    </row>
    <row r="408">
      <c r="A408" s="9"/>
      <c r="B408" s="6" t="s">
        <v>481</v>
      </c>
      <c r="C408" s="6" t="s">
        <v>482</v>
      </c>
      <c r="D408" s="6" t="s">
        <v>57</v>
      </c>
      <c r="E408" s="6" t="s">
        <v>483</v>
      </c>
      <c r="F408" s="6"/>
      <c r="G408" s="6"/>
      <c r="H408" s="6"/>
      <c r="I408" s="6" t="s">
        <v>484</v>
      </c>
      <c r="J408" s="6" t="s">
        <v>42</v>
      </c>
      <c r="K408" s="6" t="s">
        <v>139</v>
      </c>
      <c r="L408" s="6" t="s">
        <v>495</v>
      </c>
      <c r="M408" s="10">
        <v>113.0</v>
      </c>
      <c r="N408" s="10">
        <v>404.0</v>
      </c>
      <c r="O408" s="10">
        <v>0.063843236</v>
      </c>
      <c r="P408" s="10">
        <v>7.150442478</v>
      </c>
      <c r="Q408" s="10">
        <v>2.847825561</v>
      </c>
      <c r="R408" s="9">
        <f t="shared" si="14"/>
        <v>1.134210988</v>
      </c>
      <c r="S408" s="9">
        <f t="shared" si="8"/>
        <v>0.3982726341</v>
      </c>
      <c r="T408" s="6">
        <v>-0.0123058595588</v>
      </c>
      <c r="U408" s="10">
        <v>27.45132743</v>
      </c>
      <c r="V408" s="9"/>
      <c r="W408" s="9"/>
      <c r="X408" s="10">
        <v>0.105026341</v>
      </c>
      <c r="Y408" s="10">
        <v>0.152735645</v>
      </c>
      <c r="Z408" s="10">
        <v>0.028463514</v>
      </c>
      <c r="AA408" s="10">
        <v>0.037648161</v>
      </c>
      <c r="AB408" s="10">
        <v>0.495253165</v>
      </c>
      <c r="AC408" s="10">
        <v>0.648373799</v>
      </c>
      <c r="AD408" s="10">
        <v>0.088192962</v>
      </c>
      <c r="AE408" s="10">
        <v>0.812430657</v>
      </c>
      <c r="AF408" s="10">
        <v>15.0</v>
      </c>
      <c r="AG408" s="19" t="s">
        <v>63</v>
      </c>
      <c r="AH408" s="19">
        <v>0.0360774251285</v>
      </c>
      <c r="AI408" s="19">
        <v>0.00649877358347</v>
      </c>
      <c r="AJ408" s="18" t="s">
        <v>486</v>
      </c>
      <c r="AK408" s="9"/>
      <c r="AL408" s="9"/>
      <c r="AM408" s="9"/>
      <c r="AN408" s="9"/>
      <c r="AO408" s="9"/>
      <c r="AP408" s="9"/>
      <c r="AQ408" s="9"/>
      <c r="AR408" s="9"/>
      <c r="AS408" s="9"/>
    </row>
    <row r="409">
      <c r="A409" s="9"/>
      <c r="B409" s="6" t="s">
        <v>481</v>
      </c>
      <c r="C409" s="6" t="s">
        <v>482</v>
      </c>
      <c r="D409" s="6" t="s">
        <v>57</v>
      </c>
      <c r="E409" s="6" t="s">
        <v>483</v>
      </c>
      <c r="F409" s="6"/>
      <c r="G409" s="6"/>
      <c r="H409" s="6"/>
      <c r="I409" s="6" t="s">
        <v>484</v>
      </c>
      <c r="J409" s="6" t="s">
        <v>42</v>
      </c>
      <c r="K409" s="6" t="s">
        <v>139</v>
      </c>
      <c r="L409" s="6" t="s">
        <v>496</v>
      </c>
      <c r="M409" s="10">
        <v>201.0</v>
      </c>
      <c r="N409" s="10">
        <v>992.0</v>
      </c>
      <c r="O409" s="10">
        <v>0.049353234</v>
      </c>
      <c r="P409" s="10">
        <v>9.870646766</v>
      </c>
      <c r="Q409" s="10">
        <v>5.291801984</v>
      </c>
      <c r="R409" s="9">
        <f t="shared" si="14"/>
        <v>2.837014524</v>
      </c>
      <c r="S409" s="9">
        <f t="shared" si="8"/>
        <v>0.5361150196</v>
      </c>
      <c r="T409" s="6">
        <v>0.00459928216819</v>
      </c>
      <c r="U409" s="10">
        <v>23.51243781</v>
      </c>
      <c r="V409" s="9"/>
      <c r="W409" s="9"/>
      <c r="X409" s="10">
        <v>0.162104701</v>
      </c>
      <c r="Y409" s="10">
        <v>0.15324138</v>
      </c>
      <c r="Z409" s="10">
        <v>0.015023126</v>
      </c>
      <c r="AA409" s="10">
        <v>0.01819656</v>
      </c>
      <c r="AB409" s="10">
        <v>0.535191859</v>
      </c>
      <c r="AC409" s="10">
        <v>0.70994117</v>
      </c>
      <c r="AD409" s="10">
        <v>0.097083481</v>
      </c>
      <c r="AE409" s="10">
        <v>0.764628873</v>
      </c>
      <c r="AF409" s="10">
        <v>13.0</v>
      </c>
      <c r="AG409" s="19" t="s">
        <v>63</v>
      </c>
      <c r="AH409" s="19">
        <v>0.0331307955095</v>
      </c>
      <c r="AI409" s="19">
        <v>0.00381476055649</v>
      </c>
      <c r="AJ409" s="18" t="s">
        <v>486</v>
      </c>
      <c r="AK409" s="9"/>
      <c r="AL409" s="9"/>
      <c r="AM409" s="9"/>
      <c r="AN409" s="9"/>
      <c r="AO409" s="9"/>
      <c r="AP409" s="9"/>
      <c r="AQ409" s="9"/>
      <c r="AR409" s="9"/>
      <c r="AS409" s="9"/>
    </row>
    <row r="410">
      <c r="A410" s="9"/>
      <c r="B410" s="6" t="s">
        <v>481</v>
      </c>
      <c r="C410" s="6" t="s">
        <v>482</v>
      </c>
      <c r="D410" s="6" t="s">
        <v>57</v>
      </c>
      <c r="E410" s="6" t="s">
        <v>483</v>
      </c>
      <c r="F410" s="6"/>
      <c r="G410" s="6"/>
      <c r="H410" s="6"/>
      <c r="I410" s="6" t="s">
        <v>484</v>
      </c>
      <c r="J410" s="6" t="s">
        <v>42</v>
      </c>
      <c r="K410" s="6" t="s">
        <v>139</v>
      </c>
      <c r="L410" s="6" t="s">
        <v>497</v>
      </c>
      <c r="M410" s="10">
        <v>255.0</v>
      </c>
      <c r="N410" s="10">
        <v>1043.0</v>
      </c>
      <c r="O410" s="10">
        <v>0.032206268</v>
      </c>
      <c r="P410" s="10">
        <v>8.180392157</v>
      </c>
      <c r="Q410" s="10">
        <v>4.427056722</v>
      </c>
      <c r="R410" s="9">
        <f t="shared" si="14"/>
        <v>2.395830279</v>
      </c>
      <c r="S410" s="9">
        <f t="shared" si="8"/>
        <v>0.5411790336</v>
      </c>
      <c r="T410" s="6">
        <v>-0.0014712372245</v>
      </c>
      <c r="U410" s="10">
        <v>18.2745098</v>
      </c>
      <c r="V410" s="9"/>
      <c r="W410" s="9"/>
      <c r="X410" s="10">
        <v>0.121788473</v>
      </c>
      <c r="Y410" s="10">
        <v>0.231501756</v>
      </c>
      <c r="Z410" s="10">
        <v>0.015754134</v>
      </c>
      <c r="AA410" s="10">
        <v>0.018015642</v>
      </c>
      <c r="AB410" s="10">
        <v>0.554809843</v>
      </c>
      <c r="AC410" s="10">
        <v>0.753137387</v>
      </c>
      <c r="AD410" s="10">
        <v>0.075656656</v>
      </c>
      <c r="AE410" s="10">
        <v>0.81080007</v>
      </c>
      <c r="AF410" s="10">
        <v>15.0</v>
      </c>
      <c r="AG410" s="19" t="s">
        <v>63</v>
      </c>
      <c r="AH410" s="19">
        <v>0.0225294005947</v>
      </c>
      <c r="AI410" s="19">
        <v>0.00337579376528</v>
      </c>
      <c r="AJ410" s="18" t="s">
        <v>486</v>
      </c>
      <c r="AK410" s="9"/>
      <c r="AL410" s="9"/>
      <c r="AM410" s="9"/>
      <c r="AN410" s="9"/>
      <c r="AO410" s="9"/>
      <c r="AP410" s="9"/>
      <c r="AQ410" s="9"/>
      <c r="AR410" s="9"/>
      <c r="AS410" s="9"/>
    </row>
    <row r="411">
      <c r="A411" s="9"/>
      <c r="B411" s="6" t="s">
        <v>481</v>
      </c>
      <c r="C411" s="6" t="s">
        <v>482</v>
      </c>
      <c r="D411" s="6" t="s">
        <v>57</v>
      </c>
      <c r="E411" s="6" t="s">
        <v>483</v>
      </c>
      <c r="F411" s="6"/>
      <c r="G411" s="6"/>
      <c r="H411" s="6"/>
      <c r="I411" s="6" t="s">
        <v>484</v>
      </c>
      <c r="J411" s="6" t="s">
        <v>42</v>
      </c>
      <c r="K411" s="6" t="s">
        <v>139</v>
      </c>
      <c r="L411" s="6" t="s">
        <v>498</v>
      </c>
      <c r="M411" s="10">
        <v>226.0</v>
      </c>
      <c r="N411" s="10">
        <v>822.0</v>
      </c>
      <c r="O411" s="10">
        <v>0.032330383</v>
      </c>
      <c r="P411" s="10">
        <v>7.274336283</v>
      </c>
      <c r="Q411" s="10">
        <v>4.175884809</v>
      </c>
      <c r="R411" s="9">
        <f t="shared" si="14"/>
        <v>2.397196563</v>
      </c>
      <c r="S411" s="9">
        <f t="shared" si="8"/>
        <v>0.5740571575</v>
      </c>
      <c r="T411" s="11">
        <v>2.35309032747E-5</v>
      </c>
      <c r="U411" s="10">
        <v>16.43362832</v>
      </c>
      <c r="V411" s="9"/>
      <c r="W411" s="9"/>
      <c r="X411" s="10">
        <v>0.129915151</v>
      </c>
      <c r="Y411" s="10">
        <v>0.174184595</v>
      </c>
      <c r="Z411" s="10">
        <v>0.018166351</v>
      </c>
      <c r="AA411" s="10">
        <v>0.020975639</v>
      </c>
      <c r="AB411" s="10">
        <v>0.533573357</v>
      </c>
      <c r="AC411" s="10">
        <v>0.763700134</v>
      </c>
      <c r="AD411" s="10">
        <v>0.0747345</v>
      </c>
      <c r="AE411" s="10">
        <v>0.83021454</v>
      </c>
      <c r="AF411" s="10">
        <v>14.0</v>
      </c>
      <c r="AG411" s="10">
        <v>12.0</v>
      </c>
      <c r="AH411" s="10">
        <v>0.0255570195465</v>
      </c>
      <c r="AI411" s="10">
        <v>0.00411834584021</v>
      </c>
      <c r="AJ411" s="18" t="s">
        <v>486</v>
      </c>
      <c r="AK411" s="9"/>
      <c r="AL411" s="9"/>
      <c r="AM411" s="9"/>
      <c r="AN411" s="9"/>
      <c r="AO411" s="9"/>
      <c r="AP411" s="9"/>
      <c r="AQ411" s="9"/>
      <c r="AR411" s="9"/>
      <c r="AS411" s="9"/>
    </row>
    <row r="412">
      <c r="A412" s="9"/>
      <c r="B412" s="6" t="s">
        <v>481</v>
      </c>
      <c r="C412" s="6" t="s">
        <v>482</v>
      </c>
      <c r="D412" s="6" t="s">
        <v>57</v>
      </c>
      <c r="E412" s="6" t="s">
        <v>483</v>
      </c>
      <c r="F412" s="6"/>
      <c r="G412" s="6"/>
      <c r="H412" s="6"/>
      <c r="I412" s="6" t="s">
        <v>484</v>
      </c>
      <c r="J412" s="6" t="s">
        <v>42</v>
      </c>
      <c r="K412" s="6" t="s">
        <v>139</v>
      </c>
      <c r="L412" s="6" t="s">
        <v>499</v>
      </c>
      <c r="M412" s="10">
        <v>183.0</v>
      </c>
      <c r="N412" s="10">
        <v>533.0</v>
      </c>
      <c r="O412" s="10">
        <v>0.032006245</v>
      </c>
      <c r="P412" s="10">
        <v>5.825136612</v>
      </c>
      <c r="Q412" s="10">
        <v>2.694260619</v>
      </c>
      <c r="R412" s="9">
        <f t="shared" si="14"/>
        <v>1.246157947</v>
      </c>
      <c r="S412" s="9">
        <f t="shared" si="8"/>
        <v>0.4625231644</v>
      </c>
      <c r="T412" s="6">
        <v>-1.59573176381E-4</v>
      </c>
      <c r="U412" s="10">
        <v>22.34972678</v>
      </c>
      <c r="V412" s="9"/>
      <c r="W412" s="9"/>
      <c r="X412" s="10">
        <v>0.085085061</v>
      </c>
      <c r="Y412" s="10">
        <v>0.381789049</v>
      </c>
      <c r="Z412" s="10">
        <v>0.018316677</v>
      </c>
      <c r="AA412" s="10">
        <v>0.023603681</v>
      </c>
      <c r="AB412" s="10">
        <v>0.570667957</v>
      </c>
      <c r="AC412" s="10">
        <v>0.737054263</v>
      </c>
      <c r="AD412" s="10">
        <v>0.056897085</v>
      </c>
      <c r="AE412" s="10">
        <v>0.907626927</v>
      </c>
      <c r="AF412" s="10">
        <v>20.0</v>
      </c>
      <c r="AG412" s="19" t="s">
        <v>63</v>
      </c>
      <c r="AH412" s="19">
        <v>0.0170911268883</v>
      </c>
      <c r="AI412" s="19">
        <v>0.00371249898134</v>
      </c>
      <c r="AJ412" s="18" t="s">
        <v>486</v>
      </c>
      <c r="AK412" s="9"/>
      <c r="AL412" s="9"/>
      <c r="AM412" s="9"/>
      <c r="AN412" s="9"/>
      <c r="AO412" s="9"/>
      <c r="AP412" s="9"/>
      <c r="AQ412" s="9"/>
      <c r="AR412" s="9"/>
      <c r="AS412" s="9"/>
    </row>
    <row r="413">
      <c r="A413" s="9"/>
      <c r="B413" s="6" t="s">
        <v>481</v>
      </c>
      <c r="C413" s="6" t="s">
        <v>482</v>
      </c>
      <c r="D413" s="6" t="s">
        <v>57</v>
      </c>
      <c r="E413" s="6" t="s">
        <v>483</v>
      </c>
      <c r="F413" s="6"/>
      <c r="G413" s="6"/>
      <c r="H413" s="6"/>
      <c r="I413" s="6" t="s">
        <v>484</v>
      </c>
      <c r="J413" s="6" t="s">
        <v>42</v>
      </c>
      <c r="K413" s="6" t="s">
        <v>139</v>
      </c>
      <c r="L413" s="6" t="s">
        <v>500</v>
      </c>
      <c r="M413" s="10">
        <v>94.0</v>
      </c>
      <c r="N413" s="10">
        <v>284.0</v>
      </c>
      <c r="O413" s="10">
        <v>0.06497369</v>
      </c>
      <c r="P413" s="10">
        <v>6.042553191</v>
      </c>
      <c r="Q413" s="10">
        <v>3.017378366</v>
      </c>
      <c r="R413" s="9">
        <f t="shared" si="14"/>
        <v>1.506742583</v>
      </c>
      <c r="S413" s="9">
        <f t="shared" si="8"/>
        <v>0.4993548705</v>
      </c>
      <c r="T413" s="6">
        <v>0.010344716375</v>
      </c>
      <c r="U413" s="10">
        <v>16.12765957</v>
      </c>
      <c r="V413" s="9"/>
      <c r="W413" s="9"/>
      <c r="X413" s="10">
        <v>0.042382256</v>
      </c>
      <c r="Y413" s="10">
        <v>0.359176506</v>
      </c>
      <c r="Z413" s="10">
        <v>0.028498105</v>
      </c>
      <c r="AA413" s="10">
        <v>0.033287806</v>
      </c>
      <c r="AB413" s="10">
        <v>0.470493129</v>
      </c>
      <c r="AC413" s="10">
        <v>0.636323692</v>
      </c>
      <c r="AD413" s="10">
        <v>0.083410495</v>
      </c>
      <c r="AE413" s="10">
        <v>0.78545558</v>
      </c>
      <c r="AF413" s="10">
        <v>11.0</v>
      </c>
      <c r="AG413" s="19" t="s">
        <v>63</v>
      </c>
      <c r="AH413" s="19">
        <v>0.0423160502303</v>
      </c>
      <c r="AI413" s="19">
        <v>0.00925215195295</v>
      </c>
      <c r="AJ413" s="18" t="s">
        <v>486</v>
      </c>
      <c r="AK413" s="9"/>
      <c r="AL413" s="9"/>
      <c r="AM413" s="9"/>
      <c r="AN413" s="9"/>
      <c r="AO413" s="9"/>
      <c r="AP413" s="9"/>
      <c r="AQ413" s="9"/>
      <c r="AR413" s="9"/>
      <c r="AS413" s="9"/>
    </row>
    <row r="414">
      <c r="A414" s="9"/>
      <c r="B414" s="6" t="s">
        <v>481</v>
      </c>
      <c r="C414" s="6" t="s">
        <v>482</v>
      </c>
      <c r="D414" s="6" t="s">
        <v>57</v>
      </c>
      <c r="E414" s="6" t="s">
        <v>483</v>
      </c>
      <c r="F414" s="6"/>
      <c r="G414" s="6"/>
      <c r="H414" s="6"/>
      <c r="I414" s="6" t="s">
        <v>484</v>
      </c>
      <c r="J414" s="6" t="s">
        <v>42</v>
      </c>
      <c r="K414" s="6" t="s">
        <v>139</v>
      </c>
      <c r="L414" s="6" t="s">
        <v>501</v>
      </c>
      <c r="M414" s="10">
        <v>26.0</v>
      </c>
      <c r="N414" s="10">
        <v>49.0</v>
      </c>
      <c r="O414" s="10">
        <v>0.150769231</v>
      </c>
      <c r="P414" s="10">
        <v>3.769230769</v>
      </c>
      <c r="Q414" s="10">
        <v>1.825201618</v>
      </c>
      <c r="R414" s="9">
        <f t="shared" si="14"/>
        <v>0.8838304552</v>
      </c>
      <c r="S414" s="9">
        <f t="shared" si="8"/>
        <v>0.484237164</v>
      </c>
      <c r="T414" s="6">
        <v>-0.0394678085953</v>
      </c>
      <c r="U414" s="10">
        <v>6.307692308</v>
      </c>
      <c r="V414" s="9"/>
      <c r="W414" s="9"/>
      <c r="X414" s="10">
        <v>0.290524341</v>
      </c>
      <c r="Y414" s="10">
        <v>0.372822082</v>
      </c>
      <c r="Z414" s="10">
        <v>0.055128205</v>
      </c>
      <c r="AA414" s="10">
        <v>0.063055556</v>
      </c>
      <c r="AB414" s="10">
        <v>0.512195122</v>
      </c>
      <c r="AC414" s="10">
        <v>0.471794872</v>
      </c>
      <c r="AD414" s="10">
        <v>0.216831704</v>
      </c>
      <c r="AE414" s="10">
        <v>0.711704343</v>
      </c>
      <c r="AF414" s="10">
        <v>9.0</v>
      </c>
      <c r="AG414" s="19" t="s">
        <v>63</v>
      </c>
      <c r="AH414" s="19">
        <v>0.0860434299341</v>
      </c>
      <c r="AI414" s="19">
        <v>0.0216202218543</v>
      </c>
      <c r="AJ414" s="18" t="s">
        <v>486</v>
      </c>
      <c r="AK414" s="9"/>
      <c r="AL414" s="9"/>
      <c r="AM414" s="9"/>
      <c r="AN414" s="9"/>
      <c r="AO414" s="9"/>
      <c r="AP414" s="9"/>
      <c r="AQ414" s="9"/>
      <c r="AR414" s="9"/>
      <c r="AS414" s="9"/>
    </row>
    <row r="415">
      <c r="A415" s="9"/>
      <c r="B415" s="6" t="s">
        <v>481</v>
      </c>
      <c r="C415" s="6" t="s">
        <v>482</v>
      </c>
      <c r="D415" s="6" t="s">
        <v>57</v>
      </c>
      <c r="E415" s="6" t="s">
        <v>483</v>
      </c>
      <c r="F415" s="6"/>
      <c r="G415" s="6"/>
      <c r="H415" s="6"/>
      <c r="I415" s="6" t="s">
        <v>484</v>
      </c>
      <c r="J415" s="6" t="s">
        <v>42</v>
      </c>
      <c r="K415" s="6" t="s">
        <v>139</v>
      </c>
      <c r="L415" s="6" t="s">
        <v>502</v>
      </c>
      <c r="M415" s="10">
        <v>39.0</v>
      </c>
      <c r="N415" s="10">
        <v>93.0</v>
      </c>
      <c r="O415" s="10">
        <v>0.125506073</v>
      </c>
      <c r="P415" s="10">
        <v>4.769230769</v>
      </c>
      <c r="Q415" s="10">
        <v>2.454316328</v>
      </c>
      <c r="R415" s="9">
        <f t="shared" si="14"/>
        <v>1.263027295</v>
      </c>
      <c r="S415" s="9">
        <f t="shared" si="8"/>
        <v>0.514614714</v>
      </c>
      <c r="T415" s="6">
        <v>-0.0103906119864</v>
      </c>
      <c r="U415" s="10">
        <v>9.282051282</v>
      </c>
      <c r="V415" s="9"/>
      <c r="W415" s="9"/>
      <c r="X415" s="10">
        <v>0.288090832</v>
      </c>
      <c r="Y415" s="10">
        <v>0.349290134</v>
      </c>
      <c r="Z415" s="10">
        <v>0.062005325</v>
      </c>
      <c r="AA415" s="10">
        <v>0.070198539</v>
      </c>
      <c r="AB415" s="10">
        <v>0.525679758</v>
      </c>
      <c r="AC415" s="10">
        <v>0.483560884</v>
      </c>
      <c r="AD415" s="10">
        <v>0.095170877</v>
      </c>
      <c r="AE415" s="10">
        <v>0.667974116</v>
      </c>
      <c r="AF415" s="10">
        <v>7.0</v>
      </c>
      <c r="AG415" s="19" t="s">
        <v>63</v>
      </c>
      <c r="AH415" s="19">
        <v>0.0971461017196</v>
      </c>
      <c r="AI415" s="19">
        <v>0.0172461273267</v>
      </c>
      <c r="AJ415" s="18" t="s">
        <v>486</v>
      </c>
      <c r="AK415" s="9"/>
      <c r="AL415" s="9"/>
      <c r="AM415" s="9"/>
      <c r="AN415" s="9"/>
      <c r="AO415" s="9"/>
      <c r="AP415" s="9"/>
      <c r="AQ415" s="9"/>
      <c r="AR415" s="9"/>
      <c r="AS415" s="9"/>
    </row>
    <row r="416">
      <c r="A416" s="9"/>
      <c r="B416" s="6" t="s">
        <v>481</v>
      </c>
      <c r="C416" s="6" t="s">
        <v>482</v>
      </c>
      <c r="D416" s="6" t="s">
        <v>57</v>
      </c>
      <c r="E416" s="6" t="s">
        <v>483</v>
      </c>
      <c r="F416" s="6"/>
      <c r="G416" s="6"/>
      <c r="H416" s="6"/>
      <c r="I416" s="6" t="s">
        <v>484</v>
      </c>
      <c r="J416" s="6" t="s">
        <v>42</v>
      </c>
      <c r="K416" s="6" t="s">
        <v>139</v>
      </c>
      <c r="L416" s="6" t="s">
        <v>503</v>
      </c>
      <c r="M416" s="10">
        <v>46.0</v>
      </c>
      <c r="N416" s="10">
        <v>108.0</v>
      </c>
      <c r="O416" s="10">
        <v>0.104347826</v>
      </c>
      <c r="P416" s="10">
        <v>4.695652174</v>
      </c>
      <c r="Q416" s="10">
        <v>2.569635105</v>
      </c>
      <c r="R416" s="9">
        <f t="shared" si="14"/>
        <v>1.406199678</v>
      </c>
      <c r="S416" s="9">
        <f t="shared" si="8"/>
        <v>0.5472371057</v>
      </c>
      <c r="T416" s="6">
        <v>0.10919439509</v>
      </c>
      <c r="U416" s="10">
        <v>9.652173913</v>
      </c>
      <c r="V416" s="9"/>
      <c r="W416" s="9"/>
      <c r="X416" s="10">
        <v>-0.016946008</v>
      </c>
      <c r="Y416" s="10">
        <v>0.438884032</v>
      </c>
      <c r="Z416" s="10">
        <v>0.060628019</v>
      </c>
      <c r="AA416" s="10">
        <v>0.063766342</v>
      </c>
      <c r="AB416" s="10">
        <v>0.466019417</v>
      </c>
      <c r="AC416" s="10">
        <v>0.520307108</v>
      </c>
      <c r="AD416" s="10">
        <v>0.077691232</v>
      </c>
      <c r="AE416" s="10">
        <v>0.638036685</v>
      </c>
      <c r="AF416" s="10">
        <v>7.0</v>
      </c>
      <c r="AG416" s="19" t="s">
        <v>63</v>
      </c>
      <c r="AH416" s="19">
        <v>0.0746298803279</v>
      </c>
      <c r="AI416" s="19">
        <v>0.0155867102622</v>
      </c>
      <c r="AJ416" s="18" t="s">
        <v>486</v>
      </c>
      <c r="AK416" s="9"/>
      <c r="AL416" s="9"/>
      <c r="AM416" s="9"/>
      <c r="AN416" s="9"/>
      <c r="AO416" s="9"/>
      <c r="AP416" s="9"/>
      <c r="AQ416" s="9"/>
      <c r="AR416" s="9"/>
      <c r="AS416" s="9"/>
    </row>
    <row r="417">
      <c r="A417" s="9"/>
      <c r="B417" s="6" t="s">
        <v>481</v>
      </c>
      <c r="C417" s="6" t="s">
        <v>482</v>
      </c>
      <c r="D417" s="6" t="s">
        <v>57</v>
      </c>
      <c r="E417" s="6" t="s">
        <v>483</v>
      </c>
      <c r="F417" s="6"/>
      <c r="G417" s="6"/>
      <c r="H417" s="6"/>
      <c r="I417" s="6" t="s">
        <v>484</v>
      </c>
      <c r="J417" s="6" t="s">
        <v>42</v>
      </c>
      <c r="K417" s="6" t="s">
        <v>139</v>
      </c>
      <c r="L417" s="6" t="s">
        <v>504</v>
      </c>
      <c r="M417" s="10">
        <v>14.0</v>
      </c>
      <c r="N417" s="10">
        <v>19.0</v>
      </c>
      <c r="O417" s="10">
        <v>0.208791209</v>
      </c>
      <c r="P417" s="10">
        <v>2.714285714</v>
      </c>
      <c r="Q417" s="10">
        <v>1.622545242</v>
      </c>
      <c r="R417" s="9">
        <f t="shared" si="14"/>
        <v>0.9699248125</v>
      </c>
      <c r="S417" s="9">
        <f t="shared" si="8"/>
        <v>0.5977798261</v>
      </c>
      <c r="T417" s="6">
        <v>4.9001441815E-4</v>
      </c>
      <c r="U417" s="10">
        <v>7.0</v>
      </c>
      <c r="V417" s="9"/>
      <c r="W417" s="9"/>
      <c r="X417" s="10">
        <v>0.919964429</v>
      </c>
      <c r="Y417" s="10">
        <v>0.858945007</v>
      </c>
      <c r="Z417" s="10">
        <v>9.15751E-4</v>
      </c>
      <c r="AA417" s="10">
        <v>9.15751E-4</v>
      </c>
      <c r="AB417" s="10">
        <v>0.923076923</v>
      </c>
      <c r="AC417" s="10">
        <v>0.285714286</v>
      </c>
      <c r="AD417" s="10">
        <v>0.234814861</v>
      </c>
      <c r="AE417" s="10">
        <v>0.410662224</v>
      </c>
      <c r="AF417" s="10">
        <v>6.0</v>
      </c>
      <c r="AG417" s="19" t="s">
        <v>63</v>
      </c>
      <c r="AH417" s="19">
        <v>0.0672575608458</v>
      </c>
      <c r="AI417" s="19">
        <v>0.0243133614384</v>
      </c>
      <c r="AJ417" s="18" t="s">
        <v>486</v>
      </c>
      <c r="AK417" s="9"/>
      <c r="AL417" s="9"/>
      <c r="AM417" s="9"/>
      <c r="AN417" s="9"/>
      <c r="AO417" s="9"/>
      <c r="AP417" s="9"/>
      <c r="AQ417" s="9"/>
      <c r="AR417" s="9"/>
      <c r="AS417" s="9"/>
    </row>
    <row r="418">
      <c r="A418" s="9"/>
      <c r="B418" s="6" t="s">
        <v>481</v>
      </c>
      <c r="C418" s="6" t="s">
        <v>482</v>
      </c>
      <c r="D418" s="6" t="s">
        <v>57</v>
      </c>
      <c r="E418" s="6" t="s">
        <v>483</v>
      </c>
      <c r="F418" s="6"/>
      <c r="G418" s="6"/>
      <c r="H418" s="6"/>
      <c r="I418" s="6" t="s">
        <v>484</v>
      </c>
      <c r="J418" s="6" t="s">
        <v>42</v>
      </c>
      <c r="K418" s="6" t="s">
        <v>139</v>
      </c>
      <c r="L418" s="6" t="s">
        <v>505</v>
      </c>
      <c r="M418" s="10">
        <v>7.0</v>
      </c>
      <c r="N418" s="10">
        <v>5.0</v>
      </c>
      <c r="O418" s="10">
        <v>0.238095238</v>
      </c>
      <c r="P418" s="10">
        <v>1.428571429</v>
      </c>
      <c r="Q418" s="10">
        <v>0.728431359</v>
      </c>
      <c r="R418" s="9">
        <f t="shared" si="14"/>
        <v>0.3714285712</v>
      </c>
      <c r="S418" s="9">
        <f t="shared" si="8"/>
        <v>0.5099019511</v>
      </c>
      <c r="T418" s="6">
        <v>-0.0475204481296</v>
      </c>
      <c r="U418" s="10">
        <v>1.428571429</v>
      </c>
      <c r="V418" s="9"/>
      <c r="W418" s="9"/>
      <c r="X418" s="10">
        <v>0.319148936</v>
      </c>
      <c r="Y418" s="10">
        <v>0.319148936</v>
      </c>
      <c r="Z418" s="10">
        <v>0.0</v>
      </c>
      <c r="AA418" s="10">
        <v>0.0</v>
      </c>
      <c r="AB418" s="10">
        <v>0.0</v>
      </c>
      <c r="AC418" s="10">
        <v>0.0</v>
      </c>
      <c r="AD418" s="10">
        <v>0.0</v>
      </c>
      <c r="AE418" s="10">
        <v>0.72</v>
      </c>
      <c r="AF418" s="10">
        <v>4.0</v>
      </c>
      <c r="AG418" s="19" t="s">
        <v>63</v>
      </c>
      <c r="AH418" s="19">
        <v>0.0605555555556</v>
      </c>
      <c r="AI418" s="19">
        <v>0.0768676913619</v>
      </c>
      <c r="AJ418" s="18" t="s">
        <v>486</v>
      </c>
      <c r="AK418" s="9"/>
      <c r="AL418" s="9"/>
      <c r="AM418" s="9"/>
      <c r="AN418" s="9"/>
      <c r="AO418" s="9"/>
      <c r="AP418" s="9"/>
      <c r="AQ418" s="9"/>
      <c r="AR418" s="9"/>
      <c r="AS418" s="9"/>
    </row>
    <row r="419">
      <c r="A419" s="9"/>
      <c r="B419" s="6" t="s">
        <v>481</v>
      </c>
      <c r="C419" s="6" t="s">
        <v>482</v>
      </c>
      <c r="D419" s="6" t="s">
        <v>57</v>
      </c>
      <c r="E419" s="6" t="s">
        <v>483</v>
      </c>
      <c r="F419" s="6"/>
      <c r="G419" s="6"/>
      <c r="H419" s="6"/>
      <c r="I419" s="6" t="s">
        <v>484</v>
      </c>
      <c r="J419" s="6" t="s">
        <v>42</v>
      </c>
      <c r="K419" s="6" t="s">
        <v>139</v>
      </c>
      <c r="L419" s="6" t="s">
        <v>506</v>
      </c>
      <c r="M419" s="10">
        <v>10.0</v>
      </c>
      <c r="N419" s="10">
        <v>11.0</v>
      </c>
      <c r="O419" s="10">
        <v>0.244444444</v>
      </c>
      <c r="P419" s="10">
        <v>2.2</v>
      </c>
      <c r="Q419" s="10">
        <v>0.979795897</v>
      </c>
      <c r="R419" s="9">
        <f t="shared" si="14"/>
        <v>0.4363636363</v>
      </c>
      <c r="S419" s="9">
        <f t="shared" si="8"/>
        <v>0.4453617714</v>
      </c>
      <c r="T419" s="6">
        <v>0.861148737697</v>
      </c>
      <c r="U419" s="10">
        <v>3.4</v>
      </c>
      <c r="V419" s="9"/>
      <c r="W419" s="9"/>
      <c r="X419" s="10">
        <v>0.358974359</v>
      </c>
      <c r="Y419" s="10">
        <v>0.675984752</v>
      </c>
      <c r="Z419" s="10">
        <v>0.002777778</v>
      </c>
      <c r="AA419" s="10">
        <v>0.002777778</v>
      </c>
      <c r="AB419" s="10">
        <v>0.0</v>
      </c>
      <c r="AC419" s="10">
        <v>0.0</v>
      </c>
      <c r="AD419" s="10">
        <v>0.0</v>
      </c>
      <c r="AE419" s="10">
        <v>0.705882353</v>
      </c>
      <c r="AF419" s="10">
        <v>6.0</v>
      </c>
      <c r="AG419" s="19" t="s">
        <v>63</v>
      </c>
      <c r="AH419" s="19">
        <v>0.0694742739201</v>
      </c>
      <c r="AI419" s="19">
        <v>0.0448039320026</v>
      </c>
      <c r="AJ419" s="18" t="s">
        <v>486</v>
      </c>
      <c r="AK419" s="9"/>
      <c r="AL419" s="9"/>
      <c r="AM419" s="9"/>
      <c r="AN419" s="9"/>
      <c r="AO419" s="9"/>
      <c r="AP419" s="9"/>
      <c r="AQ419" s="9"/>
      <c r="AR419" s="9"/>
      <c r="AS419" s="9"/>
    </row>
    <row r="420">
      <c r="A420" s="9"/>
      <c r="B420" s="6" t="s">
        <v>481</v>
      </c>
      <c r="C420" s="6" t="s">
        <v>482</v>
      </c>
      <c r="D420" s="6" t="s">
        <v>57</v>
      </c>
      <c r="E420" s="6" t="s">
        <v>483</v>
      </c>
      <c r="F420" s="6"/>
      <c r="G420" s="6"/>
      <c r="H420" s="6"/>
      <c r="I420" s="6" t="s">
        <v>484</v>
      </c>
      <c r="J420" s="6" t="s">
        <v>42</v>
      </c>
      <c r="K420" s="6" t="s">
        <v>139</v>
      </c>
      <c r="L420" s="6" t="s">
        <v>507</v>
      </c>
      <c r="M420" s="10">
        <v>59.0</v>
      </c>
      <c r="N420" s="10">
        <v>155.0</v>
      </c>
      <c r="O420" s="10">
        <v>0.090590298</v>
      </c>
      <c r="P420" s="10">
        <v>5.254237288</v>
      </c>
      <c r="Q420" s="10">
        <v>2.561734187</v>
      </c>
      <c r="R420" s="9">
        <f t="shared" si="14"/>
        <v>1.248988518</v>
      </c>
      <c r="S420" s="9">
        <f t="shared" si="8"/>
        <v>0.4875558614</v>
      </c>
      <c r="T420" s="6">
        <v>-0.0121603439256</v>
      </c>
      <c r="U420" s="10">
        <v>11.89830508</v>
      </c>
      <c r="V420" s="9"/>
      <c r="W420" s="9"/>
      <c r="X420" s="10">
        <v>0.302001976</v>
      </c>
      <c r="Y420" s="10">
        <v>0.482942077</v>
      </c>
      <c r="Z420" s="10">
        <v>0.056271597</v>
      </c>
      <c r="AA420" s="10">
        <v>0.064499522</v>
      </c>
      <c r="AB420" s="10">
        <v>0.648241206</v>
      </c>
      <c r="AC420" s="10">
        <v>0.548385795</v>
      </c>
      <c r="AD420" s="10">
        <v>0.104942865</v>
      </c>
      <c r="AE420" s="10">
        <v>0.756454899</v>
      </c>
      <c r="AF420" s="10">
        <v>10.0</v>
      </c>
      <c r="AG420" s="19" t="s">
        <v>63</v>
      </c>
      <c r="AH420" s="19">
        <v>0.0530589021504</v>
      </c>
      <c r="AI420" s="19">
        <v>0.01112527003</v>
      </c>
      <c r="AJ420" s="18" t="s">
        <v>486</v>
      </c>
      <c r="AK420" s="9"/>
      <c r="AL420" s="9"/>
      <c r="AM420" s="9"/>
      <c r="AN420" s="9"/>
      <c r="AO420" s="9"/>
      <c r="AP420" s="9"/>
      <c r="AQ420" s="9"/>
      <c r="AR420" s="9"/>
      <c r="AS420" s="9"/>
    </row>
    <row r="421">
      <c r="A421" s="9"/>
      <c r="B421" s="6" t="s">
        <v>481</v>
      </c>
      <c r="C421" s="6" t="s">
        <v>482</v>
      </c>
      <c r="D421" s="6" t="s">
        <v>57</v>
      </c>
      <c r="E421" s="6" t="s">
        <v>483</v>
      </c>
      <c r="F421" s="6"/>
      <c r="G421" s="6"/>
      <c r="H421" s="6"/>
      <c r="I421" s="6" t="s">
        <v>484</v>
      </c>
      <c r="J421" s="6" t="s">
        <v>42</v>
      </c>
      <c r="K421" s="6" t="s">
        <v>139</v>
      </c>
      <c r="L421" s="6" t="s">
        <v>508</v>
      </c>
      <c r="M421" s="10">
        <v>124.0</v>
      </c>
      <c r="N421" s="10">
        <v>500.0</v>
      </c>
      <c r="O421" s="10">
        <v>0.065565172</v>
      </c>
      <c r="P421" s="10">
        <v>8.064516129</v>
      </c>
      <c r="Q421" s="10">
        <v>4.512959717</v>
      </c>
      <c r="R421" s="9">
        <f t="shared" si="14"/>
        <v>2.525483871</v>
      </c>
      <c r="S421" s="9">
        <f t="shared" si="8"/>
        <v>0.5596070049</v>
      </c>
      <c r="T421" s="6">
        <v>0.00227410999725</v>
      </c>
      <c r="U421" s="10">
        <v>17.06451613</v>
      </c>
      <c r="V421" s="9"/>
      <c r="W421" s="9"/>
      <c r="X421" s="10">
        <v>0.165888136</v>
      </c>
      <c r="Y421" s="10">
        <v>0.206769301</v>
      </c>
      <c r="Z421" s="10">
        <v>0.02218145</v>
      </c>
      <c r="AA421" s="10">
        <v>0.025501229</v>
      </c>
      <c r="AB421" s="10">
        <v>0.477142075</v>
      </c>
      <c r="AC421" s="10">
        <v>0.663719196</v>
      </c>
      <c r="AD421" s="10">
        <v>0.111108212</v>
      </c>
      <c r="AE421" s="10">
        <v>0.715513006</v>
      </c>
      <c r="AF421" s="10">
        <v>8.0</v>
      </c>
      <c r="AG421" s="10">
        <v>9.0</v>
      </c>
      <c r="AH421" s="10">
        <v>0.0484292751668</v>
      </c>
      <c r="AI421" s="10">
        <v>0.00622424432789</v>
      </c>
      <c r="AJ421" s="18" t="s">
        <v>486</v>
      </c>
      <c r="AK421" s="9"/>
      <c r="AL421" s="9"/>
      <c r="AM421" s="9"/>
      <c r="AN421" s="9"/>
      <c r="AO421" s="9"/>
      <c r="AP421" s="9"/>
      <c r="AQ421" s="9"/>
      <c r="AR421" s="9"/>
      <c r="AS421" s="9"/>
    </row>
    <row r="422">
      <c r="A422" s="9"/>
      <c r="B422" s="6" t="s">
        <v>481</v>
      </c>
      <c r="C422" s="6" t="s">
        <v>482</v>
      </c>
      <c r="D422" s="6" t="s">
        <v>57</v>
      </c>
      <c r="E422" s="6" t="s">
        <v>483</v>
      </c>
      <c r="F422" s="6"/>
      <c r="G422" s="6"/>
      <c r="H422" s="6"/>
      <c r="I422" s="6" t="s">
        <v>484</v>
      </c>
      <c r="J422" s="6" t="s">
        <v>42</v>
      </c>
      <c r="K422" s="6" t="s">
        <v>139</v>
      </c>
      <c r="L422" s="6" t="s">
        <v>509</v>
      </c>
      <c r="M422" s="10">
        <v>149.0</v>
      </c>
      <c r="N422" s="10">
        <v>592.0</v>
      </c>
      <c r="O422" s="10">
        <v>0.053691275</v>
      </c>
      <c r="P422" s="10">
        <v>7.946308725</v>
      </c>
      <c r="Q422" s="10">
        <v>4.532929827</v>
      </c>
      <c r="R422" s="9">
        <f t="shared" si="14"/>
        <v>2.58578587</v>
      </c>
      <c r="S422" s="9">
        <f t="shared" si="8"/>
        <v>0.5704447164</v>
      </c>
      <c r="T422" s="11">
        <v>-6.23115799495E-5</v>
      </c>
      <c r="U422" s="10">
        <v>19.39597315</v>
      </c>
      <c r="V422" s="9"/>
      <c r="W422" s="9"/>
      <c r="X422" s="10">
        <v>0.128787386</v>
      </c>
      <c r="Y422" s="10">
        <v>0.140323485</v>
      </c>
      <c r="Z422" s="10">
        <v>0.019084144</v>
      </c>
      <c r="AA422" s="10">
        <v>0.023029401</v>
      </c>
      <c r="AB422" s="10">
        <v>0.48579161</v>
      </c>
      <c r="AC422" s="10">
        <v>0.659500068</v>
      </c>
      <c r="AD422" s="10">
        <v>0.033181996</v>
      </c>
      <c r="AE422" s="10">
        <v>0.764497791</v>
      </c>
      <c r="AF422" s="10">
        <v>12.0</v>
      </c>
      <c r="AG422" s="10">
        <v>9.0</v>
      </c>
      <c r="AH422" s="10">
        <v>0.040745711694</v>
      </c>
      <c r="AI422" s="10">
        <v>0.00481221948101</v>
      </c>
      <c r="AJ422" s="18" t="s">
        <v>486</v>
      </c>
      <c r="AK422" s="9"/>
      <c r="AL422" s="9"/>
      <c r="AM422" s="9"/>
      <c r="AN422" s="9"/>
      <c r="AO422" s="9"/>
      <c r="AP422" s="9"/>
      <c r="AQ422" s="9"/>
      <c r="AR422" s="9"/>
      <c r="AS422" s="9"/>
    </row>
    <row r="423">
      <c r="A423" s="9"/>
      <c r="B423" s="6" t="s">
        <v>481</v>
      </c>
      <c r="C423" s="6" t="s">
        <v>482</v>
      </c>
      <c r="D423" s="6" t="s">
        <v>57</v>
      </c>
      <c r="E423" s="6" t="s">
        <v>483</v>
      </c>
      <c r="F423" s="6"/>
      <c r="G423" s="6"/>
      <c r="H423" s="6"/>
      <c r="I423" s="6" t="s">
        <v>484</v>
      </c>
      <c r="J423" s="6" t="s">
        <v>42</v>
      </c>
      <c r="K423" s="6" t="s">
        <v>139</v>
      </c>
      <c r="L423" s="6" t="s">
        <v>510</v>
      </c>
      <c r="M423" s="10">
        <v>94.0</v>
      </c>
      <c r="N423" s="10">
        <v>257.0</v>
      </c>
      <c r="O423" s="10">
        <v>0.058796614</v>
      </c>
      <c r="P423" s="10">
        <v>5.468085106</v>
      </c>
      <c r="Q423" s="10">
        <v>2.875805632</v>
      </c>
      <c r="R423" s="9">
        <f t="shared" si="14"/>
        <v>1.51245964</v>
      </c>
      <c r="S423" s="9">
        <f t="shared" si="8"/>
        <v>0.5259255436</v>
      </c>
      <c r="T423" s="6">
        <v>-0.0069447862234</v>
      </c>
      <c r="U423" s="10">
        <v>15.89361702</v>
      </c>
      <c r="V423" s="9"/>
      <c r="W423" s="9"/>
      <c r="X423" s="10">
        <v>0.505871364</v>
      </c>
      <c r="Y423" s="10">
        <v>0.459799988</v>
      </c>
      <c r="Z423" s="10">
        <v>0.027152776</v>
      </c>
      <c r="AA423" s="10">
        <v>0.03078584</v>
      </c>
      <c r="AB423" s="10">
        <v>0.5</v>
      </c>
      <c r="AC423" s="10">
        <v>0.559918332</v>
      </c>
      <c r="AD423" s="10">
        <v>0.094486339</v>
      </c>
      <c r="AE423" s="10">
        <v>0.813632934</v>
      </c>
      <c r="AF423" s="10">
        <v>15.0</v>
      </c>
      <c r="AG423" s="19" t="s">
        <v>63</v>
      </c>
      <c r="AH423" s="19">
        <v>0.0385648984414</v>
      </c>
      <c r="AI423" s="19">
        <v>0.00799485660123</v>
      </c>
      <c r="AJ423" s="18" t="s">
        <v>486</v>
      </c>
      <c r="AK423" s="9"/>
      <c r="AL423" s="9"/>
      <c r="AM423" s="9"/>
      <c r="AN423" s="9"/>
      <c r="AO423" s="9"/>
      <c r="AP423" s="9"/>
      <c r="AQ423" s="9"/>
      <c r="AR423" s="9"/>
      <c r="AS423" s="9"/>
    </row>
    <row r="424">
      <c r="A424" s="9"/>
      <c r="B424" s="6" t="s">
        <v>481</v>
      </c>
      <c r="C424" s="6" t="s">
        <v>482</v>
      </c>
      <c r="D424" s="6" t="s">
        <v>57</v>
      </c>
      <c r="E424" s="6" t="s">
        <v>483</v>
      </c>
      <c r="F424" s="6"/>
      <c r="G424" s="6"/>
      <c r="H424" s="6"/>
      <c r="I424" s="6" t="s">
        <v>484</v>
      </c>
      <c r="J424" s="6" t="s">
        <v>42</v>
      </c>
      <c r="K424" s="6" t="s">
        <v>139</v>
      </c>
      <c r="L424" s="6" t="s">
        <v>511</v>
      </c>
      <c r="M424" s="10">
        <v>58.0</v>
      </c>
      <c r="N424" s="10">
        <v>123.0</v>
      </c>
      <c r="O424" s="10">
        <v>0.074410163</v>
      </c>
      <c r="P424" s="10">
        <v>4.24137931</v>
      </c>
      <c r="Q424" s="10">
        <v>1.896551724</v>
      </c>
      <c r="R424" s="9">
        <f t="shared" si="14"/>
        <v>0.8480515839</v>
      </c>
      <c r="S424" s="9">
        <f t="shared" si="8"/>
        <v>0.4471544715</v>
      </c>
      <c r="T424" s="11">
        <v>-3.74602923537E-5</v>
      </c>
      <c r="U424" s="10">
        <v>8.862068966</v>
      </c>
      <c r="V424" s="9"/>
      <c r="W424" s="9"/>
      <c r="X424" s="10">
        <v>0.141882567</v>
      </c>
      <c r="Y424" s="10">
        <v>0.265533617</v>
      </c>
      <c r="Z424" s="10">
        <v>0.025656814</v>
      </c>
      <c r="AA424" s="10">
        <v>0.02876624</v>
      </c>
      <c r="AB424" s="10">
        <v>0.516483516</v>
      </c>
      <c r="AC424" s="10">
        <v>0.514860427</v>
      </c>
      <c r="AD424" s="10">
        <v>0.125639779</v>
      </c>
      <c r="AE424" s="10">
        <v>0.815969962</v>
      </c>
      <c r="AF424" s="10">
        <v>11.0</v>
      </c>
      <c r="AG424" s="19" t="s">
        <v>63</v>
      </c>
      <c r="AH424" s="19">
        <v>0.0417152854801</v>
      </c>
      <c r="AI424" s="19">
        <v>0.0110573039493</v>
      </c>
      <c r="AJ424" s="18" t="s">
        <v>486</v>
      </c>
      <c r="AK424" s="9"/>
      <c r="AL424" s="9"/>
      <c r="AM424" s="9"/>
      <c r="AN424" s="9"/>
      <c r="AO424" s="9"/>
      <c r="AP424" s="9"/>
      <c r="AQ424" s="9"/>
      <c r="AR424" s="9"/>
      <c r="AS424" s="9"/>
    </row>
    <row r="425">
      <c r="A425" s="9"/>
      <c r="B425" s="6" t="s">
        <v>481</v>
      </c>
      <c r="C425" s="6" t="s">
        <v>482</v>
      </c>
      <c r="D425" s="6" t="s">
        <v>57</v>
      </c>
      <c r="E425" s="6" t="s">
        <v>483</v>
      </c>
      <c r="F425" s="6"/>
      <c r="G425" s="6"/>
      <c r="H425" s="6"/>
      <c r="I425" s="6" t="s">
        <v>484</v>
      </c>
      <c r="J425" s="6" t="s">
        <v>42</v>
      </c>
      <c r="K425" s="6" t="s">
        <v>139</v>
      </c>
      <c r="L425" s="6" t="s">
        <v>512</v>
      </c>
      <c r="M425" s="10">
        <v>61.0</v>
      </c>
      <c r="N425" s="10">
        <v>213.0</v>
      </c>
      <c r="O425" s="10">
        <v>0.116393443</v>
      </c>
      <c r="P425" s="10">
        <v>6.983606557</v>
      </c>
      <c r="Q425" s="10">
        <v>3.266781658</v>
      </c>
      <c r="R425" s="9">
        <f t="shared" si="14"/>
        <v>1.528130532</v>
      </c>
      <c r="S425" s="9">
        <f t="shared" si="8"/>
        <v>0.4677785942</v>
      </c>
      <c r="T425" s="6">
        <v>-0.0131277684016</v>
      </c>
      <c r="U425" s="10">
        <v>19.04918033</v>
      </c>
      <c r="V425" s="9"/>
      <c r="W425" s="9"/>
      <c r="X425" s="10">
        <v>0.273960226</v>
      </c>
      <c r="Y425" s="10">
        <v>0.386137365</v>
      </c>
      <c r="Z425" s="10">
        <v>0.041372604</v>
      </c>
      <c r="AA425" s="10">
        <v>0.051934019</v>
      </c>
      <c r="AB425" s="10">
        <v>0.541627689</v>
      </c>
      <c r="AC425" s="10">
        <v>0.604765817</v>
      </c>
      <c r="AD425" s="10">
        <v>0.142942083</v>
      </c>
      <c r="AE425" s="10">
        <v>0.682224842</v>
      </c>
      <c r="AF425" s="10">
        <v>8.0</v>
      </c>
      <c r="AG425" s="19" t="s">
        <v>63</v>
      </c>
      <c r="AH425" s="19">
        <v>0.0674395118373</v>
      </c>
      <c r="AI425" s="19">
        <v>0.0112532681721</v>
      </c>
      <c r="AJ425" s="18" t="s">
        <v>486</v>
      </c>
      <c r="AK425" s="9"/>
      <c r="AL425" s="9"/>
      <c r="AM425" s="9"/>
      <c r="AN425" s="9"/>
      <c r="AO425" s="9"/>
      <c r="AP425" s="9"/>
      <c r="AQ425" s="9"/>
      <c r="AR425" s="9"/>
      <c r="AS425" s="9"/>
    </row>
    <row r="426">
      <c r="A426" s="9"/>
      <c r="B426" s="6" t="s">
        <v>481</v>
      </c>
      <c r="C426" s="6" t="s">
        <v>482</v>
      </c>
      <c r="D426" s="6" t="s">
        <v>57</v>
      </c>
      <c r="E426" s="6" t="s">
        <v>483</v>
      </c>
      <c r="F426" s="6"/>
      <c r="G426" s="6"/>
      <c r="H426" s="6"/>
      <c r="I426" s="6" t="s">
        <v>484</v>
      </c>
      <c r="J426" s="6" t="s">
        <v>42</v>
      </c>
      <c r="K426" s="6" t="s">
        <v>139</v>
      </c>
      <c r="L426" s="6" t="s">
        <v>513</v>
      </c>
      <c r="M426" s="10">
        <v>86.0</v>
      </c>
      <c r="N426" s="10">
        <v>340.0</v>
      </c>
      <c r="O426" s="10">
        <v>0.093023256</v>
      </c>
      <c r="P426" s="10">
        <v>7.906976744</v>
      </c>
      <c r="Q426" s="10">
        <v>4.285258417</v>
      </c>
      <c r="R426" s="9">
        <f t="shared" si="14"/>
        <v>2.322435021</v>
      </c>
      <c r="S426" s="9">
        <f t="shared" si="8"/>
        <v>0.5419591528</v>
      </c>
      <c r="T426" s="6">
        <v>-0.00912833706672</v>
      </c>
      <c r="U426" s="10">
        <v>20.51162791</v>
      </c>
      <c r="V426" s="9"/>
      <c r="W426" s="9"/>
      <c r="X426" s="10">
        <v>0.138758298</v>
      </c>
      <c r="Y426" s="10">
        <v>0.257938891</v>
      </c>
      <c r="Z426" s="10">
        <v>0.024838773</v>
      </c>
      <c r="AA426" s="10">
        <v>0.032003464</v>
      </c>
      <c r="AB426" s="10">
        <v>0.492998353</v>
      </c>
      <c r="AC426" s="10">
        <v>0.684167244</v>
      </c>
      <c r="AD426" s="10">
        <v>0.070258556</v>
      </c>
      <c r="AE426" s="10">
        <v>0.724401098</v>
      </c>
      <c r="AF426" s="10">
        <v>8.0</v>
      </c>
      <c r="AG426" s="10">
        <v>7.0</v>
      </c>
      <c r="AH426" s="10">
        <v>0.0734310173182</v>
      </c>
      <c r="AI426" s="10">
        <v>0.00733635919065</v>
      </c>
      <c r="AJ426" s="18" t="s">
        <v>486</v>
      </c>
      <c r="AK426" s="9"/>
      <c r="AL426" s="9"/>
      <c r="AM426" s="9"/>
      <c r="AN426" s="9"/>
      <c r="AO426" s="9"/>
      <c r="AP426" s="9"/>
      <c r="AQ426" s="9"/>
      <c r="AR426" s="9"/>
      <c r="AS426" s="9"/>
    </row>
    <row r="427">
      <c r="A427" s="9"/>
      <c r="B427" s="6" t="s">
        <v>481</v>
      </c>
      <c r="C427" s="6" t="s">
        <v>482</v>
      </c>
      <c r="D427" s="6" t="s">
        <v>57</v>
      </c>
      <c r="E427" s="6" t="s">
        <v>483</v>
      </c>
      <c r="F427" s="6"/>
      <c r="G427" s="6"/>
      <c r="H427" s="6"/>
      <c r="I427" s="6" t="s">
        <v>484</v>
      </c>
      <c r="J427" s="6" t="s">
        <v>42</v>
      </c>
      <c r="K427" s="6" t="s">
        <v>139</v>
      </c>
      <c r="L427" s="6" t="s">
        <v>514</v>
      </c>
      <c r="M427" s="10">
        <v>122.0</v>
      </c>
      <c r="N427" s="10">
        <v>414.0</v>
      </c>
      <c r="O427" s="10">
        <v>0.056089961</v>
      </c>
      <c r="P427" s="10">
        <v>6.786885246</v>
      </c>
      <c r="Q427" s="10">
        <v>4.161158233</v>
      </c>
      <c r="R427" s="9">
        <f t="shared" si="14"/>
        <v>2.551279005</v>
      </c>
      <c r="S427" s="9">
        <f t="shared" si="8"/>
        <v>0.6131175174</v>
      </c>
      <c r="T427" s="6">
        <v>-0.00252410711732</v>
      </c>
      <c r="U427" s="10">
        <v>10.80327869</v>
      </c>
      <c r="V427" s="9"/>
      <c r="W427" s="9"/>
      <c r="X427" s="10">
        <v>-0.013421573</v>
      </c>
      <c r="Y427" s="10">
        <v>-0.013887745</v>
      </c>
      <c r="Z427" s="10">
        <v>0.021459378</v>
      </c>
      <c r="AA427" s="10">
        <v>0.024419765</v>
      </c>
      <c r="AB427" s="10">
        <v>0.433671684</v>
      </c>
      <c r="AC427" s="10">
        <v>0.629191112</v>
      </c>
      <c r="AD427" s="10">
        <v>0.159040202</v>
      </c>
      <c r="AE427" s="10">
        <v>0.704087906</v>
      </c>
      <c r="AF427" s="10">
        <v>9.0</v>
      </c>
      <c r="AG427" s="10">
        <v>9.0</v>
      </c>
      <c r="AH427" s="10">
        <v>0.0454444390769</v>
      </c>
      <c r="AI427" s="10">
        <v>0.0074643248025</v>
      </c>
      <c r="AJ427" s="18" t="s">
        <v>486</v>
      </c>
      <c r="AK427" s="9"/>
      <c r="AL427" s="9"/>
      <c r="AM427" s="9"/>
      <c r="AN427" s="9"/>
      <c r="AO427" s="9"/>
      <c r="AP427" s="9"/>
      <c r="AQ427" s="9"/>
      <c r="AR427" s="9"/>
      <c r="AS427" s="9"/>
    </row>
    <row r="428">
      <c r="A428" s="9"/>
      <c r="B428" s="6" t="s">
        <v>481</v>
      </c>
      <c r="C428" s="6" t="s">
        <v>482</v>
      </c>
      <c r="D428" s="6" t="s">
        <v>57</v>
      </c>
      <c r="E428" s="6" t="s">
        <v>483</v>
      </c>
      <c r="F428" s="6"/>
      <c r="G428" s="6"/>
      <c r="H428" s="6"/>
      <c r="I428" s="6" t="s">
        <v>484</v>
      </c>
      <c r="J428" s="6" t="s">
        <v>42</v>
      </c>
      <c r="K428" s="6" t="s">
        <v>139</v>
      </c>
      <c r="L428" s="6" t="s">
        <v>515</v>
      </c>
      <c r="M428" s="10">
        <v>126.0</v>
      </c>
      <c r="N428" s="10">
        <v>456.0</v>
      </c>
      <c r="O428" s="10">
        <v>0.057904762</v>
      </c>
      <c r="P428" s="10">
        <v>7.238095238</v>
      </c>
      <c r="Q428" s="10">
        <v>3.367511849</v>
      </c>
      <c r="R428" s="9">
        <f t="shared" si="14"/>
        <v>1.566729323</v>
      </c>
      <c r="S428" s="9">
        <f t="shared" si="8"/>
        <v>0.4652483476</v>
      </c>
      <c r="T428" s="6">
        <v>0.0229854793481</v>
      </c>
      <c r="U428" s="10">
        <v>18.26984127</v>
      </c>
      <c r="V428" s="9"/>
      <c r="W428" s="9"/>
      <c r="X428" s="10">
        <v>0.102466551</v>
      </c>
      <c r="Y428" s="10">
        <v>0.269526957</v>
      </c>
      <c r="Z428" s="10">
        <v>0.025013825</v>
      </c>
      <c r="AA428" s="10">
        <v>0.030602265</v>
      </c>
      <c r="AB428" s="10">
        <v>0.487576375</v>
      </c>
      <c r="AC428" s="10">
        <v>0.656538039</v>
      </c>
      <c r="AD428" s="10">
        <v>0.09006986</v>
      </c>
      <c r="AE428" s="10">
        <v>0.789160032</v>
      </c>
      <c r="AF428" s="10">
        <v>12.0</v>
      </c>
      <c r="AG428" s="19" t="s">
        <v>63</v>
      </c>
      <c r="AH428" s="19">
        <v>0.0314895929474</v>
      </c>
      <c r="AI428" s="19">
        <v>0.00602375448159</v>
      </c>
      <c r="AJ428" s="18" t="s">
        <v>486</v>
      </c>
      <c r="AK428" s="9"/>
      <c r="AL428" s="9"/>
      <c r="AM428" s="9"/>
      <c r="AN428" s="9"/>
      <c r="AO428" s="9"/>
      <c r="AP428" s="9"/>
      <c r="AQ428" s="9"/>
      <c r="AR428" s="9"/>
      <c r="AS428" s="9"/>
    </row>
    <row r="429">
      <c r="A429" s="9"/>
      <c r="B429" s="6" t="s">
        <v>481</v>
      </c>
      <c r="C429" s="6" t="s">
        <v>482</v>
      </c>
      <c r="D429" s="6" t="s">
        <v>57</v>
      </c>
      <c r="E429" s="6" t="s">
        <v>483</v>
      </c>
      <c r="F429" s="6"/>
      <c r="G429" s="6"/>
      <c r="H429" s="6"/>
      <c r="I429" s="6" t="s">
        <v>484</v>
      </c>
      <c r="J429" s="6" t="s">
        <v>42</v>
      </c>
      <c r="K429" s="6" t="s">
        <v>139</v>
      </c>
      <c r="L429" s="6" t="s">
        <v>516</v>
      </c>
      <c r="M429" s="10">
        <v>81.0</v>
      </c>
      <c r="N429" s="10">
        <v>177.0</v>
      </c>
      <c r="O429" s="10">
        <v>0.05462963</v>
      </c>
      <c r="P429" s="10">
        <v>4.37037037</v>
      </c>
      <c r="Q429" s="10">
        <v>2.26865079</v>
      </c>
      <c r="R429" s="9">
        <f t="shared" si="14"/>
        <v>1.177652229</v>
      </c>
      <c r="S429" s="9">
        <f t="shared" si="8"/>
        <v>0.5190980622</v>
      </c>
      <c r="T429" s="6">
        <v>0.0047504169022</v>
      </c>
      <c r="U429" s="10">
        <v>11.82716049</v>
      </c>
      <c r="V429" s="9"/>
      <c r="W429" s="9"/>
      <c r="X429" s="10">
        <v>0.350323213</v>
      </c>
      <c r="Y429" s="10">
        <v>0.313253271</v>
      </c>
      <c r="Z429" s="10">
        <v>0.042451946</v>
      </c>
      <c r="AA429" s="10">
        <v>0.046526996</v>
      </c>
      <c r="AB429" s="10">
        <v>0.527777778</v>
      </c>
      <c r="AC429" s="10">
        <v>0.496796002</v>
      </c>
      <c r="AD429" s="10">
        <v>0.072391818</v>
      </c>
      <c r="AE429" s="10">
        <v>0.816458262</v>
      </c>
      <c r="AF429" s="10">
        <v>17.0</v>
      </c>
      <c r="AG429" s="19" t="s">
        <v>63</v>
      </c>
      <c r="AH429" s="19">
        <v>0.0309184164078</v>
      </c>
      <c r="AI429" s="19">
        <v>0.0105276388668</v>
      </c>
      <c r="AJ429" s="18" t="s">
        <v>486</v>
      </c>
      <c r="AK429" s="9"/>
      <c r="AL429" s="9"/>
      <c r="AM429" s="9"/>
      <c r="AN429" s="9"/>
      <c r="AO429" s="9"/>
      <c r="AP429" s="9"/>
      <c r="AQ429" s="9"/>
      <c r="AR429" s="9"/>
      <c r="AS429" s="9"/>
    </row>
    <row r="430">
      <c r="A430" s="9"/>
      <c r="B430" s="6" t="s">
        <v>481</v>
      </c>
      <c r="C430" s="6" t="s">
        <v>482</v>
      </c>
      <c r="D430" s="6" t="s">
        <v>57</v>
      </c>
      <c r="E430" s="6" t="s">
        <v>483</v>
      </c>
      <c r="F430" s="6"/>
      <c r="G430" s="6"/>
      <c r="H430" s="6"/>
      <c r="I430" s="6" t="s">
        <v>484</v>
      </c>
      <c r="J430" s="6" t="s">
        <v>42</v>
      </c>
      <c r="K430" s="6" t="s">
        <v>139</v>
      </c>
      <c r="L430" s="6" t="s">
        <v>517</v>
      </c>
      <c r="M430" s="10">
        <v>48.0</v>
      </c>
      <c r="N430" s="10">
        <v>78.0</v>
      </c>
      <c r="O430" s="10">
        <v>0.069148936</v>
      </c>
      <c r="P430" s="10">
        <v>3.25</v>
      </c>
      <c r="Q430" s="10">
        <v>1.71391365</v>
      </c>
      <c r="R430" s="9">
        <f t="shared" si="14"/>
        <v>0.9038461537</v>
      </c>
      <c r="S430" s="9">
        <f t="shared" si="8"/>
        <v>0.5273580462</v>
      </c>
      <c r="T430" s="11">
        <v>-6.89030998868E-5</v>
      </c>
      <c r="U430" s="10">
        <v>5.541666667</v>
      </c>
      <c r="V430" s="9"/>
      <c r="W430" s="9"/>
      <c r="X430" s="10">
        <v>0.218705697</v>
      </c>
      <c r="Y430" s="10">
        <v>0.377193995</v>
      </c>
      <c r="Z430" s="10">
        <v>0.026287388</v>
      </c>
      <c r="AA430" s="10">
        <v>0.029197502</v>
      </c>
      <c r="AB430" s="10">
        <v>0.447368421</v>
      </c>
      <c r="AC430" s="10">
        <v>0.360416667</v>
      </c>
      <c r="AD430" s="10">
        <v>0.049236794</v>
      </c>
      <c r="AE430" s="10">
        <v>0.832127311</v>
      </c>
      <c r="AF430" s="10">
        <v>11.0</v>
      </c>
      <c r="AG430" s="19" t="s">
        <v>63</v>
      </c>
      <c r="AH430" s="19">
        <v>0.0313586525484</v>
      </c>
      <c r="AI430" s="19">
        <v>0.0136988953391</v>
      </c>
      <c r="AJ430" s="18" t="s">
        <v>486</v>
      </c>
      <c r="AK430" s="9"/>
      <c r="AL430" s="9"/>
      <c r="AM430" s="9"/>
      <c r="AN430" s="9"/>
      <c r="AO430" s="9"/>
      <c r="AP430" s="9"/>
      <c r="AQ430" s="9"/>
      <c r="AR430" s="9"/>
      <c r="AS430" s="9"/>
    </row>
    <row r="431">
      <c r="A431" s="9"/>
      <c r="B431" s="6" t="s">
        <v>481</v>
      </c>
      <c r="C431" s="6" t="s">
        <v>482</v>
      </c>
      <c r="D431" s="6" t="s">
        <v>57</v>
      </c>
      <c r="E431" s="6" t="s">
        <v>483</v>
      </c>
      <c r="F431" s="6"/>
      <c r="G431" s="6"/>
      <c r="H431" s="6"/>
      <c r="I431" s="6" t="s">
        <v>484</v>
      </c>
      <c r="J431" s="6" t="s">
        <v>42</v>
      </c>
      <c r="K431" s="6" t="s">
        <v>139</v>
      </c>
      <c r="L431" s="6" t="s">
        <v>518</v>
      </c>
      <c r="M431" s="10">
        <v>53.0</v>
      </c>
      <c r="N431" s="10">
        <v>121.0</v>
      </c>
      <c r="O431" s="10">
        <v>0.087808418</v>
      </c>
      <c r="P431" s="10">
        <v>4.566037736</v>
      </c>
      <c r="Q431" s="10">
        <v>2.617138247</v>
      </c>
      <c r="R431" s="9">
        <f t="shared" si="14"/>
        <v>1.500077967</v>
      </c>
      <c r="S431" s="9">
        <f t="shared" si="8"/>
        <v>0.5731749053</v>
      </c>
      <c r="T431" s="6">
        <v>0.178884294127</v>
      </c>
      <c r="U431" s="10">
        <v>8.188679245</v>
      </c>
      <c r="V431" s="9"/>
      <c r="W431" s="9"/>
      <c r="X431" s="10">
        <v>0.102301956</v>
      </c>
      <c r="Y431" s="10">
        <v>0.200290552</v>
      </c>
      <c r="Z431" s="10">
        <v>0.046159538</v>
      </c>
      <c r="AA431" s="10">
        <v>0.062555287</v>
      </c>
      <c r="AB431" s="10">
        <v>0.439189189</v>
      </c>
      <c r="AC431" s="10">
        <v>0.439068583</v>
      </c>
      <c r="AD431" s="10">
        <v>0.06910862</v>
      </c>
      <c r="AE431" s="10">
        <v>0.660706322</v>
      </c>
      <c r="AF431" s="10">
        <v>7.0</v>
      </c>
      <c r="AG431" s="19" t="s">
        <v>63</v>
      </c>
      <c r="AH431" s="19">
        <v>0.0693563474987</v>
      </c>
      <c r="AI431" s="19">
        <v>0.0141229936767</v>
      </c>
      <c r="AJ431" s="18" t="s">
        <v>486</v>
      </c>
      <c r="AK431" s="9"/>
      <c r="AL431" s="9"/>
      <c r="AM431" s="9"/>
      <c r="AN431" s="9"/>
      <c r="AO431" s="9"/>
      <c r="AP431" s="9"/>
      <c r="AQ431" s="9"/>
      <c r="AR431" s="9"/>
      <c r="AS431" s="9"/>
    </row>
    <row r="432">
      <c r="A432" s="9"/>
      <c r="B432" s="6" t="s">
        <v>481</v>
      </c>
      <c r="C432" s="6" t="s">
        <v>482</v>
      </c>
      <c r="D432" s="6" t="s">
        <v>57</v>
      </c>
      <c r="E432" s="6" t="s">
        <v>483</v>
      </c>
      <c r="F432" s="6"/>
      <c r="G432" s="6"/>
      <c r="H432" s="6"/>
      <c r="I432" s="6" t="s">
        <v>484</v>
      </c>
      <c r="J432" s="6" t="s">
        <v>42</v>
      </c>
      <c r="K432" s="6" t="s">
        <v>139</v>
      </c>
      <c r="L432" s="6" t="s">
        <v>519</v>
      </c>
      <c r="M432" s="10">
        <v>62.0</v>
      </c>
      <c r="N432" s="10">
        <v>193.0</v>
      </c>
      <c r="O432" s="10">
        <v>0.102062401</v>
      </c>
      <c r="P432" s="10">
        <v>6.225806452</v>
      </c>
      <c r="Q432" s="10">
        <v>3.138827369</v>
      </c>
      <c r="R432" s="9">
        <f t="shared" si="14"/>
        <v>1.582483704</v>
      </c>
      <c r="S432" s="9">
        <f t="shared" si="8"/>
        <v>0.5041639815</v>
      </c>
      <c r="T432" s="6">
        <v>0.0030592241479</v>
      </c>
      <c r="U432" s="10">
        <v>13.67741935</v>
      </c>
      <c r="V432" s="9"/>
      <c r="W432" s="9"/>
      <c r="X432" s="10">
        <v>0.071982945</v>
      </c>
      <c r="Y432" s="10">
        <v>0.382534099</v>
      </c>
      <c r="Z432" s="10">
        <v>0.040437158</v>
      </c>
      <c r="AA432" s="10">
        <v>0.048322401</v>
      </c>
      <c r="AB432" s="10">
        <v>0.438413361</v>
      </c>
      <c r="AC432" s="10">
        <v>0.625443821</v>
      </c>
      <c r="AD432" s="10">
        <v>0.083694792</v>
      </c>
      <c r="AE432" s="10">
        <v>0.682082147</v>
      </c>
      <c r="AF432" s="10">
        <v>7.0</v>
      </c>
      <c r="AG432" s="10">
        <v>8.0</v>
      </c>
      <c r="AH432" s="10">
        <v>0.0637646038626</v>
      </c>
      <c r="AI432" s="10">
        <v>0.01087354404</v>
      </c>
      <c r="AJ432" s="18" t="s">
        <v>486</v>
      </c>
      <c r="AK432" s="9"/>
      <c r="AL432" s="9"/>
      <c r="AM432" s="9"/>
      <c r="AN432" s="9"/>
      <c r="AO432" s="9"/>
      <c r="AP432" s="9"/>
      <c r="AQ432" s="9"/>
      <c r="AR432" s="9"/>
      <c r="AS432" s="9"/>
    </row>
    <row r="433">
      <c r="A433" s="9"/>
      <c r="B433" s="6" t="s">
        <v>481</v>
      </c>
      <c r="C433" s="6" t="s">
        <v>482</v>
      </c>
      <c r="D433" s="6" t="s">
        <v>57</v>
      </c>
      <c r="E433" s="6" t="s">
        <v>483</v>
      </c>
      <c r="F433" s="6"/>
      <c r="G433" s="6"/>
      <c r="H433" s="6"/>
      <c r="I433" s="6" t="s">
        <v>484</v>
      </c>
      <c r="J433" s="6" t="s">
        <v>42</v>
      </c>
      <c r="K433" s="6" t="s">
        <v>139</v>
      </c>
      <c r="L433" s="6" t="s">
        <v>520</v>
      </c>
      <c r="M433" s="10">
        <v>60.0</v>
      </c>
      <c r="N433" s="10">
        <v>190.0</v>
      </c>
      <c r="O433" s="10">
        <v>0.107344633</v>
      </c>
      <c r="P433" s="10">
        <v>6.333333333</v>
      </c>
      <c r="Q433" s="10">
        <v>3.309917757</v>
      </c>
      <c r="R433" s="9">
        <f t="shared" si="14"/>
        <v>1.729824562</v>
      </c>
      <c r="S433" s="9">
        <f t="shared" si="8"/>
        <v>0.5226185932</v>
      </c>
      <c r="T433" s="6">
        <v>0.0238360302682</v>
      </c>
      <c r="U433" s="10">
        <v>15.96666667</v>
      </c>
      <c r="V433" s="9"/>
      <c r="W433" s="9"/>
      <c r="X433" s="10">
        <v>0.246890126</v>
      </c>
      <c r="Y433" s="10">
        <v>0.22597364</v>
      </c>
      <c r="Z433" s="10">
        <v>0.021059809</v>
      </c>
      <c r="AA433" s="10">
        <v>0.026783723</v>
      </c>
      <c r="AB433" s="10">
        <v>0.467105263</v>
      </c>
      <c r="AC433" s="10">
        <v>0.56289368</v>
      </c>
      <c r="AD433" s="10">
        <v>0.086843342</v>
      </c>
      <c r="AE433" s="10">
        <v>0.722737</v>
      </c>
      <c r="AF433" s="10">
        <v>14.0</v>
      </c>
      <c r="AG433" s="19" t="s">
        <v>63</v>
      </c>
      <c r="AH433" s="19">
        <v>0.0630084236085</v>
      </c>
      <c r="AI433" s="19">
        <v>0.010565850596</v>
      </c>
      <c r="AJ433" s="18" t="s">
        <v>486</v>
      </c>
      <c r="AK433" s="9"/>
      <c r="AL433" s="9"/>
      <c r="AM433" s="9"/>
      <c r="AN433" s="9"/>
      <c r="AO433" s="9"/>
      <c r="AP433" s="9"/>
      <c r="AQ433" s="9"/>
      <c r="AR433" s="9"/>
      <c r="AS433" s="9"/>
    </row>
    <row r="434">
      <c r="A434" s="9"/>
      <c r="B434" s="6" t="s">
        <v>481</v>
      </c>
      <c r="C434" s="6" t="s">
        <v>482</v>
      </c>
      <c r="D434" s="6" t="s">
        <v>57</v>
      </c>
      <c r="E434" s="6" t="s">
        <v>483</v>
      </c>
      <c r="F434" s="6"/>
      <c r="G434" s="6"/>
      <c r="H434" s="6"/>
      <c r="I434" s="6" t="s">
        <v>484</v>
      </c>
      <c r="J434" s="6" t="s">
        <v>42</v>
      </c>
      <c r="K434" s="6" t="s">
        <v>139</v>
      </c>
      <c r="L434" s="6" t="s">
        <v>521</v>
      </c>
      <c r="M434" s="10">
        <v>57.0</v>
      </c>
      <c r="N434" s="10">
        <v>143.0</v>
      </c>
      <c r="O434" s="10">
        <v>0.089598997</v>
      </c>
      <c r="P434" s="10">
        <v>5.01754386</v>
      </c>
      <c r="Q434" s="10">
        <v>2.495548515</v>
      </c>
      <c r="R434" s="9">
        <f t="shared" si="14"/>
        <v>1.241197399</v>
      </c>
      <c r="S434" s="9">
        <f t="shared" si="8"/>
        <v>0.4973645641</v>
      </c>
      <c r="T434" s="11">
        <v>-6.42986005524E-9</v>
      </c>
      <c r="U434" s="10">
        <v>10.52631579</v>
      </c>
      <c r="V434" s="9"/>
      <c r="W434" s="9"/>
      <c r="X434" s="10">
        <v>0.194891464</v>
      </c>
      <c r="Y434" s="10">
        <v>0.228263077</v>
      </c>
      <c r="Z434" s="10">
        <v>0.040362269</v>
      </c>
      <c r="AA434" s="10">
        <v>0.045361998</v>
      </c>
      <c r="AB434" s="10">
        <v>0.506666667</v>
      </c>
      <c r="AC434" s="10">
        <v>0.532624491</v>
      </c>
      <c r="AD434" s="10">
        <v>0.184287856</v>
      </c>
      <c r="AE434" s="10">
        <v>0.776577778</v>
      </c>
      <c r="AF434" s="10">
        <v>9.0</v>
      </c>
      <c r="AG434" s="19" t="s">
        <v>63</v>
      </c>
      <c r="AH434" s="19">
        <v>0.0550204681357</v>
      </c>
      <c r="AI434" s="19">
        <v>0.00941081895371</v>
      </c>
      <c r="AJ434" s="18" t="s">
        <v>486</v>
      </c>
      <c r="AK434" s="9"/>
      <c r="AL434" s="9"/>
      <c r="AM434" s="9"/>
      <c r="AN434" s="9"/>
      <c r="AO434" s="9"/>
      <c r="AP434" s="9"/>
      <c r="AQ434" s="9"/>
      <c r="AR434" s="9"/>
      <c r="AS434" s="9"/>
    </row>
    <row r="435">
      <c r="A435" s="9"/>
      <c r="B435" s="6" t="s">
        <v>481</v>
      </c>
      <c r="C435" s="6" t="s">
        <v>482</v>
      </c>
      <c r="D435" s="6" t="s">
        <v>57</v>
      </c>
      <c r="E435" s="6" t="s">
        <v>483</v>
      </c>
      <c r="F435" s="6"/>
      <c r="G435" s="6"/>
      <c r="H435" s="6"/>
      <c r="I435" s="6" t="s">
        <v>484</v>
      </c>
      <c r="J435" s="6" t="s">
        <v>42</v>
      </c>
      <c r="K435" s="6" t="s">
        <v>139</v>
      </c>
      <c r="L435" s="6" t="s">
        <v>522</v>
      </c>
      <c r="M435" s="10">
        <v>27.0</v>
      </c>
      <c r="N435" s="10">
        <v>56.0</v>
      </c>
      <c r="O435" s="10">
        <v>0.15954416</v>
      </c>
      <c r="P435" s="10">
        <v>4.148148148</v>
      </c>
      <c r="Q435" s="10">
        <v>2.255917383</v>
      </c>
      <c r="R435" s="9">
        <f t="shared" si="14"/>
        <v>1.226851852</v>
      </c>
      <c r="S435" s="9">
        <f t="shared" si="8"/>
        <v>0.5438372263</v>
      </c>
      <c r="T435" s="6">
        <v>0.00223652136447</v>
      </c>
      <c r="U435" s="10">
        <v>8.518518519</v>
      </c>
      <c r="V435" s="9"/>
      <c r="W435" s="9"/>
      <c r="X435" s="10">
        <v>0.082526673</v>
      </c>
      <c r="Y435" s="10">
        <v>0.149166028</v>
      </c>
      <c r="Z435" s="10">
        <v>0.067578348</v>
      </c>
      <c r="AA435" s="10">
        <v>0.078233618</v>
      </c>
      <c r="AB435" s="10">
        <v>0.41958042</v>
      </c>
      <c r="AC435" s="10">
        <v>0.432892416</v>
      </c>
      <c r="AD435" s="10">
        <v>0.080043168</v>
      </c>
      <c r="AE435" s="10">
        <v>0.640982987</v>
      </c>
      <c r="AF435" s="10">
        <v>8.0</v>
      </c>
      <c r="AG435" s="19" t="s">
        <v>63</v>
      </c>
      <c r="AH435" s="19">
        <v>0.12422974296</v>
      </c>
      <c r="AI435" s="19">
        <v>0.0262356995124</v>
      </c>
      <c r="AJ435" s="18" t="s">
        <v>486</v>
      </c>
      <c r="AK435" s="9"/>
      <c r="AL435" s="9"/>
      <c r="AM435" s="9"/>
      <c r="AN435" s="9"/>
      <c r="AO435" s="9"/>
      <c r="AP435" s="9"/>
      <c r="AQ435" s="9"/>
      <c r="AR435" s="9"/>
      <c r="AS435" s="9"/>
    </row>
    <row r="436">
      <c r="A436" s="9"/>
      <c r="B436" s="6" t="s">
        <v>481</v>
      </c>
      <c r="C436" s="6" t="s">
        <v>482</v>
      </c>
      <c r="D436" s="6" t="s">
        <v>57</v>
      </c>
      <c r="E436" s="6" t="s">
        <v>483</v>
      </c>
      <c r="F436" s="6"/>
      <c r="G436" s="6"/>
      <c r="H436" s="6"/>
      <c r="I436" s="6" t="s">
        <v>484</v>
      </c>
      <c r="J436" s="6" t="s">
        <v>42</v>
      </c>
      <c r="K436" s="6" t="s">
        <v>139</v>
      </c>
      <c r="L436" s="6" t="s">
        <v>523</v>
      </c>
      <c r="M436" s="10">
        <v>52.0</v>
      </c>
      <c r="N436" s="10">
        <v>130.0</v>
      </c>
      <c r="O436" s="10">
        <v>0.098039216</v>
      </c>
      <c r="P436" s="10">
        <v>5.0</v>
      </c>
      <c r="Q436" s="10">
        <v>2.801098686</v>
      </c>
      <c r="R436" s="9">
        <f t="shared" si="14"/>
        <v>1.56923077</v>
      </c>
      <c r="S436" s="9">
        <f t="shared" si="8"/>
        <v>0.5602197372</v>
      </c>
      <c r="T436" s="6">
        <v>-9.27850345966E-4</v>
      </c>
      <c r="U436" s="10">
        <v>10.30769231</v>
      </c>
      <c r="V436" s="9"/>
      <c r="W436" s="9"/>
      <c r="X436" s="10">
        <v>0.173729893</v>
      </c>
      <c r="Y436" s="10">
        <v>0.223739471</v>
      </c>
      <c r="Z436" s="10">
        <v>0.020030166</v>
      </c>
      <c r="AA436" s="10">
        <v>0.02243414</v>
      </c>
      <c r="AB436" s="10">
        <v>0.491266376</v>
      </c>
      <c r="AC436" s="10">
        <v>0.583800601</v>
      </c>
      <c r="AD436" s="10">
        <v>0.135086767</v>
      </c>
      <c r="AE436" s="10">
        <v>0.733877256</v>
      </c>
      <c r="AF436" s="10">
        <v>11.0</v>
      </c>
      <c r="AG436" s="19" t="s">
        <v>63</v>
      </c>
      <c r="AH436" s="19">
        <v>0.0707018136062</v>
      </c>
      <c r="AI436" s="19">
        <v>0.0130235424558</v>
      </c>
      <c r="AJ436" s="18" t="s">
        <v>486</v>
      </c>
      <c r="AK436" s="9"/>
      <c r="AL436" s="9"/>
      <c r="AM436" s="9"/>
      <c r="AN436" s="9"/>
      <c r="AO436" s="9"/>
      <c r="AP436" s="9"/>
      <c r="AQ436" s="9"/>
      <c r="AR436" s="9"/>
      <c r="AS436" s="9"/>
    </row>
    <row r="437">
      <c r="A437" s="9"/>
      <c r="B437" s="6" t="s">
        <v>481</v>
      </c>
      <c r="C437" s="6" t="s">
        <v>482</v>
      </c>
      <c r="D437" s="6" t="s">
        <v>57</v>
      </c>
      <c r="E437" s="6" t="s">
        <v>483</v>
      </c>
      <c r="F437" s="6"/>
      <c r="G437" s="6"/>
      <c r="H437" s="6"/>
      <c r="I437" s="6" t="s">
        <v>484</v>
      </c>
      <c r="J437" s="6" t="s">
        <v>42</v>
      </c>
      <c r="K437" s="6" t="s">
        <v>139</v>
      </c>
      <c r="L437" s="6" t="s">
        <v>524</v>
      </c>
      <c r="M437" s="10">
        <v>111.0</v>
      </c>
      <c r="N437" s="10">
        <v>447.0</v>
      </c>
      <c r="O437" s="10">
        <v>0.073218673</v>
      </c>
      <c r="P437" s="10">
        <v>8.054054054</v>
      </c>
      <c r="Q437" s="10">
        <v>4.186718248</v>
      </c>
      <c r="R437" s="9">
        <f t="shared" si="14"/>
        <v>2.176371002</v>
      </c>
      <c r="S437" s="9">
        <f t="shared" si="8"/>
        <v>0.5198274335</v>
      </c>
      <c r="T437" s="6">
        <v>0.0032252019317</v>
      </c>
      <c r="U437" s="10">
        <v>18.32432432</v>
      </c>
      <c r="V437" s="9"/>
      <c r="W437" s="9"/>
      <c r="X437" s="10">
        <v>0.082057693</v>
      </c>
      <c r="Y437" s="10">
        <v>0.141600764</v>
      </c>
      <c r="Z437" s="10">
        <v>0.023391866</v>
      </c>
      <c r="AA437" s="10">
        <v>0.028472101</v>
      </c>
      <c r="AB437" s="10">
        <v>0.497024742</v>
      </c>
      <c r="AC437" s="10">
        <v>0.646306655</v>
      </c>
      <c r="AD437" s="10">
        <v>0.113097375</v>
      </c>
      <c r="AE437" s="10">
        <v>0.749426418</v>
      </c>
      <c r="AF437" s="10">
        <v>8.0</v>
      </c>
      <c r="AG437" s="10">
        <v>8.0</v>
      </c>
      <c r="AH437" s="10">
        <v>0.0583425695272</v>
      </c>
      <c r="AI437" s="10">
        <v>0.0073352003257</v>
      </c>
      <c r="AJ437" s="18" t="s">
        <v>486</v>
      </c>
      <c r="AK437" s="9"/>
      <c r="AL437" s="9"/>
      <c r="AM437" s="9"/>
      <c r="AN437" s="9"/>
      <c r="AO437" s="9"/>
      <c r="AP437" s="9"/>
      <c r="AQ437" s="9"/>
      <c r="AR437" s="9"/>
      <c r="AS437" s="9"/>
    </row>
    <row r="438">
      <c r="A438" s="9"/>
      <c r="B438" s="6" t="s">
        <v>481</v>
      </c>
      <c r="C438" s="6" t="s">
        <v>482</v>
      </c>
      <c r="D438" s="6" t="s">
        <v>57</v>
      </c>
      <c r="E438" s="6" t="s">
        <v>483</v>
      </c>
      <c r="F438" s="6"/>
      <c r="G438" s="6"/>
      <c r="H438" s="6"/>
      <c r="I438" s="6" t="s">
        <v>484</v>
      </c>
      <c r="J438" s="6" t="s">
        <v>42</v>
      </c>
      <c r="K438" s="6" t="s">
        <v>139</v>
      </c>
      <c r="L438" s="6" t="s">
        <v>525</v>
      </c>
      <c r="M438" s="10">
        <v>123.0</v>
      </c>
      <c r="N438" s="10">
        <v>470.0</v>
      </c>
      <c r="O438" s="10">
        <v>0.06264161</v>
      </c>
      <c r="P438" s="10">
        <v>7.642276423</v>
      </c>
      <c r="Q438" s="10">
        <v>3.687222678</v>
      </c>
      <c r="R438" s="9">
        <f t="shared" si="14"/>
        <v>1.779000173</v>
      </c>
      <c r="S438" s="9">
        <f t="shared" si="8"/>
        <v>0.48247701</v>
      </c>
      <c r="T438" s="6">
        <v>-0.00803120144595</v>
      </c>
      <c r="U438" s="10">
        <v>21.62601626</v>
      </c>
      <c r="V438" s="9"/>
      <c r="W438" s="9"/>
      <c r="X438" s="10">
        <v>0.033713964</v>
      </c>
      <c r="Y438" s="10">
        <v>0.223170371</v>
      </c>
      <c r="Z438" s="10">
        <v>0.025591967</v>
      </c>
      <c r="AA438" s="10">
        <v>0.031456482</v>
      </c>
      <c r="AB438" s="10">
        <v>0.516034985</v>
      </c>
      <c r="AC438" s="10">
        <v>0.709284737</v>
      </c>
      <c r="AD438" s="10">
        <v>0.124432415</v>
      </c>
      <c r="AE438" s="10">
        <v>0.810168749</v>
      </c>
      <c r="AF438" s="10">
        <v>10.0</v>
      </c>
      <c r="AG438" s="10">
        <v>8.0</v>
      </c>
      <c r="AH438" s="10">
        <v>0.040657930844</v>
      </c>
      <c r="AI438" s="10">
        <v>0.00782033400178</v>
      </c>
      <c r="AJ438" s="18" t="s">
        <v>486</v>
      </c>
      <c r="AK438" s="9"/>
      <c r="AL438" s="9"/>
      <c r="AM438" s="9"/>
      <c r="AN438" s="9"/>
      <c r="AO438" s="9"/>
      <c r="AP438" s="9"/>
      <c r="AQ438" s="9"/>
      <c r="AR438" s="9"/>
      <c r="AS438" s="9"/>
    </row>
    <row r="439">
      <c r="A439" s="9"/>
      <c r="B439" s="6" t="s">
        <v>481</v>
      </c>
      <c r="C439" s="6" t="s">
        <v>482</v>
      </c>
      <c r="D439" s="6" t="s">
        <v>57</v>
      </c>
      <c r="E439" s="6" t="s">
        <v>483</v>
      </c>
      <c r="F439" s="6"/>
      <c r="G439" s="6"/>
      <c r="H439" s="6"/>
      <c r="I439" s="6" t="s">
        <v>484</v>
      </c>
      <c r="J439" s="6" t="s">
        <v>42</v>
      </c>
      <c r="K439" s="6" t="s">
        <v>139</v>
      </c>
      <c r="L439" s="6" t="s">
        <v>526</v>
      </c>
      <c r="M439" s="10">
        <v>89.0</v>
      </c>
      <c r="N439" s="10">
        <v>195.0</v>
      </c>
      <c r="O439" s="10">
        <v>0.04979571</v>
      </c>
      <c r="P439" s="10">
        <v>4.382022472</v>
      </c>
      <c r="Q439" s="10">
        <v>1.957443976</v>
      </c>
      <c r="R439" s="9">
        <f t="shared" si="14"/>
        <v>0.8743877841</v>
      </c>
      <c r="S439" s="9">
        <f t="shared" si="8"/>
        <v>0.4466987535</v>
      </c>
      <c r="T439" s="10">
        <v>-0.020948726</v>
      </c>
      <c r="U439" s="10">
        <v>9.887640449</v>
      </c>
      <c r="V439" s="9"/>
      <c r="W439" s="9"/>
      <c r="X439" s="10">
        <v>0.156503487</v>
      </c>
      <c r="Y439" s="10">
        <v>0.307383262</v>
      </c>
      <c r="Z439" s="10">
        <v>0.003751189</v>
      </c>
      <c r="AA439" s="10">
        <v>0.004455295</v>
      </c>
      <c r="AB439" s="10">
        <v>0.634854772</v>
      </c>
      <c r="AC439" s="10">
        <v>0.614499732</v>
      </c>
      <c r="AD439" s="10">
        <v>0.138948176</v>
      </c>
      <c r="AE439" s="10">
        <v>0.879165806</v>
      </c>
      <c r="AF439" s="10">
        <v>17.0</v>
      </c>
      <c r="AG439" s="19" t="s">
        <v>63</v>
      </c>
      <c r="AH439" s="19">
        <v>0.0262883558424</v>
      </c>
      <c r="AI439" s="19">
        <v>0.00823534264126</v>
      </c>
      <c r="AJ439" s="18" t="s">
        <v>486</v>
      </c>
      <c r="AK439" s="9"/>
      <c r="AL439" s="9"/>
      <c r="AM439" s="9"/>
      <c r="AN439" s="9"/>
      <c r="AO439" s="9"/>
      <c r="AP439" s="9"/>
      <c r="AQ439" s="9"/>
      <c r="AR439" s="9"/>
      <c r="AS439" s="9"/>
    </row>
    <row r="440">
      <c r="A440" s="9"/>
      <c r="B440" s="6" t="s">
        <v>481</v>
      </c>
      <c r="C440" s="6" t="s">
        <v>482</v>
      </c>
      <c r="D440" s="6" t="s">
        <v>57</v>
      </c>
      <c r="E440" s="6" t="s">
        <v>483</v>
      </c>
      <c r="F440" s="6"/>
      <c r="G440" s="6"/>
      <c r="H440" s="6"/>
      <c r="I440" s="6" t="s">
        <v>484</v>
      </c>
      <c r="J440" s="6" t="s">
        <v>42</v>
      </c>
      <c r="K440" s="6" t="s">
        <v>139</v>
      </c>
      <c r="L440" s="6" t="s">
        <v>527</v>
      </c>
      <c r="M440" s="10">
        <v>81.0</v>
      </c>
      <c r="N440" s="10">
        <v>256.0</v>
      </c>
      <c r="O440" s="10">
        <v>0.079012346</v>
      </c>
      <c r="P440" s="10">
        <v>6.320987654</v>
      </c>
      <c r="Q440" s="10">
        <v>3.196553547</v>
      </c>
      <c r="R440" s="9">
        <f t="shared" si="14"/>
        <v>1.616512346</v>
      </c>
      <c r="S440" s="9">
        <f t="shared" si="8"/>
        <v>0.5057047604</v>
      </c>
      <c r="T440" s="10">
        <v>-0.014372217</v>
      </c>
      <c r="U440" s="10">
        <v>19.30864198</v>
      </c>
      <c r="V440" s="9"/>
      <c r="W440" s="9"/>
      <c r="X440" s="10">
        <v>0.321588553</v>
      </c>
      <c r="Y440" s="10">
        <v>0.336645643</v>
      </c>
      <c r="Z440" s="10">
        <v>0.034731989</v>
      </c>
      <c r="AA440" s="10">
        <v>0.042710409</v>
      </c>
      <c r="AB440" s="10">
        <v>0.527173913</v>
      </c>
      <c r="AC440" s="10">
        <v>0.623899489</v>
      </c>
      <c r="AD440" s="10">
        <v>0.127779732</v>
      </c>
      <c r="AE440" s="10">
        <v>0.778056135</v>
      </c>
      <c r="AF440" s="10">
        <v>11.0</v>
      </c>
      <c r="AG440" s="19" t="s">
        <v>63</v>
      </c>
      <c r="AH440" s="19">
        <v>0.0441932288143</v>
      </c>
      <c r="AI440" s="19">
        <v>0.00801416285021</v>
      </c>
      <c r="AJ440" s="18" t="s">
        <v>486</v>
      </c>
      <c r="AK440" s="9"/>
      <c r="AL440" s="9"/>
      <c r="AM440" s="9"/>
      <c r="AN440" s="9"/>
      <c r="AO440" s="9"/>
      <c r="AP440" s="9"/>
      <c r="AQ440" s="9"/>
      <c r="AR440" s="9"/>
      <c r="AS440" s="9"/>
    </row>
    <row r="441">
      <c r="A441" s="9"/>
      <c r="B441" s="6" t="s">
        <v>481</v>
      </c>
      <c r="C441" s="6" t="s">
        <v>482</v>
      </c>
      <c r="D441" s="6" t="s">
        <v>57</v>
      </c>
      <c r="E441" s="6" t="s">
        <v>483</v>
      </c>
      <c r="F441" s="6"/>
      <c r="G441" s="6"/>
      <c r="H441" s="6"/>
      <c r="I441" s="6" t="s">
        <v>484</v>
      </c>
      <c r="J441" s="6" t="s">
        <v>42</v>
      </c>
      <c r="K441" s="6" t="s">
        <v>139</v>
      </c>
      <c r="L441" s="6" t="s">
        <v>528</v>
      </c>
      <c r="M441" s="10">
        <v>150.0</v>
      </c>
      <c r="N441" s="10">
        <v>609.0</v>
      </c>
      <c r="O441" s="10">
        <v>0.054496644</v>
      </c>
      <c r="P441" s="10">
        <v>8.12</v>
      </c>
      <c r="Q441" s="10">
        <v>3.721863333</v>
      </c>
      <c r="R441" s="9">
        <f t="shared" si="14"/>
        <v>1.705944171</v>
      </c>
      <c r="S441" s="9">
        <f t="shared" si="8"/>
        <v>0.4583575533</v>
      </c>
      <c r="T441" s="10">
        <v>0.026822175</v>
      </c>
      <c r="U441" s="10">
        <v>17.22666667</v>
      </c>
      <c r="V441" s="9"/>
      <c r="W441" s="9"/>
      <c r="X441" s="10">
        <v>0.137187543</v>
      </c>
      <c r="Y441" s="10">
        <v>0.295882761</v>
      </c>
      <c r="Z441" s="10">
        <v>0.020084648</v>
      </c>
      <c r="AA441" s="10">
        <v>0.024705531</v>
      </c>
      <c r="AB441" s="10">
        <v>0.525126232</v>
      </c>
      <c r="AC441" s="10">
        <v>0.687548816</v>
      </c>
      <c r="AD441" s="10">
        <v>0.079418195</v>
      </c>
      <c r="AE441" s="10">
        <v>0.768421292</v>
      </c>
      <c r="AF441" s="10">
        <v>11.0</v>
      </c>
      <c r="AG441" s="10">
        <v>10.0</v>
      </c>
      <c r="AH441" s="10">
        <v>0.0321677980966</v>
      </c>
      <c r="AI441" s="10">
        <v>0.00392465480834</v>
      </c>
      <c r="AJ441" s="18" t="s">
        <v>486</v>
      </c>
      <c r="AK441" s="9"/>
      <c r="AL441" s="9"/>
      <c r="AM441" s="9"/>
      <c r="AN441" s="9"/>
      <c r="AO441" s="9"/>
      <c r="AP441" s="9"/>
      <c r="AQ441" s="9"/>
      <c r="AR441" s="9"/>
      <c r="AS441" s="9"/>
    </row>
    <row r="442">
      <c r="A442" s="9"/>
      <c r="B442" s="6" t="s">
        <v>481</v>
      </c>
      <c r="C442" s="6" t="s">
        <v>482</v>
      </c>
      <c r="D442" s="6" t="s">
        <v>57</v>
      </c>
      <c r="E442" s="6" t="s">
        <v>483</v>
      </c>
      <c r="F442" s="6"/>
      <c r="G442" s="6"/>
      <c r="H442" s="6"/>
      <c r="I442" s="6" t="s">
        <v>484</v>
      </c>
      <c r="J442" s="6" t="s">
        <v>42</v>
      </c>
      <c r="K442" s="6" t="s">
        <v>139</v>
      </c>
      <c r="L442" s="6" t="s">
        <v>529</v>
      </c>
      <c r="M442" s="10">
        <v>154.0</v>
      </c>
      <c r="N442" s="10">
        <v>823.0</v>
      </c>
      <c r="O442" s="10">
        <v>0.069858246</v>
      </c>
      <c r="P442" s="10">
        <v>10.68831169</v>
      </c>
      <c r="Q442" s="10">
        <v>5.549680558</v>
      </c>
      <c r="R442" s="9">
        <f t="shared" si="14"/>
        <v>2.881554654</v>
      </c>
      <c r="S442" s="9">
        <f t="shared" si="8"/>
        <v>0.5192289221</v>
      </c>
      <c r="T442" s="10">
        <v>-0.02540902</v>
      </c>
      <c r="U442" s="10">
        <v>23.01298701</v>
      </c>
      <c r="V442" s="9"/>
      <c r="W442" s="9"/>
      <c r="X442" s="10">
        <v>0.154729268</v>
      </c>
      <c r="Y442" s="10">
        <v>0.111390679</v>
      </c>
      <c r="Z442" s="10">
        <v>0.014180393</v>
      </c>
      <c r="AA442" s="10">
        <v>0.017652589</v>
      </c>
      <c r="AB442" s="10">
        <v>0.451796299</v>
      </c>
      <c r="AC442" s="10">
        <v>0.62654301</v>
      </c>
      <c r="AD442" s="10">
        <v>0.109054098</v>
      </c>
      <c r="AE442" s="10">
        <v>0.685844578</v>
      </c>
      <c r="AF442" s="10">
        <v>9.0</v>
      </c>
      <c r="AG442" s="10">
        <v>7.0</v>
      </c>
      <c r="AH442" s="10">
        <v>0.0517023532532</v>
      </c>
      <c r="AI442" s="10">
        <v>0.00438678114995</v>
      </c>
      <c r="AJ442" s="18" t="s">
        <v>486</v>
      </c>
      <c r="AK442" s="9"/>
      <c r="AL442" s="9"/>
      <c r="AM442" s="9"/>
      <c r="AN442" s="9"/>
      <c r="AO442" s="9"/>
      <c r="AP442" s="9"/>
      <c r="AQ442" s="9"/>
      <c r="AR442" s="9"/>
      <c r="AS442" s="9"/>
    </row>
    <row r="443">
      <c r="A443" s="9"/>
      <c r="B443" s="6" t="s">
        <v>481</v>
      </c>
      <c r="C443" s="6" t="s">
        <v>482</v>
      </c>
      <c r="D443" s="6" t="s">
        <v>57</v>
      </c>
      <c r="E443" s="6" t="s">
        <v>483</v>
      </c>
      <c r="F443" s="6"/>
      <c r="G443" s="6"/>
      <c r="H443" s="6"/>
      <c r="I443" s="6" t="s">
        <v>484</v>
      </c>
      <c r="J443" s="6" t="s">
        <v>42</v>
      </c>
      <c r="K443" s="6" t="s">
        <v>139</v>
      </c>
      <c r="L443" s="6" t="s">
        <v>530</v>
      </c>
      <c r="M443" s="10">
        <v>191.0</v>
      </c>
      <c r="N443" s="10">
        <v>1081.0</v>
      </c>
      <c r="O443" s="10">
        <v>0.059575641</v>
      </c>
      <c r="P443" s="10">
        <v>11.31937173</v>
      </c>
      <c r="Q443" s="10">
        <v>5.358126541</v>
      </c>
      <c r="R443" s="9">
        <f t="shared" si="14"/>
        <v>2.536317449</v>
      </c>
      <c r="S443" s="9">
        <f t="shared" si="8"/>
        <v>0.4733590051</v>
      </c>
      <c r="T443" s="10">
        <v>1.64132E-4</v>
      </c>
      <c r="U443" s="10">
        <v>31.93717277</v>
      </c>
      <c r="V443" s="9"/>
      <c r="W443" s="9"/>
      <c r="X443" s="10">
        <v>0.117295465</v>
      </c>
      <c r="Y443" s="10">
        <v>0.096380257</v>
      </c>
      <c r="Z443" s="10">
        <v>0.014176803</v>
      </c>
      <c r="AA443" s="10">
        <v>0.017515883</v>
      </c>
      <c r="AB443" s="10">
        <v>0.502521614</v>
      </c>
      <c r="AC443" s="10">
        <v>0.664646939</v>
      </c>
      <c r="AD443" s="10">
        <v>0.094515018</v>
      </c>
      <c r="AE443" s="10">
        <v>0.758957915</v>
      </c>
      <c r="AF443" s="10">
        <v>10.0</v>
      </c>
      <c r="AG443" s="10">
        <v>9.0</v>
      </c>
      <c r="AH443" s="10">
        <v>0.0404027548764</v>
      </c>
      <c r="AI443" s="10">
        <v>0.00409108227888</v>
      </c>
      <c r="AJ443" s="18" t="s">
        <v>486</v>
      </c>
      <c r="AK443" s="9"/>
      <c r="AL443" s="9"/>
      <c r="AM443" s="9"/>
      <c r="AN443" s="9"/>
      <c r="AO443" s="9"/>
      <c r="AP443" s="9"/>
      <c r="AQ443" s="9"/>
      <c r="AR443" s="9"/>
      <c r="AS443" s="9"/>
    </row>
    <row r="444">
      <c r="A444" s="9"/>
      <c r="B444" s="6" t="s">
        <v>481</v>
      </c>
      <c r="C444" s="6" t="s">
        <v>482</v>
      </c>
      <c r="D444" s="6" t="s">
        <v>57</v>
      </c>
      <c r="E444" s="6" t="s">
        <v>483</v>
      </c>
      <c r="F444" s="6"/>
      <c r="G444" s="6"/>
      <c r="H444" s="6"/>
      <c r="I444" s="6" t="s">
        <v>484</v>
      </c>
      <c r="J444" s="6" t="s">
        <v>42</v>
      </c>
      <c r="K444" s="6" t="s">
        <v>139</v>
      </c>
      <c r="L444" s="6" t="s">
        <v>531</v>
      </c>
      <c r="M444" s="10">
        <v>123.0</v>
      </c>
      <c r="N444" s="10">
        <v>488.0</v>
      </c>
      <c r="O444" s="10">
        <v>0.06504065</v>
      </c>
      <c r="P444" s="10">
        <v>7.93495935</v>
      </c>
      <c r="Q444" s="10">
        <v>3.829156092</v>
      </c>
      <c r="R444" s="9">
        <f t="shared" si="14"/>
        <v>1.847827535</v>
      </c>
      <c r="S444" s="9">
        <f t="shared" si="8"/>
        <v>0.4825678271</v>
      </c>
      <c r="T444" s="10">
        <v>-0.017836163</v>
      </c>
      <c r="U444" s="10">
        <v>29.51219512</v>
      </c>
      <c r="V444" s="9"/>
      <c r="W444" s="9"/>
      <c r="X444" s="10">
        <v>0.325785671</v>
      </c>
      <c r="Y444" s="10">
        <v>0.370418918</v>
      </c>
      <c r="Z444" s="10">
        <v>0.020923862</v>
      </c>
      <c r="AA444" s="10">
        <v>0.02585755</v>
      </c>
      <c r="AB444" s="10">
        <v>0.507205624</v>
      </c>
      <c r="AC444" s="10">
        <v>0.636433141</v>
      </c>
      <c r="AD444" s="10">
        <v>0.114942272</v>
      </c>
      <c r="AE444" s="10">
        <v>0.797203136</v>
      </c>
      <c r="AF444" s="10">
        <v>15.0</v>
      </c>
      <c r="AG444" s="19" t="s">
        <v>63</v>
      </c>
      <c r="AH444" s="19">
        <v>0.0427161006479</v>
      </c>
      <c r="AI444" s="19">
        <v>0.00533661293585</v>
      </c>
      <c r="AJ444" s="18" t="s">
        <v>486</v>
      </c>
      <c r="AK444" s="9"/>
      <c r="AL444" s="9"/>
      <c r="AM444" s="9"/>
      <c r="AN444" s="9"/>
      <c r="AO444" s="9"/>
      <c r="AP444" s="9"/>
      <c r="AQ444" s="9"/>
      <c r="AR444" s="9"/>
      <c r="AS444" s="9"/>
    </row>
    <row r="445">
      <c r="A445" s="9"/>
      <c r="B445" s="6" t="s">
        <v>481</v>
      </c>
      <c r="C445" s="6" t="s">
        <v>482</v>
      </c>
      <c r="D445" s="6" t="s">
        <v>57</v>
      </c>
      <c r="E445" s="6" t="s">
        <v>483</v>
      </c>
      <c r="F445" s="6"/>
      <c r="G445" s="6"/>
      <c r="H445" s="6"/>
      <c r="I445" s="6" t="s">
        <v>484</v>
      </c>
      <c r="J445" s="6" t="s">
        <v>42</v>
      </c>
      <c r="K445" s="6" t="s">
        <v>139</v>
      </c>
      <c r="L445" s="6" t="s">
        <v>532</v>
      </c>
      <c r="M445" s="10">
        <v>88.0</v>
      </c>
      <c r="N445" s="10">
        <v>230.0</v>
      </c>
      <c r="O445" s="10">
        <v>0.060083595</v>
      </c>
      <c r="P445" s="10">
        <v>5.227272727</v>
      </c>
      <c r="Q445" s="10">
        <v>2.489647989</v>
      </c>
      <c r="R445" s="9">
        <f t="shared" si="14"/>
        <v>1.185770751</v>
      </c>
      <c r="S445" s="9">
        <f t="shared" si="8"/>
        <v>0.4762804849</v>
      </c>
      <c r="T445" s="10">
        <v>0.040927702</v>
      </c>
      <c r="U445" s="10">
        <v>14.36363636</v>
      </c>
      <c r="V445" s="9"/>
      <c r="W445" s="9"/>
      <c r="X445" s="10">
        <v>0.171520161</v>
      </c>
      <c r="Y445" s="10">
        <v>0.27345258</v>
      </c>
      <c r="Z445" s="10">
        <v>0.015236568</v>
      </c>
      <c r="AA445" s="10">
        <v>0.016632494</v>
      </c>
      <c r="AB445" s="10">
        <v>0.492795389</v>
      </c>
      <c r="AC445" s="10">
        <v>0.586164404</v>
      </c>
      <c r="AD445" s="10">
        <v>0.140123941</v>
      </c>
      <c r="AE445" s="10">
        <v>0.828082439</v>
      </c>
      <c r="AF445" s="10">
        <v>16.0</v>
      </c>
      <c r="AG445" s="19" t="s">
        <v>63</v>
      </c>
      <c r="AH445" s="19">
        <v>0.0356984701108</v>
      </c>
      <c r="AI445" s="19">
        <v>0.00917987490709</v>
      </c>
      <c r="AJ445" s="18" t="s">
        <v>486</v>
      </c>
      <c r="AK445" s="9"/>
      <c r="AL445" s="9"/>
      <c r="AM445" s="9"/>
      <c r="AN445" s="9"/>
      <c r="AO445" s="9"/>
      <c r="AP445" s="9"/>
      <c r="AQ445" s="9"/>
      <c r="AR445" s="9"/>
      <c r="AS445" s="9"/>
    </row>
    <row r="446">
      <c r="A446" s="9"/>
      <c r="B446" s="6" t="s">
        <v>481</v>
      </c>
      <c r="C446" s="6" t="s">
        <v>482</v>
      </c>
      <c r="D446" s="6" t="s">
        <v>57</v>
      </c>
      <c r="E446" s="6" t="s">
        <v>483</v>
      </c>
      <c r="F446" s="6"/>
      <c r="G446" s="6"/>
      <c r="H446" s="6"/>
      <c r="I446" s="6" t="s">
        <v>484</v>
      </c>
      <c r="J446" s="6" t="s">
        <v>42</v>
      </c>
      <c r="K446" s="6" t="s">
        <v>139</v>
      </c>
      <c r="L446" s="6" t="s">
        <v>533</v>
      </c>
      <c r="M446" s="10">
        <v>46.0</v>
      </c>
      <c r="N446" s="10">
        <v>92.0</v>
      </c>
      <c r="O446" s="10">
        <v>0.088888889</v>
      </c>
      <c r="P446" s="10">
        <v>4.0</v>
      </c>
      <c r="Q446" s="10">
        <v>2.467175819</v>
      </c>
      <c r="R446" s="9">
        <f t="shared" si="14"/>
        <v>1.52173913</v>
      </c>
      <c r="S446" s="9">
        <f t="shared" si="8"/>
        <v>0.6167939548</v>
      </c>
      <c r="T446" s="10">
        <v>-0.001547007</v>
      </c>
      <c r="U446" s="10">
        <v>8.086956522</v>
      </c>
      <c r="V446" s="9"/>
      <c r="W446" s="9"/>
      <c r="X446" s="10">
        <v>0.241275343</v>
      </c>
      <c r="Y446" s="10">
        <v>0.393854752</v>
      </c>
      <c r="Z446" s="10">
        <v>0.050636803</v>
      </c>
      <c r="AA446" s="10">
        <v>0.06300688</v>
      </c>
      <c r="AB446" s="10">
        <v>0.388059701</v>
      </c>
      <c r="AC446" s="10">
        <v>0.430434783</v>
      </c>
      <c r="AD446" s="10">
        <v>0.101251406</v>
      </c>
      <c r="AE446" s="10">
        <v>0.725271708</v>
      </c>
      <c r="AF446" s="10">
        <v>10.0</v>
      </c>
      <c r="AG446" s="19" t="s">
        <v>63</v>
      </c>
      <c r="AH446" s="19">
        <v>0.0662572393436</v>
      </c>
      <c r="AI446" s="19">
        <v>0.0171637664572</v>
      </c>
      <c r="AJ446" s="18" t="s">
        <v>486</v>
      </c>
      <c r="AK446" s="9"/>
      <c r="AL446" s="9"/>
      <c r="AM446" s="9"/>
      <c r="AN446" s="9"/>
      <c r="AO446" s="9"/>
      <c r="AP446" s="9"/>
      <c r="AQ446" s="9"/>
      <c r="AR446" s="9"/>
      <c r="AS446" s="9"/>
    </row>
    <row r="447">
      <c r="A447" s="9"/>
      <c r="B447" s="6" t="s">
        <v>481</v>
      </c>
      <c r="C447" s="6" t="s">
        <v>482</v>
      </c>
      <c r="D447" s="6" t="s">
        <v>57</v>
      </c>
      <c r="E447" s="6" t="s">
        <v>483</v>
      </c>
      <c r="F447" s="6"/>
      <c r="G447" s="6"/>
      <c r="H447" s="6"/>
      <c r="I447" s="6" t="s">
        <v>484</v>
      </c>
      <c r="J447" s="6" t="s">
        <v>42</v>
      </c>
      <c r="K447" s="6" t="s">
        <v>139</v>
      </c>
      <c r="L447" s="6" t="s">
        <v>534</v>
      </c>
      <c r="M447" s="10">
        <v>26.0</v>
      </c>
      <c r="N447" s="10">
        <v>43.0</v>
      </c>
      <c r="O447" s="10">
        <v>0.132307692</v>
      </c>
      <c r="P447" s="10">
        <v>3.307692308</v>
      </c>
      <c r="Q447" s="10">
        <v>1.513255044</v>
      </c>
      <c r="R447" s="9">
        <f t="shared" si="14"/>
        <v>0.6923076922</v>
      </c>
      <c r="S447" s="9">
        <f t="shared" si="8"/>
        <v>0.4574957109</v>
      </c>
      <c r="T447" s="10">
        <v>-0.027964201</v>
      </c>
      <c r="U447" s="10">
        <v>5.461538462</v>
      </c>
      <c r="V447" s="9"/>
      <c r="W447" s="9"/>
      <c r="X447" s="10">
        <v>-0.053751031</v>
      </c>
      <c r="Y447" s="10">
        <v>0.291411043</v>
      </c>
      <c r="Z447" s="10">
        <v>0.006794872</v>
      </c>
      <c r="AA447" s="10">
        <v>0.007478632</v>
      </c>
      <c r="AB447" s="10">
        <v>0.708333333</v>
      </c>
      <c r="AC447" s="10">
        <v>0.535897436</v>
      </c>
      <c r="AD447" s="10">
        <v>0.199651267</v>
      </c>
      <c r="AE447" s="10">
        <v>0.781491768</v>
      </c>
      <c r="AF447" s="10">
        <v>7.0</v>
      </c>
      <c r="AG447" s="19" t="s">
        <v>63</v>
      </c>
      <c r="AH447" s="19">
        <v>0.0783563376649</v>
      </c>
      <c r="AI447" s="19">
        <v>0.0234773681116</v>
      </c>
      <c r="AJ447" s="18" t="s">
        <v>486</v>
      </c>
      <c r="AK447" s="9"/>
      <c r="AL447" s="9"/>
      <c r="AM447" s="9"/>
      <c r="AN447" s="9"/>
      <c r="AO447" s="9"/>
      <c r="AP447" s="9"/>
      <c r="AQ447" s="9"/>
      <c r="AR447" s="9"/>
      <c r="AS447" s="9"/>
    </row>
    <row r="448">
      <c r="A448" s="9"/>
      <c r="B448" s="6" t="s">
        <v>481</v>
      </c>
      <c r="C448" s="6" t="s">
        <v>482</v>
      </c>
      <c r="D448" s="6" t="s">
        <v>57</v>
      </c>
      <c r="E448" s="6" t="s">
        <v>483</v>
      </c>
      <c r="F448" s="6"/>
      <c r="G448" s="6"/>
      <c r="H448" s="6"/>
      <c r="I448" s="6" t="s">
        <v>484</v>
      </c>
      <c r="J448" s="6" t="s">
        <v>42</v>
      </c>
      <c r="K448" s="6" t="s">
        <v>139</v>
      </c>
      <c r="L448" s="6" t="s">
        <v>535</v>
      </c>
      <c r="M448" s="10">
        <v>65.0</v>
      </c>
      <c r="N448" s="10">
        <v>181.0</v>
      </c>
      <c r="O448" s="10">
        <v>0.087019231</v>
      </c>
      <c r="P448" s="10">
        <v>5.569230769</v>
      </c>
      <c r="Q448" s="10">
        <v>2.833694141</v>
      </c>
      <c r="R448" s="9">
        <f t="shared" si="14"/>
        <v>1.441818955</v>
      </c>
      <c r="S448" s="9">
        <f t="shared" si="8"/>
        <v>0.5088124839</v>
      </c>
      <c r="T448" s="10">
        <v>-0.012015539</v>
      </c>
      <c r="U448" s="10">
        <v>8.892307692</v>
      </c>
      <c r="V448" s="9"/>
      <c r="W448" s="9"/>
      <c r="X448" s="10">
        <v>0.062962892</v>
      </c>
      <c r="Y448" s="10">
        <v>0.017512342</v>
      </c>
      <c r="Z448" s="10">
        <v>0.03040293</v>
      </c>
      <c r="AA448" s="10">
        <v>0.034028245</v>
      </c>
      <c r="AB448" s="10">
        <v>0.446052632</v>
      </c>
      <c r="AC448" s="10">
        <v>0.549120879</v>
      </c>
      <c r="AD448" s="10">
        <v>0.147650256</v>
      </c>
      <c r="AE448" s="10">
        <v>0.725685756</v>
      </c>
      <c r="AF448" s="10">
        <v>8.0</v>
      </c>
      <c r="AG448" s="19" t="s">
        <v>63</v>
      </c>
      <c r="AH448" s="19">
        <v>0.0579924637932</v>
      </c>
      <c r="AI448" s="19">
        <v>0.0112361078927</v>
      </c>
      <c r="AJ448" s="18" t="s">
        <v>486</v>
      </c>
      <c r="AK448" s="9"/>
      <c r="AL448" s="9"/>
      <c r="AM448" s="9"/>
      <c r="AN448" s="9"/>
      <c r="AO448" s="9"/>
      <c r="AP448" s="9"/>
      <c r="AQ448" s="9"/>
      <c r="AR448" s="9"/>
      <c r="AS448" s="9"/>
    </row>
    <row r="449">
      <c r="A449" s="9"/>
      <c r="B449" s="6" t="s">
        <v>481</v>
      </c>
      <c r="C449" s="6" t="s">
        <v>482</v>
      </c>
      <c r="D449" s="6" t="s">
        <v>57</v>
      </c>
      <c r="E449" s="6" t="s">
        <v>483</v>
      </c>
      <c r="F449" s="6"/>
      <c r="G449" s="6"/>
      <c r="H449" s="6"/>
      <c r="I449" s="6" t="s">
        <v>484</v>
      </c>
      <c r="J449" s="6" t="s">
        <v>42</v>
      </c>
      <c r="K449" s="6" t="s">
        <v>139</v>
      </c>
      <c r="L449" s="6" t="s">
        <v>536</v>
      </c>
      <c r="M449" s="10">
        <v>48.0</v>
      </c>
      <c r="N449" s="10">
        <v>59.0</v>
      </c>
      <c r="O449" s="10">
        <v>0.052304965</v>
      </c>
      <c r="P449" s="10">
        <v>2.458333333</v>
      </c>
      <c r="Q449" s="10">
        <v>1.580589728</v>
      </c>
      <c r="R449" s="9">
        <f t="shared" si="14"/>
        <v>1.016242938</v>
      </c>
      <c r="S449" s="9">
        <f t="shared" si="8"/>
        <v>0.6429517538</v>
      </c>
      <c r="T449" s="10">
        <v>-5.41343E-4</v>
      </c>
      <c r="U449" s="10">
        <v>2.833333333</v>
      </c>
      <c r="V449" s="9"/>
      <c r="W449" s="9"/>
      <c r="X449" s="10">
        <v>0.418772002</v>
      </c>
      <c r="Y449" s="10">
        <v>0.431267065</v>
      </c>
      <c r="Z449" s="10">
        <v>0.005261332</v>
      </c>
      <c r="AA449" s="10">
        <v>0.005319149</v>
      </c>
      <c r="AB449" s="10">
        <v>0.556701031</v>
      </c>
      <c r="AC449" s="10">
        <v>0.313888889</v>
      </c>
      <c r="AD449" s="10">
        <v>0.066327658</v>
      </c>
      <c r="AE449" s="10">
        <v>0.810553633</v>
      </c>
      <c r="AF449" s="10">
        <v>13.0</v>
      </c>
      <c r="AG449" s="19" t="s">
        <v>63</v>
      </c>
      <c r="AH449" s="19">
        <v>0.0496246668947</v>
      </c>
      <c r="AI449" s="19">
        <v>0.0177541227159</v>
      </c>
      <c r="AJ449" s="18" t="s">
        <v>486</v>
      </c>
      <c r="AK449" s="9"/>
      <c r="AL449" s="9"/>
      <c r="AM449" s="9"/>
      <c r="AN449" s="9"/>
      <c r="AO449" s="9"/>
      <c r="AP449" s="9"/>
      <c r="AQ449" s="9"/>
      <c r="AR449" s="9"/>
      <c r="AS449" s="9"/>
    </row>
    <row r="450">
      <c r="A450" s="9"/>
      <c r="B450" s="6" t="s">
        <v>481</v>
      </c>
      <c r="C450" s="6" t="s">
        <v>482</v>
      </c>
      <c r="D450" s="6" t="s">
        <v>57</v>
      </c>
      <c r="E450" s="6" t="s">
        <v>483</v>
      </c>
      <c r="F450" s="6"/>
      <c r="G450" s="6"/>
      <c r="H450" s="6"/>
      <c r="I450" s="6" t="s">
        <v>484</v>
      </c>
      <c r="J450" s="6" t="s">
        <v>42</v>
      </c>
      <c r="K450" s="6" t="s">
        <v>139</v>
      </c>
      <c r="L450" s="6" t="s">
        <v>537</v>
      </c>
      <c r="M450" s="10">
        <v>16.0</v>
      </c>
      <c r="N450" s="10">
        <v>17.0</v>
      </c>
      <c r="O450" s="10">
        <v>0.141666667</v>
      </c>
      <c r="P450" s="10">
        <v>2.125</v>
      </c>
      <c r="Q450" s="10">
        <v>0.59947894</v>
      </c>
      <c r="R450" s="9">
        <f t="shared" si="14"/>
        <v>0.1691176468</v>
      </c>
      <c r="S450" s="9">
        <f t="shared" si="8"/>
        <v>0.2821077365</v>
      </c>
      <c r="T450" s="10">
        <v>-6.90731E-4</v>
      </c>
      <c r="U450" s="10">
        <v>2.25</v>
      </c>
      <c r="V450" s="9"/>
      <c r="W450" s="9"/>
      <c r="X450" s="10">
        <v>0.051724138</v>
      </c>
      <c r="Y450" s="10">
        <v>0.365384615</v>
      </c>
      <c r="Z450" s="10">
        <v>0.00952381</v>
      </c>
      <c r="AA450" s="10">
        <v>0.00952381</v>
      </c>
      <c r="AB450" s="10">
        <v>0.631578947</v>
      </c>
      <c r="AC450" s="10">
        <v>0.625</v>
      </c>
      <c r="AD450" s="10">
        <v>0.3125</v>
      </c>
      <c r="AE450" s="10">
        <v>0.702160494</v>
      </c>
      <c r="AF450" s="10">
        <v>5.0</v>
      </c>
      <c r="AG450" s="19" t="s">
        <v>63</v>
      </c>
      <c r="AH450" s="19">
        <v>0.0503927174976</v>
      </c>
      <c r="AI450" s="19">
        <v>0.032743135836</v>
      </c>
      <c r="AJ450" s="18" t="s">
        <v>486</v>
      </c>
      <c r="AK450" s="9"/>
      <c r="AL450" s="9"/>
      <c r="AM450" s="9"/>
      <c r="AN450" s="9"/>
      <c r="AO450" s="9"/>
      <c r="AP450" s="9"/>
      <c r="AQ450" s="9"/>
      <c r="AR450" s="9"/>
      <c r="AS450" s="9"/>
    </row>
    <row r="451">
      <c r="A451" s="9"/>
      <c r="B451" s="6" t="s">
        <v>481</v>
      </c>
      <c r="C451" s="6" t="s">
        <v>482</v>
      </c>
      <c r="D451" s="6" t="s">
        <v>57</v>
      </c>
      <c r="E451" s="6" t="s">
        <v>483</v>
      </c>
      <c r="F451" s="6"/>
      <c r="G451" s="6"/>
      <c r="H451" s="6"/>
      <c r="I451" s="6" t="s">
        <v>484</v>
      </c>
      <c r="J451" s="6" t="s">
        <v>42</v>
      </c>
      <c r="K451" s="6" t="s">
        <v>139</v>
      </c>
      <c r="L451" s="6" t="s">
        <v>538</v>
      </c>
      <c r="M451" s="10">
        <v>19.0</v>
      </c>
      <c r="N451" s="10">
        <v>21.0</v>
      </c>
      <c r="O451" s="10">
        <v>0.122807018</v>
      </c>
      <c r="P451" s="10">
        <v>2.210526316</v>
      </c>
      <c r="Q451" s="10">
        <v>1.321042147</v>
      </c>
      <c r="R451" s="9">
        <f t="shared" si="14"/>
        <v>0.7894736839</v>
      </c>
      <c r="S451" s="9">
        <f t="shared" si="8"/>
        <v>0.5976143045</v>
      </c>
      <c r="T451" s="10">
        <v>-0.047775458</v>
      </c>
      <c r="U451" s="10">
        <v>4.105263158</v>
      </c>
      <c r="V451" s="9"/>
      <c r="W451" s="9"/>
      <c r="X451" s="10">
        <v>0.348432056</v>
      </c>
      <c r="Y451" s="10">
        <v>0.340443718</v>
      </c>
      <c r="Z451" s="10">
        <v>0.002063983</v>
      </c>
      <c r="AA451" s="10">
        <v>0.002063983</v>
      </c>
      <c r="AB451" s="10">
        <v>0.6</v>
      </c>
      <c r="AC451" s="10">
        <v>0.280701754</v>
      </c>
      <c r="AD451" s="10">
        <v>0.102426295</v>
      </c>
      <c r="AE451" s="10">
        <v>0.75739645</v>
      </c>
      <c r="AF451" s="10">
        <v>8.0</v>
      </c>
      <c r="AG451" s="19" t="s">
        <v>63</v>
      </c>
      <c r="AH451" s="19">
        <v>0.0719978944581</v>
      </c>
      <c r="AI451" s="19">
        <v>0.0375812893988</v>
      </c>
      <c r="AJ451" s="18" t="s">
        <v>486</v>
      </c>
      <c r="AK451" s="9"/>
      <c r="AL451" s="9"/>
      <c r="AM451" s="9"/>
      <c r="AN451" s="9"/>
      <c r="AO451" s="9"/>
      <c r="AP451" s="9"/>
      <c r="AQ451" s="9"/>
      <c r="AR451" s="9"/>
      <c r="AS451" s="9"/>
    </row>
    <row r="452">
      <c r="A452" s="9"/>
      <c r="B452" s="6" t="s">
        <v>481</v>
      </c>
      <c r="C452" s="6" t="s">
        <v>482</v>
      </c>
      <c r="D452" s="6" t="s">
        <v>57</v>
      </c>
      <c r="E452" s="6" t="s">
        <v>483</v>
      </c>
      <c r="F452" s="6"/>
      <c r="G452" s="6"/>
      <c r="H452" s="6"/>
      <c r="I452" s="6" t="s">
        <v>484</v>
      </c>
      <c r="J452" s="6" t="s">
        <v>42</v>
      </c>
      <c r="K452" s="6" t="s">
        <v>139</v>
      </c>
      <c r="L452" s="6" t="s">
        <v>539</v>
      </c>
      <c r="M452" s="10">
        <v>32.0</v>
      </c>
      <c r="N452" s="10">
        <v>73.0</v>
      </c>
      <c r="O452" s="10">
        <v>0.147177419</v>
      </c>
      <c r="P452" s="10">
        <v>4.5625</v>
      </c>
      <c r="Q452" s="10">
        <v>2.435896909</v>
      </c>
      <c r="R452" s="9">
        <f t="shared" si="14"/>
        <v>1.300513699</v>
      </c>
      <c r="S452" s="9">
        <f t="shared" si="8"/>
        <v>0.5338952129</v>
      </c>
      <c r="T452" s="10">
        <v>1.99354E-4</v>
      </c>
      <c r="U452" s="10">
        <v>10.8125</v>
      </c>
      <c r="V452" s="9"/>
      <c r="W452" s="9"/>
      <c r="X452" s="10">
        <v>0.221519844</v>
      </c>
      <c r="Y452" s="10">
        <v>0.263858004</v>
      </c>
      <c r="Z452" s="10">
        <v>0.042137097</v>
      </c>
      <c r="AA452" s="10">
        <v>0.04750224</v>
      </c>
      <c r="AB452" s="10">
        <v>0.476923077</v>
      </c>
      <c r="AC452" s="10">
        <v>0.518303571</v>
      </c>
      <c r="AD452" s="10">
        <v>0.080114978</v>
      </c>
      <c r="AE452" s="10">
        <v>0.69865348</v>
      </c>
      <c r="AF452" s="10">
        <v>7.0</v>
      </c>
      <c r="AG452" s="19" t="s">
        <v>63</v>
      </c>
      <c r="AH452" s="19">
        <v>0.0984616087726</v>
      </c>
      <c r="AI452" s="19">
        <v>0.0222899762381</v>
      </c>
      <c r="AJ452" s="18" t="s">
        <v>486</v>
      </c>
      <c r="AK452" s="9"/>
      <c r="AL452" s="9"/>
      <c r="AM452" s="9"/>
      <c r="AN452" s="9"/>
      <c r="AO452" s="9"/>
      <c r="AP452" s="9"/>
      <c r="AQ452" s="9"/>
      <c r="AR452" s="9"/>
      <c r="AS452" s="9"/>
    </row>
    <row r="453">
      <c r="A453" s="9"/>
      <c r="B453" s="6" t="s">
        <v>481</v>
      </c>
      <c r="C453" s="6" t="s">
        <v>482</v>
      </c>
      <c r="D453" s="6" t="s">
        <v>57</v>
      </c>
      <c r="E453" s="6" t="s">
        <v>483</v>
      </c>
      <c r="F453" s="6"/>
      <c r="G453" s="6"/>
      <c r="H453" s="6"/>
      <c r="I453" s="6" t="s">
        <v>484</v>
      </c>
      <c r="J453" s="6" t="s">
        <v>42</v>
      </c>
      <c r="K453" s="6" t="s">
        <v>139</v>
      </c>
      <c r="L453" s="6" t="s">
        <v>540</v>
      </c>
      <c r="M453" s="10">
        <v>78.0</v>
      </c>
      <c r="N453" s="10">
        <v>253.0</v>
      </c>
      <c r="O453" s="10">
        <v>0.084249084</v>
      </c>
      <c r="P453" s="10">
        <v>6.487179487</v>
      </c>
      <c r="Q453" s="10">
        <v>3.510948406</v>
      </c>
      <c r="R453" s="9">
        <f t="shared" si="14"/>
        <v>1.900172291</v>
      </c>
      <c r="S453" s="9">
        <f t="shared" si="8"/>
        <v>0.5412133907</v>
      </c>
      <c r="T453" s="14">
        <v>4.15E-5</v>
      </c>
      <c r="U453" s="10">
        <v>16.05128205</v>
      </c>
      <c r="V453" s="9"/>
      <c r="W453" s="9"/>
      <c r="X453" s="10">
        <v>0.042138181</v>
      </c>
      <c r="Y453" s="10">
        <v>0.191267338</v>
      </c>
      <c r="Z453" s="10">
        <v>0.033681231</v>
      </c>
      <c r="AA453" s="10">
        <v>0.040938354</v>
      </c>
      <c r="AB453" s="10">
        <v>0.450715421</v>
      </c>
      <c r="AC453" s="10">
        <v>0.532708175</v>
      </c>
      <c r="AD453" s="10">
        <v>0.056872036</v>
      </c>
      <c r="AE453" s="10">
        <v>0.74387689</v>
      </c>
      <c r="AF453" s="10">
        <v>8.0</v>
      </c>
      <c r="AG453" s="19" t="s">
        <v>63</v>
      </c>
      <c r="AH453" s="19">
        <v>0.0573919690949</v>
      </c>
      <c r="AI453" s="19">
        <v>0.00833826466933</v>
      </c>
      <c r="AJ453" s="18" t="s">
        <v>486</v>
      </c>
      <c r="AK453" s="9"/>
      <c r="AL453" s="9"/>
      <c r="AM453" s="9"/>
      <c r="AN453" s="9"/>
      <c r="AO453" s="9"/>
      <c r="AP453" s="9"/>
      <c r="AQ453" s="9"/>
      <c r="AR453" s="9"/>
      <c r="AS453" s="9"/>
    </row>
    <row r="454">
      <c r="A454" s="9"/>
      <c r="B454" s="6" t="s">
        <v>481</v>
      </c>
      <c r="C454" s="6" t="s">
        <v>482</v>
      </c>
      <c r="D454" s="6" t="s">
        <v>57</v>
      </c>
      <c r="E454" s="6" t="s">
        <v>483</v>
      </c>
      <c r="F454" s="6"/>
      <c r="G454" s="6"/>
      <c r="H454" s="6"/>
      <c r="I454" s="6" t="s">
        <v>484</v>
      </c>
      <c r="J454" s="6" t="s">
        <v>42</v>
      </c>
      <c r="K454" s="6" t="s">
        <v>139</v>
      </c>
      <c r="L454" s="6" t="s">
        <v>541</v>
      </c>
      <c r="M454" s="10">
        <v>121.0</v>
      </c>
      <c r="N454" s="10">
        <v>509.0</v>
      </c>
      <c r="O454" s="10">
        <v>0.070110193</v>
      </c>
      <c r="P454" s="10">
        <v>8.41322314</v>
      </c>
      <c r="Q454" s="10">
        <v>4.504670527</v>
      </c>
      <c r="R454" s="9">
        <f t="shared" si="14"/>
        <v>2.411924208</v>
      </c>
      <c r="S454" s="9">
        <f t="shared" si="8"/>
        <v>0.5354274399</v>
      </c>
      <c r="T454" s="10">
        <v>3.70353E-4</v>
      </c>
      <c r="U454" s="10">
        <v>21.88429752</v>
      </c>
      <c r="V454" s="9"/>
      <c r="W454" s="9"/>
      <c r="X454" s="10">
        <v>0.010811829</v>
      </c>
      <c r="Y454" s="10">
        <v>0.078139509</v>
      </c>
      <c r="Z454" s="10">
        <v>0.021729518</v>
      </c>
      <c r="AA454" s="10">
        <v>0.027282384</v>
      </c>
      <c r="AB454" s="10">
        <v>0.483737596</v>
      </c>
      <c r="AC454" s="10">
        <v>0.671031385</v>
      </c>
      <c r="AD454" s="10">
        <v>0.082488057</v>
      </c>
      <c r="AE454" s="10">
        <v>0.764714976</v>
      </c>
      <c r="AF454" s="10">
        <v>10.0</v>
      </c>
      <c r="AG454" s="10">
        <v>8.0</v>
      </c>
      <c r="AH454" s="10">
        <v>0.0474911658935</v>
      </c>
      <c r="AI454" s="10">
        <v>0.00594143808009</v>
      </c>
      <c r="AJ454" s="18" t="s">
        <v>486</v>
      </c>
      <c r="AK454" s="9"/>
      <c r="AL454" s="9"/>
      <c r="AM454" s="9"/>
      <c r="AN454" s="9"/>
      <c r="AO454" s="9"/>
      <c r="AP454" s="9"/>
      <c r="AQ454" s="9"/>
      <c r="AR454" s="9"/>
      <c r="AS454" s="9"/>
    </row>
    <row r="455">
      <c r="A455" s="9"/>
      <c r="B455" s="6" t="s">
        <v>481</v>
      </c>
      <c r="C455" s="6" t="s">
        <v>482</v>
      </c>
      <c r="D455" s="6" t="s">
        <v>57</v>
      </c>
      <c r="E455" s="6" t="s">
        <v>483</v>
      </c>
      <c r="F455" s="6"/>
      <c r="G455" s="6"/>
      <c r="H455" s="6"/>
      <c r="I455" s="6" t="s">
        <v>484</v>
      </c>
      <c r="J455" s="6" t="s">
        <v>42</v>
      </c>
      <c r="K455" s="6" t="s">
        <v>139</v>
      </c>
      <c r="L455" s="6" t="s">
        <v>542</v>
      </c>
      <c r="M455" s="10">
        <v>81.0</v>
      </c>
      <c r="N455" s="10">
        <v>225.0</v>
      </c>
      <c r="O455" s="10">
        <v>0.069444444</v>
      </c>
      <c r="P455" s="10">
        <v>5.555555556</v>
      </c>
      <c r="Q455" s="10">
        <v>2.680519574</v>
      </c>
      <c r="R455" s="9">
        <f t="shared" si="14"/>
        <v>1.293333333</v>
      </c>
      <c r="S455" s="9">
        <f t="shared" si="8"/>
        <v>0.4824935233</v>
      </c>
      <c r="T455" s="10">
        <v>0.027193715</v>
      </c>
      <c r="U455" s="10">
        <v>11.92592593</v>
      </c>
      <c r="V455" s="9"/>
      <c r="W455" s="9"/>
      <c r="X455" s="10">
        <v>0.243504168</v>
      </c>
      <c r="Y455" s="10">
        <v>0.448348282</v>
      </c>
      <c r="Z455" s="10">
        <v>0.035232068</v>
      </c>
      <c r="AA455" s="10">
        <v>0.040129625</v>
      </c>
      <c r="AB455" s="10">
        <v>0.524239008</v>
      </c>
      <c r="AC455" s="10">
        <v>0.620938664</v>
      </c>
      <c r="AD455" s="10">
        <v>0.084943185</v>
      </c>
      <c r="AE455" s="10">
        <v>0.788892747</v>
      </c>
      <c r="AF455" s="10">
        <v>11.0</v>
      </c>
      <c r="AG455" s="19" t="s">
        <v>63</v>
      </c>
      <c r="AH455" s="19">
        <v>0.0380738220986</v>
      </c>
      <c r="AI455" s="19">
        <v>0.00743774408847</v>
      </c>
      <c r="AJ455" s="18" t="s">
        <v>486</v>
      </c>
      <c r="AK455" s="9"/>
      <c r="AL455" s="9"/>
      <c r="AM455" s="9"/>
      <c r="AN455" s="9"/>
      <c r="AO455" s="9"/>
      <c r="AP455" s="9"/>
      <c r="AQ455" s="9"/>
      <c r="AR455" s="9"/>
      <c r="AS455" s="9"/>
    </row>
    <row r="456">
      <c r="A456" s="9"/>
      <c r="B456" s="6" t="s">
        <v>481</v>
      </c>
      <c r="C456" s="6" t="s">
        <v>482</v>
      </c>
      <c r="D456" s="6" t="s">
        <v>57</v>
      </c>
      <c r="E456" s="6" t="s">
        <v>483</v>
      </c>
      <c r="F456" s="6"/>
      <c r="G456" s="6"/>
      <c r="H456" s="6"/>
      <c r="I456" s="6" t="s">
        <v>484</v>
      </c>
      <c r="J456" s="6" t="s">
        <v>42</v>
      </c>
      <c r="K456" s="6" t="s">
        <v>139</v>
      </c>
      <c r="L456" s="6" t="s">
        <v>543</v>
      </c>
      <c r="M456" s="10">
        <v>46.0</v>
      </c>
      <c r="N456" s="10">
        <v>77.0</v>
      </c>
      <c r="O456" s="10">
        <v>0.074396135</v>
      </c>
      <c r="P456" s="10">
        <v>3.347826087</v>
      </c>
      <c r="Q456" s="10">
        <v>1.590971692</v>
      </c>
      <c r="R456" s="9">
        <f t="shared" si="14"/>
        <v>0.7560700165</v>
      </c>
      <c r="S456" s="9">
        <f t="shared" si="8"/>
        <v>0.4752253106</v>
      </c>
      <c r="T456" s="10">
        <v>0.02601792</v>
      </c>
      <c r="U456" s="10">
        <v>6.347826087</v>
      </c>
      <c r="V456" s="9"/>
      <c r="W456" s="9"/>
      <c r="X456" s="10">
        <v>0.269156159</v>
      </c>
      <c r="Y456" s="10">
        <v>0.561406669</v>
      </c>
      <c r="Z456" s="10">
        <v>0.002920509</v>
      </c>
      <c r="AA456" s="10">
        <v>0.002986386</v>
      </c>
      <c r="AB456" s="10">
        <v>0.570247934</v>
      </c>
      <c r="AC456" s="10">
        <v>0.49699793</v>
      </c>
      <c r="AD456" s="10">
        <v>0.109077534</v>
      </c>
      <c r="AE456" s="10">
        <v>0.825272096</v>
      </c>
      <c r="AF456" s="10">
        <v>11.0</v>
      </c>
      <c r="AG456" s="19" t="s">
        <v>63</v>
      </c>
      <c r="AH456" s="19">
        <v>0.0321116758416</v>
      </c>
      <c r="AI456" s="19">
        <v>0.0110745099512</v>
      </c>
      <c r="AJ456" s="18" t="s">
        <v>486</v>
      </c>
      <c r="AK456" s="9"/>
      <c r="AL456" s="9"/>
      <c r="AM456" s="9"/>
      <c r="AN456" s="9"/>
      <c r="AO456" s="9"/>
      <c r="AP456" s="9"/>
      <c r="AQ456" s="9"/>
      <c r="AR456" s="9"/>
      <c r="AS456" s="9"/>
    </row>
    <row r="457">
      <c r="A457" s="9"/>
      <c r="B457" s="6" t="s">
        <v>481</v>
      </c>
      <c r="C457" s="6" t="s">
        <v>482</v>
      </c>
      <c r="D457" s="6" t="s">
        <v>57</v>
      </c>
      <c r="E457" s="6" t="s">
        <v>483</v>
      </c>
      <c r="F457" s="6"/>
      <c r="G457" s="6"/>
      <c r="H457" s="6"/>
      <c r="I457" s="6" t="s">
        <v>484</v>
      </c>
      <c r="J457" s="6" t="s">
        <v>42</v>
      </c>
      <c r="K457" s="6" t="s">
        <v>139</v>
      </c>
      <c r="L457" s="6" t="s">
        <v>544</v>
      </c>
      <c r="M457" s="10">
        <v>49.0</v>
      </c>
      <c r="N457" s="10">
        <v>139.0</v>
      </c>
      <c r="O457" s="10">
        <v>0.118197279</v>
      </c>
      <c r="P457" s="10">
        <v>5.673469388</v>
      </c>
      <c r="Q457" s="10">
        <v>2.881239494</v>
      </c>
      <c r="R457" s="9">
        <f t="shared" si="14"/>
        <v>1.463221259</v>
      </c>
      <c r="S457" s="9">
        <f t="shared" si="8"/>
        <v>0.5078443712</v>
      </c>
      <c r="T457" s="10">
        <v>0.073542476</v>
      </c>
      <c r="U457" s="10">
        <v>13.02040816</v>
      </c>
      <c r="V457" s="9"/>
      <c r="W457" s="9"/>
      <c r="X457" s="10">
        <v>0.267978271</v>
      </c>
      <c r="Y457" s="10">
        <v>0.237056259</v>
      </c>
      <c r="Z457" s="10">
        <v>0.071084817</v>
      </c>
      <c r="AA457" s="10">
        <v>0.082326193</v>
      </c>
      <c r="AB457" s="10">
        <v>0.517985612</v>
      </c>
      <c r="AC457" s="10">
        <v>0.637042436</v>
      </c>
      <c r="AD457" s="10">
        <v>0.139176147</v>
      </c>
      <c r="AE457" s="10">
        <v>0.675268521</v>
      </c>
      <c r="AF457" s="10">
        <v>7.0</v>
      </c>
      <c r="AG457" s="10">
        <v>11.0</v>
      </c>
      <c r="AH457" s="10">
        <v>0.0758028924145</v>
      </c>
      <c r="AI457" s="10">
        <v>0.0146596455705</v>
      </c>
      <c r="AJ457" s="18" t="s">
        <v>486</v>
      </c>
      <c r="AK457" s="9"/>
      <c r="AL457" s="9"/>
      <c r="AM457" s="9"/>
      <c r="AN457" s="9"/>
      <c r="AO457" s="9"/>
      <c r="AP457" s="9"/>
      <c r="AQ457" s="9"/>
      <c r="AR457" s="9"/>
      <c r="AS457" s="9"/>
    </row>
    <row r="458">
      <c r="A458" s="9"/>
      <c r="B458" s="6" t="s">
        <v>481</v>
      </c>
      <c r="C458" s="6" t="s">
        <v>482</v>
      </c>
      <c r="D458" s="6" t="s">
        <v>57</v>
      </c>
      <c r="E458" s="6" t="s">
        <v>483</v>
      </c>
      <c r="F458" s="6"/>
      <c r="G458" s="6"/>
      <c r="H458" s="6"/>
      <c r="I458" s="6" t="s">
        <v>484</v>
      </c>
      <c r="J458" s="6" t="s">
        <v>42</v>
      </c>
      <c r="K458" s="6" t="s">
        <v>139</v>
      </c>
      <c r="L458" s="6" t="s">
        <v>545</v>
      </c>
      <c r="M458" s="10">
        <v>42.0</v>
      </c>
      <c r="N458" s="10">
        <v>96.0</v>
      </c>
      <c r="O458" s="10">
        <v>0.111498258</v>
      </c>
      <c r="P458" s="10">
        <v>4.571428571</v>
      </c>
      <c r="Q458" s="10">
        <v>3.200765215</v>
      </c>
      <c r="R458" s="9">
        <f t="shared" si="14"/>
        <v>2.241071429</v>
      </c>
      <c r="S458" s="9">
        <f t="shared" si="8"/>
        <v>0.7001673908</v>
      </c>
      <c r="T458" s="10">
        <v>0.002276931</v>
      </c>
      <c r="U458" s="10">
        <v>9.095238095</v>
      </c>
      <c r="V458" s="9"/>
      <c r="W458" s="9"/>
      <c r="X458" s="10">
        <v>-0.009451747</v>
      </c>
      <c r="Y458" s="10">
        <v>0.223988508</v>
      </c>
      <c r="Z458" s="10">
        <v>0.034727062</v>
      </c>
      <c r="AA458" s="10">
        <v>0.039073406</v>
      </c>
      <c r="AB458" s="10">
        <v>0.426273458</v>
      </c>
      <c r="AC458" s="10">
        <v>0.567239374</v>
      </c>
      <c r="AD458" s="10">
        <v>0.054584494</v>
      </c>
      <c r="AE458" s="10">
        <v>0.633521559</v>
      </c>
      <c r="AF458" s="10">
        <v>8.0</v>
      </c>
      <c r="AG458" s="19" t="s">
        <v>63</v>
      </c>
      <c r="AH458" s="19">
        <v>0.10298361173</v>
      </c>
      <c r="AI458" s="19">
        <v>0.0178387604908</v>
      </c>
      <c r="AJ458" s="18" t="s">
        <v>486</v>
      </c>
      <c r="AK458" s="9"/>
      <c r="AL458" s="9"/>
      <c r="AM458" s="9"/>
      <c r="AN458" s="9"/>
      <c r="AO458" s="9"/>
      <c r="AP458" s="9"/>
      <c r="AQ458" s="9"/>
      <c r="AR458" s="9"/>
      <c r="AS458" s="9"/>
    </row>
    <row r="459">
      <c r="A459" s="9"/>
      <c r="B459" s="6" t="s">
        <v>481</v>
      </c>
      <c r="C459" s="6" t="s">
        <v>482</v>
      </c>
      <c r="D459" s="6" t="s">
        <v>57</v>
      </c>
      <c r="E459" s="6" t="s">
        <v>483</v>
      </c>
      <c r="F459" s="6"/>
      <c r="G459" s="6"/>
      <c r="H459" s="6"/>
      <c r="I459" s="6" t="s">
        <v>484</v>
      </c>
      <c r="J459" s="6" t="s">
        <v>42</v>
      </c>
      <c r="K459" s="6" t="s">
        <v>139</v>
      </c>
      <c r="L459" s="6" t="s">
        <v>546</v>
      </c>
      <c r="M459" s="10">
        <v>55.0</v>
      </c>
      <c r="N459" s="10">
        <v>151.0</v>
      </c>
      <c r="O459" s="10">
        <v>0.101683502</v>
      </c>
      <c r="P459" s="10">
        <v>5.490909091</v>
      </c>
      <c r="Q459" s="10">
        <v>3.212887273</v>
      </c>
      <c r="R459" s="9">
        <f t="shared" si="14"/>
        <v>1.879951836</v>
      </c>
      <c r="S459" s="9">
        <f t="shared" si="8"/>
        <v>0.5851284769</v>
      </c>
      <c r="T459" s="10">
        <v>-0.05248188</v>
      </c>
      <c r="U459" s="10">
        <v>9.381818182</v>
      </c>
      <c r="V459" s="9"/>
      <c r="W459" s="9"/>
      <c r="X459" s="10">
        <v>0.164618907</v>
      </c>
      <c r="Y459" s="10">
        <v>0.101568943</v>
      </c>
      <c r="Z459" s="10">
        <v>0.051610444</v>
      </c>
      <c r="AA459" s="10">
        <v>0.056859832</v>
      </c>
      <c r="AB459" s="10">
        <v>0.594972067</v>
      </c>
      <c r="AC459" s="10">
        <v>0.586732258</v>
      </c>
      <c r="AD459" s="10">
        <v>0.130175878</v>
      </c>
      <c r="AE459" s="10">
        <v>0.714087194</v>
      </c>
      <c r="AF459" s="10">
        <v>10.0</v>
      </c>
      <c r="AG459" s="19" t="s">
        <v>63</v>
      </c>
      <c r="AH459" s="19">
        <v>0.0731361916341</v>
      </c>
      <c r="AI459" s="19">
        <v>0.0107498979034</v>
      </c>
      <c r="AJ459" s="18" t="s">
        <v>486</v>
      </c>
      <c r="AK459" s="9"/>
      <c r="AL459" s="9"/>
      <c r="AM459" s="9"/>
      <c r="AN459" s="9"/>
      <c r="AO459" s="9"/>
      <c r="AP459" s="9"/>
      <c r="AQ459" s="9"/>
      <c r="AR459" s="9"/>
      <c r="AS459" s="9"/>
    </row>
    <row r="460">
      <c r="A460" s="9"/>
      <c r="B460" s="6" t="s">
        <v>481</v>
      </c>
      <c r="C460" s="6" t="s">
        <v>482</v>
      </c>
      <c r="D460" s="6" t="s">
        <v>57</v>
      </c>
      <c r="E460" s="6" t="s">
        <v>483</v>
      </c>
      <c r="F460" s="6"/>
      <c r="G460" s="6"/>
      <c r="H460" s="6"/>
      <c r="I460" s="6" t="s">
        <v>484</v>
      </c>
      <c r="J460" s="6" t="s">
        <v>42</v>
      </c>
      <c r="K460" s="6" t="s">
        <v>139</v>
      </c>
      <c r="L460" s="6" t="s">
        <v>547</v>
      </c>
      <c r="M460" s="10">
        <v>84.0</v>
      </c>
      <c r="N460" s="10">
        <v>308.0</v>
      </c>
      <c r="O460" s="10">
        <v>0.088353414</v>
      </c>
      <c r="P460" s="10">
        <v>7.333333333</v>
      </c>
      <c r="Q460" s="10">
        <v>3.701136677</v>
      </c>
      <c r="R460" s="9">
        <f t="shared" si="14"/>
        <v>1.867965369</v>
      </c>
      <c r="S460" s="9">
        <f t="shared" si="8"/>
        <v>0.504700456</v>
      </c>
      <c r="T460" s="14">
        <v>7.21E-5</v>
      </c>
      <c r="U460" s="10">
        <v>16.33333333</v>
      </c>
      <c r="V460" s="9"/>
      <c r="W460" s="9"/>
      <c r="X460" s="10">
        <v>0.306956198</v>
      </c>
      <c r="Y460" s="10">
        <v>0.502725524</v>
      </c>
      <c r="Z460" s="10">
        <v>0.024761065</v>
      </c>
      <c r="AA460" s="10">
        <v>0.03022656</v>
      </c>
      <c r="AB460" s="10">
        <v>0.489589195</v>
      </c>
      <c r="AC460" s="10">
        <v>0.646764741</v>
      </c>
      <c r="AD460" s="10">
        <v>0.066435141</v>
      </c>
      <c r="AE460" s="10">
        <v>0.699320649</v>
      </c>
      <c r="AF460" s="10">
        <v>8.0</v>
      </c>
      <c r="AG460" s="19" t="s">
        <v>63</v>
      </c>
      <c r="AH460" s="19">
        <v>0.0481597458209</v>
      </c>
      <c r="AI460" s="19">
        <v>0.00811991714782</v>
      </c>
      <c r="AJ460" s="18" t="s">
        <v>486</v>
      </c>
      <c r="AK460" s="9"/>
      <c r="AL460" s="9"/>
      <c r="AM460" s="9"/>
      <c r="AN460" s="9"/>
      <c r="AO460" s="9"/>
      <c r="AP460" s="9"/>
      <c r="AQ460" s="9"/>
      <c r="AR460" s="9"/>
      <c r="AS460" s="9"/>
    </row>
    <row r="461">
      <c r="A461" s="9"/>
      <c r="B461" s="6" t="s">
        <v>481</v>
      </c>
      <c r="C461" s="6" t="s">
        <v>482</v>
      </c>
      <c r="D461" s="6" t="s">
        <v>57</v>
      </c>
      <c r="E461" s="6" t="s">
        <v>483</v>
      </c>
      <c r="F461" s="6"/>
      <c r="G461" s="6"/>
      <c r="H461" s="6"/>
      <c r="I461" s="6" t="s">
        <v>484</v>
      </c>
      <c r="J461" s="6" t="s">
        <v>42</v>
      </c>
      <c r="K461" s="6" t="s">
        <v>139</v>
      </c>
      <c r="L461" s="6" t="s">
        <v>548</v>
      </c>
      <c r="M461" s="10">
        <v>45.0</v>
      </c>
      <c r="N461" s="10">
        <v>94.0</v>
      </c>
      <c r="O461" s="10">
        <v>0.094949495</v>
      </c>
      <c r="P461" s="10">
        <v>4.177777778</v>
      </c>
      <c r="Q461" s="10">
        <v>2.759137457</v>
      </c>
      <c r="R461" s="9">
        <f t="shared" si="14"/>
        <v>1.822222222</v>
      </c>
      <c r="S461" s="9">
        <f t="shared" si="8"/>
        <v>0.6604318381</v>
      </c>
      <c r="T461" s="10">
        <v>0.025453353</v>
      </c>
      <c r="U461" s="10">
        <v>7.822222222</v>
      </c>
      <c r="V461" s="9"/>
      <c r="W461" s="9"/>
      <c r="X461" s="10">
        <v>0.169276252</v>
      </c>
      <c r="Y461" s="10">
        <v>0.219852024</v>
      </c>
      <c r="Z461" s="10">
        <v>0.04559549</v>
      </c>
      <c r="AA461" s="10">
        <v>0.050201629</v>
      </c>
      <c r="AB461" s="10">
        <v>0.434482759</v>
      </c>
      <c r="AC461" s="10">
        <v>0.46329806</v>
      </c>
      <c r="AD461" s="10">
        <v>0.09806064</v>
      </c>
      <c r="AE461" s="10">
        <v>0.685740573</v>
      </c>
      <c r="AF461" s="10">
        <v>9.0</v>
      </c>
      <c r="AG461" s="19" t="s">
        <v>63</v>
      </c>
      <c r="AH461" s="19">
        <v>0.0826528438633</v>
      </c>
      <c r="AI461" s="19">
        <v>0.019014815404</v>
      </c>
      <c r="AJ461" s="18" t="s">
        <v>486</v>
      </c>
      <c r="AK461" s="9"/>
      <c r="AL461" s="9"/>
      <c r="AM461" s="9"/>
      <c r="AN461" s="9"/>
      <c r="AO461" s="9"/>
      <c r="AP461" s="9"/>
      <c r="AQ461" s="9"/>
      <c r="AR461" s="9"/>
      <c r="AS461" s="9"/>
    </row>
    <row r="462">
      <c r="A462" s="9"/>
      <c r="B462" s="6" t="s">
        <v>481</v>
      </c>
      <c r="C462" s="6" t="s">
        <v>482</v>
      </c>
      <c r="D462" s="6" t="s">
        <v>57</v>
      </c>
      <c r="E462" s="6" t="s">
        <v>483</v>
      </c>
      <c r="F462" s="6"/>
      <c r="G462" s="6"/>
      <c r="H462" s="6"/>
      <c r="I462" s="6" t="s">
        <v>484</v>
      </c>
      <c r="J462" s="6" t="s">
        <v>42</v>
      </c>
      <c r="K462" s="6" t="s">
        <v>139</v>
      </c>
      <c r="L462" s="6" t="s">
        <v>549</v>
      </c>
      <c r="M462" s="10">
        <v>24.0</v>
      </c>
      <c r="N462" s="10">
        <v>46.0</v>
      </c>
      <c r="O462" s="10">
        <v>0.166666667</v>
      </c>
      <c r="P462" s="10">
        <v>3.833333333</v>
      </c>
      <c r="Q462" s="10">
        <v>1.490711985</v>
      </c>
      <c r="R462" s="9">
        <f t="shared" si="14"/>
        <v>0.579710145</v>
      </c>
      <c r="S462" s="9">
        <f t="shared" si="8"/>
        <v>0.3888813874</v>
      </c>
      <c r="T462" s="10">
        <v>-0.008285825</v>
      </c>
      <c r="U462" s="10">
        <v>7.583333333</v>
      </c>
      <c r="V462" s="9"/>
      <c r="W462" s="9"/>
      <c r="X462" s="10">
        <v>0.086210013</v>
      </c>
      <c r="Y462" s="10">
        <v>0.203941202</v>
      </c>
      <c r="Z462" s="10">
        <v>0.014657444</v>
      </c>
      <c r="AA462" s="10">
        <v>0.01729249</v>
      </c>
      <c r="AB462" s="10">
        <v>0.541666667</v>
      </c>
      <c r="AC462" s="10">
        <v>0.493055556</v>
      </c>
      <c r="AD462" s="10">
        <v>0.167080425</v>
      </c>
      <c r="AE462" s="10">
        <v>0.739343075</v>
      </c>
      <c r="AF462" s="10">
        <v>6.0</v>
      </c>
      <c r="AG462" s="19" t="s">
        <v>63</v>
      </c>
      <c r="AH462" s="19">
        <v>0.0789657251782</v>
      </c>
      <c r="AI462" s="19">
        <v>0.0232852007271</v>
      </c>
      <c r="AJ462" s="18" t="s">
        <v>486</v>
      </c>
      <c r="AK462" s="9"/>
      <c r="AL462" s="9"/>
      <c r="AM462" s="9"/>
      <c r="AN462" s="9"/>
      <c r="AO462" s="9"/>
      <c r="AP462" s="9"/>
      <c r="AQ462" s="9"/>
      <c r="AR462" s="9"/>
      <c r="AS462" s="9"/>
    </row>
    <row r="463">
      <c r="A463" s="9"/>
      <c r="B463" s="6" t="s">
        <v>481</v>
      </c>
      <c r="C463" s="6" t="s">
        <v>482</v>
      </c>
      <c r="D463" s="6" t="s">
        <v>57</v>
      </c>
      <c r="E463" s="6" t="s">
        <v>483</v>
      </c>
      <c r="F463" s="6"/>
      <c r="G463" s="6"/>
      <c r="H463" s="6"/>
      <c r="I463" s="6" t="s">
        <v>484</v>
      </c>
      <c r="J463" s="6" t="s">
        <v>42</v>
      </c>
      <c r="K463" s="6" t="s">
        <v>139</v>
      </c>
      <c r="L463" s="6" t="s">
        <v>550</v>
      </c>
      <c r="M463" s="10">
        <v>52.0</v>
      </c>
      <c r="N463" s="10">
        <v>117.0</v>
      </c>
      <c r="O463" s="10">
        <v>0.088235294</v>
      </c>
      <c r="P463" s="10">
        <v>4.5</v>
      </c>
      <c r="Q463" s="10">
        <v>1.906466728</v>
      </c>
      <c r="R463" s="9">
        <f t="shared" si="14"/>
        <v>0.8076923078</v>
      </c>
      <c r="S463" s="9">
        <f t="shared" si="8"/>
        <v>0.4236592729</v>
      </c>
      <c r="T463" s="6">
        <v>-0.00993228675461</v>
      </c>
      <c r="U463" s="10">
        <v>8.115384615</v>
      </c>
      <c r="V463" s="9"/>
      <c r="W463" s="9"/>
      <c r="X463" s="10">
        <v>0.156374918</v>
      </c>
      <c r="Y463" s="10">
        <v>0.110176464</v>
      </c>
      <c r="Z463" s="10">
        <v>0.063484163</v>
      </c>
      <c r="AA463" s="10">
        <v>0.072040724</v>
      </c>
      <c r="AB463" s="10">
        <v>0.445454545</v>
      </c>
      <c r="AC463" s="10">
        <v>0.491208791</v>
      </c>
      <c r="AD463" s="10">
        <v>0.070952216</v>
      </c>
      <c r="AE463" s="10">
        <v>0.741537701</v>
      </c>
      <c r="AF463" s="10">
        <v>11.0</v>
      </c>
      <c r="AG463" s="19" t="s">
        <v>63</v>
      </c>
      <c r="AH463" s="19">
        <v>0.0464214153778</v>
      </c>
      <c r="AI463" s="19">
        <v>0.011959512531</v>
      </c>
      <c r="AJ463" s="18" t="s">
        <v>486</v>
      </c>
      <c r="AK463" s="9"/>
      <c r="AL463" s="9"/>
      <c r="AM463" s="9"/>
      <c r="AN463" s="9"/>
      <c r="AO463" s="9"/>
      <c r="AP463" s="9"/>
      <c r="AQ463" s="9"/>
      <c r="AR463" s="9"/>
      <c r="AS463" s="9"/>
    </row>
    <row r="464">
      <c r="A464" s="9"/>
      <c r="B464" s="6" t="s">
        <v>481</v>
      </c>
      <c r="C464" s="6" t="s">
        <v>482</v>
      </c>
      <c r="D464" s="6" t="s">
        <v>57</v>
      </c>
      <c r="E464" s="6" t="s">
        <v>483</v>
      </c>
      <c r="F464" s="6"/>
      <c r="G464" s="6"/>
      <c r="H464" s="6"/>
      <c r="I464" s="6" t="s">
        <v>484</v>
      </c>
      <c r="J464" s="6" t="s">
        <v>42</v>
      </c>
      <c r="K464" s="6" t="s">
        <v>139</v>
      </c>
      <c r="L464" s="6" t="s">
        <v>551</v>
      </c>
      <c r="M464" s="10">
        <v>80.0</v>
      </c>
      <c r="N464" s="10">
        <v>267.0</v>
      </c>
      <c r="O464" s="10">
        <v>0.084493671</v>
      </c>
      <c r="P464" s="10">
        <v>6.675</v>
      </c>
      <c r="Q464" s="10">
        <v>3.239502277</v>
      </c>
      <c r="R464" s="9">
        <f t="shared" si="14"/>
        <v>1.572191012</v>
      </c>
      <c r="S464" s="9">
        <f t="shared" si="8"/>
        <v>0.4853186932</v>
      </c>
      <c r="T464" s="6">
        <v>-1.17447761313E-4</v>
      </c>
      <c r="U464" s="10">
        <v>12.6</v>
      </c>
      <c r="V464" s="9"/>
      <c r="W464" s="9"/>
      <c r="X464" s="10">
        <v>0.125280069</v>
      </c>
      <c r="Y464" s="10">
        <v>0.083506889</v>
      </c>
      <c r="Z464" s="10">
        <v>0.042336092</v>
      </c>
      <c r="AA464" s="10">
        <v>0.050081077</v>
      </c>
      <c r="AB464" s="10">
        <v>0.508047586</v>
      </c>
      <c r="AC464" s="10">
        <v>0.610520382</v>
      </c>
      <c r="AD464" s="10">
        <v>0.166689315</v>
      </c>
      <c r="AE464" s="10">
        <v>0.729324137</v>
      </c>
      <c r="AF464" s="10">
        <v>7.0</v>
      </c>
      <c r="AG464" s="19" t="s">
        <v>63</v>
      </c>
      <c r="AH464" s="19">
        <v>0.0557006724715</v>
      </c>
      <c r="AI464" s="19">
        <v>0.00922075255283</v>
      </c>
      <c r="AJ464" s="18" t="s">
        <v>486</v>
      </c>
      <c r="AK464" s="9"/>
      <c r="AL464" s="9"/>
      <c r="AM464" s="9"/>
      <c r="AN464" s="9"/>
      <c r="AO464" s="9"/>
      <c r="AP464" s="9"/>
      <c r="AQ464" s="9"/>
      <c r="AR464" s="9"/>
      <c r="AS464" s="9"/>
    </row>
    <row r="465">
      <c r="A465" s="9"/>
      <c r="B465" s="6" t="s">
        <v>481</v>
      </c>
      <c r="C465" s="6" t="s">
        <v>482</v>
      </c>
      <c r="D465" s="6" t="s">
        <v>57</v>
      </c>
      <c r="E465" s="6" t="s">
        <v>483</v>
      </c>
      <c r="F465" s="6"/>
      <c r="G465" s="6"/>
      <c r="H465" s="6"/>
      <c r="I465" s="6" t="s">
        <v>484</v>
      </c>
      <c r="J465" s="6" t="s">
        <v>42</v>
      </c>
      <c r="K465" s="6" t="s">
        <v>139</v>
      </c>
      <c r="L465" s="6" t="s">
        <v>552</v>
      </c>
      <c r="M465" s="10">
        <v>58.0</v>
      </c>
      <c r="N465" s="10">
        <v>152.0</v>
      </c>
      <c r="O465" s="10">
        <v>0.091954023</v>
      </c>
      <c r="P465" s="10">
        <v>5.24137931</v>
      </c>
      <c r="Q465" s="10">
        <v>2.486587087</v>
      </c>
      <c r="R465" s="9">
        <f t="shared" si="14"/>
        <v>1.179673322</v>
      </c>
      <c r="S465" s="9">
        <f t="shared" si="8"/>
        <v>0.4744146416</v>
      </c>
      <c r="T465" s="11">
        <v>-1.66208877116E-5</v>
      </c>
      <c r="U465" s="10">
        <v>11.4137931</v>
      </c>
      <c r="V465" s="9"/>
      <c r="W465" s="9"/>
      <c r="X465" s="10">
        <v>0.128265879</v>
      </c>
      <c r="Y465" s="10">
        <v>0.104494836</v>
      </c>
      <c r="Z465" s="10">
        <v>0.052815228</v>
      </c>
      <c r="AA465" s="10">
        <v>0.065492215</v>
      </c>
      <c r="AB465" s="10">
        <v>0.454205607</v>
      </c>
      <c r="AC465" s="10">
        <v>0.56294845</v>
      </c>
      <c r="AD465" s="10">
        <v>0.140352995</v>
      </c>
      <c r="AE465" s="10">
        <v>0.743599456</v>
      </c>
      <c r="AF465" s="10">
        <v>10.0</v>
      </c>
      <c r="AG465" s="19" t="s">
        <v>63</v>
      </c>
      <c r="AH465" s="19">
        <v>0.0588547684916</v>
      </c>
      <c r="AI465" s="19">
        <v>0.0120464753571</v>
      </c>
      <c r="AJ465" s="18" t="s">
        <v>486</v>
      </c>
      <c r="AK465" s="9"/>
      <c r="AL465" s="9"/>
      <c r="AM465" s="9"/>
      <c r="AN465" s="9"/>
      <c r="AO465" s="9"/>
      <c r="AP465" s="9"/>
      <c r="AQ465" s="9"/>
      <c r="AR465" s="9"/>
      <c r="AS465" s="9"/>
    </row>
    <row r="466">
      <c r="A466" s="9"/>
      <c r="B466" s="6" t="s">
        <v>481</v>
      </c>
      <c r="C466" s="6" t="s">
        <v>482</v>
      </c>
      <c r="D466" s="6" t="s">
        <v>57</v>
      </c>
      <c r="E466" s="6" t="s">
        <v>483</v>
      </c>
      <c r="F466" s="6"/>
      <c r="G466" s="6"/>
      <c r="H466" s="6"/>
      <c r="I466" s="6" t="s">
        <v>484</v>
      </c>
      <c r="J466" s="6" t="s">
        <v>42</v>
      </c>
      <c r="K466" s="6" t="s">
        <v>139</v>
      </c>
      <c r="L466" s="6" t="s">
        <v>553</v>
      </c>
      <c r="M466" s="10">
        <v>47.0</v>
      </c>
      <c r="N466" s="10">
        <v>117.0</v>
      </c>
      <c r="O466" s="10">
        <v>0.108233117</v>
      </c>
      <c r="P466" s="10">
        <v>4.978723404</v>
      </c>
      <c r="Q466" s="10">
        <v>2.427584052</v>
      </c>
      <c r="R466" s="9">
        <f t="shared" si="14"/>
        <v>1.183669759</v>
      </c>
      <c r="S466" s="9">
        <f t="shared" si="8"/>
        <v>0.4875916686</v>
      </c>
      <c r="T466" s="6">
        <v>0.0131063550125</v>
      </c>
      <c r="U466" s="10">
        <v>9.106382979</v>
      </c>
      <c r="V466" s="9"/>
      <c r="W466" s="9"/>
      <c r="X466" s="10">
        <v>0.103231917</v>
      </c>
      <c r="Y466" s="10">
        <v>0.059635105</v>
      </c>
      <c r="Z466" s="10">
        <v>0.050077089</v>
      </c>
      <c r="AA466" s="10">
        <v>0.055912221</v>
      </c>
      <c r="AB466" s="10">
        <v>0.41576087</v>
      </c>
      <c r="AC466" s="10">
        <v>0.47077001</v>
      </c>
      <c r="AD466" s="10">
        <v>0.177749919</v>
      </c>
      <c r="AE466" s="10">
        <v>0.678913006</v>
      </c>
      <c r="AF466" s="10">
        <v>9.0</v>
      </c>
      <c r="AG466" s="19" t="s">
        <v>63</v>
      </c>
      <c r="AH466" s="19">
        <v>0.0648196186611</v>
      </c>
      <c r="AI466" s="19">
        <v>0.0141941240623</v>
      </c>
      <c r="AJ466" s="18" t="s">
        <v>486</v>
      </c>
      <c r="AK466" s="9"/>
      <c r="AL466" s="9"/>
      <c r="AM466" s="9"/>
      <c r="AN466" s="9"/>
      <c r="AO466" s="9"/>
      <c r="AP466" s="9"/>
      <c r="AQ466" s="9"/>
      <c r="AR466" s="9"/>
      <c r="AS466" s="9"/>
    </row>
    <row r="467">
      <c r="A467" s="9"/>
      <c r="B467" s="6" t="s">
        <v>481</v>
      </c>
      <c r="C467" s="6" t="s">
        <v>482</v>
      </c>
      <c r="D467" s="6" t="s">
        <v>57</v>
      </c>
      <c r="E467" s="6" t="s">
        <v>483</v>
      </c>
      <c r="F467" s="6"/>
      <c r="G467" s="6"/>
      <c r="H467" s="6"/>
      <c r="I467" s="6" t="s">
        <v>484</v>
      </c>
      <c r="J467" s="6" t="s">
        <v>42</v>
      </c>
      <c r="K467" s="6" t="s">
        <v>139</v>
      </c>
      <c r="L467" s="6" t="s">
        <v>554</v>
      </c>
      <c r="M467" s="10">
        <v>45.0</v>
      </c>
      <c r="N467" s="10">
        <v>107.0</v>
      </c>
      <c r="O467" s="10">
        <v>0.108080808</v>
      </c>
      <c r="P467" s="10">
        <v>4.755555556</v>
      </c>
      <c r="Q467" s="10">
        <v>2.717478861</v>
      </c>
      <c r="R467" s="9">
        <f t="shared" si="14"/>
        <v>1.55285566</v>
      </c>
      <c r="S467" s="9">
        <f t="shared" si="8"/>
        <v>0.5714324707</v>
      </c>
      <c r="T467" s="6">
        <v>-0.0627791499744</v>
      </c>
      <c r="U467" s="10">
        <v>9.466666667</v>
      </c>
      <c r="V467" s="9"/>
      <c r="W467" s="9"/>
      <c r="X467" s="10">
        <v>0.297716015</v>
      </c>
      <c r="Y467" s="10">
        <v>0.163753514</v>
      </c>
      <c r="Z467" s="10">
        <v>0.023561193</v>
      </c>
      <c r="AA467" s="10">
        <v>0.032077195</v>
      </c>
      <c r="AB467" s="10">
        <v>0.5</v>
      </c>
      <c r="AC467" s="10">
        <v>0.496772487</v>
      </c>
      <c r="AD467" s="10">
        <v>0.157415011</v>
      </c>
      <c r="AE467" s="10">
        <v>0.727721572</v>
      </c>
      <c r="AF467" s="10">
        <v>9.0</v>
      </c>
      <c r="AG467" s="19" t="s">
        <v>63</v>
      </c>
      <c r="AH467" s="19">
        <v>0.0655309698116</v>
      </c>
      <c r="AI467" s="19">
        <v>0.0139241623902</v>
      </c>
      <c r="AJ467" s="18" t="s">
        <v>486</v>
      </c>
      <c r="AK467" s="9"/>
      <c r="AL467" s="9"/>
      <c r="AM467" s="9"/>
      <c r="AN467" s="9"/>
      <c r="AO467" s="9"/>
      <c r="AP467" s="9"/>
      <c r="AQ467" s="9"/>
      <c r="AR467" s="9"/>
      <c r="AS467" s="9"/>
    </row>
    <row r="468">
      <c r="A468" s="9"/>
      <c r="B468" s="6" t="s">
        <v>481</v>
      </c>
      <c r="C468" s="6" t="s">
        <v>482</v>
      </c>
      <c r="D468" s="6" t="s">
        <v>57</v>
      </c>
      <c r="E468" s="6" t="s">
        <v>483</v>
      </c>
      <c r="F468" s="6"/>
      <c r="G468" s="6"/>
      <c r="H468" s="6"/>
      <c r="I468" s="6" t="s">
        <v>484</v>
      </c>
      <c r="J468" s="6" t="s">
        <v>42</v>
      </c>
      <c r="K468" s="6" t="s">
        <v>139</v>
      </c>
      <c r="L468" s="6" t="s">
        <v>555</v>
      </c>
      <c r="M468" s="10">
        <v>26.0</v>
      </c>
      <c r="N468" s="10">
        <v>47.0</v>
      </c>
      <c r="O468" s="10">
        <v>0.144615385</v>
      </c>
      <c r="P468" s="10">
        <v>3.615384615</v>
      </c>
      <c r="Q468" s="10">
        <v>1.469613321</v>
      </c>
      <c r="R468" s="9">
        <f t="shared" si="14"/>
        <v>0.597381342</v>
      </c>
      <c r="S468" s="9">
        <f t="shared" si="8"/>
        <v>0.406488791</v>
      </c>
      <c r="T468" s="6">
        <v>-0.244241552598</v>
      </c>
      <c r="U468" s="10">
        <v>6.153846154</v>
      </c>
      <c r="V468" s="9"/>
      <c r="W468" s="9"/>
      <c r="X468" s="10">
        <v>0.209473767</v>
      </c>
      <c r="Y468" s="10">
        <v>0.209351037</v>
      </c>
      <c r="Z468" s="10">
        <v>0.011794872</v>
      </c>
      <c r="AA468" s="10">
        <v>0.013247863</v>
      </c>
      <c r="AB468" s="10">
        <v>0.44</v>
      </c>
      <c r="AC468" s="10">
        <v>0.387179487</v>
      </c>
      <c r="AD468" s="10">
        <v>0.091362575</v>
      </c>
      <c r="AE468" s="10">
        <v>0.7265625</v>
      </c>
      <c r="AF468" s="10">
        <v>8.0</v>
      </c>
      <c r="AG468" s="19" t="s">
        <v>63</v>
      </c>
      <c r="AH468" s="19">
        <v>0.0649075728986</v>
      </c>
      <c r="AI468" s="19">
        <v>0.0202027513732</v>
      </c>
      <c r="AJ468" s="18" t="s">
        <v>486</v>
      </c>
      <c r="AK468" s="9"/>
      <c r="AL468" s="9"/>
      <c r="AM468" s="9"/>
      <c r="AN468" s="9"/>
      <c r="AO468" s="9"/>
      <c r="AP468" s="9"/>
      <c r="AQ468" s="9"/>
      <c r="AR468" s="9"/>
      <c r="AS468" s="9"/>
    </row>
    <row r="469">
      <c r="A469" s="9"/>
      <c r="B469" s="6" t="s">
        <v>481</v>
      </c>
      <c r="C469" s="6" t="s">
        <v>482</v>
      </c>
      <c r="D469" s="6" t="s">
        <v>57</v>
      </c>
      <c r="E469" s="6" t="s">
        <v>483</v>
      </c>
      <c r="F469" s="6"/>
      <c r="G469" s="6"/>
      <c r="H469" s="6"/>
      <c r="I469" s="6" t="s">
        <v>484</v>
      </c>
      <c r="J469" s="6" t="s">
        <v>42</v>
      </c>
      <c r="K469" s="6" t="s">
        <v>139</v>
      </c>
      <c r="L469" s="6" t="s">
        <v>556</v>
      </c>
      <c r="M469" s="10">
        <v>60.0</v>
      </c>
      <c r="N469" s="10">
        <v>180.0</v>
      </c>
      <c r="O469" s="10">
        <v>0.101694915</v>
      </c>
      <c r="P469" s="10">
        <v>6.0</v>
      </c>
      <c r="Q469" s="10">
        <v>2.744691847</v>
      </c>
      <c r="R469" s="9">
        <f t="shared" si="14"/>
        <v>1.255555556</v>
      </c>
      <c r="S469" s="9">
        <f t="shared" si="8"/>
        <v>0.4574486412</v>
      </c>
      <c r="T469" s="6">
        <v>0.0</v>
      </c>
      <c r="U469" s="10">
        <v>11.2</v>
      </c>
      <c r="V469" s="9"/>
      <c r="W469" s="9"/>
      <c r="X469" s="10">
        <v>0.034872691</v>
      </c>
      <c r="Y469" s="10">
        <v>0.188495159</v>
      </c>
      <c r="Z469" s="10">
        <v>0.040785116</v>
      </c>
      <c r="AA469" s="10">
        <v>0.045856824</v>
      </c>
      <c r="AB469" s="10">
        <v>0.452471483</v>
      </c>
      <c r="AC469" s="10">
        <v>0.611243386</v>
      </c>
      <c r="AD469" s="10">
        <v>0.142407428</v>
      </c>
      <c r="AE469" s="10">
        <v>0.694342581</v>
      </c>
      <c r="AF469" s="10">
        <v>7.0</v>
      </c>
      <c r="AG469" s="10">
        <v>6.0</v>
      </c>
      <c r="AH469" s="10">
        <v>0.0546310813257</v>
      </c>
      <c r="AI469" s="10">
        <v>0.00983690914072</v>
      </c>
      <c r="AJ469" s="18" t="s">
        <v>486</v>
      </c>
      <c r="AK469" s="9"/>
      <c r="AL469" s="9"/>
      <c r="AM469" s="9"/>
      <c r="AN469" s="9"/>
      <c r="AO469" s="9"/>
      <c r="AP469" s="9"/>
      <c r="AQ469" s="9"/>
      <c r="AR469" s="9"/>
      <c r="AS469" s="9"/>
    </row>
    <row r="470">
      <c r="A470" s="9"/>
      <c r="B470" s="6" t="s">
        <v>481</v>
      </c>
      <c r="C470" s="6" t="s">
        <v>482</v>
      </c>
      <c r="D470" s="6" t="s">
        <v>57</v>
      </c>
      <c r="E470" s="6" t="s">
        <v>483</v>
      </c>
      <c r="F470" s="6"/>
      <c r="G470" s="6"/>
      <c r="H470" s="6"/>
      <c r="I470" s="6" t="s">
        <v>484</v>
      </c>
      <c r="J470" s="6" t="s">
        <v>42</v>
      </c>
      <c r="K470" s="6" t="s">
        <v>139</v>
      </c>
      <c r="L470" s="6" t="s">
        <v>557</v>
      </c>
      <c r="M470" s="10">
        <v>57.0</v>
      </c>
      <c r="N470" s="10">
        <v>133.0</v>
      </c>
      <c r="O470" s="10">
        <v>0.083333333</v>
      </c>
      <c r="P470" s="10">
        <v>4.666666667</v>
      </c>
      <c r="Q470" s="10">
        <v>2.408561727</v>
      </c>
      <c r="R470" s="9">
        <f t="shared" si="14"/>
        <v>1.24310777</v>
      </c>
      <c r="S470" s="9">
        <f t="shared" si="8"/>
        <v>0.51612037</v>
      </c>
      <c r="T470" s="6">
        <v>-3.92443390711E-4</v>
      </c>
      <c r="U470" s="10">
        <v>9.298245614</v>
      </c>
      <c r="V470" s="9"/>
      <c r="W470" s="9"/>
      <c r="X470" s="10">
        <v>0.237181764</v>
      </c>
      <c r="Y470" s="10">
        <v>0.221485449</v>
      </c>
      <c r="Z470" s="10">
        <v>0.064923673</v>
      </c>
      <c r="AA470" s="10">
        <v>0.066733311</v>
      </c>
      <c r="AB470" s="10">
        <v>0.524050633</v>
      </c>
      <c r="AC470" s="10">
        <v>0.532163743</v>
      </c>
      <c r="AD470" s="10">
        <v>0.09726613</v>
      </c>
      <c r="AE470" s="10">
        <v>0.795720897</v>
      </c>
      <c r="AF470" s="10">
        <v>9.0</v>
      </c>
      <c r="AG470" s="19" t="s">
        <v>63</v>
      </c>
      <c r="AH470" s="19">
        <v>0.0554546440392</v>
      </c>
      <c r="AI470" s="19">
        <v>0.013491029919</v>
      </c>
      <c r="AJ470" s="18" t="s">
        <v>486</v>
      </c>
      <c r="AK470" s="9"/>
      <c r="AL470" s="9"/>
      <c r="AM470" s="9"/>
      <c r="AN470" s="9"/>
      <c r="AO470" s="9"/>
      <c r="AP470" s="9"/>
      <c r="AQ470" s="9"/>
      <c r="AR470" s="9"/>
      <c r="AS470" s="9"/>
    </row>
    <row r="471">
      <c r="A471" s="9"/>
      <c r="B471" s="6" t="s">
        <v>481</v>
      </c>
      <c r="C471" s="6" t="s">
        <v>482</v>
      </c>
      <c r="D471" s="6" t="s">
        <v>57</v>
      </c>
      <c r="E471" s="6" t="s">
        <v>483</v>
      </c>
      <c r="F471" s="6"/>
      <c r="G471" s="6"/>
      <c r="H471" s="6"/>
      <c r="I471" s="6" t="s">
        <v>484</v>
      </c>
      <c r="J471" s="6" t="s">
        <v>42</v>
      </c>
      <c r="K471" s="6" t="s">
        <v>139</v>
      </c>
      <c r="L471" s="6" t="s">
        <v>558</v>
      </c>
      <c r="M471" s="10">
        <v>58.0</v>
      </c>
      <c r="N471" s="10">
        <v>136.0</v>
      </c>
      <c r="O471" s="10">
        <v>0.082274652</v>
      </c>
      <c r="P471" s="10">
        <v>4.689655172</v>
      </c>
      <c r="Q471" s="10">
        <v>2.290963482</v>
      </c>
      <c r="R471" s="9">
        <f t="shared" si="14"/>
        <v>1.119168357</v>
      </c>
      <c r="S471" s="9">
        <f t="shared" si="8"/>
        <v>0.4885142719</v>
      </c>
      <c r="T471" s="6">
        <v>-0.0759045746094</v>
      </c>
      <c r="U471" s="10">
        <v>9.724137931</v>
      </c>
      <c r="V471" s="9"/>
      <c r="W471" s="9"/>
      <c r="X471" s="10">
        <v>0.179518166</v>
      </c>
      <c r="Y471" s="10">
        <v>0.278034485</v>
      </c>
      <c r="Z471" s="10">
        <v>0.047543428</v>
      </c>
      <c r="AA471" s="10">
        <v>0.050882594</v>
      </c>
      <c r="AB471" s="10">
        <v>0.55361596</v>
      </c>
      <c r="AC471" s="10">
        <v>0.570333881</v>
      </c>
      <c r="AD471" s="10">
        <v>0.132451963</v>
      </c>
      <c r="AE471" s="10">
        <v>0.803229214</v>
      </c>
      <c r="AF471" s="10">
        <v>10.0</v>
      </c>
      <c r="AG471" s="19" t="s">
        <v>63</v>
      </c>
      <c r="AH471" s="19">
        <v>0.039604076265</v>
      </c>
      <c r="AI471" s="19">
        <v>0.00937832340064</v>
      </c>
      <c r="AJ471" s="18" t="s">
        <v>486</v>
      </c>
      <c r="AK471" s="9"/>
      <c r="AL471" s="9"/>
      <c r="AM471" s="9"/>
      <c r="AN471" s="9"/>
      <c r="AO471" s="9"/>
      <c r="AP471" s="9"/>
      <c r="AQ471" s="9"/>
      <c r="AR471" s="9"/>
      <c r="AS471" s="9"/>
    </row>
    <row r="472">
      <c r="A472" s="9"/>
      <c r="B472" s="6" t="s">
        <v>481</v>
      </c>
      <c r="C472" s="6" t="s">
        <v>482</v>
      </c>
      <c r="D472" s="6" t="s">
        <v>57</v>
      </c>
      <c r="E472" s="6" t="s">
        <v>483</v>
      </c>
      <c r="F472" s="6"/>
      <c r="G472" s="6"/>
      <c r="H472" s="6"/>
      <c r="I472" s="6" t="s">
        <v>484</v>
      </c>
      <c r="J472" s="6" t="s">
        <v>42</v>
      </c>
      <c r="K472" s="6" t="s">
        <v>139</v>
      </c>
      <c r="L472" s="6" t="s">
        <v>559</v>
      </c>
      <c r="M472" s="10">
        <v>53.0</v>
      </c>
      <c r="N472" s="10">
        <v>152.0</v>
      </c>
      <c r="O472" s="10">
        <v>0.11030479</v>
      </c>
      <c r="P472" s="10">
        <v>5.735849057</v>
      </c>
      <c r="Q472" s="10">
        <v>3.010365385</v>
      </c>
      <c r="R472" s="9">
        <f t="shared" si="14"/>
        <v>1.579940417</v>
      </c>
      <c r="S472" s="9">
        <f t="shared" si="8"/>
        <v>0.5248334388</v>
      </c>
      <c r="T472" s="6">
        <v>0.00147993116052</v>
      </c>
      <c r="U472" s="10">
        <v>17.73584906</v>
      </c>
      <c r="V472" s="9"/>
      <c r="W472" s="9"/>
      <c r="X472" s="10">
        <v>0.07381354</v>
      </c>
      <c r="Y472" s="10">
        <v>0.252748955</v>
      </c>
      <c r="Z472" s="10">
        <v>0.046728706</v>
      </c>
      <c r="AA472" s="10">
        <v>0.057759829</v>
      </c>
      <c r="AB472" s="10">
        <v>0.410575428</v>
      </c>
      <c r="AC472" s="10">
        <v>0.594855564</v>
      </c>
      <c r="AD472" s="10">
        <v>0.123219877</v>
      </c>
      <c r="AE472" s="10">
        <v>0.717306474</v>
      </c>
      <c r="AF472" s="10">
        <v>8.0</v>
      </c>
      <c r="AG472" s="10">
        <v>7.0</v>
      </c>
      <c r="AH472" s="10">
        <v>0.0717273509097</v>
      </c>
      <c r="AI472" s="10">
        <v>0.0140501038577</v>
      </c>
      <c r="AJ472" s="18" t="s">
        <v>486</v>
      </c>
      <c r="AK472" s="9"/>
      <c r="AL472" s="9"/>
      <c r="AM472" s="9"/>
      <c r="AN472" s="9"/>
      <c r="AO472" s="9"/>
      <c r="AP472" s="9"/>
      <c r="AQ472" s="9"/>
      <c r="AR472" s="9"/>
      <c r="AS472" s="9"/>
    </row>
    <row r="473">
      <c r="A473" s="9"/>
      <c r="B473" s="6" t="s">
        <v>481</v>
      </c>
      <c r="C473" s="6" t="s">
        <v>482</v>
      </c>
      <c r="D473" s="6" t="s">
        <v>57</v>
      </c>
      <c r="E473" s="6" t="s">
        <v>483</v>
      </c>
      <c r="F473" s="6"/>
      <c r="G473" s="6"/>
      <c r="H473" s="6"/>
      <c r="I473" s="6" t="s">
        <v>484</v>
      </c>
      <c r="J473" s="6" t="s">
        <v>42</v>
      </c>
      <c r="K473" s="6" t="s">
        <v>139</v>
      </c>
      <c r="L473" s="6" t="s">
        <v>560</v>
      </c>
      <c r="M473" s="10">
        <v>131.0</v>
      </c>
      <c r="N473" s="10">
        <v>614.0</v>
      </c>
      <c r="O473" s="10">
        <v>0.072108045</v>
      </c>
      <c r="P473" s="10">
        <v>9.374045802</v>
      </c>
      <c r="Q473" s="10">
        <v>4.805111588</v>
      </c>
      <c r="R473" s="9">
        <f t="shared" si="14"/>
        <v>2.463087749</v>
      </c>
      <c r="S473" s="9">
        <f t="shared" si="8"/>
        <v>0.5125974088</v>
      </c>
      <c r="T473" s="6">
        <v>0.0204820342824</v>
      </c>
      <c r="U473" s="10">
        <v>17.81679389</v>
      </c>
      <c r="V473" s="9"/>
      <c r="W473" s="9"/>
      <c r="X473" s="10">
        <v>0.039859665</v>
      </c>
      <c r="Y473" s="10">
        <v>0.047324886</v>
      </c>
      <c r="Z473" s="10">
        <v>0.017152585</v>
      </c>
      <c r="AA473" s="10">
        <v>0.020210653</v>
      </c>
      <c r="AB473" s="10">
        <v>0.455142232</v>
      </c>
      <c r="AC473" s="10">
        <v>0.629873785</v>
      </c>
      <c r="AD473" s="10">
        <v>0.094978031</v>
      </c>
      <c r="AE473" s="10">
        <v>0.707532332</v>
      </c>
      <c r="AF473" s="10">
        <v>8.0</v>
      </c>
      <c r="AG473" s="10">
        <v>8.0</v>
      </c>
      <c r="AH473" s="10">
        <v>0.0499885103409</v>
      </c>
      <c r="AI473" s="10">
        <v>0.00670494568059</v>
      </c>
      <c r="AJ473" s="18" t="s">
        <v>486</v>
      </c>
      <c r="AK473" s="9"/>
      <c r="AL473" s="9"/>
      <c r="AM473" s="9"/>
      <c r="AN473" s="9"/>
      <c r="AO473" s="9"/>
      <c r="AP473" s="9"/>
      <c r="AQ473" s="9"/>
      <c r="AR473" s="9"/>
      <c r="AS473" s="9"/>
    </row>
    <row r="474">
      <c r="A474" s="9"/>
      <c r="B474" s="6" t="s">
        <v>481</v>
      </c>
      <c r="C474" s="6" t="s">
        <v>482</v>
      </c>
      <c r="D474" s="6" t="s">
        <v>57</v>
      </c>
      <c r="E474" s="6" t="s">
        <v>483</v>
      </c>
      <c r="F474" s="6"/>
      <c r="G474" s="6"/>
      <c r="H474" s="6"/>
      <c r="I474" s="6" t="s">
        <v>484</v>
      </c>
      <c r="J474" s="6" t="s">
        <v>42</v>
      </c>
      <c r="K474" s="6" t="s">
        <v>139</v>
      </c>
      <c r="L474" s="6" t="s">
        <v>561</v>
      </c>
      <c r="M474" s="10">
        <v>217.0</v>
      </c>
      <c r="N474" s="10">
        <v>1296.0</v>
      </c>
      <c r="O474" s="10">
        <v>0.055299539</v>
      </c>
      <c r="P474" s="10">
        <v>11.94470046</v>
      </c>
      <c r="Q474" s="10">
        <v>6.213311266</v>
      </c>
      <c r="R474" s="9">
        <f t="shared" si="14"/>
        <v>3.23199707</v>
      </c>
      <c r="S474" s="9">
        <f t="shared" si="8"/>
        <v>0.5201730497</v>
      </c>
      <c r="T474" s="6">
        <v>-0.00652467292103</v>
      </c>
      <c r="U474" s="10">
        <v>32.1843318</v>
      </c>
      <c r="V474" s="9"/>
      <c r="W474" s="9"/>
      <c r="X474" s="10">
        <v>0.1987079</v>
      </c>
      <c r="Y474" s="10">
        <v>0.067655333</v>
      </c>
      <c r="Z474" s="10">
        <v>0.011569956</v>
      </c>
      <c r="AA474" s="10">
        <v>0.01389066</v>
      </c>
      <c r="AB474" s="10">
        <v>0.542223095</v>
      </c>
      <c r="AC474" s="10">
        <v>0.729001245</v>
      </c>
      <c r="AD474" s="10">
        <v>0.07805842</v>
      </c>
      <c r="AE474" s="10">
        <v>0.773044327</v>
      </c>
      <c r="AF474" s="10">
        <v>11.0</v>
      </c>
      <c r="AG474" s="10">
        <v>8.0</v>
      </c>
      <c r="AH474" s="10">
        <v>0.0399930271804</v>
      </c>
      <c r="AI474" s="10">
        <v>0.00340336463304</v>
      </c>
      <c r="AJ474" s="18" t="s">
        <v>486</v>
      </c>
      <c r="AK474" s="9"/>
      <c r="AL474" s="9"/>
      <c r="AM474" s="9"/>
      <c r="AN474" s="9"/>
      <c r="AO474" s="9"/>
      <c r="AP474" s="9"/>
      <c r="AQ474" s="9"/>
      <c r="AR474" s="9"/>
      <c r="AS474" s="9"/>
    </row>
    <row r="475">
      <c r="A475" s="9"/>
      <c r="B475" s="6" t="s">
        <v>481</v>
      </c>
      <c r="C475" s="6" t="s">
        <v>482</v>
      </c>
      <c r="D475" s="6" t="s">
        <v>57</v>
      </c>
      <c r="E475" s="6" t="s">
        <v>483</v>
      </c>
      <c r="F475" s="6"/>
      <c r="G475" s="6"/>
      <c r="H475" s="6"/>
      <c r="I475" s="6" t="s">
        <v>484</v>
      </c>
      <c r="J475" s="6" t="s">
        <v>42</v>
      </c>
      <c r="K475" s="6" t="s">
        <v>139</v>
      </c>
      <c r="L475" s="6" t="s">
        <v>562</v>
      </c>
      <c r="M475" s="10">
        <v>233.0</v>
      </c>
      <c r="N475" s="10">
        <v>1264.0</v>
      </c>
      <c r="O475" s="10">
        <v>0.046766316</v>
      </c>
      <c r="P475" s="10">
        <v>10.84978541</v>
      </c>
      <c r="Q475" s="10">
        <v>5.478691649</v>
      </c>
      <c r="R475" s="9">
        <f t="shared" si="14"/>
        <v>2.76651206</v>
      </c>
      <c r="S475" s="9">
        <f t="shared" si="8"/>
        <v>0.5049585261</v>
      </c>
      <c r="T475" s="6">
        <v>-0.00301573342083</v>
      </c>
      <c r="U475" s="10">
        <v>30.54077253</v>
      </c>
      <c r="V475" s="9"/>
      <c r="W475" s="9"/>
      <c r="X475" s="10">
        <v>0.105406194</v>
      </c>
      <c r="Y475" s="10">
        <v>0.130103276</v>
      </c>
      <c r="Z475" s="10">
        <v>0.014526061</v>
      </c>
      <c r="AA475" s="10">
        <v>0.017560452</v>
      </c>
      <c r="AB475" s="10">
        <v>0.565710319</v>
      </c>
      <c r="AC475" s="10">
        <v>0.739186633</v>
      </c>
      <c r="AD475" s="10">
        <v>0.100257078</v>
      </c>
      <c r="AE475" s="10">
        <v>0.806106334</v>
      </c>
      <c r="AF475" s="10">
        <v>13.0</v>
      </c>
      <c r="AG475" s="19" t="s">
        <v>63</v>
      </c>
      <c r="AH475" s="19">
        <v>0.0293313561964</v>
      </c>
      <c r="AI475" s="19">
        <v>0.00235365492038</v>
      </c>
      <c r="AJ475" s="18" t="s">
        <v>486</v>
      </c>
      <c r="AK475" s="9"/>
      <c r="AL475" s="9"/>
      <c r="AM475" s="9"/>
      <c r="AN475" s="9"/>
      <c r="AO475" s="9"/>
      <c r="AP475" s="9"/>
      <c r="AQ475" s="9"/>
      <c r="AR475" s="9"/>
      <c r="AS475" s="9"/>
    </row>
    <row r="476">
      <c r="A476" s="9"/>
      <c r="B476" s="6" t="s">
        <v>481</v>
      </c>
      <c r="C476" s="6" t="s">
        <v>482</v>
      </c>
      <c r="D476" s="6" t="s">
        <v>57</v>
      </c>
      <c r="E476" s="6" t="s">
        <v>483</v>
      </c>
      <c r="F476" s="6"/>
      <c r="G476" s="6"/>
      <c r="H476" s="6"/>
      <c r="I476" s="6" t="s">
        <v>484</v>
      </c>
      <c r="J476" s="6" t="s">
        <v>42</v>
      </c>
      <c r="K476" s="6" t="s">
        <v>139</v>
      </c>
      <c r="L476" s="6" t="s">
        <v>563</v>
      </c>
      <c r="M476" s="10">
        <v>93.0</v>
      </c>
      <c r="N476" s="10">
        <v>289.0</v>
      </c>
      <c r="O476" s="10">
        <v>0.067554932</v>
      </c>
      <c r="P476" s="10">
        <v>6.215053763</v>
      </c>
      <c r="Q476" s="10">
        <v>2.888052744</v>
      </c>
      <c r="R476" s="9">
        <f t="shared" si="14"/>
        <v>1.342039662</v>
      </c>
      <c r="S476" s="9">
        <f t="shared" si="8"/>
        <v>0.4646866872</v>
      </c>
      <c r="T476" s="6">
        <v>-0.0345340666598</v>
      </c>
      <c r="U476" s="10">
        <v>22.68817204</v>
      </c>
      <c r="V476" s="9"/>
      <c r="W476" s="9"/>
      <c r="X476" s="10">
        <v>0.32953975</v>
      </c>
      <c r="Y476" s="10">
        <v>0.29073432</v>
      </c>
      <c r="Z476" s="10">
        <v>0.014652015</v>
      </c>
      <c r="AA476" s="10">
        <v>0.018711956</v>
      </c>
      <c r="AB476" s="10">
        <v>0.532808399</v>
      </c>
      <c r="AC476" s="10">
        <v>0.641307975</v>
      </c>
      <c r="AD476" s="10">
        <v>0.094582303</v>
      </c>
      <c r="AE476" s="10">
        <v>0.825409133</v>
      </c>
      <c r="AF476" s="10">
        <v>16.0</v>
      </c>
      <c r="AG476" s="19" t="s">
        <v>63</v>
      </c>
      <c r="AH476" s="19">
        <v>0.0416015161835</v>
      </c>
      <c r="AI476" s="19">
        <v>0.00884751915406</v>
      </c>
      <c r="AJ476" s="18" t="s">
        <v>486</v>
      </c>
      <c r="AK476" s="9"/>
      <c r="AL476" s="9"/>
      <c r="AM476" s="9"/>
      <c r="AN476" s="9"/>
      <c r="AO476" s="9"/>
      <c r="AP476" s="9"/>
      <c r="AQ476" s="9"/>
      <c r="AR476" s="9"/>
      <c r="AS476" s="9"/>
    </row>
    <row r="477">
      <c r="A477" s="9"/>
      <c r="B477" s="6" t="s">
        <v>481</v>
      </c>
      <c r="C477" s="6" t="s">
        <v>482</v>
      </c>
      <c r="D477" s="6" t="s">
        <v>57</v>
      </c>
      <c r="E477" s="6" t="s">
        <v>483</v>
      </c>
      <c r="F477" s="6"/>
      <c r="G477" s="6"/>
      <c r="H477" s="6"/>
      <c r="I477" s="6" t="s">
        <v>484</v>
      </c>
      <c r="J477" s="6" t="s">
        <v>42</v>
      </c>
      <c r="K477" s="6" t="s">
        <v>139</v>
      </c>
      <c r="L477" s="6" t="s">
        <v>564</v>
      </c>
      <c r="M477" s="10">
        <v>59.0</v>
      </c>
      <c r="N477" s="10">
        <v>144.0</v>
      </c>
      <c r="O477" s="10">
        <v>0.084161309</v>
      </c>
      <c r="P477" s="10">
        <v>4.881355932</v>
      </c>
      <c r="Q477" s="10">
        <v>2.050917494</v>
      </c>
      <c r="R477" s="9">
        <f t="shared" si="14"/>
        <v>0.8616996232</v>
      </c>
      <c r="S477" s="9">
        <f t="shared" si="8"/>
        <v>0.4201532366</v>
      </c>
      <c r="T477" s="11">
        <v>3.45495725544E-6</v>
      </c>
      <c r="U477" s="10">
        <v>11.59322034</v>
      </c>
      <c r="V477" s="9"/>
      <c r="W477" s="9"/>
      <c r="X477" s="10">
        <v>-0.007464926</v>
      </c>
      <c r="Y477" s="10">
        <v>0.241600372</v>
      </c>
      <c r="Z477" s="10">
        <v>0.056158807</v>
      </c>
      <c r="AA477" s="10">
        <v>0.067431044</v>
      </c>
      <c r="AB477" s="10">
        <v>0.404761905</v>
      </c>
      <c r="AC477" s="10">
        <v>0.483414044</v>
      </c>
      <c r="AD477" s="10">
        <v>0.089769364</v>
      </c>
      <c r="AE477" s="10">
        <v>0.783044356</v>
      </c>
      <c r="AF477" s="10">
        <v>8.0</v>
      </c>
      <c r="AG477" s="10">
        <v>11.0</v>
      </c>
      <c r="AH477" s="10">
        <v>0.0377640101728</v>
      </c>
      <c r="AI477" s="10">
        <v>0.0101982702125</v>
      </c>
      <c r="AJ477" s="18" t="s">
        <v>486</v>
      </c>
      <c r="AK477" s="9"/>
      <c r="AL477" s="9"/>
      <c r="AM477" s="9"/>
      <c r="AN477" s="9"/>
      <c r="AO477" s="9"/>
      <c r="AP477" s="9"/>
      <c r="AQ477" s="9"/>
      <c r="AR477" s="9"/>
      <c r="AS477" s="9"/>
    </row>
    <row r="478">
      <c r="A478" s="9"/>
      <c r="B478" s="6" t="s">
        <v>481</v>
      </c>
      <c r="C478" s="6" t="s">
        <v>482</v>
      </c>
      <c r="D478" s="6" t="s">
        <v>57</v>
      </c>
      <c r="E478" s="6" t="s">
        <v>483</v>
      </c>
      <c r="F478" s="6"/>
      <c r="G478" s="6"/>
      <c r="H478" s="6"/>
      <c r="I478" s="6" t="s">
        <v>484</v>
      </c>
      <c r="J478" s="6" t="s">
        <v>42</v>
      </c>
      <c r="K478" s="6" t="s">
        <v>139</v>
      </c>
      <c r="L478" s="6" t="s">
        <v>565</v>
      </c>
      <c r="M478" s="10">
        <v>24.0</v>
      </c>
      <c r="N478" s="10">
        <v>33.0</v>
      </c>
      <c r="O478" s="10">
        <v>0.119565217</v>
      </c>
      <c r="P478" s="10">
        <v>2.75</v>
      </c>
      <c r="Q478" s="10">
        <v>1.898464292</v>
      </c>
      <c r="R478" s="9">
        <f t="shared" si="14"/>
        <v>1.310606061</v>
      </c>
      <c r="S478" s="9">
        <f t="shared" si="8"/>
        <v>0.6903506516</v>
      </c>
      <c r="T478" s="6">
        <v>-0.0371507488513</v>
      </c>
      <c r="U478" s="10">
        <v>4.75</v>
      </c>
      <c r="V478" s="9"/>
      <c r="W478" s="9"/>
      <c r="X478" s="10">
        <v>0.410748299</v>
      </c>
      <c r="Y478" s="10">
        <v>0.61789454</v>
      </c>
      <c r="Z478" s="10">
        <v>0.009552042</v>
      </c>
      <c r="AA478" s="10">
        <v>0.009881423</v>
      </c>
      <c r="AB478" s="10">
        <v>0.636363636</v>
      </c>
      <c r="AC478" s="10">
        <v>0.368055556</v>
      </c>
      <c r="AD478" s="10">
        <v>0.177872591</v>
      </c>
      <c r="AE478" s="10">
        <v>0.536780548</v>
      </c>
      <c r="AF478" s="10">
        <v>7.0</v>
      </c>
      <c r="AG478" s="19" t="s">
        <v>63</v>
      </c>
      <c r="AH478" s="19">
        <v>0.125044600262</v>
      </c>
      <c r="AI478" s="19">
        <v>0.0340882524278</v>
      </c>
      <c r="AJ478" s="18" t="s">
        <v>486</v>
      </c>
      <c r="AK478" s="9"/>
      <c r="AL478" s="9"/>
      <c r="AM478" s="9"/>
      <c r="AN478" s="9"/>
      <c r="AO478" s="9"/>
      <c r="AP478" s="9"/>
      <c r="AQ478" s="9"/>
      <c r="AR478" s="9"/>
      <c r="AS478" s="9"/>
    </row>
    <row r="479">
      <c r="A479" s="9"/>
      <c r="B479" s="6" t="s">
        <v>481</v>
      </c>
      <c r="C479" s="6" t="s">
        <v>482</v>
      </c>
      <c r="D479" s="6" t="s">
        <v>57</v>
      </c>
      <c r="E479" s="6" t="s">
        <v>483</v>
      </c>
      <c r="F479" s="6"/>
      <c r="G479" s="6"/>
      <c r="H479" s="6"/>
      <c r="I479" s="6" t="s">
        <v>484</v>
      </c>
      <c r="J479" s="6" t="s">
        <v>42</v>
      </c>
      <c r="K479" s="6" t="s">
        <v>139</v>
      </c>
      <c r="L479" s="6" t="s">
        <v>566</v>
      </c>
      <c r="M479" s="10">
        <v>15.0</v>
      </c>
      <c r="N479" s="10">
        <v>23.0</v>
      </c>
      <c r="O479" s="10">
        <v>0.219047619</v>
      </c>
      <c r="P479" s="10">
        <v>3.066666667</v>
      </c>
      <c r="Q479" s="10">
        <v>1.806162291</v>
      </c>
      <c r="R479" s="9">
        <f t="shared" si="14"/>
        <v>1.063768116</v>
      </c>
      <c r="S479" s="9">
        <f t="shared" si="8"/>
        <v>0.5889659644</v>
      </c>
      <c r="T479" s="6">
        <v>-0.0169760141738</v>
      </c>
      <c r="U479" s="10">
        <v>4.266666667</v>
      </c>
      <c r="V479" s="9"/>
      <c r="W479" s="9"/>
      <c r="X479" s="10">
        <v>-0.057880056</v>
      </c>
      <c r="Y479" s="10">
        <v>-0.05170435</v>
      </c>
      <c r="Z479" s="10">
        <v>0.075457875</v>
      </c>
      <c r="AA479" s="10">
        <v>0.079120879</v>
      </c>
      <c r="AB479" s="10">
        <v>0.307692308</v>
      </c>
      <c r="AC479" s="10">
        <v>0.364444444</v>
      </c>
      <c r="AD479" s="10">
        <v>0.253703961</v>
      </c>
      <c r="AE479" s="10">
        <v>0.526855469</v>
      </c>
      <c r="AF479" s="10">
        <v>5.0</v>
      </c>
      <c r="AG479" s="19" t="s">
        <v>63</v>
      </c>
      <c r="AH479" s="19">
        <v>0.0779857340932</v>
      </c>
      <c r="AI479" s="19">
        <v>0.0307965828539</v>
      </c>
      <c r="AJ479" s="18" t="s">
        <v>486</v>
      </c>
      <c r="AK479" s="9"/>
      <c r="AL479" s="9"/>
      <c r="AM479" s="9"/>
      <c r="AN479" s="9"/>
      <c r="AO479" s="9"/>
      <c r="AP479" s="9"/>
      <c r="AQ479" s="9"/>
      <c r="AR479" s="9"/>
      <c r="AS479" s="9"/>
    </row>
    <row r="480">
      <c r="A480" s="9"/>
      <c r="B480" s="6" t="s">
        <v>481</v>
      </c>
      <c r="C480" s="6" t="s">
        <v>482</v>
      </c>
      <c r="D480" s="6" t="s">
        <v>57</v>
      </c>
      <c r="E480" s="6" t="s">
        <v>483</v>
      </c>
      <c r="F480" s="6"/>
      <c r="G480" s="6"/>
      <c r="H480" s="6"/>
      <c r="I480" s="6" t="s">
        <v>484</v>
      </c>
      <c r="J480" s="6" t="s">
        <v>42</v>
      </c>
      <c r="K480" s="6" t="s">
        <v>139</v>
      </c>
      <c r="L480" s="6" t="s">
        <v>567</v>
      </c>
      <c r="M480" s="10">
        <v>24.0</v>
      </c>
      <c r="N480" s="10">
        <v>41.0</v>
      </c>
      <c r="O480" s="10">
        <v>0.148550725</v>
      </c>
      <c r="P480" s="10">
        <v>3.416666667</v>
      </c>
      <c r="Q480" s="10">
        <v>1.913040047</v>
      </c>
      <c r="R480" s="9">
        <f t="shared" si="14"/>
        <v>1.071138211</v>
      </c>
      <c r="S480" s="9">
        <f t="shared" si="8"/>
        <v>0.55991416</v>
      </c>
      <c r="T480" s="6">
        <v>-0.0192615648043</v>
      </c>
      <c r="U480" s="10">
        <v>6.0</v>
      </c>
      <c r="V480" s="9"/>
      <c r="W480" s="9"/>
      <c r="X480" s="10">
        <v>0.04137931</v>
      </c>
      <c r="Y480" s="10">
        <v>-0.07834436</v>
      </c>
      <c r="Z480" s="10">
        <v>0.058794466</v>
      </c>
      <c r="AA480" s="10">
        <v>0.061176987</v>
      </c>
      <c r="AB480" s="10">
        <v>0.494117647</v>
      </c>
      <c r="AC480" s="10">
        <v>0.336111111</v>
      </c>
      <c r="AD480" s="10">
        <v>0.08188284</v>
      </c>
      <c r="AE480" s="10">
        <v>0.688175154</v>
      </c>
      <c r="AF480" s="10">
        <v>7.0</v>
      </c>
      <c r="AG480" s="19" t="s">
        <v>63</v>
      </c>
      <c r="AH480" s="19">
        <v>0.113575556776</v>
      </c>
      <c r="AI480" s="19">
        <v>0.0304365139715</v>
      </c>
      <c r="AJ480" s="18" t="s">
        <v>486</v>
      </c>
      <c r="AK480" s="9"/>
      <c r="AL480" s="9"/>
      <c r="AM480" s="9"/>
      <c r="AN480" s="9"/>
      <c r="AO480" s="9"/>
      <c r="AP480" s="9"/>
      <c r="AQ480" s="9"/>
      <c r="AR480" s="9"/>
      <c r="AS480" s="9"/>
    </row>
    <row r="481">
      <c r="A481" s="9"/>
      <c r="B481" s="6" t="s">
        <v>481</v>
      </c>
      <c r="C481" s="6" t="s">
        <v>482</v>
      </c>
      <c r="D481" s="6" t="s">
        <v>57</v>
      </c>
      <c r="E481" s="6" t="s">
        <v>483</v>
      </c>
      <c r="F481" s="6"/>
      <c r="G481" s="6"/>
      <c r="H481" s="6"/>
      <c r="I481" s="6" t="s">
        <v>484</v>
      </c>
      <c r="J481" s="6" t="s">
        <v>42</v>
      </c>
      <c r="K481" s="6" t="s">
        <v>139</v>
      </c>
      <c r="L481" s="6" t="s">
        <v>568</v>
      </c>
      <c r="M481" s="10">
        <v>31.0</v>
      </c>
      <c r="N481" s="10">
        <v>49.0</v>
      </c>
      <c r="O481" s="10">
        <v>0.105376344</v>
      </c>
      <c r="P481" s="10">
        <v>3.161290323</v>
      </c>
      <c r="Q481" s="10">
        <v>1.743129818</v>
      </c>
      <c r="R481" s="9">
        <f t="shared" si="14"/>
        <v>0.9611586574</v>
      </c>
      <c r="S481" s="9">
        <f t="shared" si="8"/>
        <v>0.5513982077</v>
      </c>
      <c r="T481" s="11">
        <v>-2.82278744441E-5</v>
      </c>
      <c r="U481" s="10">
        <v>5.032258065</v>
      </c>
      <c r="V481" s="9"/>
      <c r="W481" s="9"/>
      <c r="X481" s="10">
        <v>-0.061978221</v>
      </c>
      <c r="Y481" s="10">
        <v>-0.02241816</v>
      </c>
      <c r="Z481" s="10">
        <v>0.010604375</v>
      </c>
      <c r="AA481" s="10">
        <v>0.011222346</v>
      </c>
      <c r="AB481" s="10">
        <v>0.473684211</v>
      </c>
      <c r="AC481" s="10">
        <v>0.297849462</v>
      </c>
      <c r="AD481" s="10">
        <v>0.118822466</v>
      </c>
      <c r="AE481" s="10">
        <v>0.768244576</v>
      </c>
      <c r="AF481" s="10">
        <v>11.0</v>
      </c>
      <c r="AG481" s="19" t="s">
        <v>63</v>
      </c>
      <c r="AH481" s="19">
        <v>0.0632697517964</v>
      </c>
      <c r="AI481" s="19">
        <v>0.0215986224702</v>
      </c>
      <c r="AJ481" s="18" t="s">
        <v>486</v>
      </c>
      <c r="AK481" s="9"/>
      <c r="AL481" s="9"/>
      <c r="AM481" s="9"/>
      <c r="AN481" s="9"/>
      <c r="AO481" s="9"/>
      <c r="AP481" s="9"/>
      <c r="AQ481" s="9"/>
      <c r="AR481" s="9"/>
      <c r="AS481" s="9"/>
    </row>
    <row r="482">
      <c r="A482" s="9"/>
      <c r="B482" s="6" t="s">
        <v>481</v>
      </c>
      <c r="C482" s="6" t="s">
        <v>482</v>
      </c>
      <c r="D482" s="6" t="s">
        <v>57</v>
      </c>
      <c r="E482" s="6" t="s">
        <v>483</v>
      </c>
      <c r="F482" s="6"/>
      <c r="G482" s="6"/>
      <c r="H482" s="6"/>
      <c r="I482" s="6" t="s">
        <v>484</v>
      </c>
      <c r="J482" s="6" t="s">
        <v>42</v>
      </c>
      <c r="K482" s="6" t="s">
        <v>139</v>
      </c>
      <c r="L482" s="6" t="s">
        <v>569</v>
      </c>
      <c r="M482" s="10">
        <v>10.0</v>
      </c>
      <c r="N482" s="10">
        <v>10.0</v>
      </c>
      <c r="O482" s="10">
        <v>0.222222222</v>
      </c>
      <c r="P482" s="10">
        <v>2.0</v>
      </c>
      <c r="Q482" s="10">
        <v>0.894427191</v>
      </c>
      <c r="R482" s="9">
        <f t="shared" si="14"/>
        <v>0.4</v>
      </c>
      <c r="S482" s="9">
        <f t="shared" si="8"/>
        <v>0.4472135955</v>
      </c>
      <c r="T482" s="6">
        <v>-0.194103123047</v>
      </c>
      <c r="U482" s="10">
        <v>2.2</v>
      </c>
      <c r="V482" s="9"/>
      <c r="W482" s="9"/>
      <c r="X482" s="10">
        <v>-0.007407407</v>
      </c>
      <c r="Y482" s="10">
        <v>0.195945946</v>
      </c>
      <c r="Z482" s="10">
        <v>0.044444444</v>
      </c>
      <c r="AA482" s="10">
        <v>0.044444444</v>
      </c>
      <c r="AB482" s="10">
        <v>0.428571429</v>
      </c>
      <c r="AC482" s="10">
        <v>0.233333333</v>
      </c>
      <c r="AD482" s="10">
        <v>0.116666667</v>
      </c>
      <c r="AE482" s="10">
        <v>0.615702479</v>
      </c>
      <c r="AF482" s="10">
        <v>5.0</v>
      </c>
      <c r="AG482" s="19" t="s">
        <v>63</v>
      </c>
      <c r="AH482" s="19">
        <v>0.148390661798</v>
      </c>
      <c r="AI482" s="19">
        <v>0.109304839907</v>
      </c>
      <c r="AJ482" s="18" t="s">
        <v>486</v>
      </c>
      <c r="AK482" s="9"/>
      <c r="AL482" s="9"/>
      <c r="AM482" s="9"/>
      <c r="AN482" s="9"/>
      <c r="AO482" s="9"/>
      <c r="AP482" s="9"/>
      <c r="AQ482" s="9"/>
      <c r="AR482" s="9"/>
      <c r="AS482" s="9"/>
    </row>
    <row r="483">
      <c r="A483" s="9"/>
      <c r="B483" s="6" t="s">
        <v>481</v>
      </c>
      <c r="C483" s="6" t="s">
        <v>482</v>
      </c>
      <c r="D483" s="6" t="s">
        <v>57</v>
      </c>
      <c r="E483" s="6" t="s">
        <v>483</v>
      </c>
      <c r="F483" s="6"/>
      <c r="G483" s="6"/>
      <c r="H483" s="6"/>
      <c r="I483" s="6" t="s">
        <v>484</v>
      </c>
      <c r="J483" s="6" t="s">
        <v>42</v>
      </c>
      <c r="K483" s="6" t="s">
        <v>139</v>
      </c>
      <c r="L483" s="6" t="s">
        <v>570</v>
      </c>
      <c r="M483" s="10">
        <v>9.0</v>
      </c>
      <c r="N483" s="10">
        <v>15.0</v>
      </c>
      <c r="O483" s="10">
        <v>0.416666667</v>
      </c>
      <c r="P483" s="10">
        <v>3.333333333</v>
      </c>
      <c r="Q483" s="10">
        <v>1.054092553</v>
      </c>
      <c r="R483" s="9">
        <f t="shared" si="14"/>
        <v>0.3333333331</v>
      </c>
      <c r="S483" s="9">
        <f t="shared" si="8"/>
        <v>0.3162277659</v>
      </c>
      <c r="T483" s="6">
        <v>-0.325262845046</v>
      </c>
      <c r="U483" s="10">
        <v>4.444444444</v>
      </c>
      <c r="V483" s="9"/>
      <c r="W483" s="9"/>
      <c r="X483" s="10">
        <v>0.165517241</v>
      </c>
      <c r="Y483" s="10">
        <v>0.229166667</v>
      </c>
      <c r="Z483" s="10">
        <v>0.051587302</v>
      </c>
      <c r="AA483" s="10">
        <v>0.051587302</v>
      </c>
      <c r="AB483" s="10">
        <v>0.375</v>
      </c>
      <c r="AC483" s="10">
        <v>0.259259259</v>
      </c>
      <c r="AD483" s="10">
        <v>0.20577421</v>
      </c>
      <c r="AE483" s="10">
        <v>0.62625</v>
      </c>
      <c r="AF483" s="10">
        <v>4.0</v>
      </c>
      <c r="AG483" s="19" t="s">
        <v>63</v>
      </c>
      <c r="AH483" s="19">
        <v>0.161141855246</v>
      </c>
      <c r="AI483" s="19">
        <v>0.0538390461367</v>
      </c>
      <c r="AJ483" s="18" t="s">
        <v>486</v>
      </c>
      <c r="AK483" s="9"/>
      <c r="AL483" s="9"/>
      <c r="AM483" s="9"/>
      <c r="AN483" s="9"/>
      <c r="AO483" s="9"/>
      <c r="AP483" s="9"/>
      <c r="AQ483" s="9"/>
      <c r="AR483" s="9"/>
      <c r="AS483" s="9"/>
    </row>
    <row r="484">
      <c r="A484" s="9"/>
      <c r="B484" s="6" t="s">
        <v>481</v>
      </c>
      <c r="C484" s="6" t="s">
        <v>482</v>
      </c>
      <c r="D484" s="6" t="s">
        <v>57</v>
      </c>
      <c r="E484" s="6" t="s">
        <v>483</v>
      </c>
      <c r="F484" s="6"/>
      <c r="G484" s="6"/>
      <c r="H484" s="6"/>
      <c r="I484" s="6" t="s">
        <v>484</v>
      </c>
      <c r="J484" s="6" t="s">
        <v>42</v>
      </c>
      <c r="K484" s="6" t="s">
        <v>139</v>
      </c>
      <c r="L484" s="6" t="s">
        <v>571</v>
      </c>
      <c r="M484" s="10">
        <v>58.0</v>
      </c>
      <c r="N484" s="10">
        <v>139.0</v>
      </c>
      <c r="O484" s="10">
        <v>0.084089534</v>
      </c>
      <c r="P484" s="10">
        <v>4.793103448</v>
      </c>
      <c r="Q484" s="10">
        <v>2.578148364</v>
      </c>
      <c r="R484" s="9">
        <f t="shared" si="14"/>
        <v>1.386752666</v>
      </c>
      <c r="S484" s="9">
        <f t="shared" si="8"/>
        <v>0.5378870688</v>
      </c>
      <c r="T484" s="11">
        <v>9.39076883943E-6</v>
      </c>
      <c r="U484" s="10">
        <v>8.689655172</v>
      </c>
      <c r="V484" s="9"/>
      <c r="W484" s="9"/>
      <c r="X484" s="10">
        <v>0.280779873</v>
      </c>
      <c r="Y484" s="10">
        <v>0.297583619</v>
      </c>
      <c r="Z484" s="10">
        <v>0.030820586</v>
      </c>
      <c r="AA484" s="10">
        <v>0.034019598</v>
      </c>
      <c r="AB484" s="10">
        <v>0.491596639</v>
      </c>
      <c r="AC484" s="10">
        <v>0.541885605</v>
      </c>
      <c r="AD484" s="10">
        <v>0.097372675</v>
      </c>
      <c r="AE484" s="10">
        <v>0.718860229</v>
      </c>
      <c r="AF484" s="10">
        <v>10.0</v>
      </c>
      <c r="AG484" s="19" t="s">
        <v>63</v>
      </c>
      <c r="AH484" s="19">
        <v>0.0453297877768</v>
      </c>
      <c r="AI484" s="19">
        <v>0.0110704996916</v>
      </c>
      <c r="AJ484" s="18" t="s">
        <v>486</v>
      </c>
      <c r="AK484" s="9"/>
      <c r="AL484" s="9"/>
      <c r="AM484" s="9"/>
      <c r="AN484" s="9"/>
      <c r="AO484" s="9"/>
      <c r="AP484" s="9"/>
      <c r="AQ484" s="9"/>
      <c r="AR484" s="9"/>
      <c r="AS484" s="9"/>
    </row>
    <row r="485">
      <c r="A485" s="9"/>
      <c r="B485" s="6" t="s">
        <v>481</v>
      </c>
      <c r="C485" s="6" t="s">
        <v>482</v>
      </c>
      <c r="D485" s="6" t="s">
        <v>57</v>
      </c>
      <c r="E485" s="6" t="s">
        <v>483</v>
      </c>
      <c r="F485" s="6"/>
      <c r="G485" s="6"/>
      <c r="H485" s="6"/>
      <c r="I485" s="6" t="s">
        <v>484</v>
      </c>
      <c r="J485" s="6" t="s">
        <v>42</v>
      </c>
      <c r="K485" s="6" t="s">
        <v>139</v>
      </c>
      <c r="L485" s="6" t="s">
        <v>572</v>
      </c>
      <c r="M485" s="10">
        <v>76.0</v>
      </c>
      <c r="N485" s="10">
        <v>210.0</v>
      </c>
      <c r="O485" s="10">
        <v>0.073684211</v>
      </c>
      <c r="P485" s="10">
        <v>5.526315789</v>
      </c>
      <c r="Q485" s="10">
        <v>3.045590791</v>
      </c>
      <c r="R485" s="9">
        <f t="shared" si="14"/>
        <v>1.678446115</v>
      </c>
      <c r="S485" s="9">
        <f t="shared" si="8"/>
        <v>0.5511069051</v>
      </c>
      <c r="T485" s="6">
        <v>0.00733734141984</v>
      </c>
      <c r="U485" s="10">
        <v>9.657894737</v>
      </c>
      <c r="V485" s="9"/>
      <c r="W485" s="9"/>
      <c r="X485" s="10">
        <v>0.202583982</v>
      </c>
      <c r="Y485" s="10">
        <v>0.105128845</v>
      </c>
      <c r="Z485" s="10">
        <v>0.035135135</v>
      </c>
      <c r="AA485" s="10">
        <v>0.03921515</v>
      </c>
      <c r="AB485" s="10">
        <v>0.436956522</v>
      </c>
      <c r="AC485" s="10">
        <v>0.50967607</v>
      </c>
      <c r="AD485" s="10">
        <v>0.096398812</v>
      </c>
      <c r="AE485" s="10">
        <v>0.724773367</v>
      </c>
      <c r="AF485" s="10">
        <v>12.0</v>
      </c>
      <c r="AG485" s="19" t="s">
        <v>63</v>
      </c>
      <c r="AH485" s="19">
        <v>0.045296502291</v>
      </c>
      <c r="AI485" s="19">
        <v>0.00861555982543</v>
      </c>
      <c r="AJ485" s="18" t="s">
        <v>486</v>
      </c>
      <c r="AK485" s="9"/>
      <c r="AL485" s="9"/>
      <c r="AM485" s="9"/>
      <c r="AN485" s="9"/>
      <c r="AO485" s="9"/>
      <c r="AP485" s="9"/>
      <c r="AQ485" s="9"/>
      <c r="AR485" s="9"/>
      <c r="AS485" s="9"/>
    </row>
    <row r="486">
      <c r="A486" s="9"/>
      <c r="B486" s="6" t="s">
        <v>481</v>
      </c>
      <c r="C486" s="6" t="s">
        <v>482</v>
      </c>
      <c r="D486" s="6" t="s">
        <v>57</v>
      </c>
      <c r="E486" s="6" t="s">
        <v>483</v>
      </c>
      <c r="F486" s="6"/>
      <c r="G486" s="6"/>
      <c r="H486" s="6"/>
      <c r="I486" s="6" t="s">
        <v>484</v>
      </c>
      <c r="J486" s="6" t="s">
        <v>42</v>
      </c>
      <c r="K486" s="6" t="s">
        <v>139</v>
      </c>
      <c r="L486" s="6" t="s">
        <v>573</v>
      </c>
      <c r="M486" s="10">
        <v>93.0</v>
      </c>
      <c r="N486" s="10">
        <v>329.0</v>
      </c>
      <c r="O486" s="10">
        <v>0.076905096</v>
      </c>
      <c r="P486" s="10">
        <v>7.075268817</v>
      </c>
      <c r="Q486" s="10">
        <v>3.574812001</v>
      </c>
      <c r="R486" s="9">
        <f t="shared" si="14"/>
        <v>1.80619015</v>
      </c>
      <c r="S486" s="9">
        <f t="shared" si="8"/>
        <v>0.5052545837</v>
      </c>
      <c r="T486" s="11">
        <v>-1.03690598591E-7</v>
      </c>
      <c r="U486" s="10">
        <v>16.34408602</v>
      </c>
      <c r="V486" s="9"/>
      <c r="W486" s="9"/>
      <c r="X486" s="10">
        <v>0.162661378</v>
      </c>
      <c r="Y486" s="10">
        <v>0.229258737</v>
      </c>
      <c r="Z486" s="10">
        <v>0.032378795</v>
      </c>
      <c r="AA486" s="10">
        <v>0.037687759</v>
      </c>
      <c r="AB486" s="10">
        <v>0.47613941</v>
      </c>
      <c r="AC486" s="10">
        <v>0.65936083</v>
      </c>
      <c r="AD486" s="10">
        <v>0.104437397</v>
      </c>
      <c r="AE486" s="10">
        <v>0.745614612</v>
      </c>
      <c r="AF486" s="10">
        <v>9.0</v>
      </c>
      <c r="AG486" s="10">
        <v>10.0</v>
      </c>
      <c r="AH486" s="10">
        <v>0.0507466230537</v>
      </c>
      <c r="AI486" s="10">
        <v>0.00786485704119</v>
      </c>
      <c r="AJ486" s="18" t="s">
        <v>486</v>
      </c>
      <c r="AK486" s="9"/>
      <c r="AL486" s="9"/>
      <c r="AM486" s="9"/>
      <c r="AN486" s="9"/>
      <c r="AO486" s="9"/>
      <c r="AP486" s="9"/>
      <c r="AQ486" s="9"/>
      <c r="AR486" s="9"/>
      <c r="AS486" s="9"/>
    </row>
    <row r="487">
      <c r="A487" s="9"/>
      <c r="B487" s="6" t="s">
        <v>481</v>
      </c>
      <c r="C487" s="6" t="s">
        <v>482</v>
      </c>
      <c r="D487" s="6" t="s">
        <v>57</v>
      </c>
      <c r="E487" s="6" t="s">
        <v>483</v>
      </c>
      <c r="F487" s="6"/>
      <c r="G487" s="6"/>
      <c r="H487" s="6"/>
      <c r="I487" s="6" t="s">
        <v>484</v>
      </c>
      <c r="J487" s="6" t="s">
        <v>42</v>
      </c>
      <c r="K487" s="6" t="s">
        <v>139</v>
      </c>
      <c r="L487" s="6" t="s">
        <v>574</v>
      </c>
      <c r="M487" s="10">
        <v>97.0</v>
      </c>
      <c r="N487" s="10">
        <v>203.0</v>
      </c>
      <c r="O487" s="10">
        <v>0.043599656</v>
      </c>
      <c r="P487" s="10">
        <v>4.18556701</v>
      </c>
      <c r="Q487" s="10">
        <v>2.42975497</v>
      </c>
      <c r="R487" s="9">
        <f t="shared" si="14"/>
        <v>1.410492103</v>
      </c>
      <c r="S487" s="9">
        <f t="shared" si="8"/>
        <v>0.5805079609</v>
      </c>
      <c r="T487" s="6">
        <v>-0.0239689877787</v>
      </c>
      <c r="U487" s="10">
        <v>7.979381443</v>
      </c>
      <c r="V487" s="9"/>
      <c r="W487" s="9"/>
      <c r="X487" s="10">
        <v>0.323035788</v>
      </c>
      <c r="Y487" s="10">
        <v>0.475681488</v>
      </c>
      <c r="Z487" s="10">
        <v>0.008258727</v>
      </c>
      <c r="AA487" s="10">
        <v>0.008507604</v>
      </c>
      <c r="AB487" s="10">
        <v>0.611650485</v>
      </c>
      <c r="AC487" s="10">
        <v>0.617627676</v>
      </c>
      <c r="AD487" s="10">
        <v>0.103098448</v>
      </c>
      <c r="AE487" s="10">
        <v>0.853494381</v>
      </c>
      <c r="AF487" s="10">
        <v>18.0</v>
      </c>
      <c r="AG487" s="19" t="s">
        <v>63</v>
      </c>
      <c r="AH487" s="19">
        <v>0.0332253896664</v>
      </c>
      <c r="AI487" s="19">
        <v>0.00788441511039</v>
      </c>
      <c r="AJ487" s="18" t="s">
        <v>486</v>
      </c>
      <c r="AK487" s="9"/>
      <c r="AL487" s="9"/>
      <c r="AM487" s="9"/>
      <c r="AN487" s="9"/>
      <c r="AO487" s="9"/>
      <c r="AP487" s="9"/>
      <c r="AQ487" s="9"/>
      <c r="AR487" s="9"/>
      <c r="AS487" s="9"/>
    </row>
    <row r="488">
      <c r="A488" s="9"/>
      <c r="B488" s="6" t="s">
        <v>481</v>
      </c>
      <c r="C488" s="6" t="s">
        <v>482</v>
      </c>
      <c r="D488" s="6" t="s">
        <v>57</v>
      </c>
      <c r="E488" s="6" t="s">
        <v>483</v>
      </c>
      <c r="F488" s="6"/>
      <c r="G488" s="6"/>
      <c r="H488" s="6"/>
      <c r="I488" s="6" t="s">
        <v>484</v>
      </c>
      <c r="J488" s="6" t="s">
        <v>42</v>
      </c>
      <c r="K488" s="6" t="s">
        <v>139</v>
      </c>
      <c r="L488" s="6" t="s">
        <v>575</v>
      </c>
      <c r="M488" s="10">
        <v>46.0</v>
      </c>
      <c r="N488" s="10">
        <v>69.0</v>
      </c>
      <c r="O488" s="10">
        <v>0.066666667</v>
      </c>
      <c r="P488" s="10">
        <v>3.0</v>
      </c>
      <c r="Q488" s="10">
        <v>1.351327849</v>
      </c>
      <c r="R488" s="9">
        <f t="shared" si="14"/>
        <v>0.6086956518</v>
      </c>
      <c r="S488" s="9">
        <f t="shared" si="8"/>
        <v>0.4504426163</v>
      </c>
      <c r="T488" s="6">
        <v>0.0</v>
      </c>
      <c r="U488" s="10">
        <v>5.739130435</v>
      </c>
      <c r="V488" s="9"/>
      <c r="W488" s="9"/>
      <c r="X488" s="10">
        <v>0.191685912</v>
      </c>
      <c r="Y488" s="10">
        <v>0.337948919</v>
      </c>
      <c r="Z488" s="10">
        <v>4.83092E-4</v>
      </c>
      <c r="AA488" s="10">
        <v>6.69741E-4</v>
      </c>
      <c r="AB488" s="10">
        <v>0.629032258</v>
      </c>
      <c r="AC488" s="10">
        <v>0.463768116</v>
      </c>
      <c r="AD488" s="10">
        <v>0.152579947</v>
      </c>
      <c r="AE488" s="10">
        <v>0.882547062</v>
      </c>
      <c r="AF488" s="10">
        <v>17.0</v>
      </c>
      <c r="AG488" s="19" t="s">
        <v>63</v>
      </c>
      <c r="AH488" s="19">
        <v>0.0315519050101</v>
      </c>
      <c r="AI488" s="19">
        <v>0.0128997817724</v>
      </c>
      <c r="AJ488" s="18" t="s">
        <v>486</v>
      </c>
      <c r="AK488" s="9"/>
      <c r="AL488" s="9"/>
      <c r="AM488" s="9"/>
      <c r="AN488" s="9"/>
      <c r="AO488" s="9"/>
      <c r="AP488" s="9"/>
      <c r="AQ488" s="9"/>
      <c r="AR488" s="9"/>
      <c r="AS488" s="9"/>
    </row>
    <row r="489">
      <c r="A489" s="9"/>
      <c r="B489" s="6" t="s">
        <v>481</v>
      </c>
      <c r="C489" s="6" t="s">
        <v>482</v>
      </c>
      <c r="D489" s="6" t="s">
        <v>57</v>
      </c>
      <c r="E489" s="6" t="s">
        <v>483</v>
      </c>
      <c r="F489" s="6"/>
      <c r="G489" s="6"/>
      <c r="H489" s="6"/>
      <c r="I489" s="6" t="s">
        <v>484</v>
      </c>
      <c r="J489" s="6" t="s">
        <v>42</v>
      </c>
      <c r="K489" s="6" t="s">
        <v>139</v>
      </c>
      <c r="L489" s="6" t="s">
        <v>576</v>
      </c>
      <c r="M489" s="10">
        <v>34.0</v>
      </c>
      <c r="N489" s="10">
        <v>56.0</v>
      </c>
      <c r="O489" s="10">
        <v>0.099821747</v>
      </c>
      <c r="P489" s="10">
        <v>3.294117647</v>
      </c>
      <c r="Q489" s="10">
        <v>2.176470588</v>
      </c>
      <c r="R489" s="9">
        <f t="shared" si="14"/>
        <v>1.43802521</v>
      </c>
      <c r="S489" s="9">
        <f t="shared" si="8"/>
        <v>0.6607142857</v>
      </c>
      <c r="T489" s="11">
        <v>-7.94547452692E-5</v>
      </c>
      <c r="U489" s="10">
        <v>5.352941176</v>
      </c>
      <c r="V489" s="9"/>
      <c r="W489" s="9"/>
      <c r="X489" s="10">
        <v>0.50899738</v>
      </c>
      <c r="Y489" s="10">
        <v>0.27096807</v>
      </c>
      <c r="Z489" s="10">
        <v>0.004512032</v>
      </c>
      <c r="AA489" s="10">
        <v>0.005069073</v>
      </c>
      <c r="AB489" s="10">
        <v>0.672</v>
      </c>
      <c r="AC489" s="10">
        <v>0.302941176</v>
      </c>
      <c r="AD489" s="10">
        <v>0.081053166</v>
      </c>
      <c r="AE489" s="10">
        <v>0.723825625</v>
      </c>
      <c r="AF489" s="10">
        <v>9.0</v>
      </c>
      <c r="AG489" s="19" t="s">
        <v>63</v>
      </c>
      <c r="AH489" s="19">
        <v>0.0886332918916</v>
      </c>
      <c r="AI489" s="19">
        <v>0.0221917559609</v>
      </c>
      <c r="AJ489" s="18" t="s">
        <v>486</v>
      </c>
      <c r="AK489" s="9"/>
      <c r="AL489" s="9"/>
      <c r="AM489" s="9"/>
      <c r="AN489" s="9"/>
      <c r="AO489" s="9"/>
      <c r="AP489" s="9"/>
      <c r="AQ489" s="9"/>
      <c r="AR489" s="9"/>
      <c r="AS489" s="9"/>
    </row>
    <row r="490">
      <c r="A490" s="9"/>
      <c r="B490" s="6" t="s">
        <v>481</v>
      </c>
      <c r="C490" s="6" t="s">
        <v>482</v>
      </c>
      <c r="D490" s="6" t="s">
        <v>57</v>
      </c>
      <c r="E490" s="6" t="s">
        <v>483</v>
      </c>
      <c r="F490" s="6"/>
      <c r="G490" s="6"/>
      <c r="H490" s="6"/>
      <c r="I490" s="6" t="s">
        <v>484</v>
      </c>
      <c r="J490" s="6" t="s">
        <v>42</v>
      </c>
      <c r="K490" s="6" t="s">
        <v>139</v>
      </c>
      <c r="L490" s="6" t="s">
        <v>577</v>
      </c>
      <c r="M490" s="10">
        <v>41.0</v>
      </c>
      <c r="N490" s="10">
        <v>41.0</v>
      </c>
      <c r="O490" s="10">
        <v>0.05</v>
      </c>
      <c r="P490" s="10">
        <v>2.0</v>
      </c>
      <c r="Q490" s="10">
        <v>1.035939541</v>
      </c>
      <c r="R490" s="9">
        <f t="shared" si="14"/>
        <v>0.5365853663</v>
      </c>
      <c r="S490" s="9">
        <f t="shared" si="8"/>
        <v>0.5179697705</v>
      </c>
      <c r="T490" s="6">
        <v>-0.0236404657619</v>
      </c>
      <c r="U490" s="10">
        <v>2.585365854</v>
      </c>
      <c r="V490" s="9"/>
      <c r="W490" s="9"/>
      <c r="X490" s="10">
        <v>-0.0647343</v>
      </c>
      <c r="Y490" s="10">
        <v>0.3171083</v>
      </c>
      <c r="Z490" s="10">
        <v>0.008098812</v>
      </c>
      <c r="AA490" s="10">
        <v>0.008098812</v>
      </c>
      <c r="AB490" s="10">
        <v>0.365853659</v>
      </c>
      <c r="AC490" s="10">
        <v>0.311382114</v>
      </c>
      <c r="AD490" s="10">
        <v>0.077845528</v>
      </c>
      <c r="AE490" s="10">
        <v>0.818262727</v>
      </c>
      <c r="AF490" s="10">
        <v>12.0</v>
      </c>
      <c r="AG490" s="19" t="s">
        <v>63</v>
      </c>
      <c r="AH490" s="19">
        <v>0.0252581819259</v>
      </c>
      <c r="AI490" s="19">
        <v>0.0144411036457</v>
      </c>
      <c r="AJ490" s="18" t="s">
        <v>486</v>
      </c>
      <c r="AK490" s="9"/>
      <c r="AL490" s="9"/>
      <c r="AM490" s="9"/>
      <c r="AN490" s="9"/>
      <c r="AO490" s="9"/>
      <c r="AP490" s="9"/>
      <c r="AQ490" s="9"/>
      <c r="AR490" s="9"/>
      <c r="AS490" s="9"/>
    </row>
    <row r="491">
      <c r="A491" s="9"/>
      <c r="B491" s="6" t="s">
        <v>481</v>
      </c>
      <c r="C491" s="6" t="s">
        <v>482</v>
      </c>
      <c r="D491" s="6" t="s">
        <v>57</v>
      </c>
      <c r="E491" s="6" t="s">
        <v>483</v>
      </c>
      <c r="F491" s="6"/>
      <c r="G491" s="6"/>
      <c r="H491" s="6"/>
      <c r="I491" s="6" t="s">
        <v>484</v>
      </c>
      <c r="J491" s="6" t="s">
        <v>42</v>
      </c>
      <c r="K491" s="6" t="s">
        <v>139</v>
      </c>
      <c r="L491" s="6" t="s">
        <v>578</v>
      </c>
      <c r="M491" s="10">
        <v>95.0</v>
      </c>
      <c r="N491" s="10">
        <v>195.0</v>
      </c>
      <c r="O491" s="10">
        <v>0.043673012</v>
      </c>
      <c r="P491" s="10">
        <v>4.105263158</v>
      </c>
      <c r="Q491" s="10">
        <v>2.519288472</v>
      </c>
      <c r="R491" s="9">
        <f t="shared" si="14"/>
        <v>1.546018894</v>
      </c>
      <c r="S491" s="9">
        <f t="shared" si="8"/>
        <v>0.6136728329</v>
      </c>
      <c r="T491" s="6">
        <v>-0.0203504649995</v>
      </c>
      <c r="U491" s="10">
        <v>5.831578947</v>
      </c>
      <c r="V491" s="9"/>
      <c r="W491" s="9"/>
      <c r="X491" s="10">
        <v>0.066269164</v>
      </c>
      <c r="Y491" s="10">
        <v>0.201598787</v>
      </c>
      <c r="Z491" s="10">
        <v>0.032380884</v>
      </c>
      <c r="AA491" s="10">
        <v>0.034557094</v>
      </c>
      <c r="AB491" s="10">
        <v>0.485362096</v>
      </c>
      <c r="AC491" s="10">
        <v>0.601570593</v>
      </c>
      <c r="AD491" s="10">
        <v>0.140060491</v>
      </c>
      <c r="AE491" s="10">
        <v>0.785472246</v>
      </c>
      <c r="AF491" s="10">
        <v>12.0</v>
      </c>
      <c r="AG491" s="19" t="s">
        <v>63</v>
      </c>
      <c r="AH491" s="19">
        <v>0.0303828477701</v>
      </c>
      <c r="AI491" s="19">
        <v>0.00644496409782</v>
      </c>
      <c r="AJ491" s="18" t="s">
        <v>486</v>
      </c>
      <c r="AK491" s="9"/>
      <c r="AL491" s="9"/>
      <c r="AM491" s="9"/>
      <c r="AN491" s="9"/>
      <c r="AO491" s="9"/>
      <c r="AP491" s="9"/>
      <c r="AQ491" s="9"/>
      <c r="AR491" s="9"/>
      <c r="AS491" s="9"/>
    </row>
    <row r="492">
      <c r="A492" s="9"/>
      <c r="B492" s="6" t="s">
        <v>481</v>
      </c>
      <c r="C492" s="6" t="s">
        <v>482</v>
      </c>
      <c r="D492" s="6" t="s">
        <v>57</v>
      </c>
      <c r="E492" s="6" t="s">
        <v>483</v>
      </c>
      <c r="F492" s="6"/>
      <c r="G492" s="6"/>
      <c r="H492" s="6"/>
      <c r="I492" s="6" t="s">
        <v>484</v>
      </c>
      <c r="J492" s="6" t="s">
        <v>42</v>
      </c>
      <c r="K492" s="6" t="s">
        <v>139</v>
      </c>
      <c r="L492" s="6" t="s">
        <v>579</v>
      </c>
      <c r="M492" s="10">
        <v>134.0</v>
      </c>
      <c r="N492" s="10">
        <v>537.0</v>
      </c>
      <c r="O492" s="10">
        <v>0.060262597</v>
      </c>
      <c r="P492" s="10">
        <v>8.014925373</v>
      </c>
      <c r="Q492" s="10">
        <v>3.409786343</v>
      </c>
      <c r="R492" s="9">
        <f t="shared" si="14"/>
        <v>1.450623975</v>
      </c>
      <c r="S492" s="9">
        <f t="shared" si="8"/>
        <v>0.425429581</v>
      </c>
      <c r="T492" s="6">
        <v>-2.01279736523E-4</v>
      </c>
      <c r="U492" s="10">
        <v>18.76119403</v>
      </c>
      <c r="V492" s="9"/>
      <c r="W492" s="9"/>
      <c r="X492" s="10">
        <v>0.142507882</v>
      </c>
      <c r="Y492" s="10">
        <v>0.233583381</v>
      </c>
      <c r="Z492" s="10">
        <v>0.028245648</v>
      </c>
      <c r="AA492" s="10">
        <v>0.033447933</v>
      </c>
      <c r="AB492" s="10">
        <v>0.547841835</v>
      </c>
      <c r="AC492" s="10">
        <v>0.667062974</v>
      </c>
      <c r="AD492" s="10">
        <v>0.097117715</v>
      </c>
      <c r="AE492" s="10">
        <v>0.790099864</v>
      </c>
      <c r="AF492" s="10">
        <v>11.0</v>
      </c>
      <c r="AG492" s="19" t="s">
        <v>63</v>
      </c>
      <c r="AH492" s="19">
        <v>0.0354116655863</v>
      </c>
      <c r="AI492" s="19">
        <v>0.00560847692605</v>
      </c>
      <c r="AJ492" s="18" t="s">
        <v>486</v>
      </c>
      <c r="AK492" s="9"/>
      <c r="AL492" s="9"/>
      <c r="AM492" s="9"/>
      <c r="AN492" s="9"/>
      <c r="AO492" s="9"/>
      <c r="AP492" s="9"/>
      <c r="AQ492" s="9"/>
      <c r="AR492" s="9"/>
      <c r="AS492" s="9"/>
    </row>
    <row r="493">
      <c r="A493" s="9"/>
      <c r="B493" s="6" t="s">
        <v>481</v>
      </c>
      <c r="C493" s="6" t="s">
        <v>482</v>
      </c>
      <c r="D493" s="6" t="s">
        <v>57</v>
      </c>
      <c r="E493" s="6" t="s">
        <v>483</v>
      </c>
      <c r="F493" s="6"/>
      <c r="G493" s="6"/>
      <c r="H493" s="6"/>
      <c r="I493" s="6" t="s">
        <v>484</v>
      </c>
      <c r="J493" s="6" t="s">
        <v>42</v>
      </c>
      <c r="K493" s="6" t="s">
        <v>139</v>
      </c>
      <c r="L493" s="6" t="s">
        <v>580</v>
      </c>
      <c r="M493" s="10">
        <v>74.0</v>
      </c>
      <c r="N493" s="10">
        <v>168.0</v>
      </c>
      <c r="O493" s="10">
        <v>0.062199185</v>
      </c>
      <c r="P493" s="10">
        <v>4.540540541</v>
      </c>
      <c r="Q493" s="10">
        <v>2.169750199</v>
      </c>
      <c r="R493" s="9">
        <f t="shared" si="14"/>
        <v>1.036840412</v>
      </c>
      <c r="S493" s="9">
        <f t="shared" si="8"/>
        <v>0.4778616509</v>
      </c>
      <c r="T493" s="6">
        <v>-2.17686736023E-4</v>
      </c>
      <c r="U493" s="10">
        <v>8.702702703</v>
      </c>
      <c r="V493" s="9"/>
      <c r="W493" s="9"/>
      <c r="X493" s="10">
        <v>0.075678854</v>
      </c>
      <c r="Y493" s="10">
        <v>0.136191432</v>
      </c>
      <c r="Z493" s="10">
        <v>0.020835904</v>
      </c>
      <c r="AA493" s="10">
        <v>0.023872331</v>
      </c>
      <c r="AB493" s="10">
        <v>0.483870968</v>
      </c>
      <c r="AC493" s="10">
        <v>0.537762763</v>
      </c>
      <c r="AD493" s="10">
        <v>0.094854425</v>
      </c>
      <c r="AE493" s="10">
        <v>0.832548899</v>
      </c>
      <c r="AF493" s="10">
        <v>11.0</v>
      </c>
      <c r="AG493" s="19" t="s">
        <v>63</v>
      </c>
      <c r="AH493" s="19">
        <v>0.0328963177063</v>
      </c>
      <c r="AI493" s="19">
        <v>0.00875024797306</v>
      </c>
      <c r="AJ493" s="18" t="s">
        <v>486</v>
      </c>
      <c r="AK493" s="9"/>
      <c r="AL493" s="9"/>
      <c r="AM493" s="9"/>
      <c r="AN493" s="9"/>
      <c r="AO493" s="9"/>
      <c r="AP493" s="9"/>
      <c r="AQ493" s="9"/>
      <c r="AR493" s="9"/>
      <c r="AS493" s="9"/>
    </row>
    <row r="494">
      <c r="A494" s="9"/>
      <c r="B494" s="6" t="s">
        <v>481</v>
      </c>
      <c r="C494" s="6" t="s">
        <v>482</v>
      </c>
      <c r="D494" s="6" t="s">
        <v>57</v>
      </c>
      <c r="E494" s="6" t="s">
        <v>483</v>
      </c>
      <c r="F494" s="6"/>
      <c r="G494" s="6"/>
      <c r="H494" s="6"/>
      <c r="I494" s="6" t="s">
        <v>484</v>
      </c>
      <c r="J494" s="6" t="s">
        <v>42</v>
      </c>
      <c r="K494" s="6" t="s">
        <v>139</v>
      </c>
      <c r="L494" s="6" t="s">
        <v>581</v>
      </c>
      <c r="M494" s="10">
        <v>7.0</v>
      </c>
      <c r="N494" s="10">
        <v>5.0</v>
      </c>
      <c r="O494" s="10">
        <v>0.238095238</v>
      </c>
      <c r="P494" s="10">
        <v>1.428571429</v>
      </c>
      <c r="Q494" s="10">
        <v>0.728431359</v>
      </c>
      <c r="R494" s="9">
        <f t="shared" si="14"/>
        <v>0.3714285712</v>
      </c>
      <c r="S494" s="9">
        <f t="shared" si="8"/>
        <v>0.5099019511</v>
      </c>
      <c r="T494" s="6">
        <v>0.112641062233</v>
      </c>
      <c r="U494" s="10">
        <v>2.0</v>
      </c>
      <c r="V494" s="9"/>
      <c r="W494" s="9"/>
      <c r="X494" s="10">
        <v>0.319148936</v>
      </c>
      <c r="Y494" s="10">
        <v>0.578947368</v>
      </c>
      <c r="Z494" s="10">
        <v>0.0</v>
      </c>
      <c r="AA494" s="10">
        <v>0.0</v>
      </c>
      <c r="AB494" s="10">
        <v>0.0</v>
      </c>
      <c r="AC494" s="10">
        <v>0.0</v>
      </c>
      <c r="AD494" s="10">
        <v>0.0</v>
      </c>
      <c r="AE494" s="10">
        <v>0.693877551</v>
      </c>
      <c r="AF494" s="10">
        <v>4.0</v>
      </c>
      <c r="AG494" s="19" t="s">
        <v>63</v>
      </c>
      <c r="AH494" s="19">
        <v>0.0196031746032</v>
      </c>
      <c r="AI494" s="19">
        <v>0.0534885308051</v>
      </c>
      <c r="AJ494" s="18" t="s">
        <v>486</v>
      </c>
      <c r="AK494" s="9"/>
      <c r="AL494" s="9"/>
      <c r="AM494" s="9"/>
      <c r="AN494" s="9"/>
      <c r="AO494" s="9"/>
      <c r="AP494" s="9"/>
      <c r="AQ494" s="9"/>
      <c r="AR494" s="9"/>
      <c r="AS494" s="9"/>
    </row>
    <row r="495">
      <c r="A495" s="9"/>
      <c r="B495" s="6" t="s">
        <v>481</v>
      </c>
      <c r="C495" s="6" t="s">
        <v>482</v>
      </c>
      <c r="D495" s="6" t="s">
        <v>57</v>
      </c>
      <c r="E495" s="6" t="s">
        <v>483</v>
      </c>
      <c r="F495" s="6"/>
      <c r="G495" s="6"/>
      <c r="H495" s="6"/>
      <c r="I495" s="6" t="s">
        <v>484</v>
      </c>
      <c r="J495" s="6" t="s">
        <v>42</v>
      </c>
      <c r="K495" s="6" t="s">
        <v>139</v>
      </c>
      <c r="L495" s="6" t="s">
        <v>582</v>
      </c>
      <c r="M495" s="10">
        <v>92.0</v>
      </c>
      <c r="N495" s="10">
        <v>355.0</v>
      </c>
      <c r="O495" s="10">
        <v>0.084806498</v>
      </c>
      <c r="P495" s="10">
        <v>7.717391304</v>
      </c>
      <c r="Q495" s="10">
        <v>3.785918093</v>
      </c>
      <c r="R495" s="9">
        <f t="shared" si="14"/>
        <v>1.857256584</v>
      </c>
      <c r="S495" s="9">
        <f t="shared" si="8"/>
        <v>0.4905696684</v>
      </c>
      <c r="T495" s="6">
        <v>0.00732230189746</v>
      </c>
      <c r="U495" s="10">
        <v>14.69565217</v>
      </c>
      <c r="V495" s="9"/>
      <c r="W495" s="9"/>
      <c r="X495" s="10">
        <v>0.038232563</v>
      </c>
      <c r="Y495" s="10">
        <v>-6.06229E-4</v>
      </c>
      <c r="Z495" s="10">
        <v>0.023339704</v>
      </c>
      <c r="AA495" s="10">
        <v>0.02777662</v>
      </c>
      <c r="AB495" s="10">
        <v>0.436528497</v>
      </c>
      <c r="AC495" s="10">
        <v>0.606078966</v>
      </c>
      <c r="AD495" s="10">
        <v>0.09870474</v>
      </c>
      <c r="AE495" s="10">
        <v>0.680597012</v>
      </c>
      <c r="AF495" s="10">
        <v>8.0</v>
      </c>
      <c r="AG495" s="10">
        <v>7.0</v>
      </c>
      <c r="AH495" s="10">
        <v>0.053503316149</v>
      </c>
      <c r="AI495" s="10">
        <v>0.00745004816796</v>
      </c>
      <c r="AJ495" s="18" t="s">
        <v>486</v>
      </c>
      <c r="AK495" s="9"/>
      <c r="AL495" s="9"/>
      <c r="AM495" s="9"/>
      <c r="AN495" s="9"/>
      <c r="AO495" s="9"/>
      <c r="AP495" s="9"/>
      <c r="AQ495" s="9"/>
      <c r="AR495" s="9"/>
      <c r="AS495" s="9"/>
    </row>
    <row r="496">
      <c r="A496" s="9"/>
      <c r="B496" s="6" t="s">
        <v>481</v>
      </c>
      <c r="C496" s="6" t="s">
        <v>482</v>
      </c>
      <c r="D496" s="6" t="s">
        <v>57</v>
      </c>
      <c r="E496" s="6" t="s">
        <v>483</v>
      </c>
      <c r="F496" s="6"/>
      <c r="G496" s="6"/>
      <c r="H496" s="6"/>
      <c r="I496" s="6" t="s">
        <v>484</v>
      </c>
      <c r="J496" s="6" t="s">
        <v>42</v>
      </c>
      <c r="K496" s="6" t="s">
        <v>139</v>
      </c>
      <c r="L496" s="6" t="s">
        <v>583</v>
      </c>
      <c r="M496" s="10">
        <v>109.0</v>
      </c>
      <c r="N496" s="10">
        <v>398.0</v>
      </c>
      <c r="O496" s="10">
        <v>0.067618077</v>
      </c>
      <c r="P496" s="10">
        <v>7.302752294</v>
      </c>
      <c r="Q496" s="10">
        <v>3.494437486</v>
      </c>
      <c r="R496" s="9">
        <f t="shared" si="14"/>
        <v>1.672122078</v>
      </c>
      <c r="S496" s="9">
        <f t="shared" si="8"/>
        <v>0.4785096557</v>
      </c>
      <c r="T496" s="6">
        <v>-0.00796370468187</v>
      </c>
      <c r="U496" s="10">
        <v>18.75229358</v>
      </c>
      <c r="V496" s="9"/>
      <c r="W496" s="9"/>
      <c r="X496" s="10">
        <v>0.098493911</v>
      </c>
      <c r="Y496" s="10">
        <v>0.110299591</v>
      </c>
      <c r="Z496" s="10">
        <v>0.019471199</v>
      </c>
      <c r="AA496" s="10">
        <v>0.024507168</v>
      </c>
      <c r="AB496" s="10">
        <v>0.445570736</v>
      </c>
      <c r="AC496" s="10">
        <v>0.613845787</v>
      </c>
      <c r="AD496" s="10">
        <v>0.094029365</v>
      </c>
      <c r="AE496" s="10">
        <v>0.751441382</v>
      </c>
      <c r="AF496" s="10">
        <v>13.0</v>
      </c>
      <c r="AG496" s="19" t="s">
        <v>63</v>
      </c>
      <c r="AH496" s="19">
        <v>0.0415865964843</v>
      </c>
      <c r="AI496" s="19">
        <v>0.00531521863624</v>
      </c>
      <c r="AJ496" s="18" t="s">
        <v>486</v>
      </c>
      <c r="AK496" s="9"/>
      <c r="AL496" s="9"/>
      <c r="AM496" s="9"/>
      <c r="AN496" s="9"/>
      <c r="AO496" s="9"/>
      <c r="AP496" s="9"/>
      <c r="AQ496" s="9"/>
      <c r="AR496" s="9"/>
      <c r="AS496" s="9"/>
    </row>
    <row r="497">
      <c r="A497" s="9"/>
      <c r="B497" s="6" t="s">
        <v>481</v>
      </c>
      <c r="C497" s="6" t="s">
        <v>482</v>
      </c>
      <c r="D497" s="6" t="s">
        <v>57</v>
      </c>
      <c r="E497" s="6" t="s">
        <v>483</v>
      </c>
      <c r="F497" s="6"/>
      <c r="G497" s="6"/>
      <c r="H497" s="6"/>
      <c r="I497" s="6" t="s">
        <v>484</v>
      </c>
      <c r="J497" s="6" t="s">
        <v>42</v>
      </c>
      <c r="K497" s="6" t="s">
        <v>139</v>
      </c>
      <c r="L497" s="6" t="s">
        <v>584</v>
      </c>
      <c r="M497" s="10">
        <v>84.0</v>
      </c>
      <c r="N497" s="10">
        <v>267.0</v>
      </c>
      <c r="O497" s="10">
        <v>0.076592083</v>
      </c>
      <c r="P497" s="10">
        <v>6.357142857</v>
      </c>
      <c r="Q497" s="10">
        <v>2.922176526</v>
      </c>
      <c r="R497" s="9">
        <f t="shared" si="14"/>
        <v>1.343231675</v>
      </c>
      <c r="S497" s="9">
        <f t="shared" si="8"/>
        <v>0.4596682176</v>
      </c>
      <c r="T497" s="6">
        <v>0.00219314526928</v>
      </c>
      <c r="U497" s="10">
        <v>20.33333333</v>
      </c>
      <c r="V497" s="9"/>
      <c r="W497" s="9"/>
      <c r="X497" s="10">
        <v>0.137492545</v>
      </c>
      <c r="Y497" s="10">
        <v>0.276077226</v>
      </c>
      <c r="Z497" s="10">
        <v>0.036305501</v>
      </c>
      <c r="AA497" s="10">
        <v>0.04340116</v>
      </c>
      <c r="AB497" s="10">
        <v>0.47714808</v>
      </c>
      <c r="AC497" s="10">
        <v>0.510571241</v>
      </c>
      <c r="AD497" s="10">
        <v>0.067271417</v>
      </c>
      <c r="AE497" s="10">
        <v>0.795533075</v>
      </c>
      <c r="AF497" s="10">
        <v>12.0</v>
      </c>
      <c r="AG497" s="10">
        <v>10.0</v>
      </c>
      <c r="AH497" s="10">
        <v>0.0384161282914</v>
      </c>
      <c r="AI497" s="10">
        <v>0.00925434195733</v>
      </c>
      <c r="AJ497" s="18" t="s">
        <v>486</v>
      </c>
      <c r="AK497" s="9"/>
      <c r="AL497" s="9"/>
      <c r="AM497" s="9"/>
      <c r="AN497" s="9"/>
      <c r="AO497" s="9"/>
      <c r="AP497" s="9"/>
      <c r="AQ497" s="9"/>
      <c r="AR497" s="9"/>
      <c r="AS497" s="9"/>
    </row>
    <row r="498">
      <c r="A498" s="9"/>
      <c r="B498" s="6" t="s">
        <v>481</v>
      </c>
      <c r="C498" s="6" t="s">
        <v>482</v>
      </c>
      <c r="D498" s="6" t="s">
        <v>57</v>
      </c>
      <c r="E498" s="6" t="s">
        <v>483</v>
      </c>
      <c r="F498" s="6"/>
      <c r="G498" s="6"/>
      <c r="H498" s="6"/>
      <c r="I498" s="6" t="s">
        <v>484</v>
      </c>
      <c r="J498" s="6" t="s">
        <v>42</v>
      </c>
      <c r="K498" s="6" t="s">
        <v>139</v>
      </c>
      <c r="L498" s="6" t="s">
        <v>585</v>
      </c>
      <c r="M498" s="10">
        <v>68.0</v>
      </c>
      <c r="N498" s="10">
        <v>144.0</v>
      </c>
      <c r="O498" s="10">
        <v>0.063213345</v>
      </c>
      <c r="P498" s="10">
        <v>4.235294118</v>
      </c>
      <c r="Q498" s="10">
        <v>1.848032714</v>
      </c>
      <c r="R498" s="9">
        <f t="shared" si="14"/>
        <v>0.8063725486</v>
      </c>
      <c r="S498" s="9">
        <f t="shared" si="8"/>
        <v>0.4363410574</v>
      </c>
      <c r="T498" s="6">
        <v>-0.0272122990693</v>
      </c>
      <c r="U498" s="10">
        <v>11.67647059</v>
      </c>
      <c r="V498" s="9"/>
      <c r="W498" s="9"/>
      <c r="X498" s="10">
        <v>0.284338098</v>
      </c>
      <c r="Y498" s="10">
        <v>0.610492584</v>
      </c>
      <c r="Z498" s="10">
        <v>0.01539096</v>
      </c>
      <c r="AA498" s="10">
        <v>0.017017187</v>
      </c>
      <c r="AB498" s="10">
        <v>0.512195122</v>
      </c>
      <c r="AC498" s="10">
        <v>0.531722689</v>
      </c>
      <c r="AD498" s="10">
        <v>0.113611014</v>
      </c>
      <c r="AE498" s="10">
        <v>0.842940441</v>
      </c>
      <c r="AF498" s="10">
        <v>14.0</v>
      </c>
      <c r="AG498" s="19" t="s">
        <v>63</v>
      </c>
      <c r="AH498" s="19">
        <v>0.0323128245925</v>
      </c>
      <c r="AI498" s="19">
        <v>0.00868683504003</v>
      </c>
      <c r="AJ498" s="18" t="s">
        <v>486</v>
      </c>
      <c r="AK498" s="9"/>
      <c r="AL498" s="9"/>
      <c r="AM498" s="9"/>
      <c r="AN498" s="9"/>
      <c r="AO498" s="9"/>
      <c r="AP498" s="9"/>
      <c r="AQ498" s="9"/>
      <c r="AR498" s="9"/>
      <c r="AS498" s="9"/>
    </row>
    <row r="499">
      <c r="A499" s="9"/>
      <c r="B499" s="6" t="s">
        <v>481</v>
      </c>
      <c r="C499" s="6" t="s">
        <v>482</v>
      </c>
      <c r="D499" s="6" t="s">
        <v>57</v>
      </c>
      <c r="E499" s="6" t="s">
        <v>483</v>
      </c>
      <c r="F499" s="6"/>
      <c r="G499" s="6"/>
      <c r="H499" s="6"/>
      <c r="I499" s="6" t="s">
        <v>484</v>
      </c>
      <c r="J499" s="6" t="s">
        <v>42</v>
      </c>
      <c r="K499" s="6" t="s">
        <v>139</v>
      </c>
      <c r="L499" s="6" t="s">
        <v>586</v>
      </c>
      <c r="M499" s="10">
        <v>89.0</v>
      </c>
      <c r="N499" s="10">
        <v>401.0</v>
      </c>
      <c r="O499" s="10">
        <v>0.102400409</v>
      </c>
      <c r="P499" s="10">
        <v>9.011235955</v>
      </c>
      <c r="Q499" s="10">
        <v>4.500922208</v>
      </c>
      <c r="R499" s="9">
        <f t="shared" si="14"/>
        <v>2.248115666</v>
      </c>
      <c r="S499" s="9">
        <f t="shared" si="8"/>
        <v>0.4994788984</v>
      </c>
      <c r="T499" s="6">
        <v>0.00340375624678</v>
      </c>
      <c r="U499" s="10">
        <v>21.68539326</v>
      </c>
      <c r="V499" s="9"/>
      <c r="W499" s="9"/>
      <c r="X499" s="10">
        <v>0.089142715</v>
      </c>
      <c r="Y499" s="10">
        <v>0.165132493</v>
      </c>
      <c r="Z499" s="10">
        <v>0.021834971</v>
      </c>
      <c r="AA499" s="10">
        <v>0.027439629</v>
      </c>
      <c r="AB499" s="10">
        <v>0.514205432</v>
      </c>
      <c r="AC499" s="10">
        <v>0.648073946</v>
      </c>
      <c r="AD499" s="10">
        <v>0.086952142</v>
      </c>
      <c r="AE499" s="10">
        <v>0.691236812</v>
      </c>
      <c r="AF499" s="10">
        <v>10.0</v>
      </c>
      <c r="AG499" s="19" t="s">
        <v>63</v>
      </c>
      <c r="AH499" s="19">
        <v>0.0753226708433</v>
      </c>
      <c r="AI499" s="19">
        <v>0.00734704480938</v>
      </c>
      <c r="AJ499" s="18" t="s">
        <v>486</v>
      </c>
      <c r="AK499" s="9"/>
      <c r="AL499" s="9"/>
      <c r="AM499" s="9"/>
      <c r="AN499" s="9"/>
      <c r="AO499" s="9"/>
      <c r="AP499" s="9"/>
      <c r="AQ499" s="9"/>
      <c r="AR499" s="9"/>
      <c r="AS499" s="9"/>
    </row>
    <row r="500">
      <c r="A500" s="9"/>
      <c r="B500" s="6" t="s">
        <v>481</v>
      </c>
      <c r="C500" s="6" t="s">
        <v>482</v>
      </c>
      <c r="D500" s="6" t="s">
        <v>57</v>
      </c>
      <c r="E500" s="6" t="s">
        <v>483</v>
      </c>
      <c r="F500" s="6"/>
      <c r="G500" s="6"/>
      <c r="H500" s="6"/>
      <c r="I500" s="6" t="s">
        <v>484</v>
      </c>
      <c r="J500" s="6" t="s">
        <v>42</v>
      </c>
      <c r="K500" s="6" t="s">
        <v>139</v>
      </c>
      <c r="L500" s="6" t="s">
        <v>587</v>
      </c>
      <c r="M500" s="10">
        <v>134.0</v>
      </c>
      <c r="N500" s="10">
        <v>498.0</v>
      </c>
      <c r="O500" s="10">
        <v>0.055885984</v>
      </c>
      <c r="P500" s="10">
        <v>7.432835821</v>
      </c>
      <c r="Q500" s="10">
        <v>4.461188787</v>
      </c>
      <c r="R500" s="9">
        <f t="shared" si="14"/>
        <v>2.677605946</v>
      </c>
      <c r="S500" s="9">
        <f t="shared" si="8"/>
        <v>0.6002000978</v>
      </c>
      <c r="T500" s="11">
        <v>1.56838905229E-5</v>
      </c>
      <c r="U500" s="10">
        <v>12.10447761</v>
      </c>
      <c r="V500" s="9"/>
      <c r="W500" s="9"/>
      <c r="X500" s="10">
        <v>0.189225867</v>
      </c>
      <c r="Y500" s="10">
        <v>0.206073878</v>
      </c>
      <c r="Z500" s="10">
        <v>0.019996565</v>
      </c>
      <c r="AA500" s="10">
        <v>0.02252423</v>
      </c>
      <c r="AB500" s="10">
        <v>0.52184466</v>
      </c>
      <c r="AC500" s="10">
        <v>0.691742177</v>
      </c>
      <c r="AD500" s="10">
        <v>0.098821625</v>
      </c>
      <c r="AE500" s="10">
        <v>0.734937762</v>
      </c>
      <c r="AF500" s="10">
        <v>9.0</v>
      </c>
      <c r="AG500" s="10">
        <v>8.0</v>
      </c>
      <c r="AH500" s="10">
        <v>0.0470457752186</v>
      </c>
      <c r="AI500" s="10">
        <v>0.00666683341306</v>
      </c>
      <c r="AJ500" s="18" t="s">
        <v>486</v>
      </c>
      <c r="AK500" s="9"/>
      <c r="AL500" s="9"/>
      <c r="AM500" s="9"/>
      <c r="AN500" s="9"/>
      <c r="AO500" s="9"/>
      <c r="AP500" s="9"/>
      <c r="AQ500" s="9"/>
      <c r="AR500" s="9"/>
      <c r="AS500" s="9"/>
    </row>
    <row r="501">
      <c r="A501" s="9"/>
      <c r="B501" s="6" t="s">
        <v>481</v>
      </c>
      <c r="C501" s="6" t="s">
        <v>482</v>
      </c>
      <c r="D501" s="6" t="s">
        <v>57</v>
      </c>
      <c r="E501" s="6" t="s">
        <v>483</v>
      </c>
      <c r="F501" s="6"/>
      <c r="G501" s="6"/>
      <c r="H501" s="6"/>
      <c r="I501" s="6" t="s">
        <v>484</v>
      </c>
      <c r="J501" s="6" t="s">
        <v>42</v>
      </c>
      <c r="K501" s="6" t="s">
        <v>139</v>
      </c>
      <c r="L501" s="6" t="s">
        <v>588</v>
      </c>
      <c r="M501" s="10">
        <v>99.0</v>
      </c>
      <c r="N501" s="10">
        <v>260.0</v>
      </c>
      <c r="O501" s="10">
        <v>0.053597196</v>
      </c>
      <c r="P501" s="10">
        <v>5.252525253</v>
      </c>
      <c r="Q501" s="10">
        <v>3.012913065</v>
      </c>
      <c r="R501" s="9">
        <f t="shared" si="14"/>
        <v>1.728243978</v>
      </c>
      <c r="S501" s="9">
        <f t="shared" si="8"/>
        <v>0.573612295</v>
      </c>
      <c r="T501" s="6">
        <v>0.00789730135888</v>
      </c>
      <c r="U501" s="10">
        <v>8.505050505</v>
      </c>
      <c r="V501" s="9"/>
      <c r="W501" s="9"/>
      <c r="X501" s="10">
        <v>0.051526935</v>
      </c>
      <c r="Y501" s="10">
        <v>0.263350143</v>
      </c>
      <c r="Z501" s="10">
        <v>0.033567316</v>
      </c>
      <c r="AA501" s="10">
        <v>0.037013193</v>
      </c>
      <c r="AB501" s="10">
        <v>0.499570815</v>
      </c>
      <c r="AC501" s="10">
        <v>0.638487663</v>
      </c>
      <c r="AD501" s="10">
        <v>0.097354682</v>
      </c>
      <c r="AE501" s="10">
        <v>0.772205641</v>
      </c>
      <c r="AF501" s="10">
        <v>11.0</v>
      </c>
      <c r="AG501" s="19" t="s">
        <v>63</v>
      </c>
      <c r="AH501" s="19">
        <v>0.041579466157</v>
      </c>
      <c r="AI501" s="19">
        <v>0.00839523876863</v>
      </c>
      <c r="AJ501" s="18" t="s">
        <v>486</v>
      </c>
      <c r="AK501" s="9"/>
      <c r="AL501" s="9"/>
      <c r="AM501" s="9"/>
      <c r="AN501" s="9"/>
      <c r="AO501" s="9"/>
      <c r="AP501" s="9"/>
      <c r="AQ501" s="9"/>
      <c r="AR501" s="9"/>
      <c r="AS501" s="9"/>
    </row>
    <row r="502">
      <c r="A502" s="9"/>
      <c r="B502" s="6" t="s">
        <v>481</v>
      </c>
      <c r="C502" s="6" t="s">
        <v>482</v>
      </c>
      <c r="D502" s="6" t="s">
        <v>57</v>
      </c>
      <c r="E502" s="6" t="s">
        <v>483</v>
      </c>
      <c r="F502" s="6"/>
      <c r="G502" s="6"/>
      <c r="H502" s="6"/>
      <c r="I502" s="6" t="s">
        <v>484</v>
      </c>
      <c r="J502" s="6" t="s">
        <v>42</v>
      </c>
      <c r="K502" s="6" t="s">
        <v>139</v>
      </c>
      <c r="L502" s="6" t="s">
        <v>589</v>
      </c>
      <c r="M502" s="10">
        <v>172.0</v>
      </c>
      <c r="N502" s="10">
        <v>519.0</v>
      </c>
      <c r="O502" s="10">
        <v>0.035291718</v>
      </c>
      <c r="P502" s="10">
        <v>6.034883721</v>
      </c>
      <c r="Q502" s="10">
        <v>3.568100512</v>
      </c>
      <c r="R502" s="9">
        <f t="shared" si="14"/>
        <v>2.109624949</v>
      </c>
      <c r="S502" s="9">
        <f t="shared" si="8"/>
        <v>0.5912459423</v>
      </c>
      <c r="T502" s="6">
        <v>-0.00855589106326</v>
      </c>
      <c r="U502" s="10">
        <v>13.6744186</v>
      </c>
      <c r="V502" s="9"/>
      <c r="W502" s="9"/>
      <c r="X502" s="10">
        <v>0.194928545</v>
      </c>
      <c r="Y502" s="10">
        <v>0.328604297</v>
      </c>
      <c r="Z502" s="10">
        <v>0.027085783</v>
      </c>
      <c r="AA502" s="10">
        <v>0.02968743</v>
      </c>
      <c r="AB502" s="10">
        <v>0.598674521</v>
      </c>
      <c r="AC502" s="10">
        <v>0.664428217</v>
      </c>
      <c r="AD502" s="10">
        <v>0.052152276</v>
      </c>
      <c r="AE502" s="10">
        <v>0.835496061</v>
      </c>
      <c r="AF502" s="10">
        <v>14.0</v>
      </c>
      <c r="AG502" s="19" t="s">
        <v>63</v>
      </c>
      <c r="AH502" s="19">
        <v>0.0232712300514</v>
      </c>
      <c r="AI502" s="19">
        <v>0.00404712319853</v>
      </c>
      <c r="AJ502" s="18" t="s">
        <v>486</v>
      </c>
      <c r="AK502" s="9"/>
      <c r="AL502" s="9"/>
      <c r="AM502" s="9"/>
      <c r="AN502" s="9"/>
      <c r="AO502" s="9"/>
      <c r="AP502" s="9"/>
      <c r="AQ502" s="9"/>
      <c r="AR502" s="9"/>
      <c r="AS502" s="9"/>
    </row>
    <row r="503">
      <c r="A503" s="9"/>
      <c r="B503" s="6" t="s">
        <v>481</v>
      </c>
      <c r="C503" s="6" t="s">
        <v>482</v>
      </c>
      <c r="D503" s="6" t="s">
        <v>57</v>
      </c>
      <c r="E503" s="6" t="s">
        <v>483</v>
      </c>
      <c r="F503" s="6"/>
      <c r="G503" s="6"/>
      <c r="H503" s="6"/>
      <c r="I503" s="6" t="s">
        <v>484</v>
      </c>
      <c r="J503" s="6" t="s">
        <v>42</v>
      </c>
      <c r="K503" s="6" t="s">
        <v>139</v>
      </c>
      <c r="L503" s="6" t="s">
        <v>590</v>
      </c>
      <c r="M503" s="10">
        <v>112.0</v>
      </c>
      <c r="N503" s="10">
        <v>240.0</v>
      </c>
      <c r="O503" s="10">
        <v>0.038610039</v>
      </c>
      <c r="P503" s="10">
        <v>4.285714286</v>
      </c>
      <c r="Q503" s="10">
        <v>2.110469529</v>
      </c>
      <c r="R503" s="9">
        <f t="shared" si="14"/>
        <v>1.039285714</v>
      </c>
      <c r="S503" s="9">
        <f t="shared" si="8"/>
        <v>0.4924428901</v>
      </c>
      <c r="T503" s="6">
        <v>0.0195133476951</v>
      </c>
      <c r="U503" s="10">
        <v>16.69642857</v>
      </c>
      <c r="V503" s="9"/>
      <c r="W503" s="9"/>
      <c r="X503" s="10">
        <v>0.370004587</v>
      </c>
      <c r="Y503" s="10">
        <v>0.622515344</v>
      </c>
      <c r="Z503" s="10">
        <v>0.001586814</v>
      </c>
      <c r="AA503" s="10">
        <v>0.001902714</v>
      </c>
      <c r="AB503" s="10">
        <v>0.63256785</v>
      </c>
      <c r="AC503" s="10">
        <v>0.594543651</v>
      </c>
      <c r="AD503" s="10">
        <v>0.148565849</v>
      </c>
      <c r="AE503" s="10">
        <v>0.874756499</v>
      </c>
      <c r="AF503" s="10">
        <v>21.0</v>
      </c>
      <c r="AG503" s="19" t="s">
        <v>63</v>
      </c>
      <c r="AH503" s="19">
        <v>0.0217228274287</v>
      </c>
      <c r="AI503" s="19">
        <v>0.00673952782955</v>
      </c>
      <c r="AJ503" s="18" t="s">
        <v>486</v>
      </c>
      <c r="AK503" s="9"/>
      <c r="AL503" s="9"/>
      <c r="AM503" s="9"/>
      <c r="AN503" s="9"/>
      <c r="AO503" s="9"/>
      <c r="AP503" s="9"/>
      <c r="AQ503" s="9"/>
      <c r="AR503" s="9"/>
      <c r="AS503" s="9"/>
    </row>
    <row r="504">
      <c r="A504" s="9"/>
      <c r="B504" s="6" t="s">
        <v>481</v>
      </c>
      <c r="C504" s="6" t="s">
        <v>482</v>
      </c>
      <c r="D504" s="6" t="s">
        <v>57</v>
      </c>
      <c r="E504" s="6" t="s">
        <v>483</v>
      </c>
      <c r="F504" s="6"/>
      <c r="G504" s="6"/>
      <c r="H504" s="6"/>
      <c r="I504" s="6" t="s">
        <v>484</v>
      </c>
      <c r="J504" s="6" t="s">
        <v>42</v>
      </c>
      <c r="K504" s="6" t="s">
        <v>139</v>
      </c>
      <c r="L504" s="6" t="s">
        <v>591</v>
      </c>
      <c r="M504" s="10">
        <v>103.0</v>
      </c>
      <c r="N504" s="10">
        <v>315.0</v>
      </c>
      <c r="O504" s="10">
        <v>0.059965734</v>
      </c>
      <c r="P504" s="10">
        <v>6.116504854</v>
      </c>
      <c r="Q504" s="10">
        <v>2.752936546</v>
      </c>
      <c r="R504" s="9">
        <f t="shared" si="14"/>
        <v>1.239050701</v>
      </c>
      <c r="S504" s="9">
        <f t="shared" si="8"/>
        <v>0.4500832766</v>
      </c>
      <c r="T504" s="6">
        <v>-6.66974027208E-4</v>
      </c>
      <c r="U504" s="10">
        <v>16.34951456</v>
      </c>
      <c r="V504" s="9"/>
      <c r="W504" s="9"/>
      <c r="X504" s="10">
        <v>0.10261581</v>
      </c>
      <c r="Y504" s="10">
        <v>0.184809067</v>
      </c>
      <c r="Z504" s="10">
        <v>0.031082663</v>
      </c>
      <c r="AA504" s="10">
        <v>0.036864555</v>
      </c>
      <c r="AB504" s="10">
        <v>0.477326969</v>
      </c>
      <c r="AC504" s="10">
        <v>0.627302148</v>
      </c>
      <c r="AD504" s="10">
        <v>0.103365993</v>
      </c>
      <c r="AE504" s="10">
        <v>0.79185544</v>
      </c>
      <c r="AF504" s="10">
        <v>14.0</v>
      </c>
      <c r="AG504" s="19" t="s">
        <v>63</v>
      </c>
      <c r="AH504" s="19">
        <v>0.0344752066828</v>
      </c>
      <c r="AI504" s="19">
        <v>0.00707275063272</v>
      </c>
      <c r="AJ504" s="18" t="s">
        <v>486</v>
      </c>
      <c r="AK504" s="9"/>
      <c r="AL504" s="9"/>
      <c r="AM504" s="9"/>
      <c r="AN504" s="9"/>
      <c r="AO504" s="9"/>
      <c r="AP504" s="9"/>
      <c r="AQ504" s="9"/>
      <c r="AR504" s="9"/>
      <c r="AS504" s="9"/>
    </row>
    <row r="505">
      <c r="A505" s="9"/>
      <c r="B505" s="6" t="s">
        <v>481</v>
      </c>
      <c r="C505" s="6" t="s">
        <v>482</v>
      </c>
      <c r="D505" s="6" t="s">
        <v>57</v>
      </c>
      <c r="E505" s="6" t="s">
        <v>483</v>
      </c>
      <c r="F505" s="6"/>
      <c r="G505" s="6"/>
      <c r="H505" s="6"/>
      <c r="I505" s="6" t="s">
        <v>484</v>
      </c>
      <c r="J505" s="6" t="s">
        <v>42</v>
      </c>
      <c r="K505" s="6" t="s">
        <v>139</v>
      </c>
      <c r="L505" s="6" t="s">
        <v>592</v>
      </c>
      <c r="M505" s="10">
        <v>177.0</v>
      </c>
      <c r="N505" s="10">
        <v>660.0</v>
      </c>
      <c r="O505" s="10">
        <v>0.042372881</v>
      </c>
      <c r="P505" s="10">
        <v>7.457627119</v>
      </c>
      <c r="Q505" s="10">
        <v>4.242595546</v>
      </c>
      <c r="R505" s="9">
        <f t="shared" si="14"/>
        <v>2.413585002</v>
      </c>
      <c r="S505" s="9">
        <f t="shared" si="8"/>
        <v>0.5688934936</v>
      </c>
      <c r="T505" s="6">
        <v>-0.00311072859979</v>
      </c>
      <c r="U505" s="10">
        <v>15.66101695</v>
      </c>
      <c r="V505" s="9"/>
      <c r="W505" s="9"/>
      <c r="X505" s="10">
        <v>0.155690489</v>
      </c>
      <c r="Y505" s="10">
        <v>0.143397007</v>
      </c>
      <c r="Z505" s="10">
        <v>0.017952161</v>
      </c>
      <c r="AA505" s="10">
        <v>0.020987456</v>
      </c>
      <c r="AB505" s="10">
        <v>0.508718396</v>
      </c>
      <c r="AC505" s="10">
        <v>0.73224826</v>
      </c>
      <c r="AD505" s="10">
        <v>0.092283852</v>
      </c>
      <c r="AE505" s="10">
        <v>0.79275985</v>
      </c>
      <c r="AF505" s="10">
        <v>13.0</v>
      </c>
      <c r="AG505" s="19" t="s">
        <v>63</v>
      </c>
      <c r="AH505" s="19">
        <v>0.0339086369519</v>
      </c>
      <c r="AI505" s="19">
        <v>0.00462913092751</v>
      </c>
      <c r="AJ505" s="18" t="s">
        <v>486</v>
      </c>
      <c r="AK505" s="9"/>
      <c r="AL505" s="9"/>
      <c r="AM505" s="9"/>
      <c r="AN505" s="9"/>
      <c r="AO505" s="9"/>
      <c r="AP505" s="9"/>
      <c r="AQ505" s="9"/>
      <c r="AR505" s="9"/>
      <c r="AS505" s="9"/>
    </row>
    <row r="506">
      <c r="A506" s="9"/>
      <c r="B506" s="6" t="s">
        <v>481</v>
      </c>
      <c r="C506" s="6" t="s">
        <v>482</v>
      </c>
      <c r="D506" s="6" t="s">
        <v>57</v>
      </c>
      <c r="E506" s="6" t="s">
        <v>483</v>
      </c>
      <c r="F506" s="6"/>
      <c r="G506" s="6"/>
      <c r="H506" s="6"/>
      <c r="I506" s="6" t="s">
        <v>484</v>
      </c>
      <c r="J506" s="6" t="s">
        <v>42</v>
      </c>
      <c r="K506" s="6" t="s">
        <v>139</v>
      </c>
      <c r="L506" s="6" t="s">
        <v>593</v>
      </c>
      <c r="M506" s="10">
        <v>155.0</v>
      </c>
      <c r="N506" s="10">
        <v>512.0</v>
      </c>
      <c r="O506" s="10">
        <v>0.042899036</v>
      </c>
      <c r="P506" s="10">
        <v>6.606451613</v>
      </c>
      <c r="Q506" s="10">
        <v>3.69742155</v>
      </c>
      <c r="R506" s="9">
        <f t="shared" si="14"/>
        <v>2.069329637</v>
      </c>
      <c r="S506" s="9">
        <f t="shared" si="8"/>
        <v>0.559668301</v>
      </c>
      <c r="T506" s="6">
        <v>0.0204195600112</v>
      </c>
      <c r="U506" s="10">
        <v>12.01290323</v>
      </c>
      <c r="V506" s="9"/>
      <c r="W506" s="9"/>
      <c r="X506" s="10">
        <v>0.180420287</v>
      </c>
      <c r="Y506" s="10">
        <v>0.245390995</v>
      </c>
      <c r="Z506" s="10">
        <v>0.024020087</v>
      </c>
      <c r="AA506" s="10">
        <v>0.026016198</v>
      </c>
      <c r="AB506" s="10">
        <v>0.503766478</v>
      </c>
      <c r="AC506" s="10">
        <v>0.680341646</v>
      </c>
      <c r="AD506" s="10">
        <v>0.060405732</v>
      </c>
      <c r="AE506" s="10">
        <v>0.785767934</v>
      </c>
      <c r="AF506" s="10">
        <v>11.0</v>
      </c>
      <c r="AG506" s="19" t="s">
        <v>63</v>
      </c>
      <c r="AH506" s="19">
        <v>0.0332641547073</v>
      </c>
      <c r="AI506" s="19">
        <v>0.00581088866833</v>
      </c>
      <c r="AJ506" s="18" t="s">
        <v>486</v>
      </c>
      <c r="AK506" s="9"/>
      <c r="AL506" s="9"/>
      <c r="AM506" s="9"/>
      <c r="AN506" s="9"/>
      <c r="AO506" s="9"/>
      <c r="AP506" s="9"/>
      <c r="AQ506" s="9"/>
      <c r="AR506" s="9"/>
      <c r="AS506" s="9"/>
    </row>
    <row r="507">
      <c r="A507" s="9"/>
      <c r="B507" s="6" t="s">
        <v>481</v>
      </c>
      <c r="C507" s="6" t="s">
        <v>482</v>
      </c>
      <c r="D507" s="6" t="s">
        <v>57</v>
      </c>
      <c r="E507" s="6" t="s">
        <v>483</v>
      </c>
      <c r="F507" s="6"/>
      <c r="G507" s="6"/>
      <c r="H507" s="6"/>
      <c r="I507" s="6" t="s">
        <v>484</v>
      </c>
      <c r="J507" s="6" t="s">
        <v>42</v>
      </c>
      <c r="K507" s="6" t="s">
        <v>139</v>
      </c>
      <c r="L507" s="6" t="s">
        <v>594</v>
      </c>
      <c r="M507" s="10">
        <v>119.0</v>
      </c>
      <c r="N507" s="10">
        <v>279.0</v>
      </c>
      <c r="O507" s="10">
        <v>0.039737929</v>
      </c>
      <c r="P507" s="10">
        <v>4.68907563</v>
      </c>
      <c r="Q507" s="10">
        <v>2.472531106</v>
      </c>
      <c r="R507" s="9">
        <f t="shared" si="14"/>
        <v>1.303755911</v>
      </c>
      <c r="S507" s="9">
        <f t="shared" si="8"/>
        <v>0.5272960603</v>
      </c>
      <c r="T507" s="6">
        <v>-0.00274790103997</v>
      </c>
      <c r="U507" s="10">
        <v>8.0</v>
      </c>
      <c r="V507" s="9"/>
      <c r="W507" s="9"/>
      <c r="X507" s="10">
        <v>0.024952799</v>
      </c>
      <c r="Y507" s="10">
        <v>0.255350124</v>
      </c>
      <c r="Z507" s="10">
        <v>0.012544783</v>
      </c>
      <c r="AA507" s="10">
        <v>0.013367405</v>
      </c>
      <c r="AB507" s="10">
        <v>0.606673407</v>
      </c>
      <c r="AC507" s="10">
        <v>0.660657596</v>
      </c>
      <c r="AD507" s="10">
        <v>0.105220395</v>
      </c>
      <c r="AE507" s="10">
        <v>0.848267248</v>
      </c>
      <c r="AF507" s="10">
        <v>15.0</v>
      </c>
      <c r="AG507" s="19" t="s">
        <v>63</v>
      </c>
      <c r="AH507" s="19">
        <v>0.0250403089972</v>
      </c>
      <c r="AI507" s="19">
        <v>0.00712558381427</v>
      </c>
      <c r="AJ507" s="18" t="s">
        <v>486</v>
      </c>
      <c r="AK507" s="9"/>
      <c r="AL507" s="9"/>
      <c r="AM507" s="9"/>
      <c r="AN507" s="9"/>
      <c r="AO507" s="9"/>
      <c r="AP507" s="9"/>
      <c r="AQ507" s="9"/>
      <c r="AR507" s="9"/>
      <c r="AS507" s="9"/>
    </row>
    <row r="508">
      <c r="A508" s="9"/>
      <c r="B508" s="6" t="s">
        <v>481</v>
      </c>
      <c r="C508" s="6" t="s">
        <v>482</v>
      </c>
      <c r="D508" s="6" t="s">
        <v>57</v>
      </c>
      <c r="E508" s="6" t="s">
        <v>483</v>
      </c>
      <c r="F508" s="6"/>
      <c r="G508" s="6"/>
      <c r="H508" s="6"/>
      <c r="I508" s="6" t="s">
        <v>484</v>
      </c>
      <c r="J508" s="6" t="s">
        <v>42</v>
      </c>
      <c r="K508" s="6" t="s">
        <v>139</v>
      </c>
      <c r="L508" s="6" t="s">
        <v>595</v>
      </c>
      <c r="M508" s="10">
        <v>107.0</v>
      </c>
      <c r="N508" s="10">
        <v>301.0</v>
      </c>
      <c r="O508" s="10">
        <v>0.053077059</v>
      </c>
      <c r="P508" s="10">
        <v>5.626168224</v>
      </c>
      <c r="Q508" s="10">
        <v>2.856451509</v>
      </c>
      <c r="R508" s="9">
        <f t="shared" si="14"/>
        <v>1.450243736</v>
      </c>
      <c r="S508" s="9">
        <f t="shared" si="8"/>
        <v>0.5077081586</v>
      </c>
      <c r="T508" s="6">
        <v>-0.0408387376531</v>
      </c>
      <c r="U508" s="10">
        <v>12.05607477</v>
      </c>
      <c r="V508" s="9"/>
      <c r="W508" s="9"/>
      <c r="X508" s="10">
        <v>0.105722759</v>
      </c>
      <c r="Y508" s="10">
        <v>0.187465521</v>
      </c>
      <c r="Z508" s="10">
        <v>0.040575694</v>
      </c>
      <c r="AA508" s="10">
        <v>0.04846723</v>
      </c>
      <c r="AB508" s="10">
        <v>0.453218884</v>
      </c>
      <c r="AC508" s="10">
        <v>0.565617456</v>
      </c>
      <c r="AD508" s="10">
        <v>0.094644432</v>
      </c>
      <c r="AE508" s="10">
        <v>0.779866595</v>
      </c>
      <c r="AF508" s="10">
        <v>9.0</v>
      </c>
      <c r="AG508" s="19" t="s">
        <v>63</v>
      </c>
      <c r="AH508" s="19">
        <v>0.0329683432885</v>
      </c>
      <c r="AI508" s="19">
        <v>0.00623647816913</v>
      </c>
      <c r="AJ508" s="18" t="s">
        <v>486</v>
      </c>
      <c r="AK508" s="9"/>
      <c r="AL508" s="9"/>
      <c r="AM508" s="9"/>
      <c r="AN508" s="9"/>
      <c r="AO508" s="9"/>
      <c r="AP508" s="9"/>
      <c r="AQ508" s="9"/>
      <c r="AR508" s="9"/>
      <c r="AS508" s="9"/>
    </row>
    <row r="509">
      <c r="A509" s="9"/>
      <c r="B509" s="6" t="s">
        <v>481</v>
      </c>
      <c r="C509" s="6" t="s">
        <v>482</v>
      </c>
      <c r="D509" s="6" t="s">
        <v>57</v>
      </c>
      <c r="E509" s="6" t="s">
        <v>483</v>
      </c>
      <c r="F509" s="6"/>
      <c r="G509" s="6"/>
      <c r="H509" s="6"/>
      <c r="I509" s="6" t="s">
        <v>484</v>
      </c>
      <c r="J509" s="6" t="s">
        <v>42</v>
      </c>
      <c r="K509" s="6" t="s">
        <v>139</v>
      </c>
      <c r="L509" s="6" t="s">
        <v>596</v>
      </c>
      <c r="M509" s="10">
        <v>59.0</v>
      </c>
      <c r="N509" s="10">
        <v>161.0</v>
      </c>
      <c r="O509" s="10">
        <v>0.094097019</v>
      </c>
      <c r="P509" s="10">
        <v>5.457627119</v>
      </c>
      <c r="Q509" s="10">
        <v>2.388688271</v>
      </c>
      <c r="R509" s="9">
        <f t="shared" si="14"/>
        <v>1.045478471</v>
      </c>
      <c r="S509" s="9">
        <f t="shared" si="8"/>
        <v>0.4376789068</v>
      </c>
      <c r="T509" s="6">
        <v>-0.0040551791924</v>
      </c>
      <c r="U509" s="10">
        <v>10.54237288</v>
      </c>
      <c r="V509" s="9"/>
      <c r="W509" s="9"/>
      <c r="X509" s="10">
        <v>0.134798024</v>
      </c>
      <c r="Y509" s="10">
        <v>0.19853562</v>
      </c>
      <c r="Z509" s="10">
        <v>0.050949993</v>
      </c>
      <c r="AA509" s="10">
        <v>0.060146542</v>
      </c>
      <c r="AB509" s="10">
        <v>0.502857143</v>
      </c>
      <c r="AC509" s="10">
        <v>0.49235943</v>
      </c>
      <c r="AD509" s="10">
        <v>0.106695997</v>
      </c>
      <c r="AE509" s="10">
        <v>0.740707809</v>
      </c>
      <c r="AF509" s="10">
        <v>9.0</v>
      </c>
      <c r="AG509" s="19" t="s">
        <v>63</v>
      </c>
      <c r="AH509" s="19">
        <v>0.0508804436906</v>
      </c>
      <c r="AI509" s="19">
        <v>0.013561081694</v>
      </c>
      <c r="AJ509" s="18" t="s">
        <v>486</v>
      </c>
      <c r="AK509" s="9"/>
      <c r="AL509" s="9"/>
      <c r="AM509" s="9"/>
      <c r="AN509" s="9"/>
      <c r="AO509" s="9"/>
      <c r="AP509" s="9"/>
      <c r="AQ509" s="9"/>
      <c r="AR509" s="9"/>
      <c r="AS509" s="9"/>
    </row>
    <row r="510">
      <c r="A510" s="9"/>
      <c r="B510" s="6" t="s">
        <v>481</v>
      </c>
      <c r="C510" s="6" t="s">
        <v>482</v>
      </c>
      <c r="D510" s="6" t="s">
        <v>57</v>
      </c>
      <c r="E510" s="6" t="s">
        <v>483</v>
      </c>
      <c r="F510" s="6"/>
      <c r="G510" s="6"/>
      <c r="H510" s="6"/>
      <c r="I510" s="6" t="s">
        <v>484</v>
      </c>
      <c r="J510" s="6" t="s">
        <v>42</v>
      </c>
      <c r="K510" s="6" t="s">
        <v>139</v>
      </c>
      <c r="L510" s="6" t="s">
        <v>597</v>
      </c>
      <c r="M510" s="10">
        <v>20.0</v>
      </c>
      <c r="N510" s="10">
        <v>38.0</v>
      </c>
      <c r="O510" s="10">
        <v>0.2</v>
      </c>
      <c r="P510" s="10">
        <v>3.8</v>
      </c>
      <c r="Q510" s="10">
        <v>1.6</v>
      </c>
      <c r="R510" s="9">
        <f t="shared" si="14"/>
        <v>0.6736842105</v>
      </c>
      <c r="S510" s="9">
        <f t="shared" si="8"/>
        <v>0.4210526316</v>
      </c>
      <c r="T510" s="6">
        <v>1.14217836257E-4</v>
      </c>
      <c r="U510" s="10">
        <v>7.3</v>
      </c>
      <c r="V510" s="9"/>
      <c r="W510" s="9"/>
      <c r="X510" s="10">
        <v>0.111029412</v>
      </c>
      <c r="Y510" s="10">
        <v>0.432026944</v>
      </c>
      <c r="Z510" s="10">
        <v>0.084210526</v>
      </c>
      <c r="AA510" s="10">
        <v>0.087134503</v>
      </c>
      <c r="AB510" s="10">
        <v>0.5</v>
      </c>
      <c r="AC510" s="10">
        <v>0.425</v>
      </c>
      <c r="AD510" s="10">
        <v>0.066091858</v>
      </c>
      <c r="AE510" s="10">
        <v>0.597110152</v>
      </c>
      <c r="AF510" s="10">
        <v>7.0</v>
      </c>
      <c r="AG510" s="19" t="s">
        <v>63</v>
      </c>
      <c r="AH510" s="19">
        <v>0.0732497710286</v>
      </c>
      <c r="AI510" s="19">
        <v>0.0259012889517</v>
      </c>
      <c r="AJ510" s="18" t="s">
        <v>486</v>
      </c>
      <c r="AK510" s="9"/>
      <c r="AL510" s="9"/>
      <c r="AM510" s="9"/>
      <c r="AN510" s="9"/>
      <c r="AO510" s="9"/>
      <c r="AP510" s="9"/>
      <c r="AQ510" s="9"/>
      <c r="AR510" s="9"/>
      <c r="AS510" s="9"/>
    </row>
    <row r="511">
      <c r="A511" s="9"/>
      <c r="B511" s="6" t="s">
        <v>481</v>
      </c>
      <c r="C511" s="6" t="s">
        <v>482</v>
      </c>
      <c r="D511" s="6" t="s">
        <v>57</v>
      </c>
      <c r="E511" s="6" t="s">
        <v>483</v>
      </c>
      <c r="F511" s="6"/>
      <c r="G511" s="6"/>
      <c r="H511" s="6"/>
      <c r="I511" s="6" t="s">
        <v>484</v>
      </c>
      <c r="J511" s="6" t="s">
        <v>42</v>
      </c>
      <c r="K511" s="6" t="s">
        <v>139</v>
      </c>
      <c r="L511" s="6" t="s">
        <v>598</v>
      </c>
      <c r="M511" s="10">
        <v>15.0</v>
      </c>
      <c r="N511" s="10">
        <v>19.0</v>
      </c>
      <c r="O511" s="10">
        <v>0.180952381</v>
      </c>
      <c r="P511" s="10">
        <v>2.533333333</v>
      </c>
      <c r="Q511" s="10">
        <v>1.146976702</v>
      </c>
      <c r="R511" s="9">
        <f t="shared" si="14"/>
        <v>0.5192982454</v>
      </c>
      <c r="S511" s="9">
        <f t="shared" si="8"/>
        <v>0.4527539614</v>
      </c>
      <c r="T511" s="6">
        <v>-0.196909111495</v>
      </c>
      <c r="U511" s="10">
        <v>4.666666667</v>
      </c>
      <c r="V511" s="9"/>
      <c r="W511" s="9"/>
      <c r="X511" s="10">
        <v>0.256518082</v>
      </c>
      <c r="Y511" s="10">
        <v>0.538730016</v>
      </c>
      <c r="Z511" s="10">
        <v>0.090842491</v>
      </c>
      <c r="AA511" s="10">
        <v>0.092673993</v>
      </c>
      <c r="AB511" s="10">
        <v>0.36</v>
      </c>
      <c r="AC511" s="10">
        <v>0.3</v>
      </c>
      <c r="AD511" s="10">
        <v>0.081852855</v>
      </c>
      <c r="AE511" s="10">
        <v>0.59877551</v>
      </c>
      <c r="AF511" s="10">
        <v>5.0</v>
      </c>
      <c r="AG511" s="19" t="s">
        <v>63</v>
      </c>
      <c r="AH511" s="19">
        <v>0.0692492125433</v>
      </c>
      <c r="AI511" s="19">
        <v>0.0330727960187</v>
      </c>
      <c r="AJ511" s="18" t="s">
        <v>486</v>
      </c>
      <c r="AK511" s="9"/>
      <c r="AL511" s="9"/>
      <c r="AM511" s="9"/>
      <c r="AN511" s="9"/>
      <c r="AO511" s="9"/>
      <c r="AP511" s="9"/>
      <c r="AQ511" s="9"/>
      <c r="AR511" s="9"/>
      <c r="AS511" s="9"/>
    </row>
    <row r="512">
      <c r="A512" s="9"/>
      <c r="B512" s="6" t="s">
        <v>481</v>
      </c>
      <c r="C512" s="6" t="s">
        <v>482</v>
      </c>
      <c r="D512" s="6" t="s">
        <v>57</v>
      </c>
      <c r="E512" s="6" t="s">
        <v>483</v>
      </c>
      <c r="F512" s="6"/>
      <c r="G512" s="6"/>
      <c r="H512" s="6"/>
      <c r="I512" s="6" t="s">
        <v>484</v>
      </c>
      <c r="J512" s="6" t="s">
        <v>42</v>
      </c>
      <c r="K512" s="6" t="s">
        <v>139</v>
      </c>
      <c r="L512" s="6" t="s">
        <v>599</v>
      </c>
      <c r="M512" s="10">
        <v>11.0</v>
      </c>
      <c r="N512" s="10">
        <v>15.0</v>
      </c>
      <c r="O512" s="10">
        <v>0.272727273</v>
      </c>
      <c r="P512" s="10">
        <v>2.727272727</v>
      </c>
      <c r="Q512" s="10">
        <v>1.542778432</v>
      </c>
      <c r="R512" s="9">
        <f t="shared" si="14"/>
        <v>0.8727272732</v>
      </c>
      <c r="S512" s="9">
        <f t="shared" si="8"/>
        <v>0.5656854251</v>
      </c>
      <c r="T512" s="6">
        <v>-0.012803579577</v>
      </c>
      <c r="U512" s="10">
        <v>4.545454545</v>
      </c>
      <c r="V512" s="9"/>
      <c r="W512" s="9"/>
      <c r="X512" s="10">
        <v>-0.092690279</v>
      </c>
      <c r="Y512" s="10">
        <v>-0.056488942</v>
      </c>
      <c r="Z512" s="10">
        <v>0.036363636</v>
      </c>
      <c r="AA512" s="10">
        <v>0.046464646</v>
      </c>
      <c r="AB512" s="10">
        <v>0.375</v>
      </c>
      <c r="AC512" s="10">
        <v>0.381818182</v>
      </c>
      <c r="AD512" s="10">
        <v>0.192795949</v>
      </c>
      <c r="AE512" s="10">
        <v>0.5624</v>
      </c>
      <c r="AF512" s="10">
        <v>4.0</v>
      </c>
      <c r="AG512" s="19" t="s">
        <v>63</v>
      </c>
      <c r="AH512" s="19">
        <v>0.171782683017</v>
      </c>
      <c r="AI512" s="19">
        <v>0.0421170215962</v>
      </c>
      <c r="AJ512" s="18" t="s">
        <v>486</v>
      </c>
      <c r="AK512" s="9"/>
      <c r="AL512" s="9"/>
      <c r="AM512" s="9"/>
      <c r="AN512" s="9"/>
      <c r="AO512" s="9"/>
      <c r="AP512" s="9"/>
      <c r="AQ512" s="9"/>
      <c r="AR512" s="9"/>
      <c r="AS512" s="9"/>
    </row>
    <row r="513">
      <c r="A513" s="9"/>
      <c r="B513" s="6" t="s">
        <v>481</v>
      </c>
      <c r="C513" s="6" t="s">
        <v>482</v>
      </c>
      <c r="D513" s="6" t="s">
        <v>57</v>
      </c>
      <c r="E513" s="6" t="s">
        <v>483</v>
      </c>
      <c r="F513" s="6"/>
      <c r="G513" s="6"/>
      <c r="H513" s="6"/>
      <c r="I513" s="6" t="s">
        <v>484</v>
      </c>
      <c r="J513" s="6" t="s">
        <v>42</v>
      </c>
      <c r="K513" s="6" t="s">
        <v>139</v>
      </c>
      <c r="L513" s="6" t="s">
        <v>600</v>
      </c>
      <c r="M513" s="10">
        <v>11.0</v>
      </c>
      <c r="N513" s="10">
        <v>10.0</v>
      </c>
      <c r="O513" s="10">
        <v>0.181818182</v>
      </c>
      <c r="P513" s="10">
        <v>1.818181818</v>
      </c>
      <c r="Q513" s="10">
        <v>0.574959575</v>
      </c>
      <c r="R513" s="9">
        <f t="shared" si="14"/>
        <v>0.1818181821</v>
      </c>
      <c r="S513" s="9">
        <f t="shared" si="8"/>
        <v>0.3162277663</v>
      </c>
      <c r="T513" s="6">
        <v>0.00386500602909</v>
      </c>
      <c r="U513" s="10">
        <v>2.0</v>
      </c>
      <c r="V513" s="9"/>
      <c r="W513" s="9"/>
      <c r="X513" s="10">
        <v>0.191011236</v>
      </c>
      <c r="Y513" s="10">
        <v>0.590909091</v>
      </c>
      <c r="Z513" s="10">
        <v>0.0</v>
      </c>
      <c r="AA513" s="10">
        <v>0.0</v>
      </c>
      <c r="AB513" s="10">
        <v>1.0</v>
      </c>
      <c r="AC513" s="10">
        <v>0.545454545</v>
      </c>
      <c r="AD513" s="10">
        <v>0.272727273</v>
      </c>
      <c r="AE513" s="10">
        <v>0.760330579</v>
      </c>
      <c r="AF513" s="10">
        <v>5.0</v>
      </c>
      <c r="AG513" s="19" t="s">
        <v>63</v>
      </c>
      <c r="AH513" s="19">
        <v>0.0823254213966</v>
      </c>
      <c r="AI513" s="19">
        <v>0.0509885824402</v>
      </c>
      <c r="AJ513" s="18" t="s">
        <v>486</v>
      </c>
      <c r="AK513" s="9"/>
      <c r="AL513" s="9"/>
      <c r="AM513" s="9"/>
      <c r="AN513" s="9"/>
      <c r="AO513" s="9"/>
      <c r="AP513" s="9"/>
      <c r="AQ513" s="9"/>
      <c r="AR513" s="9"/>
      <c r="AS513" s="9"/>
    </row>
    <row r="514">
      <c r="A514" s="9"/>
      <c r="B514" s="6" t="s">
        <v>481</v>
      </c>
      <c r="C514" s="6" t="s">
        <v>482</v>
      </c>
      <c r="D514" s="6" t="s">
        <v>57</v>
      </c>
      <c r="E514" s="6" t="s">
        <v>483</v>
      </c>
      <c r="F514" s="6"/>
      <c r="G514" s="6"/>
      <c r="H514" s="6"/>
      <c r="I514" s="6" t="s">
        <v>484</v>
      </c>
      <c r="J514" s="6" t="s">
        <v>42</v>
      </c>
      <c r="K514" s="6" t="s">
        <v>139</v>
      </c>
      <c r="L514" s="6" t="s">
        <v>601</v>
      </c>
      <c r="M514" s="10">
        <v>4.0</v>
      </c>
      <c r="N514" s="10">
        <v>4.0</v>
      </c>
      <c r="O514" s="10">
        <v>0.666666667</v>
      </c>
      <c r="P514" s="10">
        <v>2.0</v>
      </c>
      <c r="Q514" s="10">
        <v>0.707106781</v>
      </c>
      <c r="R514" s="9">
        <f t="shared" si="14"/>
        <v>0.2499999999</v>
      </c>
      <c r="S514" s="9">
        <f t="shared" si="8"/>
        <v>0.3535533905</v>
      </c>
      <c r="T514" s="6">
        <v>0.0</v>
      </c>
      <c r="U514" s="10">
        <v>2.0</v>
      </c>
      <c r="V514" s="9"/>
      <c r="W514" s="9"/>
      <c r="X514" s="10">
        <v>-0.428571429</v>
      </c>
      <c r="Y514" s="10">
        <v>-0.428571429</v>
      </c>
      <c r="Z514" s="10">
        <v>0.0</v>
      </c>
      <c r="AA514" s="10">
        <v>0.0</v>
      </c>
      <c r="AB514" s="10">
        <v>0.0</v>
      </c>
      <c r="AC514" s="10">
        <v>0.0</v>
      </c>
      <c r="AD514" s="10">
        <v>0.0</v>
      </c>
      <c r="AE514" s="10">
        <v>0.625</v>
      </c>
      <c r="AF514" s="10">
        <v>3.0</v>
      </c>
      <c r="AG514" s="19" t="s">
        <v>63</v>
      </c>
      <c r="AH514" s="19" t="s">
        <v>76</v>
      </c>
      <c r="AI514" s="19" t="s">
        <v>76</v>
      </c>
      <c r="AJ514" s="18" t="s">
        <v>486</v>
      </c>
      <c r="AK514" s="9"/>
      <c r="AL514" s="9"/>
      <c r="AM514" s="9"/>
      <c r="AN514" s="9"/>
      <c r="AO514" s="9"/>
      <c r="AP514" s="9"/>
      <c r="AQ514" s="9"/>
      <c r="AR514" s="9"/>
      <c r="AS514" s="9"/>
    </row>
    <row r="515">
      <c r="A515" s="9"/>
      <c r="B515" s="6" t="s">
        <v>481</v>
      </c>
      <c r="C515" s="6" t="s">
        <v>482</v>
      </c>
      <c r="D515" s="6" t="s">
        <v>57</v>
      </c>
      <c r="E515" s="6" t="s">
        <v>483</v>
      </c>
      <c r="F515" s="6"/>
      <c r="G515" s="6"/>
      <c r="H515" s="6"/>
      <c r="I515" s="6" t="s">
        <v>484</v>
      </c>
      <c r="J515" s="6" t="s">
        <v>42</v>
      </c>
      <c r="K515" s="6" t="s">
        <v>139</v>
      </c>
      <c r="L515" s="6" t="s">
        <v>602</v>
      </c>
      <c r="M515" s="10">
        <v>7.0</v>
      </c>
      <c r="N515" s="10">
        <v>7.0</v>
      </c>
      <c r="O515" s="10">
        <v>0.333333333</v>
      </c>
      <c r="P515" s="10">
        <v>2.0</v>
      </c>
      <c r="Q515" s="10">
        <v>1.069044968</v>
      </c>
      <c r="R515" s="9">
        <f t="shared" si="14"/>
        <v>0.5714285718</v>
      </c>
      <c r="S515" s="9">
        <f t="shared" si="8"/>
        <v>0.534522484</v>
      </c>
      <c r="T515" s="6">
        <v>0.190980429117</v>
      </c>
      <c r="U515" s="10">
        <v>2.571428571</v>
      </c>
      <c r="V515" s="9"/>
      <c r="W515" s="9"/>
      <c r="X515" s="10">
        <v>0.185185185</v>
      </c>
      <c r="Y515" s="10">
        <v>0.652298851</v>
      </c>
      <c r="Z515" s="10">
        <v>0.019047619</v>
      </c>
      <c r="AA515" s="10">
        <v>0.019047619</v>
      </c>
      <c r="AB515" s="10">
        <v>0.0</v>
      </c>
      <c r="AC515" s="10">
        <v>0.0</v>
      </c>
      <c r="AD515" s="10">
        <v>0.0</v>
      </c>
      <c r="AE515" s="10">
        <v>0.598765432</v>
      </c>
      <c r="AF515" s="10">
        <v>4.0</v>
      </c>
      <c r="AG515" s="19" t="s">
        <v>63</v>
      </c>
      <c r="AH515" s="19">
        <v>0.00948717948718</v>
      </c>
      <c r="AI515" s="19">
        <v>0.0257127202805</v>
      </c>
      <c r="AJ515" s="18" t="s">
        <v>486</v>
      </c>
      <c r="AK515" s="9"/>
      <c r="AL515" s="9"/>
      <c r="AM515" s="9"/>
      <c r="AN515" s="9"/>
      <c r="AO515" s="9"/>
      <c r="AP515" s="9"/>
      <c r="AQ515" s="9"/>
      <c r="AR515" s="9"/>
      <c r="AS515" s="9"/>
    </row>
    <row r="516">
      <c r="A516" s="9"/>
      <c r="B516" s="6" t="s">
        <v>481</v>
      </c>
      <c r="C516" s="6" t="s">
        <v>482</v>
      </c>
      <c r="D516" s="6" t="s">
        <v>57</v>
      </c>
      <c r="E516" s="6" t="s">
        <v>483</v>
      </c>
      <c r="F516" s="6"/>
      <c r="G516" s="6"/>
      <c r="H516" s="6"/>
      <c r="I516" s="6" t="s">
        <v>484</v>
      </c>
      <c r="J516" s="6" t="s">
        <v>42</v>
      </c>
      <c r="K516" s="6" t="s">
        <v>139</v>
      </c>
      <c r="L516" s="6" t="s">
        <v>603</v>
      </c>
      <c r="M516" s="10">
        <v>83.0</v>
      </c>
      <c r="N516" s="10">
        <v>221.0</v>
      </c>
      <c r="O516" s="10">
        <v>0.064942698</v>
      </c>
      <c r="P516" s="10">
        <v>5.325301205</v>
      </c>
      <c r="Q516" s="10">
        <v>3.358529633</v>
      </c>
      <c r="R516" s="9">
        <f t="shared" si="14"/>
        <v>2.118137709</v>
      </c>
      <c r="S516" s="9">
        <f t="shared" si="8"/>
        <v>0.6306741166</v>
      </c>
      <c r="T516" s="6">
        <v>-0.0266919766469</v>
      </c>
      <c r="U516" s="10">
        <v>9.638554217</v>
      </c>
      <c r="V516" s="9"/>
      <c r="W516" s="9"/>
      <c r="X516" s="10">
        <v>0.136592086</v>
      </c>
      <c r="Y516" s="10">
        <v>0.157051567</v>
      </c>
      <c r="Z516" s="10">
        <v>0.02383155</v>
      </c>
      <c r="AA516" s="10">
        <v>0.027212445</v>
      </c>
      <c r="AB516" s="10">
        <v>0.42768595</v>
      </c>
      <c r="AC516" s="10">
        <v>0.549727047</v>
      </c>
      <c r="AD516" s="10">
        <v>0.08610453</v>
      </c>
      <c r="AE516" s="10">
        <v>0.737671875</v>
      </c>
      <c r="AF516" s="10">
        <v>13.0</v>
      </c>
      <c r="AG516" s="19" t="s">
        <v>63</v>
      </c>
      <c r="AH516" s="19">
        <v>0.0524544882875</v>
      </c>
      <c r="AI516" s="19">
        <v>0.00938290474867</v>
      </c>
      <c r="AJ516" s="18" t="s">
        <v>486</v>
      </c>
      <c r="AK516" s="9"/>
      <c r="AL516" s="9"/>
      <c r="AM516" s="9"/>
      <c r="AN516" s="9"/>
      <c r="AO516" s="9"/>
      <c r="AP516" s="9"/>
      <c r="AQ516" s="9"/>
      <c r="AR516" s="9"/>
      <c r="AS516" s="9"/>
    </row>
    <row r="517">
      <c r="A517" s="9"/>
      <c r="B517" s="6" t="s">
        <v>481</v>
      </c>
      <c r="C517" s="6" t="s">
        <v>482</v>
      </c>
      <c r="D517" s="6" t="s">
        <v>57</v>
      </c>
      <c r="E517" s="6" t="s">
        <v>483</v>
      </c>
      <c r="F517" s="6"/>
      <c r="G517" s="6"/>
      <c r="H517" s="6"/>
      <c r="I517" s="6" t="s">
        <v>484</v>
      </c>
      <c r="J517" s="6" t="s">
        <v>42</v>
      </c>
      <c r="K517" s="6" t="s">
        <v>139</v>
      </c>
      <c r="L517" s="6" t="s">
        <v>604</v>
      </c>
      <c r="M517" s="10">
        <v>138.0</v>
      </c>
      <c r="N517" s="10">
        <v>582.0</v>
      </c>
      <c r="O517" s="10">
        <v>0.061567756</v>
      </c>
      <c r="P517" s="10">
        <v>8.434782609</v>
      </c>
      <c r="Q517" s="10">
        <v>5.222521632</v>
      </c>
      <c r="R517" s="9">
        <f t="shared" si="14"/>
        <v>3.233602271</v>
      </c>
      <c r="S517" s="9">
        <f t="shared" si="8"/>
        <v>0.6191649357</v>
      </c>
      <c r="T517" s="6">
        <v>0.0089624195255</v>
      </c>
      <c r="U517" s="10">
        <v>17.31884058</v>
      </c>
      <c r="V517" s="9"/>
      <c r="W517" s="9"/>
      <c r="X517" s="10">
        <v>0.103502265</v>
      </c>
      <c r="Y517" s="10">
        <v>0.128667554</v>
      </c>
      <c r="Z517" s="10">
        <v>0.017152196</v>
      </c>
      <c r="AA517" s="10">
        <v>0.020482485</v>
      </c>
      <c r="AB517" s="10">
        <v>0.457575758</v>
      </c>
      <c r="AC517" s="10">
        <v>0.686672492</v>
      </c>
      <c r="AD517" s="10">
        <v>0.120921151</v>
      </c>
      <c r="AE517" s="10">
        <v>0.724808039</v>
      </c>
      <c r="AF517" s="10">
        <v>11.0</v>
      </c>
      <c r="AG517" s="19" t="s">
        <v>63</v>
      </c>
      <c r="AH517" s="19">
        <v>0.0526164040287</v>
      </c>
      <c r="AI517" s="19">
        <v>0.00660595947546</v>
      </c>
      <c r="AJ517" s="18" t="s">
        <v>486</v>
      </c>
      <c r="AK517" s="9"/>
      <c r="AL517" s="9"/>
      <c r="AM517" s="9"/>
      <c r="AN517" s="9"/>
      <c r="AO517" s="9"/>
      <c r="AP517" s="9"/>
      <c r="AQ517" s="9"/>
      <c r="AR517" s="9"/>
      <c r="AS517" s="9"/>
    </row>
    <row r="518">
      <c r="A518" s="9"/>
      <c r="B518" s="6" t="s">
        <v>481</v>
      </c>
      <c r="C518" s="6" t="s">
        <v>482</v>
      </c>
      <c r="D518" s="6" t="s">
        <v>57</v>
      </c>
      <c r="E518" s="6" t="s">
        <v>483</v>
      </c>
      <c r="F518" s="6"/>
      <c r="G518" s="6"/>
      <c r="H518" s="6"/>
      <c r="I518" s="6" t="s">
        <v>484</v>
      </c>
      <c r="J518" s="6" t="s">
        <v>42</v>
      </c>
      <c r="K518" s="6" t="s">
        <v>139</v>
      </c>
      <c r="L518" s="6" t="s">
        <v>605</v>
      </c>
      <c r="M518" s="10">
        <v>107.0</v>
      </c>
      <c r="N518" s="10">
        <v>324.0</v>
      </c>
      <c r="O518" s="10">
        <v>0.057132781</v>
      </c>
      <c r="P518" s="10">
        <v>6.056074766</v>
      </c>
      <c r="Q518" s="10">
        <v>3.417469621</v>
      </c>
      <c r="R518" s="9">
        <f t="shared" si="14"/>
        <v>1.928493135</v>
      </c>
      <c r="S518" s="9">
        <f t="shared" si="8"/>
        <v>0.5643043973</v>
      </c>
      <c r="T518" s="6">
        <v>2.02575730458E-4</v>
      </c>
      <c r="U518" s="10">
        <v>14.69158879</v>
      </c>
      <c r="V518" s="9"/>
      <c r="W518" s="9"/>
      <c r="X518" s="10">
        <v>0.132440026</v>
      </c>
      <c r="Y518" s="10">
        <v>0.203838894</v>
      </c>
      <c r="Z518" s="10">
        <v>0.018090368</v>
      </c>
      <c r="AA518" s="10">
        <v>0.021339629</v>
      </c>
      <c r="AB518" s="10">
        <v>0.495309568</v>
      </c>
      <c r="AC518" s="10">
        <v>0.615431142</v>
      </c>
      <c r="AD518" s="10">
        <v>0.061167753</v>
      </c>
      <c r="AE518" s="10">
        <v>0.786196414</v>
      </c>
      <c r="AF518" s="10">
        <v>11.0</v>
      </c>
      <c r="AG518" s="19" t="s">
        <v>63</v>
      </c>
      <c r="AH518" s="19">
        <v>0.0415040062008</v>
      </c>
      <c r="AI518" s="19">
        <v>0.00804327548909</v>
      </c>
      <c r="AJ518" s="18" t="s">
        <v>486</v>
      </c>
      <c r="AK518" s="9"/>
      <c r="AL518" s="9"/>
      <c r="AM518" s="9"/>
      <c r="AN518" s="9"/>
      <c r="AO518" s="9"/>
      <c r="AP518" s="9"/>
      <c r="AQ518" s="9"/>
      <c r="AR518" s="9"/>
      <c r="AS518" s="9"/>
    </row>
    <row r="519">
      <c r="A519" s="9"/>
      <c r="B519" s="6" t="s">
        <v>481</v>
      </c>
      <c r="C519" s="6" t="s">
        <v>482</v>
      </c>
      <c r="D519" s="6" t="s">
        <v>57</v>
      </c>
      <c r="E519" s="6" t="s">
        <v>483</v>
      </c>
      <c r="F519" s="6"/>
      <c r="G519" s="6"/>
      <c r="H519" s="6"/>
      <c r="I519" s="6" t="s">
        <v>484</v>
      </c>
      <c r="J519" s="6" t="s">
        <v>42</v>
      </c>
      <c r="K519" s="6" t="s">
        <v>139</v>
      </c>
      <c r="L519" s="6" t="s">
        <v>606</v>
      </c>
      <c r="M519" s="10">
        <v>142.0</v>
      </c>
      <c r="N519" s="10">
        <v>441.0</v>
      </c>
      <c r="O519" s="10">
        <v>0.044051543</v>
      </c>
      <c r="P519" s="10">
        <v>6.211267606</v>
      </c>
      <c r="Q519" s="10">
        <v>2.787878657</v>
      </c>
      <c r="R519" s="9">
        <f t="shared" si="14"/>
        <v>1.251317428</v>
      </c>
      <c r="S519" s="9">
        <f t="shared" si="8"/>
        <v>0.448842142</v>
      </c>
      <c r="T519" s="11">
        <v>-3.13053328501E-6</v>
      </c>
      <c r="U519" s="10">
        <v>15.57746479</v>
      </c>
      <c r="V519" s="9"/>
      <c r="W519" s="9"/>
      <c r="X519" s="10">
        <v>0.158643362</v>
      </c>
      <c r="Y519" s="10">
        <v>0.296510194</v>
      </c>
      <c r="Z519" s="10">
        <v>0.033095024</v>
      </c>
      <c r="AA519" s="10">
        <v>0.037415474</v>
      </c>
      <c r="AB519" s="10">
        <v>0.572181243</v>
      </c>
      <c r="AC519" s="10">
        <v>0.667075686</v>
      </c>
      <c r="AD519" s="10">
        <v>0.105768668</v>
      </c>
      <c r="AE519" s="10">
        <v>0.84336097</v>
      </c>
      <c r="AF519" s="10">
        <v>14.0</v>
      </c>
      <c r="AG519" s="19" t="s">
        <v>63</v>
      </c>
      <c r="AH519" s="19">
        <v>0.0247433404796</v>
      </c>
      <c r="AI519" s="19">
        <v>0.00507168289003</v>
      </c>
      <c r="AJ519" s="18" t="s">
        <v>486</v>
      </c>
      <c r="AK519" s="9"/>
      <c r="AL519" s="9"/>
      <c r="AM519" s="9"/>
      <c r="AN519" s="9"/>
      <c r="AO519" s="9"/>
      <c r="AP519" s="9"/>
      <c r="AQ519" s="9"/>
      <c r="AR519" s="9"/>
      <c r="AS519" s="9"/>
    </row>
    <row r="520">
      <c r="A520" s="9"/>
      <c r="B520" s="6" t="s">
        <v>481</v>
      </c>
      <c r="C520" s="6" t="s">
        <v>482</v>
      </c>
      <c r="D520" s="6" t="s">
        <v>57</v>
      </c>
      <c r="E520" s="6" t="s">
        <v>483</v>
      </c>
      <c r="F520" s="6"/>
      <c r="G520" s="6"/>
      <c r="H520" s="6"/>
      <c r="I520" s="6" t="s">
        <v>484</v>
      </c>
      <c r="J520" s="6" t="s">
        <v>42</v>
      </c>
      <c r="K520" s="6" t="s">
        <v>139</v>
      </c>
      <c r="L520" s="6" t="s">
        <v>607</v>
      </c>
      <c r="M520" s="10">
        <v>102.0</v>
      </c>
      <c r="N520" s="10">
        <v>233.0</v>
      </c>
      <c r="O520" s="10">
        <v>0.045233935</v>
      </c>
      <c r="P520" s="10">
        <v>4.568627451</v>
      </c>
      <c r="Q520" s="10">
        <v>2.135185182</v>
      </c>
      <c r="R520" s="9">
        <f t="shared" si="14"/>
        <v>0.9978961538</v>
      </c>
      <c r="S520" s="9">
        <f t="shared" si="8"/>
        <v>0.46735813</v>
      </c>
      <c r="T520" s="6">
        <v>0.00304249735486</v>
      </c>
      <c r="U520" s="10">
        <v>12.50980392</v>
      </c>
      <c r="V520" s="9"/>
      <c r="W520" s="9"/>
      <c r="X520" s="10">
        <v>0.232359304</v>
      </c>
      <c r="Y520" s="10">
        <v>0.549971653</v>
      </c>
      <c r="Z520" s="10">
        <v>0.005826053</v>
      </c>
      <c r="AA520" s="10">
        <v>0.006725717</v>
      </c>
      <c r="AB520" s="10">
        <v>0.617647059</v>
      </c>
      <c r="AC520" s="10">
        <v>0.648801743</v>
      </c>
      <c r="AD520" s="10">
        <v>0.079336748</v>
      </c>
      <c r="AE520" s="10">
        <v>0.87005336</v>
      </c>
      <c r="AF520" s="10">
        <v>15.0</v>
      </c>
      <c r="AG520" s="19" t="s">
        <v>63</v>
      </c>
      <c r="AH520" s="19">
        <v>0.0280882369256</v>
      </c>
      <c r="AI520" s="19">
        <v>0.00763401184667</v>
      </c>
      <c r="AJ520" s="18" t="s">
        <v>486</v>
      </c>
      <c r="AK520" s="9"/>
      <c r="AL520" s="9"/>
      <c r="AM520" s="9"/>
      <c r="AN520" s="9"/>
      <c r="AO520" s="9"/>
      <c r="AP520" s="9"/>
      <c r="AQ520" s="9"/>
      <c r="AR520" s="9"/>
      <c r="AS520" s="9"/>
    </row>
    <row r="521">
      <c r="A521" s="9"/>
      <c r="B521" s="6" t="s">
        <v>481</v>
      </c>
      <c r="C521" s="6" t="s">
        <v>482</v>
      </c>
      <c r="D521" s="6" t="s">
        <v>57</v>
      </c>
      <c r="E521" s="6" t="s">
        <v>483</v>
      </c>
      <c r="F521" s="6"/>
      <c r="G521" s="6"/>
      <c r="H521" s="6"/>
      <c r="I521" s="6" t="s">
        <v>484</v>
      </c>
      <c r="J521" s="6" t="s">
        <v>42</v>
      </c>
      <c r="K521" s="6" t="s">
        <v>139</v>
      </c>
      <c r="L521" s="6" t="s">
        <v>608</v>
      </c>
      <c r="M521" s="10">
        <v>83.0</v>
      </c>
      <c r="N521" s="10">
        <v>251.0</v>
      </c>
      <c r="O521" s="10">
        <v>0.073758448</v>
      </c>
      <c r="P521" s="10">
        <v>6.048192771</v>
      </c>
      <c r="Q521" s="10">
        <v>2.419317909</v>
      </c>
      <c r="R521" s="9">
        <f t="shared" si="14"/>
        <v>0.9677434841</v>
      </c>
      <c r="S521" s="9">
        <f t="shared" si="8"/>
        <v>0.4000067459</v>
      </c>
      <c r="T521" s="6">
        <v>0.0226967867009</v>
      </c>
      <c r="U521" s="10">
        <v>16.55421687</v>
      </c>
      <c r="V521" s="9"/>
      <c r="W521" s="9"/>
      <c r="X521" s="10">
        <v>0.182119574</v>
      </c>
      <c r="Y521" s="10">
        <v>0.209172862</v>
      </c>
      <c r="Z521" s="10">
        <v>0.045577069</v>
      </c>
      <c r="AA521" s="10">
        <v>0.052976123</v>
      </c>
      <c r="AB521" s="10">
        <v>0.556399132</v>
      </c>
      <c r="AC521" s="10">
        <v>0.632210226</v>
      </c>
      <c r="AD521" s="10">
        <v>0.068545734</v>
      </c>
      <c r="AE521" s="10">
        <v>0.81225144</v>
      </c>
      <c r="AF521" s="10">
        <v>11.0</v>
      </c>
      <c r="AG521" s="19" t="s">
        <v>63</v>
      </c>
      <c r="AH521" s="19">
        <v>0.0349912269243</v>
      </c>
      <c r="AI521" s="19">
        <v>0.0077664104215</v>
      </c>
      <c r="AJ521" s="18" t="s">
        <v>486</v>
      </c>
      <c r="AK521" s="9"/>
      <c r="AL521" s="9"/>
      <c r="AM521" s="9"/>
      <c r="AN521" s="9"/>
      <c r="AO521" s="9"/>
      <c r="AP521" s="9"/>
      <c r="AQ521" s="9"/>
      <c r="AR521" s="9"/>
      <c r="AS521" s="9"/>
    </row>
    <row r="522">
      <c r="A522" s="9"/>
      <c r="B522" s="6" t="s">
        <v>481</v>
      </c>
      <c r="C522" s="6" t="s">
        <v>482</v>
      </c>
      <c r="D522" s="6" t="s">
        <v>57</v>
      </c>
      <c r="E522" s="6" t="s">
        <v>483</v>
      </c>
      <c r="F522" s="6"/>
      <c r="G522" s="6"/>
      <c r="H522" s="6"/>
      <c r="I522" s="6" t="s">
        <v>484</v>
      </c>
      <c r="J522" s="6" t="s">
        <v>42</v>
      </c>
      <c r="K522" s="6" t="s">
        <v>139</v>
      </c>
      <c r="L522" s="6" t="s">
        <v>609</v>
      </c>
      <c r="M522" s="10">
        <v>45.0</v>
      </c>
      <c r="N522" s="10">
        <v>87.0</v>
      </c>
      <c r="O522" s="10">
        <v>0.087878788</v>
      </c>
      <c r="P522" s="10">
        <v>3.866666667</v>
      </c>
      <c r="Q522" s="10">
        <v>2.4</v>
      </c>
      <c r="R522" s="9">
        <f t="shared" si="14"/>
        <v>1.489655172</v>
      </c>
      <c r="S522" s="9">
        <f t="shared" si="8"/>
        <v>0.6206896551</v>
      </c>
      <c r="T522" s="6">
        <v>-0.0405311798541</v>
      </c>
      <c r="U522" s="10">
        <v>7.244444444</v>
      </c>
      <c r="V522" s="9"/>
      <c r="W522" s="9"/>
      <c r="X522" s="10">
        <v>0.085800783</v>
      </c>
      <c r="Y522" s="10">
        <v>0.293251475</v>
      </c>
      <c r="Z522" s="10">
        <v>0.045102185</v>
      </c>
      <c r="AA522" s="10">
        <v>0.048528698</v>
      </c>
      <c r="AB522" s="10">
        <v>0.358851675</v>
      </c>
      <c r="AC522" s="10">
        <v>0.32617284</v>
      </c>
      <c r="AD522" s="10">
        <v>0.068605476</v>
      </c>
      <c r="AE522" s="10">
        <v>0.718073695</v>
      </c>
      <c r="AF522" s="10">
        <v>10.0</v>
      </c>
      <c r="AG522" s="19" t="s">
        <v>63</v>
      </c>
      <c r="AH522" s="19">
        <v>0.0610111527784</v>
      </c>
      <c r="AI522" s="19">
        <v>0.0161265347254</v>
      </c>
      <c r="AJ522" s="18" t="s">
        <v>486</v>
      </c>
      <c r="AK522" s="9"/>
      <c r="AL522" s="9"/>
      <c r="AM522" s="9"/>
      <c r="AN522" s="9"/>
      <c r="AO522" s="9"/>
      <c r="AP522" s="9"/>
      <c r="AQ522" s="9"/>
      <c r="AR522" s="9"/>
      <c r="AS522" s="9"/>
    </row>
    <row r="523">
      <c r="A523" s="9"/>
      <c r="B523" s="6" t="s">
        <v>481</v>
      </c>
      <c r="C523" s="6" t="s">
        <v>482</v>
      </c>
      <c r="D523" s="6" t="s">
        <v>57</v>
      </c>
      <c r="E523" s="6" t="s">
        <v>483</v>
      </c>
      <c r="F523" s="6"/>
      <c r="G523" s="6"/>
      <c r="H523" s="6"/>
      <c r="I523" s="6" t="s">
        <v>484</v>
      </c>
      <c r="J523" s="6" t="s">
        <v>42</v>
      </c>
      <c r="K523" s="6" t="s">
        <v>139</v>
      </c>
      <c r="L523" s="6" t="s">
        <v>610</v>
      </c>
      <c r="M523" s="10">
        <v>112.0</v>
      </c>
      <c r="N523" s="10">
        <v>335.0</v>
      </c>
      <c r="O523" s="10">
        <v>0.053893179</v>
      </c>
      <c r="P523" s="10">
        <v>5.982142857</v>
      </c>
      <c r="Q523" s="10">
        <v>3.461477138</v>
      </c>
      <c r="R523" s="9">
        <f t="shared" si="14"/>
        <v>2.002931769</v>
      </c>
      <c r="S523" s="9">
        <f t="shared" si="8"/>
        <v>0.5786349843</v>
      </c>
      <c r="T523" s="6">
        <v>-0.0017223555594</v>
      </c>
      <c r="U523" s="10">
        <v>11.125</v>
      </c>
      <c r="V523" s="9"/>
      <c r="W523" s="9"/>
      <c r="X523" s="10">
        <v>0.031997048</v>
      </c>
      <c r="Y523" s="10">
        <v>0.274615097</v>
      </c>
      <c r="Z523" s="10">
        <v>0.027421902</v>
      </c>
      <c r="AA523" s="10">
        <v>0.033026792</v>
      </c>
      <c r="AB523" s="10">
        <v>0.443960827</v>
      </c>
      <c r="AC523" s="10">
        <v>0.618361006</v>
      </c>
      <c r="AD523" s="10">
        <v>0.068640434</v>
      </c>
      <c r="AE523" s="10">
        <v>0.733654275</v>
      </c>
      <c r="AF523" s="10">
        <v>9.0</v>
      </c>
      <c r="AG523" s="10">
        <v>9.0</v>
      </c>
      <c r="AH523" s="10">
        <v>0.0453112123854</v>
      </c>
      <c r="AI523" s="10">
        <v>0.0073500181029</v>
      </c>
      <c r="AJ523" s="18" t="s">
        <v>486</v>
      </c>
      <c r="AK523" s="9"/>
      <c r="AL523" s="9"/>
      <c r="AM523" s="9"/>
      <c r="AN523" s="9"/>
      <c r="AO523" s="9"/>
      <c r="AP523" s="9"/>
      <c r="AQ523" s="9"/>
      <c r="AR523" s="9"/>
      <c r="AS523" s="9"/>
    </row>
    <row r="524">
      <c r="A524" s="9"/>
      <c r="B524" s="6" t="s">
        <v>481</v>
      </c>
      <c r="C524" s="6" t="s">
        <v>482</v>
      </c>
      <c r="D524" s="6" t="s">
        <v>57</v>
      </c>
      <c r="E524" s="6" t="s">
        <v>483</v>
      </c>
      <c r="F524" s="6"/>
      <c r="G524" s="6"/>
      <c r="H524" s="6"/>
      <c r="I524" s="6" t="s">
        <v>484</v>
      </c>
      <c r="J524" s="6" t="s">
        <v>42</v>
      </c>
      <c r="K524" s="6" t="s">
        <v>139</v>
      </c>
      <c r="L524" s="6" t="s">
        <v>611</v>
      </c>
      <c r="M524" s="10">
        <v>117.0</v>
      </c>
      <c r="N524" s="10">
        <v>391.0</v>
      </c>
      <c r="O524" s="10">
        <v>0.057618627</v>
      </c>
      <c r="P524" s="10">
        <v>6.683760684</v>
      </c>
      <c r="Q524" s="10">
        <v>3.360528989</v>
      </c>
      <c r="R524" s="9">
        <f t="shared" si="14"/>
        <v>1.68964085</v>
      </c>
      <c r="S524" s="9">
        <f t="shared" si="8"/>
        <v>0.5027901428</v>
      </c>
      <c r="T524" s="6">
        <v>5.27001281118E-4</v>
      </c>
      <c r="U524" s="10">
        <v>16.01709402</v>
      </c>
      <c r="V524" s="9"/>
      <c r="W524" s="9"/>
      <c r="X524" s="10">
        <v>0.123100633</v>
      </c>
      <c r="Y524" s="10">
        <v>0.171185936</v>
      </c>
      <c r="Z524" s="10">
        <v>0.029245634</v>
      </c>
      <c r="AA524" s="10">
        <v>0.034448712</v>
      </c>
      <c r="AB524" s="10">
        <v>0.48997555</v>
      </c>
      <c r="AC524" s="10">
        <v>0.595604965</v>
      </c>
      <c r="AD524" s="10">
        <v>0.085074716</v>
      </c>
      <c r="AE524" s="10">
        <v>0.773535284</v>
      </c>
      <c r="AF524" s="10">
        <v>10.0</v>
      </c>
      <c r="AG524" s="10">
        <v>10.0</v>
      </c>
      <c r="AH524" s="10">
        <v>0.0383513020777</v>
      </c>
      <c r="AI524" s="10">
        <v>0.00689484419353</v>
      </c>
      <c r="AJ524" s="18" t="s">
        <v>486</v>
      </c>
      <c r="AK524" s="9"/>
      <c r="AL524" s="9"/>
      <c r="AM524" s="9"/>
      <c r="AN524" s="9"/>
      <c r="AO524" s="9"/>
      <c r="AP524" s="9"/>
      <c r="AQ524" s="9"/>
      <c r="AR524" s="9"/>
      <c r="AS524" s="9"/>
    </row>
    <row r="525">
      <c r="A525" s="9"/>
      <c r="B525" s="6" t="s">
        <v>481</v>
      </c>
      <c r="C525" s="6" t="s">
        <v>482</v>
      </c>
      <c r="D525" s="6" t="s">
        <v>57</v>
      </c>
      <c r="E525" s="6" t="s">
        <v>483</v>
      </c>
      <c r="F525" s="6"/>
      <c r="G525" s="6"/>
      <c r="H525" s="6"/>
      <c r="I525" s="6" t="s">
        <v>484</v>
      </c>
      <c r="J525" s="6" t="s">
        <v>42</v>
      </c>
      <c r="K525" s="6" t="s">
        <v>139</v>
      </c>
      <c r="L525" s="6" t="s">
        <v>612</v>
      </c>
      <c r="M525" s="10">
        <v>100.0</v>
      </c>
      <c r="N525" s="10">
        <v>292.0</v>
      </c>
      <c r="O525" s="10">
        <v>0.058989899</v>
      </c>
      <c r="P525" s="10">
        <v>5.84</v>
      </c>
      <c r="Q525" s="10">
        <v>2.90420385</v>
      </c>
      <c r="R525" s="9">
        <f t="shared" si="14"/>
        <v>1.444246576</v>
      </c>
      <c r="S525" s="9">
        <f t="shared" si="8"/>
        <v>0.4972951798</v>
      </c>
      <c r="T525" s="6">
        <v>6.56797373096E-4</v>
      </c>
      <c r="U525" s="10">
        <v>13.22</v>
      </c>
      <c r="V525" s="9"/>
      <c r="W525" s="9"/>
      <c r="X525" s="10">
        <v>0.073553014</v>
      </c>
      <c r="Y525" s="10">
        <v>0.315539826</v>
      </c>
      <c r="Z525" s="10">
        <v>0.036279118</v>
      </c>
      <c r="AA525" s="10">
        <v>0.045852243</v>
      </c>
      <c r="AB525" s="10">
        <v>0.527315914</v>
      </c>
      <c r="AC525" s="10">
        <v>0.573220058</v>
      </c>
      <c r="AD525" s="10">
        <v>0.07887037</v>
      </c>
      <c r="AE525" s="10">
        <v>0.776059059</v>
      </c>
      <c r="AF525" s="10">
        <v>9.0</v>
      </c>
      <c r="AG525" s="19" t="s">
        <v>63</v>
      </c>
      <c r="AH525" s="19">
        <v>0.042519523488</v>
      </c>
      <c r="AI525" s="19">
        <v>0.00860361820674</v>
      </c>
      <c r="AJ525" s="18" t="s">
        <v>486</v>
      </c>
      <c r="AK525" s="9"/>
      <c r="AL525" s="9"/>
      <c r="AM525" s="9"/>
      <c r="AN525" s="9"/>
      <c r="AO525" s="9"/>
      <c r="AP525" s="9"/>
      <c r="AQ525" s="9"/>
      <c r="AR525" s="9"/>
      <c r="AS525" s="9"/>
    </row>
    <row r="526">
      <c r="A526" s="9"/>
      <c r="B526" s="6" t="s">
        <v>481</v>
      </c>
      <c r="C526" s="6" t="s">
        <v>482</v>
      </c>
      <c r="D526" s="6" t="s">
        <v>57</v>
      </c>
      <c r="E526" s="6" t="s">
        <v>483</v>
      </c>
      <c r="F526" s="6"/>
      <c r="G526" s="6"/>
      <c r="H526" s="6"/>
      <c r="I526" s="6" t="s">
        <v>484</v>
      </c>
      <c r="J526" s="6" t="s">
        <v>42</v>
      </c>
      <c r="K526" s="6" t="s">
        <v>139</v>
      </c>
      <c r="L526" s="6" t="s">
        <v>613</v>
      </c>
      <c r="M526" s="10">
        <v>26.0</v>
      </c>
      <c r="N526" s="10">
        <v>32.0</v>
      </c>
      <c r="O526" s="10">
        <v>0.098461538</v>
      </c>
      <c r="P526" s="10">
        <v>2.461538462</v>
      </c>
      <c r="Q526" s="10">
        <v>1.008836696</v>
      </c>
      <c r="R526" s="9">
        <f t="shared" si="14"/>
        <v>0.4134615383</v>
      </c>
      <c r="S526" s="9">
        <f t="shared" si="8"/>
        <v>0.4098399077</v>
      </c>
      <c r="T526" s="6">
        <v>-0.0041493797044</v>
      </c>
      <c r="U526" s="10">
        <v>4.230769231</v>
      </c>
      <c r="V526" s="9"/>
      <c r="W526" s="9"/>
      <c r="X526" s="10">
        <v>0.427977119</v>
      </c>
      <c r="Y526" s="10">
        <v>0.380102946</v>
      </c>
      <c r="Z526" s="10">
        <v>0.011923077</v>
      </c>
      <c r="AA526" s="10">
        <v>0.011987179</v>
      </c>
      <c r="AB526" s="10">
        <v>0.260869565</v>
      </c>
      <c r="AC526" s="10">
        <v>0.230769231</v>
      </c>
      <c r="AD526" s="10">
        <v>0.094036184</v>
      </c>
      <c r="AE526" s="10">
        <v>0.797520661</v>
      </c>
      <c r="AF526" s="10">
        <v>8.0</v>
      </c>
      <c r="AG526" s="19" t="s">
        <v>63</v>
      </c>
      <c r="AH526" s="19">
        <v>0.0370054239092</v>
      </c>
      <c r="AI526" s="19">
        <v>0.0215364865006</v>
      </c>
      <c r="AJ526" s="18" t="s">
        <v>486</v>
      </c>
      <c r="AK526" s="9"/>
      <c r="AL526" s="9"/>
      <c r="AM526" s="9"/>
      <c r="AN526" s="9"/>
      <c r="AO526" s="9"/>
      <c r="AP526" s="9"/>
      <c r="AQ526" s="9"/>
      <c r="AR526" s="9"/>
      <c r="AS526" s="9"/>
    </row>
    <row r="527">
      <c r="A527" s="6" t="s">
        <v>614</v>
      </c>
      <c r="B527" s="6" t="s">
        <v>615</v>
      </c>
      <c r="C527" s="6" t="s">
        <v>616</v>
      </c>
      <c r="D527" s="6" t="s">
        <v>57</v>
      </c>
      <c r="E527" s="6" t="s">
        <v>617</v>
      </c>
      <c r="F527" s="6"/>
      <c r="G527" s="6"/>
      <c r="H527" s="6"/>
      <c r="I527" s="6" t="s">
        <v>618</v>
      </c>
      <c r="J527" s="6" t="s">
        <v>448</v>
      </c>
      <c r="K527" s="6" t="s">
        <v>139</v>
      </c>
      <c r="L527" s="6" t="s">
        <v>619</v>
      </c>
      <c r="M527" s="6">
        <v>17.0</v>
      </c>
      <c r="N527" s="6">
        <v>53.0</v>
      </c>
      <c r="O527" s="6">
        <v>0.389705882353</v>
      </c>
      <c r="P527" s="6">
        <v>6.2353</v>
      </c>
      <c r="Q527" s="6">
        <v>2.90090070728</v>
      </c>
      <c r="R527" s="9">
        <f t="shared" si="14"/>
        <v>1.34961027</v>
      </c>
      <c r="S527" s="9">
        <f t="shared" si="8"/>
        <v>0.4652383538</v>
      </c>
      <c r="T527" s="6">
        <v>0.313868245987</v>
      </c>
      <c r="U527" s="6">
        <v>10.3529411765</v>
      </c>
      <c r="V527" s="9"/>
      <c r="W527" s="9"/>
      <c r="X527" s="6">
        <v>-0.310346660995</v>
      </c>
      <c r="Y527" s="6" t="s">
        <v>620</v>
      </c>
      <c r="Z527" s="6">
        <v>0.0598190943044</v>
      </c>
      <c r="AA527" s="6">
        <v>0.0485294117647</v>
      </c>
      <c r="AB527" s="6">
        <v>0.472779369628</v>
      </c>
      <c r="AC527" s="6">
        <v>0.548234445293</v>
      </c>
      <c r="AD527" s="6" t="s">
        <v>621</v>
      </c>
      <c r="AE527" s="6">
        <v>0.199832128099</v>
      </c>
      <c r="AF527" s="6">
        <v>3.0</v>
      </c>
      <c r="AG527" s="6">
        <v>4.0</v>
      </c>
      <c r="AH527" s="6">
        <v>0.352854121804</v>
      </c>
      <c r="AI527" s="6">
        <v>0.0400125894728</v>
      </c>
      <c r="AJ527" s="18" t="s">
        <v>622</v>
      </c>
      <c r="AK527" s="9"/>
      <c r="AL527" s="9"/>
      <c r="AM527" s="9"/>
      <c r="AN527" s="9"/>
      <c r="AO527" s="9"/>
      <c r="AP527" s="9"/>
      <c r="AQ527" s="9"/>
      <c r="AR527" s="9"/>
      <c r="AS527" s="9"/>
    </row>
    <row r="528">
      <c r="A528" s="9"/>
      <c r="B528" s="6" t="s">
        <v>615</v>
      </c>
      <c r="C528" s="6" t="s">
        <v>616</v>
      </c>
      <c r="D528" s="6" t="s">
        <v>57</v>
      </c>
      <c r="E528" s="6" t="s">
        <v>617</v>
      </c>
      <c r="F528" s="6"/>
      <c r="G528" s="6"/>
      <c r="H528" s="6"/>
      <c r="I528" s="6" t="s">
        <v>618</v>
      </c>
      <c r="J528" s="6" t="s">
        <v>448</v>
      </c>
      <c r="K528" s="6" t="s">
        <v>139</v>
      </c>
      <c r="L528" s="6" t="s">
        <v>623</v>
      </c>
      <c r="M528" s="6">
        <v>17.0</v>
      </c>
      <c r="N528" s="6">
        <v>122.0</v>
      </c>
      <c r="O528" s="6">
        <v>0.897058823529</v>
      </c>
      <c r="P528" s="6">
        <v>14.3529</v>
      </c>
      <c r="Q528" s="6">
        <v>1.90791467532</v>
      </c>
      <c r="R528" s="9">
        <f t="shared" si="14"/>
        <v>0.2536169282</v>
      </c>
      <c r="S528" s="9">
        <f t="shared" si="8"/>
        <v>0.1329288628</v>
      </c>
      <c r="T528" s="6">
        <v>0.045570958575</v>
      </c>
      <c r="U528" s="6">
        <v>104.235294118</v>
      </c>
      <c r="V528" s="9"/>
      <c r="W528" s="9"/>
      <c r="X528" s="6">
        <v>-0.152796855018</v>
      </c>
      <c r="Y528" s="6" t="s">
        <v>620</v>
      </c>
      <c r="Z528" s="6">
        <v>0.068431372549</v>
      </c>
      <c r="AA528" s="6">
        <v>0.00686274509804</v>
      </c>
      <c r="AB528" s="6">
        <v>0.921686746988</v>
      </c>
      <c r="AC528" s="6">
        <v>0.928954052483</v>
      </c>
      <c r="AD528" s="6">
        <v>0.108276095459</v>
      </c>
      <c r="AE528" s="6">
        <v>0.133415329505</v>
      </c>
      <c r="AF528" s="6">
        <v>3.0</v>
      </c>
      <c r="AG528" s="6">
        <v>2.0</v>
      </c>
      <c r="AH528" s="6" t="s">
        <v>76</v>
      </c>
      <c r="AI528" s="6" t="s">
        <v>76</v>
      </c>
      <c r="AJ528" s="18" t="s">
        <v>622</v>
      </c>
      <c r="AK528" s="9"/>
      <c r="AL528" s="9"/>
      <c r="AM528" s="9"/>
      <c r="AN528" s="9"/>
      <c r="AO528" s="9"/>
      <c r="AP528" s="9"/>
      <c r="AQ528" s="9"/>
      <c r="AR528" s="9"/>
      <c r="AS528" s="9"/>
    </row>
    <row r="529">
      <c r="A529" s="6" t="s">
        <v>624</v>
      </c>
      <c r="B529" s="6" t="s">
        <v>625</v>
      </c>
      <c r="C529" s="6" t="s">
        <v>626</v>
      </c>
      <c r="D529" s="6" t="s">
        <v>57</v>
      </c>
      <c r="E529" s="6" t="s">
        <v>627</v>
      </c>
      <c r="F529" s="6"/>
      <c r="G529" s="6"/>
      <c r="H529" s="6"/>
      <c r="I529" s="6" t="s">
        <v>628</v>
      </c>
      <c r="J529" s="6" t="s">
        <v>448</v>
      </c>
      <c r="K529" s="6" t="s">
        <v>139</v>
      </c>
      <c r="L529" s="6">
        <v>1.0</v>
      </c>
      <c r="M529" s="10">
        <v>26.0</v>
      </c>
      <c r="N529" s="10">
        <v>222.0</v>
      </c>
      <c r="O529" s="10">
        <v>0.683076923077</v>
      </c>
      <c r="P529" s="10">
        <v>17.07692308</v>
      </c>
      <c r="Q529" s="10">
        <v>4.827191228</v>
      </c>
      <c r="R529" s="9">
        <f t="shared" si="14"/>
        <v>1.364518364</v>
      </c>
      <c r="S529" s="9">
        <f t="shared" si="8"/>
        <v>0.2826733601</v>
      </c>
      <c r="T529" s="6">
        <v>-4.81163457479E-4</v>
      </c>
      <c r="U529" s="10">
        <v>69.0</v>
      </c>
      <c r="V529" s="9"/>
      <c r="W529" s="9"/>
      <c r="X529" s="10">
        <v>-0.104224102</v>
      </c>
      <c r="Y529" s="10">
        <v>-0.0886352925081</v>
      </c>
      <c r="Z529" s="10">
        <v>0.0418593582344</v>
      </c>
      <c r="AA529" s="6">
        <v>0.0132051282051</v>
      </c>
      <c r="AB529" s="6">
        <v>0.788739669421</v>
      </c>
      <c r="AC529" s="6">
        <v>0.813179699098</v>
      </c>
      <c r="AD529" s="6">
        <v>0.126031728508</v>
      </c>
      <c r="AE529" s="6">
        <v>0.139416163627</v>
      </c>
      <c r="AF529" s="6">
        <v>4.0</v>
      </c>
      <c r="AG529" s="6" t="s">
        <v>63</v>
      </c>
      <c r="AH529" s="6">
        <v>0.671772087178</v>
      </c>
      <c r="AI529" s="6">
        <v>0.0188329665717</v>
      </c>
      <c r="AJ529" s="6" t="s">
        <v>629</v>
      </c>
      <c r="AK529" s="9"/>
      <c r="AL529" s="9"/>
      <c r="AM529" s="9"/>
      <c r="AN529" s="9"/>
      <c r="AO529" s="9"/>
      <c r="AP529" s="9"/>
      <c r="AQ529" s="9"/>
      <c r="AR529" s="9"/>
      <c r="AS529" s="9"/>
    </row>
    <row r="530">
      <c r="A530" s="6" t="s">
        <v>630</v>
      </c>
      <c r="B530" s="6" t="s">
        <v>631</v>
      </c>
      <c r="C530" s="6" t="s">
        <v>632</v>
      </c>
      <c r="D530" s="6" t="s">
        <v>57</v>
      </c>
      <c r="E530" s="6" t="s">
        <v>633</v>
      </c>
      <c r="F530" s="6"/>
      <c r="G530" s="6"/>
      <c r="H530" s="6"/>
      <c r="I530" s="6" t="s">
        <v>634</v>
      </c>
      <c r="J530" s="6" t="s">
        <v>448</v>
      </c>
      <c r="K530" s="6" t="s">
        <v>139</v>
      </c>
      <c r="L530" s="6">
        <v>1.0</v>
      </c>
      <c r="M530" s="6">
        <v>28.0</v>
      </c>
      <c r="N530" s="6">
        <v>205.0</v>
      </c>
      <c r="O530" s="6">
        <v>0.542328042328</v>
      </c>
      <c r="P530" s="6">
        <v>14.6429</v>
      </c>
      <c r="Q530" s="6">
        <v>4.92235632972</v>
      </c>
      <c r="R530" s="9">
        <f t="shared" si="14"/>
        <v>1.65469899</v>
      </c>
      <c r="S530" s="9">
        <f t="shared" si="8"/>
        <v>0.3361599362</v>
      </c>
      <c r="T530" s="6">
        <v>8.35946469043E-4</v>
      </c>
      <c r="U530" s="6">
        <v>35.5714285714</v>
      </c>
      <c r="V530" s="9"/>
      <c r="W530" s="9"/>
      <c r="X530" s="6">
        <v>-0.132868320859</v>
      </c>
      <c r="Y530" s="6">
        <v>-0.0948942262247</v>
      </c>
      <c r="Z530" s="6">
        <v>0.0309980115679</v>
      </c>
      <c r="AA530" s="6">
        <v>0.0184167684168</v>
      </c>
      <c r="AB530" s="6">
        <v>0.648596938776</v>
      </c>
      <c r="AC530" s="6">
        <v>0.645927334558</v>
      </c>
      <c r="AD530" s="6">
        <v>0.105708581041</v>
      </c>
      <c r="AE530" s="6">
        <v>0.185089756617</v>
      </c>
      <c r="AF530" s="6">
        <v>4.0</v>
      </c>
      <c r="AG530" s="6" t="s">
        <v>63</v>
      </c>
      <c r="AH530" s="6">
        <v>0.509407503113</v>
      </c>
      <c r="AI530" s="6">
        <v>0.0242206853056</v>
      </c>
      <c r="AJ530" s="6" t="s">
        <v>635</v>
      </c>
      <c r="AK530" s="9"/>
      <c r="AL530" s="9"/>
      <c r="AM530" s="9"/>
      <c r="AN530" s="9"/>
      <c r="AO530" s="9"/>
      <c r="AP530" s="9"/>
      <c r="AQ530" s="9"/>
      <c r="AR530" s="9"/>
      <c r="AS530" s="9"/>
    </row>
    <row r="531">
      <c r="A531" s="6" t="s">
        <v>636</v>
      </c>
      <c r="B531" s="6" t="s">
        <v>637</v>
      </c>
      <c r="C531" s="6" t="s">
        <v>638</v>
      </c>
      <c r="D531" s="6" t="s">
        <v>57</v>
      </c>
      <c r="E531" s="6" t="s">
        <v>639</v>
      </c>
      <c r="F531" s="6"/>
      <c r="G531" s="6"/>
      <c r="H531" s="6"/>
      <c r="I531" s="6" t="s">
        <v>640</v>
      </c>
      <c r="J531" s="6" t="s">
        <v>42</v>
      </c>
      <c r="K531" s="6" t="s">
        <v>139</v>
      </c>
      <c r="L531" s="6">
        <v>1.0</v>
      </c>
      <c r="M531" s="6">
        <v>17.0</v>
      </c>
      <c r="N531" s="6">
        <v>91.0</v>
      </c>
      <c r="O531" s="6">
        <v>0.669117647059</v>
      </c>
      <c r="P531" s="6">
        <v>10.7059</v>
      </c>
      <c r="Q531" s="6">
        <v>3.86179942639</v>
      </c>
      <c r="R531" s="9">
        <f t="shared" si="14"/>
        <v>1.39301645</v>
      </c>
      <c r="S531" s="9">
        <f t="shared" si="8"/>
        <v>0.3607169343</v>
      </c>
      <c r="T531" s="11">
        <v>3.12918894616E-5</v>
      </c>
      <c r="U531" s="6">
        <v>65.2941176471</v>
      </c>
      <c r="V531" s="9"/>
      <c r="W531" s="9"/>
      <c r="X531" s="6">
        <v>-0.193351023004</v>
      </c>
      <c r="Y531" s="6" t="s">
        <v>641</v>
      </c>
      <c r="Z531" s="6">
        <v>0.0647058823529</v>
      </c>
      <c r="AA531" s="6">
        <v>0.0240196078431</v>
      </c>
      <c r="AB531" s="6">
        <v>0.840594059406</v>
      </c>
      <c r="AC531" s="6">
        <v>0.822177495707</v>
      </c>
      <c r="AD531" s="6">
        <v>0.0705042316577</v>
      </c>
      <c r="AE531" s="6">
        <v>0.11956984011</v>
      </c>
      <c r="AF531" s="6">
        <v>3.0</v>
      </c>
      <c r="AG531" s="6">
        <v>3.0</v>
      </c>
      <c r="AH531" s="6">
        <v>0.774325102322</v>
      </c>
      <c r="AI531" s="6">
        <v>0.0281640256815</v>
      </c>
      <c r="AJ531" s="6" t="s">
        <v>642</v>
      </c>
      <c r="AK531" s="9"/>
      <c r="AL531" s="9"/>
      <c r="AM531" s="9"/>
      <c r="AN531" s="9"/>
      <c r="AO531" s="9"/>
      <c r="AP531" s="9"/>
      <c r="AQ531" s="9"/>
      <c r="AR531" s="9"/>
      <c r="AS531" s="9"/>
    </row>
    <row r="532">
      <c r="A532" s="6" t="s">
        <v>643</v>
      </c>
      <c r="B532" s="6" t="s">
        <v>644</v>
      </c>
      <c r="C532" s="6" t="s">
        <v>645</v>
      </c>
      <c r="D532" s="6" t="s">
        <v>48</v>
      </c>
      <c r="E532" s="6" t="s">
        <v>646</v>
      </c>
      <c r="F532" s="6"/>
      <c r="G532" s="6"/>
      <c r="H532" s="6"/>
      <c r="I532" s="6" t="s">
        <v>647</v>
      </c>
      <c r="J532" s="6" t="s">
        <v>448</v>
      </c>
      <c r="K532" s="6" t="s">
        <v>139</v>
      </c>
      <c r="L532" s="6">
        <v>1.0</v>
      </c>
      <c r="M532" s="10">
        <v>62.0</v>
      </c>
      <c r="N532" s="10">
        <v>1167.0</v>
      </c>
      <c r="O532" s="10">
        <v>0.617133792</v>
      </c>
      <c r="P532" s="10">
        <v>37.64516129</v>
      </c>
      <c r="Q532" s="10">
        <v>7.40116986</v>
      </c>
      <c r="R532" s="9">
        <f t="shared" si="14"/>
        <v>1.455095779</v>
      </c>
      <c r="S532" s="9">
        <f t="shared" si="8"/>
        <v>0.1966034839</v>
      </c>
      <c r="T532" s="6">
        <v>0.0107231674135</v>
      </c>
      <c r="U532" s="10">
        <v>78.5483871</v>
      </c>
      <c r="V532" s="9"/>
      <c r="W532" s="9"/>
      <c r="X532" s="10">
        <v>-0.072579982</v>
      </c>
      <c r="Y532" s="10">
        <v>-0.066591779</v>
      </c>
      <c r="Z532" s="10">
        <v>0.0114236353114</v>
      </c>
      <c r="AA532" s="10">
        <v>0.00638110347259</v>
      </c>
      <c r="AB532" s="6">
        <v>0.659941974226</v>
      </c>
      <c r="AC532" s="6">
        <v>0.667144795982</v>
      </c>
      <c r="AD532" s="6">
        <v>0.140545455651</v>
      </c>
      <c r="AE532" s="6">
        <v>0.183845021904</v>
      </c>
      <c r="AF532" s="6">
        <v>3.0</v>
      </c>
      <c r="AG532" s="6">
        <v>2.0</v>
      </c>
      <c r="AH532" s="6">
        <v>0.35111250328</v>
      </c>
      <c r="AI532" s="6">
        <v>0.00761261563708</v>
      </c>
      <c r="AJ532" s="6" t="s">
        <v>648</v>
      </c>
      <c r="AK532" s="9"/>
      <c r="AL532" s="9"/>
      <c r="AM532" s="9"/>
      <c r="AN532" s="9"/>
      <c r="AO532" s="9"/>
      <c r="AP532" s="9"/>
      <c r="AQ532" s="9"/>
      <c r="AR532" s="9"/>
      <c r="AS532" s="9"/>
    </row>
    <row r="533">
      <c r="A533" s="6" t="s">
        <v>649</v>
      </c>
      <c r="B533" s="6" t="s">
        <v>644</v>
      </c>
      <c r="C533" s="6" t="s">
        <v>439</v>
      </c>
      <c r="D533" s="6" t="s">
        <v>57</v>
      </c>
      <c r="E533" s="6" t="s">
        <v>650</v>
      </c>
      <c r="F533" s="9"/>
      <c r="G533" s="9"/>
      <c r="H533" s="9"/>
      <c r="I533" s="9"/>
      <c r="J533" s="9"/>
      <c r="K533" s="9"/>
      <c r="L533" s="6">
        <v>1.0</v>
      </c>
      <c r="M533" s="6">
        <v>16.0</v>
      </c>
      <c r="N533" s="6">
        <v>69.0</v>
      </c>
      <c r="O533" s="6">
        <v>0.575</v>
      </c>
      <c r="P533" s="6">
        <v>8.625</v>
      </c>
      <c r="Q533" s="6">
        <v>2.73575857853</v>
      </c>
      <c r="R533" s="9">
        <f t="shared" si="14"/>
        <v>0.8677536232</v>
      </c>
      <c r="S533" s="9">
        <f t="shared" si="8"/>
        <v>0.3171894004</v>
      </c>
      <c r="T533" s="6">
        <v>-0.177252109099</v>
      </c>
      <c r="U533" s="6">
        <v>80.875</v>
      </c>
      <c r="V533" s="9"/>
      <c r="W533" s="9"/>
      <c r="X533" s="6">
        <v>-0.109139378506</v>
      </c>
      <c r="Y533" s="6">
        <v>-0.0500936921501</v>
      </c>
      <c r="Z533" s="6">
        <v>0.0844246031746</v>
      </c>
      <c r="AA533" s="6">
        <v>0.0303571428571</v>
      </c>
      <c r="AB533" s="6">
        <v>0.670648464164</v>
      </c>
      <c r="AC533" s="6">
        <v>0.708450577201</v>
      </c>
      <c r="AD533" s="6">
        <v>0.0885570627694</v>
      </c>
      <c r="AE533" s="6">
        <v>0.242303677178</v>
      </c>
      <c r="AF533" s="6">
        <v>3.0</v>
      </c>
      <c r="AG533" s="6">
        <v>2.0</v>
      </c>
      <c r="AH533" s="6">
        <v>0.54099376263</v>
      </c>
      <c r="AI533" s="6">
        <v>0.0426030651557</v>
      </c>
      <c r="AJ533" s="6" t="s">
        <v>651</v>
      </c>
      <c r="AK533" s="9"/>
      <c r="AL533" s="9"/>
      <c r="AM533" s="9"/>
      <c r="AN533" s="9"/>
      <c r="AO533" s="9"/>
      <c r="AP533" s="9"/>
      <c r="AQ533" s="9"/>
      <c r="AR533" s="9"/>
      <c r="AS533" s="9"/>
    </row>
    <row r="534">
      <c r="A534" s="6" t="s">
        <v>652</v>
      </c>
      <c r="B534" s="6" t="s">
        <v>653</v>
      </c>
      <c r="C534" s="6" t="s">
        <v>654</v>
      </c>
      <c r="D534" s="6" t="s">
        <v>57</v>
      </c>
      <c r="E534" s="6" t="s">
        <v>655</v>
      </c>
      <c r="F534" s="6"/>
      <c r="G534" s="6"/>
      <c r="H534" s="6"/>
      <c r="I534" s="6" t="s">
        <v>656</v>
      </c>
      <c r="J534" s="6" t="s">
        <v>42</v>
      </c>
      <c r="K534" s="6" t="s">
        <v>139</v>
      </c>
      <c r="L534" s="6">
        <v>1.0</v>
      </c>
      <c r="M534" s="6">
        <v>28.0</v>
      </c>
      <c r="N534" s="6">
        <v>235.0</v>
      </c>
      <c r="O534" s="6">
        <v>0.621693121693</v>
      </c>
      <c r="P534" s="6">
        <v>16.7857</v>
      </c>
      <c r="Q534" s="6">
        <v>4.94510683733</v>
      </c>
      <c r="R534" s="9">
        <f t="shared" si="14"/>
        <v>1.456840146</v>
      </c>
      <c r="S534" s="9">
        <f t="shared" si="8"/>
        <v>0.2946023602</v>
      </c>
      <c r="T534" s="6">
        <v>0.00358092196667</v>
      </c>
      <c r="U534" s="6">
        <v>47.0</v>
      </c>
      <c r="V534" s="6"/>
      <c r="W534" s="9"/>
      <c r="X534" s="6">
        <v>-0.00400026013636</v>
      </c>
      <c r="Y534" s="6">
        <v>0.0939901807668</v>
      </c>
      <c r="Z534" s="6">
        <v>0.0315074160463</v>
      </c>
      <c r="AA534" s="6">
        <v>0.014652014652</v>
      </c>
      <c r="AB534" s="6">
        <v>0.727788746298</v>
      </c>
      <c r="AC534" s="6">
        <v>0.71658514543</v>
      </c>
      <c r="AD534" s="6">
        <v>0.145089876518</v>
      </c>
      <c r="AE534" s="6">
        <v>0.146927920104</v>
      </c>
      <c r="AF534" s="6">
        <v>4.0</v>
      </c>
      <c r="AG534" s="6">
        <v>3.0</v>
      </c>
      <c r="AH534" s="6">
        <v>0.579722009583</v>
      </c>
      <c r="AI534" s="6">
        <v>0.0181935482305</v>
      </c>
      <c r="AJ534" s="6" t="s">
        <v>657</v>
      </c>
      <c r="AK534" s="9"/>
      <c r="AL534" s="9"/>
      <c r="AM534" s="9"/>
      <c r="AN534" s="9"/>
      <c r="AO534" s="9"/>
      <c r="AP534" s="9"/>
      <c r="AQ534" s="9"/>
      <c r="AR534" s="9"/>
      <c r="AS534" s="9"/>
    </row>
    <row r="535">
      <c r="A535" s="6" t="s">
        <v>658</v>
      </c>
      <c r="B535" s="6" t="s">
        <v>659</v>
      </c>
      <c r="C535" s="6" t="s">
        <v>660</v>
      </c>
      <c r="D535" s="6" t="s">
        <v>57</v>
      </c>
      <c r="E535" s="6" t="s">
        <v>98</v>
      </c>
      <c r="F535" s="6"/>
      <c r="G535" s="6"/>
      <c r="H535" s="6"/>
      <c r="I535" s="6" t="s">
        <v>661</v>
      </c>
      <c r="J535" s="6" t="s">
        <v>52</v>
      </c>
      <c r="K535" s="6" t="s">
        <v>662</v>
      </c>
      <c r="L535" s="6">
        <v>1.0</v>
      </c>
      <c r="M535" s="6">
        <v>27.0</v>
      </c>
      <c r="N535" s="6">
        <v>111.0</v>
      </c>
      <c r="O535" s="6">
        <v>0.316239316239</v>
      </c>
      <c r="P535" s="6">
        <v>8.2222</v>
      </c>
      <c r="Q535" s="6">
        <v>4.76354469116</v>
      </c>
      <c r="R535" s="9">
        <f t="shared" si="14"/>
        <v>2.759767219</v>
      </c>
      <c r="S535" s="9">
        <f t="shared" si="8"/>
        <v>0.5793515958</v>
      </c>
      <c r="T535" s="6">
        <v>-0.092575534449</v>
      </c>
      <c r="U535" s="6">
        <v>8.22222222222</v>
      </c>
      <c r="V535" s="9"/>
      <c r="W535" s="9"/>
      <c r="X535" s="6">
        <v>0.717702947492</v>
      </c>
      <c r="Y535" s="6">
        <v>0.717702947492</v>
      </c>
      <c r="Z535" s="6">
        <v>0.0248433048433</v>
      </c>
      <c r="AA535" s="6">
        <v>0.0248433048433</v>
      </c>
      <c r="AB535" s="6">
        <v>0.84476534296</v>
      </c>
      <c r="AC535" s="6">
        <v>0.875914209248</v>
      </c>
      <c r="AD535" s="6">
        <v>0.875914209248</v>
      </c>
      <c r="AE535" s="6">
        <v>0.276803830858</v>
      </c>
      <c r="AF535" s="6">
        <v>4.0</v>
      </c>
      <c r="AG535" s="6" t="s">
        <v>63</v>
      </c>
      <c r="AH535" s="6">
        <v>0.436290174724</v>
      </c>
      <c r="AI535" s="6">
        <v>0.0142600786389</v>
      </c>
      <c r="AJ535" s="6" t="s">
        <v>663</v>
      </c>
      <c r="AK535" s="9"/>
      <c r="AL535" s="9"/>
      <c r="AM535" s="9"/>
      <c r="AN535" s="9"/>
      <c r="AO535" s="9"/>
      <c r="AP535" s="9"/>
      <c r="AQ535" s="9"/>
      <c r="AR535" s="9"/>
      <c r="AS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</row>
    <row r="1007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</row>
    <row r="1008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</row>
    <row r="1009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</row>
    <row r="1010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</row>
    <row r="101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</row>
    <row r="1012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</row>
    <row r="1013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</row>
    <row r="1014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</row>
    <row r="1015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</row>
    <row r="10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</row>
    <row r="1017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</row>
    <row r="1018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</row>
    <row r="1019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</row>
    <row r="1020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</row>
    <row r="102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</row>
    <row r="1022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</row>
    <row r="1023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</row>
    <row r="1024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</row>
    <row r="1025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/>
      <c r="D1" s="1"/>
      <c r="E1" s="1"/>
      <c r="G1" s="1"/>
      <c r="H1" s="1"/>
    </row>
  </sheetData>
  <drawing r:id="rId1"/>
</worksheet>
</file>